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GUDANG ADM CLAIM\KLAIM\JENG LELY\- UPDATE -\11. NOVEMBER 2021\AFH\AFH A 600 ML&amp; ADDITIONAL\"/>
    </mc:Choice>
  </mc:AlternateContent>
  <bookViews>
    <workbookView xWindow="0" yWindow="0" windowWidth="20490" windowHeight="7755" firstSheet="1" activeTab="9"/>
  </bookViews>
  <sheets>
    <sheet name="REKAP" sheetId="1" r:id="rId1"/>
    <sheet name="SUMMARY" sheetId="15" r:id="rId2"/>
    <sheet name="PAS" sheetId="2" r:id="rId3"/>
    <sheet name="PRB" sheetId="13" r:id="rId4"/>
    <sheet name="SKJ" sheetId="12" r:id="rId5"/>
    <sheet name="PTN" sheetId="11" r:id="rId6"/>
    <sheet name="LMJ" sheetId="10" r:id="rId7"/>
    <sheet name="JBR" sheetId="9" r:id="rId8"/>
    <sheet name="BWS" sheetId="8" r:id="rId9"/>
    <sheet name="STB" sheetId="7" r:id="rId10"/>
    <sheet name="BWI" sheetId="6" r:id="rId11"/>
    <sheet name="GTG" sheetId="5" r:id="rId12"/>
    <sheet name="Tambahan Quota A600" sheetId="14" r:id="rId13"/>
    <sheet name="SURAT KLAIM" sheetId="3" r:id="rId14"/>
    <sheet name="INME&amp; ADDITIONAL" sheetId="4" r:id="rId15"/>
  </sheets>
  <externalReferences>
    <externalReference r:id="rId16"/>
  </externalReferences>
  <definedNames>
    <definedName name="_xlnm._FilterDatabase" localSheetId="10" hidden="1">BWI!$B$7:$N$816</definedName>
    <definedName name="_xlnm._FilterDatabase" localSheetId="8" hidden="1">BWS!$B$7:$N$303</definedName>
    <definedName name="_xlnm._FilterDatabase" localSheetId="11" hidden="1">GTG!$B$7:$N$154</definedName>
    <definedName name="_xlnm._FilterDatabase" localSheetId="7" hidden="1">JBR!$B$7:$N$487</definedName>
    <definedName name="_xlnm._FilterDatabase" localSheetId="6" hidden="1">LMJ!$B$7:$N$453</definedName>
    <definedName name="_xlnm._FilterDatabase" localSheetId="2" hidden="1">PAS!$B$7:$N$342</definedName>
    <definedName name="_xlnm._FilterDatabase" localSheetId="3" hidden="1">PRB!$B$7:$N$393</definedName>
    <definedName name="_xlnm._FilterDatabase" localSheetId="5" hidden="1">PTN!$B$7:$N$197</definedName>
    <definedName name="_xlnm._FilterDatabase" localSheetId="4" hidden="1">SKJ!$B$7:$N$250</definedName>
    <definedName name="_xlnm._FilterDatabase" localSheetId="9" hidden="1">STB!$B$7:$N$283</definedName>
    <definedName name="_xlnm._FilterDatabase" localSheetId="1" hidden="1">SUMMARY!$B$7:$N$3606</definedName>
    <definedName name="_xlnm.Print_Area" localSheetId="10">BWI!$A$1:$K$818</definedName>
    <definedName name="_xlnm.Print_Area" localSheetId="8">BWS!$A$1:$K$305</definedName>
    <definedName name="_xlnm.Print_Area" localSheetId="11">GTG!$A$1:$K$156</definedName>
    <definedName name="_xlnm.Print_Area" localSheetId="7">JBR!$A$1:$K$489</definedName>
    <definedName name="_xlnm.Print_Area" localSheetId="6">LMJ!$A$1:$K$455</definedName>
    <definedName name="_xlnm.Print_Area" localSheetId="2">PAS!$A$1:$K$345</definedName>
    <definedName name="_xlnm.Print_Area" localSheetId="3">PRB!$A$1:$K$395</definedName>
    <definedName name="_xlnm.Print_Area" localSheetId="5">PTN!$A$1:$K$199</definedName>
    <definedName name="_xlnm.Print_Area" localSheetId="0">REKAP!$A$1:$N$27</definedName>
    <definedName name="_xlnm.Print_Area" localSheetId="4">SKJ!$A$1:$K$252</definedName>
    <definedName name="_xlnm.Print_Area" localSheetId="9">STB!$A$1:$K$285</definedName>
    <definedName name="_xlnm.Print_Area" localSheetId="1">SUMMARY!$A$1:$K$3609</definedName>
    <definedName name="_xlnm.Print_Titles" localSheetId="10">BWI!$1:$7</definedName>
    <definedName name="_xlnm.Print_Titles" localSheetId="8">BWS!$1:$7</definedName>
    <definedName name="_xlnm.Print_Titles" localSheetId="11">GTG!$1:$7</definedName>
    <definedName name="_xlnm.Print_Titles" localSheetId="7">JBR!$1:$7</definedName>
    <definedName name="_xlnm.Print_Titles" localSheetId="6">LMJ!$1:$7</definedName>
    <definedName name="_xlnm.Print_Titles" localSheetId="2">PAS!$1:$7</definedName>
    <definedName name="_xlnm.Print_Titles" localSheetId="3">PRB!$1:$7</definedName>
    <definedName name="_xlnm.Print_Titles" localSheetId="5">PTN!$1:$7</definedName>
    <definedName name="_xlnm.Print_Titles" localSheetId="4">SKJ!$1:$7</definedName>
    <definedName name="_xlnm.Print_Titles" localSheetId="9">STB!$1:$7</definedName>
    <definedName name="_xlnm.Print_Titles" localSheetId="1">SUMMARY!$1:$7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606" i="15" l="1"/>
  <c r="M3606" i="15" s="1"/>
  <c r="L3605" i="15"/>
  <c r="M3605" i="15" s="1"/>
  <c r="L3604" i="15"/>
  <c r="M3604" i="15" s="1"/>
  <c r="L3603" i="15"/>
  <c r="M3603" i="15" s="1"/>
  <c r="L3602" i="15"/>
  <c r="M3602" i="15" s="1"/>
  <c r="L3601" i="15"/>
  <c r="M3601" i="15" s="1"/>
  <c r="L3600" i="15"/>
  <c r="M3600" i="15" s="1"/>
  <c r="L3599" i="15"/>
  <c r="M3599" i="15" s="1"/>
  <c r="L3598" i="15"/>
  <c r="M3598" i="15" s="1"/>
  <c r="L3597" i="15"/>
  <c r="M3597" i="15" s="1"/>
  <c r="L3596" i="15"/>
  <c r="M3596" i="15" s="1"/>
  <c r="L3595" i="15"/>
  <c r="M3595" i="15" s="1"/>
  <c r="L3594" i="15"/>
  <c r="M3594" i="15" s="1"/>
  <c r="L3593" i="15"/>
  <c r="M3593" i="15" s="1"/>
  <c r="L3592" i="15"/>
  <c r="M3592" i="15" s="1"/>
  <c r="L3591" i="15"/>
  <c r="M3591" i="15" s="1"/>
  <c r="L3590" i="15"/>
  <c r="M3590" i="15" s="1"/>
  <c r="L3589" i="15"/>
  <c r="M3589" i="15" s="1"/>
  <c r="L3588" i="15"/>
  <c r="M3588" i="15" s="1"/>
  <c r="L3587" i="15"/>
  <c r="M3587" i="15" s="1"/>
  <c r="L3586" i="15"/>
  <c r="M3586" i="15" s="1"/>
  <c r="L3585" i="15"/>
  <c r="M3585" i="15" s="1"/>
  <c r="L3584" i="15"/>
  <c r="M3584" i="15" s="1"/>
  <c r="L3583" i="15"/>
  <c r="M3583" i="15" s="1"/>
  <c r="L3582" i="15"/>
  <c r="M3582" i="15" s="1"/>
  <c r="L3581" i="15"/>
  <c r="M3581" i="15" s="1"/>
  <c r="L3580" i="15"/>
  <c r="M3580" i="15" s="1"/>
  <c r="L3579" i="15"/>
  <c r="M3579" i="15" s="1"/>
  <c r="L3578" i="15"/>
  <c r="M3578" i="15" s="1"/>
  <c r="L3577" i="15"/>
  <c r="M3577" i="15" s="1"/>
  <c r="L3576" i="15"/>
  <c r="M3576" i="15" s="1"/>
  <c r="L3575" i="15"/>
  <c r="M3575" i="15" s="1"/>
  <c r="L3574" i="15"/>
  <c r="M3574" i="15" s="1"/>
  <c r="L3573" i="15"/>
  <c r="M3573" i="15" s="1"/>
  <c r="L3572" i="15"/>
  <c r="M3572" i="15" s="1"/>
  <c r="L3571" i="15"/>
  <c r="M3571" i="15" s="1"/>
  <c r="L3570" i="15"/>
  <c r="M3570" i="15" s="1"/>
  <c r="L3569" i="15"/>
  <c r="M3569" i="15" s="1"/>
  <c r="L3568" i="15"/>
  <c r="M3568" i="15" s="1"/>
  <c r="L3567" i="15"/>
  <c r="M3567" i="15" s="1"/>
  <c r="L3566" i="15"/>
  <c r="M3566" i="15" s="1"/>
  <c r="L3565" i="15"/>
  <c r="M3565" i="15" s="1"/>
  <c r="L3564" i="15"/>
  <c r="M3564" i="15" s="1"/>
  <c r="L3563" i="15"/>
  <c r="M3563" i="15" s="1"/>
  <c r="L3562" i="15"/>
  <c r="M3562" i="15" s="1"/>
  <c r="L3561" i="15"/>
  <c r="M3561" i="15" s="1"/>
  <c r="L3560" i="15"/>
  <c r="M3560" i="15" s="1"/>
  <c r="L3559" i="15"/>
  <c r="M3559" i="15" s="1"/>
  <c r="L3558" i="15"/>
  <c r="M3558" i="15" s="1"/>
  <c r="L3557" i="15"/>
  <c r="M3557" i="15" s="1"/>
  <c r="L3556" i="15"/>
  <c r="M3556" i="15" s="1"/>
  <c r="L3555" i="15"/>
  <c r="M3555" i="15" s="1"/>
  <c r="L3554" i="15"/>
  <c r="M3554" i="15" s="1"/>
  <c r="L3553" i="15"/>
  <c r="M3553" i="15" s="1"/>
  <c r="L3552" i="15"/>
  <c r="M3552" i="15" s="1"/>
  <c r="L3551" i="15"/>
  <c r="M3551" i="15" s="1"/>
  <c r="L3550" i="15"/>
  <c r="M3550" i="15" s="1"/>
  <c r="L3549" i="15"/>
  <c r="M3549" i="15" s="1"/>
  <c r="L3548" i="15"/>
  <c r="M3548" i="15" s="1"/>
  <c r="L3547" i="15"/>
  <c r="M3547" i="15" s="1"/>
  <c r="L3546" i="15"/>
  <c r="M3546" i="15" s="1"/>
  <c r="L3545" i="15"/>
  <c r="M3545" i="15" s="1"/>
  <c r="L3544" i="15"/>
  <c r="M3544" i="15" s="1"/>
  <c r="L3543" i="15"/>
  <c r="M3543" i="15" s="1"/>
  <c r="L3542" i="15"/>
  <c r="M3542" i="15" s="1"/>
  <c r="L3541" i="15"/>
  <c r="M3541" i="15" s="1"/>
  <c r="L3540" i="15"/>
  <c r="M3540" i="15" s="1"/>
  <c r="L3539" i="15"/>
  <c r="M3539" i="15" s="1"/>
  <c r="L3538" i="15"/>
  <c r="M3538" i="15" s="1"/>
  <c r="L3537" i="15"/>
  <c r="M3537" i="15" s="1"/>
  <c r="L3536" i="15"/>
  <c r="M3536" i="15" s="1"/>
  <c r="L3535" i="15"/>
  <c r="M3535" i="15" s="1"/>
  <c r="L3534" i="15"/>
  <c r="M3534" i="15" s="1"/>
  <c r="L3533" i="15"/>
  <c r="M3533" i="15" s="1"/>
  <c r="L3532" i="15"/>
  <c r="M3532" i="15" s="1"/>
  <c r="L3531" i="15"/>
  <c r="M3531" i="15" s="1"/>
  <c r="L3530" i="15"/>
  <c r="M3530" i="15" s="1"/>
  <c r="L3529" i="15"/>
  <c r="M3529" i="15" s="1"/>
  <c r="L3528" i="15"/>
  <c r="M3528" i="15" s="1"/>
  <c r="L3527" i="15"/>
  <c r="M3527" i="15" s="1"/>
  <c r="L3526" i="15"/>
  <c r="M3526" i="15" s="1"/>
  <c r="L3525" i="15"/>
  <c r="M3525" i="15" s="1"/>
  <c r="L3524" i="15"/>
  <c r="M3524" i="15" s="1"/>
  <c r="L3523" i="15"/>
  <c r="M3523" i="15" s="1"/>
  <c r="L3522" i="15"/>
  <c r="M3522" i="15" s="1"/>
  <c r="L3521" i="15"/>
  <c r="M3521" i="15" s="1"/>
  <c r="L3520" i="15"/>
  <c r="M3520" i="15" s="1"/>
  <c r="L3519" i="15"/>
  <c r="M3519" i="15" s="1"/>
  <c r="L3518" i="15"/>
  <c r="M3518" i="15" s="1"/>
  <c r="L3517" i="15"/>
  <c r="M3517" i="15" s="1"/>
  <c r="L3516" i="15"/>
  <c r="M3516" i="15" s="1"/>
  <c r="L3515" i="15"/>
  <c r="M3515" i="15" s="1"/>
  <c r="L3514" i="15"/>
  <c r="M3514" i="15" s="1"/>
  <c r="L3513" i="15"/>
  <c r="M3513" i="15" s="1"/>
  <c r="L3512" i="15"/>
  <c r="M3512" i="15" s="1"/>
  <c r="L3511" i="15"/>
  <c r="M3511" i="15" s="1"/>
  <c r="L3510" i="15"/>
  <c r="M3510" i="15" s="1"/>
  <c r="L3509" i="15"/>
  <c r="M3509" i="15" s="1"/>
  <c r="L3508" i="15"/>
  <c r="M3508" i="15" s="1"/>
  <c r="L3507" i="15"/>
  <c r="M3507" i="15" s="1"/>
  <c r="L3506" i="15"/>
  <c r="M3506" i="15" s="1"/>
  <c r="L3505" i="15"/>
  <c r="M3505" i="15" s="1"/>
  <c r="L3504" i="15"/>
  <c r="M3504" i="15" s="1"/>
  <c r="L3503" i="15"/>
  <c r="M3503" i="15" s="1"/>
  <c r="L3502" i="15"/>
  <c r="M3502" i="15" s="1"/>
  <c r="L3501" i="15"/>
  <c r="M3501" i="15" s="1"/>
  <c r="L3500" i="15"/>
  <c r="M3500" i="15" s="1"/>
  <c r="L3499" i="15"/>
  <c r="M3499" i="15" s="1"/>
  <c r="L3498" i="15"/>
  <c r="M3498" i="15" s="1"/>
  <c r="L3497" i="15"/>
  <c r="M3497" i="15" s="1"/>
  <c r="L3496" i="15"/>
  <c r="M3496" i="15" s="1"/>
  <c r="L3495" i="15"/>
  <c r="M3495" i="15" s="1"/>
  <c r="L3494" i="15"/>
  <c r="M3494" i="15" s="1"/>
  <c r="L3493" i="15"/>
  <c r="M3493" i="15" s="1"/>
  <c r="L3492" i="15"/>
  <c r="M3492" i="15" s="1"/>
  <c r="L3491" i="15"/>
  <c r="M3491" i="15" s="1"/>
  <c r="L3490" i="15"/>
  <c r="M3490" i="15" s="1"/>
  <c r="L3489" i="15"/>
  <c r="M3489" i="15" s="1"/>
  <c r="L3488" i="15"/>
  <c r="M3488" i="15" s="1"/>
  <c r="L3487" i="15"/>
  <c r="M3487" i="15" s="1"/>
  <c r="L3486" i="15"/>
  <c r="M3486" i="15" s="1"/>
  <c r="L3485" i="15"/>
  <c r="M3485" i="15" s="1"/>
  <c r="L3484" i="15"/>
  <c r="M3484" i="15" s="1"/>
  <c r="L3483" i="15"/>
  <c r="M3483" i="15" s="1"/>
  <c r="L3482" i="15"/>
  <c r="M3482" i="15" s="1"/>
  <c r="L3481" i="15"/>
  <c r="M3481" i="15" s="1"/>
  <c r="L3480" i="15"/>
  <c r="M3480" i="15" s="1"/>
  <c r="L3479" i="15"/>
  <c r="M3479" i="15" s="1"/>
  <c r="L3478" i="15"/>
  <c r="M3478" i="15" s="1"/>
  <c r="L3477" i="15"/>
  <c r="M3477" i="15" s="1"/>
  <c r="L3476" i="15"/>
  <c r="M3476" i="15" s="1"/>
  <c r="L3475" i="15"/>
  <c r="M3475" i="15" s="1"/>
  <c r="L3474" i="15"/>
  <c r="M3474" i="15" s="1"/>
  <c r="L3473" i="15"/>
  <c r="M3473" i="15" s="1"/>
  <c r="L3472" i="15"/>
  <c r="M3472" i="15" s="1"/>
  <c r="L3471" i="15"/>
  <c r="M3471" i="15" s="1"/>
  <c r="L3470" i="15"/>
  <c r="M3470" i="15" s="1"/>
  <c r="L3469" i="15"/>
  <c r="M3469" i="15" s="1"/>
  <c r="L3468" i="15"/>
  <c r="M3468" i="15" s="1"/>
  <c r="L3467" i="15"/>
  <c r="M3467" i="15" s="1"/>
  <c r="L3466" i="15"/>
  <c r="M3466" i="15" s="1"/>
  <c r="L3465" i="15"/>
  <c r="M3465" i="15" s="1"/>
  <c r="L3464" i="15"/>
  <c r="M3464" i="15" s="1"/>
  <c r="L3463" i="15"/>
  <c r="M3463" i="15" s="1"/>
  <c r="L3462" i="15"/>
  <c r="M3462" i="15" s="1"/>
  <c r="L3461" i="15"/>
  <c r="M3461" i="15" s="1"/>
  <c r="L3460" i="15"/>
  <c r="M3460" i="15" s="1"/>
  <c r="L3459" i="15"/>
  <c r="M3459" i="15" s="1"/>
  <c r="L3458" i="15"/>
  <c r="M3458" i="15" s="1"/>
  <c r="L3457" i="15"/>
  <c r="M3457" i="15" s="1"/>
  <c r="L3456" i="15"/>
  <c r="M3456" i="15" s="1"/>
  <c r="L3455" i="15"/>
  <c r="M3455" i="15" s="1"/>
  <c r="L3454" i="15"/>
  <c r="M3454" i="15" s="1"/>
  <c r="L3453" i="15"/>
  <c r="M3453" i="15" s="1"/>
  <c r="L3452" i="15"/>
  <c r="M3452" i="15" s="1"/>
  <c r="L3451" i="15"/>
  <c r="M3451" i="15" s="1"/>
  <c r="L3450" i="15"/>
  <c r="M3450" i="15" s="1"/>
  <c r="L3449" i="15"/>
  <c r="M3449" i="15" s="1"/>
  <c r="L3448" i="15"/>
  <c r="M3448" i="15" s="1"/>
  <c r="L3447" i="15"/>
  <c r="M3447" i="15" s="1"/>
  <c r="L3446" i="15"/>
  <c r="M3446" i="15" s="1"/>
  <c r="L3445" i="15"/>
  <c r="M3445" i="15" s="1"/>
  <c r="L3444" i="15"/>
  <c r="M3444" i="15" s="1"/>
  <c r="L3443" i="15"/>
  <c r="M3443" i="15" s="1"/>
  <c r="L3442" i="15"/>
  <c r="M3442" i="15" s="1"/>
  <c r="L3441" i="15"/>
  <c r="M3441" i="15" s="1"/>
  <c r="L3440" i="15"/>
  <c r="M3440" i="15" s="1"/>
  <c r="L3439" i="15"/>
  <c r="M3439" i="15" s="1"/>
  <c r="L3438" i="15"/>
  <c r="M3438" i="15" s="1"/>
  <c r="L3437" i="15"/>
  <c r="M3437" i="15" s="1"/>
  <c r="L3436" i="15"/>
  <c r="M3436" i="15" s="1"/>
  <c r="L3435" i="15"/>
  <c r="M3435" i="15" s="1"/>
  <c r="L3434" i="15"/>
  <c r="M3434" i="15" s="1"/>
  <c r="L3433" i="15"/>
  <c r="M3433" i="15" s="1"/>
  <c r="L3432" i="15"/>
  <c r="M3432" i="15" s="1"/>
  <c r="L3431" i="15"/>
  <c r="M3431" i="15" s="1"/>
  <c r="L3430" i="15"/>
  <c r="M3430" i="15" s="1"/>
  <c r="L3429" i="15"/>
  <c r="M3429" i="15" s="1"/>
  <c r="L3428" i="15"/>
  <c r="M3428" i="15" s="1"/>
  <c r="L3427" i="15"/>
  <c r="M3427" i="15" s="1"/>
  <c r="L3426" i="15"/>
  <c r="M3426" i="15" s="1"/>
  <c r="L3425" i="15"/>
  <c r="M3425" i="15" s="1"/>
  <c r="L3424" i="15"/>
  <c r="M3424" i="15" s="1"/>
  <c r="L3423" i="15"/>
  <c r="M3423" i="15" s="1"/>
  <c r="L3422" i="15"/>
  <c r="M3422" i="15" s="1"/>
  <c r="L3421" i="15"/>
  <c r="M3421" i="15" s="1"/>
  <c r="L3420" i="15"/>
  <c r="M3420" i="15" s="1"/>
  <c r="L3419" i="15"/>
  <c r="M3419" i="15" s="1"/>
  <c r="L3418" i="15"/>
  <c r="M3418" i="15" s="1"/>
  <c r="L3417" i="15"/>
  <c r="M3417" i="15" s="1"/>
  <c r="L3416" i="15"/>
  <c r="M3416" i="15" s="1"/>
  <c r="L3415" i="15"/>
  <c r="M3415" i="15" s="1"/>
  <c r="L3414" i="15"/>
  <c r="M3414" i="15" s="1"/>
  <c r="L3413" i="15"/>
  <c r="M3413" i="15" s="1"/>
  <c r="L3412" i="15"/>
  <c r="M3412" i="15" s="1"/>
  <c r="L3411" i="15"/>
  <c r="M3411" i="15" s="1"/>
  <c r="L3410" i="15"/>
  <c r="M3410" i="15" s="1"/>
  <c r="L3409" i="15"/>
  <c r="M3409" i="15" s="1"/>
  <c r="L3408" i="15"/>
  <c r="M3408" i="15" s="1"/>
  <c r="L3407" i="15"/>
  <c r="M3407" i="15" s="1"/>
  <c r="L3406" i="15"/>
  <c r="M3406" i="15" s="1"/>
  <c r="L3405" i="15"/>
  <c r="M3405" i="15" s="1"/>
  <c r="L3404" i="15"/>
  <c r="M3404" i="15" s="1"/>
  <c r="L3403" i="15"/>
  <c r="M3403" i="15" s="1"/>
  <c r="L3402" i="15"/>
  <c r="M3402" i="15" s="1"/>
  <c r="L3401" i="15"/>
  <c r="M3401" i="15" s="1"/>
  <c r="L3400" i="15"/>
  <c r="M3400" i="15" s="1"/>
  <c r="L3399" i="15"/>
  <c r="M3399" i="15" s="1"/>
  <c r="L3398" i="15"/>
  <c r="M3398" i="15" s="1"/>
  <c r="L3397" i="15"/>
  <c r="M3397" i="15" s="1"/>
  <c r="L3396" i="15"/>
  <c r="M3396" i="15" s="1"/>
  <c r="L3395" i="15"/>
  <c r="M3395" i="15" s="1"/>
  <c r="L3394" i="15"/>
  <c r="M3394" i="15" s="1"/>
  <c r="L3393" i="15"/>
  <c r="M3393" i="15" s="1"/>
  <c r="L3392" i="15"/>
  <c r="M3392" i="15" s="1"/>
  <c r="L3391" i="15"/>
  <c r="M3391" i="15" s="1"/>
  <c r="L3390" i="15"/>
  <c r="M3390" i="15" s="1"/>
  <c r="L3389" i="15"/>
  <c r="M3389" i="15" s="1"/>
  <c r="L3388" i="15"/>
  <c r="M3388" i="15" s="1"/>
  <c r="L3387" i="15"/>
  <c r="M3387" i="15" s="1"/>
  <c r="L3386" i="15"/>
  <c r="M3386" i="15" s="1"/>
  <c r="L3385" i="15"/>
  <c r="M3385" i="15" s="1"/>
  <c r="L3384" i="15"/>
  <c r="M3384" i="15" s="1"/>
  <c r="L3383" i="15"/>
  <c r="M3383" i="15" s="1"/>
  <c r="L3382" i="15"/>
  <c r="M3382" i="15" s="1"/>
  <c r="L3381" i="15"/>
  <c r="M3381" i="15" s="1"/>
  <c r="L3380" i="15"/>
  <c r="M3380" i="15" s="1"/>
  <c r="L3379" i="15"/>
  <c r="M3379" i="15" s="1"/>
  <c r="L3378" i="15"/>
  <c r="M3378" i="15" s="1"/>
  <c r="L3377" i="15"/>
  <c r="M3377" i="15" s="1"/>
  <c r="L3376" i="15"/>
  <c r="M3376" i="15" s="1"/>
  <c r="L3375" i="15"/>
  <c r="M3375" i="15" s="1"/>
  <c r="L3374" i="15"/>
  <c r="M3374" i="15" s="1"/>
  <c r="L3373" i="15"/>
  <c r="M3373" i="15" s="1"/>
  <c r="L3372" i="15"/>
  <c r="M3372" i="15" s="1"/>
  <c r="L3371" i="15"/>
  <c r="M3371" i="15" s="1"/>
  <c r="L3370" i="15"/>
  <c r="M3370" i="15" s="1"/>
  <c r="L3369" i="15"/>
  <c r="M3369" i="15" s="1"/>
  <c r="L3368" i="15"/>
  <c r="M3368" i="15" s="1"/>
  <c r="L3367" i="15"/>
  <c r="M3367" i="15" s="1"/>
  <c r="L3366" i="15"/>
  <c r="M3366" i="15" s="1"/>
  <c r="L3365" i="15"/>
  <c r="M3365" i="15" s="1"/>
  <c r="L3364" i="15"/>
  <c r="M3364" i="15" s="1"/>
  <c r="L3363" i="15"/>
  <c r="M3363" i="15" s="1"/>
  <c r="L3362" i="15"/>
  <c r="M3362" i="15" s="1"/>
  <c r="L3361" i="15"/>
  <c r="M3361" i="15" s="1"/>
  <c r="L3360" i="15"/>
  <c r="M3360" i="15" s="1"/>
  <c r="L3359" i="15"/>
  <c r="M3359" i="15" s="1"/>
  <c r="L3358" i="15"/>
  <c r="M3358" i="15" s="1"/>
  <c r="L3357" i="15"/>
  <c r="M3357" i="15" s="1"/>
  <c r="L3356" i="15"/>
  <c r="M3356" i="15" s="1"/>
  <c r="L3355" i="15"/>
  <c r="M3355" i="15" s="1"/>
  <c r="L3354" i="15"/>
  <c r="M3354" i="15" s="1"/>
  <c r="L3353" i="15"/>
  <c r="M3353" i="15" s="1"/>
  <c r="L3352" i="15"/>
  <c r="M3352" i="15" s="1"/>
  <c r="L3351" i="15"/>
  <c r="M3351" i="15" s="1"/>
  <c r="L3350" i="15"/>
  <c r="M3350" i="15" s="1"/>
  <c r="L3349" i="15"/>
  <c r="M3349" i="15" s="1"/>
  <c r="L3348" i="15"/>
  <c r="M3348" i="15" s="1"/>
  <c r="L3347" i="15"/>
  <c r="M3347" i="15" s="1"/>
  <c r="L3346" i="15"/>
  <c r="M3346" i="15" s="1"/>
  <c r="L3345" i="15"/>
  <c r="M3345" i="15" s="1"/>
  <c r="L3344" i="15"/>
  <c r="M3344" i="15" s="1"/>
  <c r="L3343" i="15"/>
  <c r="M3343" i="15" s="1"/>
  <c r="L3342" i="15"/>
  <c r="M3342" i="15" s="1"/>
  <c r="L3341" i="15"/>
  <c r="M3341" i="15" s="1"/>
  <c r="L3340" i="15"/>
  <c r="M3340" i="15" s="1"/>
  <c r="L3339" i="15"/>
  <c r="M3339" i="15" s="1"/>
  <c r="L3338" i="15"/>
  <c r="M3338" i="15" s="1"/>
  <c r="L3337" i="15"/>
  <c r="M3337" i="15" s="1"/>
  <c r="L3336" i="15"/>
  <c r="M3336" i="15" s="1"/>
  <c r="L3335" i="15"/>
  <c r="M3335" i="15" s="1"/>
  <c r="L3334" i="15"/>
  <c r="M3334" i="15" s="1"/>
  <c r="L3333" i="15"/>
  <c r="M3333" i="15" s="1"/>
  <c r="L3332" i="15"/>
  <c r="M3332" i="15" s="1"/>
  <c r="L3331" i="15"/>
  <c r="M3331" i="15" s="1"/>
  <c r="L3330" i="15"/>
  <c r="M3330" i="15" s="1"/>
  <c r="L3329" i="15"/>
  <c r="M3329" i="15" s="1"/>
  <c r="L3328" i="15"/>
  <c r="M3328" i="15" s="1"/>
  <c r="L3327" i="15"/>
  <c r="M3327" i="15" s="1"/>
  <c r="L3326" i="15"/>
  <c r="M3326" i="15" s="1"/>
  <c r="L3325" i="15"/>
  <c r="M3325" i="15" s="1"/>
  <c r="L3324" i="15"/>
  <c r="M3324" i="15" s="1"/>
  <c r="L3323" i="15"/>
  <c r="M3323" i="15" s="1"/>
  <c r="L3322" i="15"/>
  <c r="M3322" i="15" s="1"/>
  <c r="L3321" i="15"/>
  <c r="M3321" i="15" s="1"/>
  <c r="L3320" i="15"/>
  <c r="M3320" i="15" s="1"/>
  <c r="L3319" i="15"/>
  <c r="M3319" i="15" s="1"/>
  <c r="L3318" i="15"/>
  <c r="M3318" i="15" s="1"/>
  <c r="L3317" i="15"/>
  <c r="M3317" i="15" s="1"/>
  <c r="L3316" i="15"/>
  <c r="M3316" i="15" s="1"/>
  <c r="L3315" i="15"/>
  <c r="M3315" i="15" s="1"/>
  <c r="L3314" i="15"/>
  <c r="M3314" i="15" s="1"/>
  <c r="L3313" i="15"/>
  <c r="M3313" i="15" s="1"/>
  <c r="L3312" i="15"/>
  <c r="M3312" i="15" s="1"/>
  <c r="L3311" i="15"/>
  <c r="M3311" i="15" s="1"/>
  <c r="L3310" i="15"/>
  <c r="M3310" i="15" s="1"/>
  <c r="L3309" i="15"/>
  <c r="M3309" i="15" s="1"/>
  <c r="L3308" i="15"/>
  <c r="M3308" i="15" s="1"/>
  <c r="L3307" i="15"/>
  <c r="M3307" i="15" s="1"/>
  <c r="L3306" i="15"/>
  <c r="M3306" i="15" s="1"/>
  <c r="L3305" i="15"/>
  <c r="M3305" i="15" s="1"/>
  <c r="L3304" i="15"/>
  <c r="M3304" i="15" s="1"/>
  <c r="L3303" i="15"/>
  <c r="M3303" i="15" s="1"/>
  <c r="L3302" i="15"/>
  <c r="M3302" i="15" s="1"/>
  <c r="L3301" i="15"/>
  <c r="M3301" i="15" s="1"/>
  <c r="L3300" i="15"/>
  <c r="M3300" i="15" s="1"/>
  <c r="L3299" i="15"/>
  <c r="M3299" i="15" s="1"/>
  <c r="L3298" i="15"/>
  <c r="M3298" i="15" s="1"/>
  <c r="L3297" i="15"/>
  <c r="M3297" i="15" s="1"/>
  <c r="L3296" i="15"/>
  <c r="M3296" i="15" s="1"/>
  <c r="L3295" i="15"/>
  <c r="M3295" i="15" s="1"/>
  <c r="L3294" i="15"/>
  <c r="M3294" i="15" s="1"/>
  <c r="L3293" i="15"/>
  <c r="M3293" i="15" s="1"/>
  <c r="L3292" i="15"/>
  <c r="M3292" i="15" s="1"/>
  <c r="L3291" i="15"/>
  <c r="M3291" i="15" s="1"/>
  <c r="L3290" i="15"/>
  <c r="M3290" i="15" s="1"/>
  <c r="L3289" i="15"/>
  <c r="M3289" i="15" s="1"/>
  <c r="L3288" i="15"/>
  <c r="M3288" i="15" s="1"/>
  <c r="L3287" i="15"/>
  <c r="M3287" i="15" s="1"/>
  <c r="L3286" i="15"/>
  <c r="M3286" i="15" s="1"/>
  <c r="L3285" i="15"/>
  <c r="M3285" i="15" s="1"/>
  <c r="L3284" i="15"/>
  <c r="M3284" i="15" s="1"/>
  <c r="L3283" i="15"/>
  <c r="M3283" i="15" s="1"/>
  <c r="L3282" i="15"/>
  <c r="M3282" i="15" s="1"/>
  <c r="L3281" i="15"/>
  <c r="M3281" i="15" s="1"/>
  <c r="L3280" i="15"/>
  <c r="M3280" i="15" s="1"/>
  <c r="L3279" i="15"/>
  <c r="M3279" i="15" s="1"/>
  <c r="L3278" i="15"/>
  <c r="M3278" i="15" s="1"/>
  <c r="L3277" i="15"/>
  <c r="M3277" i="15" s="1"/>
  <c r="L3276" i="15"/>
  <c r="M3276" i="15" s="1"/>
  <c r="L3275" i="15"/>
  <c r="M3275" i="15" s="1"/>
  <c r="L3274" i="15"/>
  <c r="M3274" i="15" s="1"/>
  <c r="L3273" i="15"/>
  <c r="M3273" i="15" s="1"/>
  <c r="L3272" i="15"/>
  <c r="M3272" i="15" s="1"/>
  <c r="L3271" i="15"/>
  <c r="M3271" i="15" s="1"/>
  <c r="L3270" i="15"/>
  <c r="M3270" i="15" s="1"/>
  <c r="L3269" i="15"/>
  <c r="M3269" i="15" s="1"/>
  <c r="L3268" i="15"/>
  <c r="M3268" i="15" s="1"/>
  <c r="L3267" i="15"/>
  <c r="M3267" i="15" s="1"/>
  <c r="L3266" i="15"/>
  <c r="M3266" i="15" s="1"/>
  <c r="L3265" i="15"/>
  <c r="M3265" i="15" s="1"/>
  <c r="L3264" i="15"/>
  <c r="M3264" i="15" s="1"/>
  <c r="L3263" i="15"/>
  <c r="M3263" i="15" s="1"/>
  <c r="L3262" i="15"/>
  <c r="M3262" i="15" s="1"/>
  <c r="L3261" i="15"/>
  <c r="M3261" i="15" s="1"/>
  <c r="L3260" i="15"/>
  <c r="M3260" i="15" s="1"/>
  <c r="L3259" i="15"/>
  <c r="M3259" i="15" s="1"/>
  <c r="L3258" i="15"/>
  <c r="M3258" i="15" s="1"/>
  <c r="L3257" i="15"/>
  <c r="M3257" i="15" s="1"/>
  <c r="L3256" i="15"/>
  <c r="M3256" i="15" s="1"/>
  <c r="L3255" i="15"/>
  <c r="M3255" i="15" s="1"/>
  <c r="L3254" i="15"/>
  <c r="M3254" i="15" s="1"/>
  <c r="L3253" i="15"/>
  <c r="M3253" i="15" s="1"/>
  <c r="L3252" i="15"/>
  <c r="M3252" i="15" s="1"/>
  <c r="L3251" i="15"/>
  <c r="M3251" i="15" s="1"/>
  <c r="L3250" i="15"/>
  <c r="M3250" i="15" s="1"/>
  <c r="L3249" i="15"/>
  <c r="M3249" i="15" s="1"/>
  <c r="L3248" i="15"/>
  <c r="M3248" i="15" s="1"/>
  <c r="L3247" i="15"/>
  <c r="M3247" i="15" s="1"/>
  <c r="L3246" i="15"/>
  <c r="M3246" i="15" s="1"/>
  <c r="L3245" i="15"/>
  <c r="M3245" i="15" s="1"/>
  <c r="L3244" i="15"/>
  <c r="M3244" i="15" s="1"/>
  <c r="L3243" i="15"/>
  <c r="M3243" i="15" s="1"/>
  <c r="L3242" i="15"/>
  <c r="M3242" i="15" s="1"/>
  <c r="L3241" i="15"/>
  <c r="M3241" i="15" s="1"/>
  <c r="L3240" i="15"/>
  <c r="M3240" i="15" s="1"/>
  <c r="L3239" i="15"/>
  <c r="M3239" i="15" s="1"/>
  <c r="L3238" i="15"/>
  <c r="M3238" i="15" s="1"/>
  <c r="L3237" i="15"/>
  <c r="M3237" i="15" s="1"/>
  <c r="L3236" i="15"/>
  <c r="M3236" i="15" s="1"/>
  <c r="L3235" i="15"/>
  <c r="M3235" i="15" s="1"/>
  <c r="L3234" i="15"/>
  <c r="M3234" i="15" s="1"/>
  <c r="L3233" i="15"/>
  <c r="M3233" i="15" s="1"/>
  <c r="L3232" i="15"/>
  <c r="M3232" i="15" s="1"/>
  <c r="L3231" i="15"/>
  <c r="M3231" i="15" s="1"/>
  <c r="L3230" i="15"/>
  <c r="M3230" i="15" s="1"/>
  <c r="L3229" i="15"/>
  <c r="M3229" i="15" s="1"/>
  <c r="L3228" i="15"/>
  <c r="M3228" i="15" s="1"/>
  <c r="L3227" i="15"/>
  <c r="M3227" i="15" s="1"/>
  <c r="L3226" i="15"/>
  <c r="M3226" i="15" s="1"/>
  <c r="L3225" i="15"/>
  <c r="M3225" i="15" s="1"/>
  <c r="L3224" i="15"/>
  <c r="M3224" i="15" s="1"/>
  <c r="L3223" i="15"/>
  <c r="M3223" i="15" s="1"/>
  <c r="L3222" i="15"/>
  <c r="M3222" i="15" s="1"/>
  <c r="L3221" i="15"/>
  <c r="M3221" i="15" s="1"/>
  <c r="L3220" i="15"/>
  <c r="M3220" i="15" s="1"/>
  <c r="L3219" i="15"/>
  <c r="M3219" i="15" s="1"/>
  <c r="L3218" i="15"/>
  <c r="M3218" i="15" s="1"/>
  <c r="L3217" i="15"/>
  <c r="M3217" i="15" s="1"/>
  <c r="L3216" i="15"/>
  <c r="M3216" i="15" s="1"/>
  <c r="L3215" i="15"/>
  <c r="M3215" i="15" s="1"/>
  <c r="L3214" i="15"/>
  <c r="M3214" i="15" s="1"/>
  <c r="L3213" i="15"/>
  <c r="M3213" i="15" s="1"/>
  <c r="L3212" i="15"/>
  <c r="M3212" i="15" s="1"/>
  <c r="L3211" i="15"/>
  <c r="M3211" i="15" s="1"/>
  <c r="L3210" i="15"/>
  <c r="M3210" i="15" s="1"/>
  <c r="L3209" i="15"/>
  <c r="M3209" i="15" s="1"/>
  <c r="L3208" i="15"/>
  <c r="M3208" i="15" s="1"/>
  <c r="L3207" i="15"/>
  <c r="M3207" i="15" s="1"/>
  <c r="L3206" i="15"/>
  <c r="M3206" i="15" s="1"/>
  <c r="L3205" i="15"/>
  <c r="M3205" i="15" s="1"/>
  <c r="L3204" i="15"/>
  <c r="M3204" i="15" s="1"/>
  <c r="L3203" i="15"/>
  <c r="M3203" i="15" s="1"/>
  <c r="L3202" i="15"/>
  <c r="M3202" i="15" s="1"/>
  <c r="L3201" i="15"/>
  <c r="M3201" i="15" s="1"/>
  <c r="L3200" i="15"/>
  <c r="M3200" i="15" s="1"/>
  <c r="L3199" i="15"/>
  <c r="M3199" i="15" s="1"/>
  <c r="L3198" i="15"/>
  <c r="M3198" i="15" s="1"/>
  <c r="L3197" i="15"/>
  <c r="M3197" i="15" s="1"/>
  <c r="L3196" i="15"/>
  <c r="M3196" i="15" s="1"/>
  <c r="L3195" i="15"/>
  <c r="M3195" i="15" s="1"/>
  <c r="L3194" i="15"/>
  <c r="M3194" i="15" s="1"/>
  <c r="L3193" i="15"/>
  <c r="M3193" i="15" s="1"/>
  <c r="L3192" i="15"/>
  <c r="M3192" i="15" s="1"/>
  <c r="L3191" i="15"/>
  <c r="M3191" i="15" s="1"/>
  <c r="L3190" i="15"/>
  <c r="M3190" i="15" s="1"/>
  <c r="L3189" i="15"/>
  <c r="M3189" i="15" s="1"/>
  <c r="L3188" i="15"/>
  <c r="M3188" i="15" s="1"/>
  <c r="L3187" i="15"/>
  <c r="M3187" i="15" s="1"/>
  <c r="L3186" i="15"/>
  <c r="M3186" i="15" s="1"/>
  <c r="L3185" i="15"/>
  <c r="M3185" i="15" s="1"/>
  <c r="L3184" i="15"/>
  <c r="M3184" i="15" s="1"/>
  <c r="L3183" i="15"/>
  <c r="M3183" i="15" s="1"/>
  <c r="L3182" i="15"/>
  <c r="M3182" i="15" s="1"/>
  <c r="L3181" i="15"/>
  <c r="M3181" i="15" s="1"/>
  <c r="L3180" i="15"/>
  <c r="M3180" i="15" s="1"/>
  <c r="L3179" i="15"/>
  <c r="M3179" i="15" s="1"/>
  <c r="L3178" i="15"/>
  <c r="M3178" i="15" s="1"/>
  <c r="L3177" i="15"/>
  <c r="M3177" i="15" s="1"/>
  <c r="L3176" i="15"/>
  <c r="M3176" i="15" s="1"/>
  <c r="L3175" i="15"/>
  <c r="M3175" i="15" s="1"/>
  <c r="L3174" i="15"/>
  <c r="M3174" i="15" s="1"/>
  <c r="L3173" i="15"/>
  <c r="M3173" i="15" s="1"/>
  <c r="L3172" i="15"/>
  <c r="M3172" i="15" s="1"/>
  <c r="L3171" i="15"/>
  <c r="M3171" i="15" s="1"/>
  <c r="L3170" i="15"/>
  <c r="M3170" i="15" s="1"/>
  <c r="L3169" i="15"/>
  <c r="M3169" i="15" s="1"/>
  <c r="L3168" i="15"/>
  <c r="M3168" i="15" s="1"/>
  <c r="L3167" i="15"/>
  <c r="M3167" i="15" s="1"/>
  <c r="L3166" i="15"/>
  <c r="M3166" i="15" s="1"/>
  <c r="L3165" i="15"/>
  <c r="M3165" i="15" s="1"/>
  <c r="L3164" i="15"/>
  <c r="M3164" i="15" s="1"/>
  <c r="L3163" i="15"/>
  <c r="M3163" i="15" s="1"/>
  <c r="L3162" i="15"/>
  <c r="M3162" i="15" s="1"/>
  <c r="L3161" i="15"/>
  <c r="M3161" i="15" s="1"/>
  <c r="L3160" i="15"/>
  <c r="M3160" i="15" s="1"/>
  <c r="L3159" i="15"/>
  <c r="M3159" i="15" s="1"/>
  <c r="L3158" i="15"/>
  <c r="M3158" i="15" s="1"/>
  <c r="L3157" i="15"/>
  <c r="M3157" i="15" s="1"/>
  <c r="L3156" i="15"/>
  <c r="M3156" i="15" s="1"/>
  <c r="L3155" i="15"/>
  <c r="M3155" i="15" s="1"/>
  <c r="L3154" i="15"/>
  <c r="M3154" i="15" s="1"/>
  <c r="L3153" i="15"/>
  <c r="M3153" i="15" s="1"/>
  <c r="L3152" i="15"/>
  <c r="M3152" i="15" s="1"/>
  <c r="L3151" i="15"/>
  <c r="M3151" i="15" s="1"/>
  <c r="L3150" i="15"/>
  <c r="M3150" i="15" s="1"/>
  <c r="L3149" i="15"/>
  <c r="M3149" i="15" s="1"/>
  <c r="L3148" i="15"/>
  <c r="M3148" i="15" s="1"/>
  <c r="L3147" i="15"/>
  <c r="M3147" i="15" s="1"/>
  <c r="L3146" i="15"/>
  <c r="M3146" i="15" s="1"/>
  <c r="L3145" i="15"/>
  <c r="M3145" i="15" s="1"/>
  <c r="L3144" i="15"/>
  <c r="M3144" i="15" s="1"/>
  <c r="L3143" i="15"/>
  <c r="M3143" i="15" s="1"/>
  <c r="L3142" i="15"/>
  <c r="M3142" i="15" s="1"/>
  <c r="L3141" i="15"/>
  <c r="M3141" i="15" s="1"/>
  <c r="L3140" i="15"/>
  <c r="M3140" i="15" s="1"/>
  <c r="L3139" i="15"/>
  <c r="M3139" i="15" s="1"/>
  <c r="L3138" i="15"/>
  <c r="M3138" i="15" s="1"/>
  <c r="L3137" i="15"/>
  <c r="M3137" i="15" s="1"/>
  <c r="L3136" i="15"/>
  <c r="M3136" i="15" s="1"/>
  <c r="L3135" i="15"/>
  <c r="M3135" i="15" s="1"/>
  <c r="L3134" i="15"/>
  <c r="M3134" i="15" s="1"/>
  <c r="L3133" i="15"/>
  <c r="M3133" i="15" s="1"/>
  <c r="L3132" i="15"/>
  <c r="M3132" i="15" s="1"/>
  <c r="L3131" i="15"/>
  <c r="M3131" i="15" s="1"/>
  <c r="L3130" i="15"/>
  <c r="M3130" i="15" s="1"/>
  <c r="L3129" i="15"/>
  <c r="M3129" i="15" s="1"/>
  <c r="L3128" i="15"/>
  <c r="M3128" i="15" s="1"/>
  <c r="L3127" i="15"/>
  <c r="M3127" i="15" s="1"/>
  <c r="L3126" i="15"/>
  <c r="M3126" i="15" s="1"/>
  <c r="L3125" i="15"/>
  <c r="M3125" i="15" s="1"/>
  <c r="L3124" i="15"/>
  <c r="M3124" i="15" s="1"/>
  <c r="L3123" i="15"/>
  <c r="M3123" i="15" s="1"/>
  <c r="L3122" i="15"/>
  <c r="M3122" i="15" s="1"/>
  <c r="L3121" i="15"/>
  <c r="M3121" i="15" s="1"/>
  <c r="L3120" i="15"/>
  <c r="M3120" i="15" s="1"/>
  <c r="L3119" i="15"/>
  <c r="M3119" i="15" s="1"/>
  <c r="L3118" i="15"/>
  <c r="M3118" i="15" s="1"/>
  <c r="L3117" i="15"/>
  <c r="M3117" i="15" s="1"/>
  <c r="L3116" i="15"/>
  <c r="M3116" i="15" s="1"/>
  <c r="L3115" i="15"/>
  <c r="M3115" i="15" s="1"/>
  <c r="L3114" i="15"/>
  <c r="M3114" i="15" s="1"/>
  <c r="L3113" i="15"/>
  <c r="M3113" i="15" s="1"/>
  <c r="L3112" i="15"/>
  <c r="M3112" i="15" s="1"/>
  <c r="L3111" i="15"/>
  <c r="M3111" i="15" s="1"/>
  <c r="L3110" i="15"/>
  <c r="M3110" i="15" s="1"/>
  <c r="L3109" i="15"/>
  <c r="M3109" i="15" s="1"/>
  <c r="L3108" i="15"/>
  <c r="M3108" i="15" s="1"/>
  <c r="L3107" i="15"/>
  <c r="M3107" i="15" s="1"/>
  <c r="L3106" i="15"/>
  <c r="M3106" i="15" s="1"/>
  <c r="L3105" i="15"/>
  <c r="M3105" i="15" s="1"/>
  <c r="L3104" i="15"/>
  <c r="M3104" i="15" s="1"/>
  <c r="L3103" i="15"/>
  <c r="M3103" i="15" s="1"/>
  <c r="L3102" i="15"/>
  <c r="M3102" i="15" s="1"/>
  <c r="L3101" i="15"/>
  <c r="M3101" i="15" s="1"/>
  <c r="L3100" i="15"/>
  <c r="M3100" i="15" s="1"/>
  <c r="L3099" i="15"/>
  <c r="M3099" i="15" s="1"/>
  <c r="L3098" i="15"/>
  <c r="M3098" i="15" s="1"/>
  <c r="L3097" i="15"/>
  <c r="M3097" i="15" s="1"/>
  <c r="L3096" i="15"/>
  <c r="M3096" i="15" s="1"/>
  <c r="L3095" i="15"/>
  <c r="M3095" i="15" s="1"/>
  <c r="L3094" i="15"/>
  <c r="M3094" i="15" s="1"/>
  <c r="L3093" i="15"/>
  <c r="M3093" i="15" s="1"/>
  <c r="L3092" i="15"/>
  <c r="M3092" i="15" s="1"/>
  <c r="L3091" i="15"/>
  <c r="M3091" i="15" s="1"/>
  <c r="L3090" i="15"/>
  <c r="M3090" i="15" s="1"/>
  <c r="L3089" i="15"/>
  <c r="M3089" i="15" s="1"/>
  <c r="L3088" i="15"/>
  <c r="M3088" i="15" s="1"/>
  <c r="L3087" i="15"/>
  <c r="M3087" i="15" s="1"/>
  <c r="L3086" i="15"/>
  <c r="M3086" i="15" s="1"/>
  <c r="L3085" i="15"/>
  <c r="M3085" i="15" s="1"/>
  <c r="L3084" i="15"/>
  <c r="M3084" i="15" s="1"/>
  <c r="L3083" i="15"/>
  <c r="M3083" i="15" s="1"/>
  <c r="L3082" i="15"/>
  <c r="M3082" i="15" s="1"/>
  <c r="L3081" i="15"/>
  <c r="M3081" i="15" s="1"/>
  <c r="L3080" i="15"/>
  <c r="M3080" i="15" s="1"/>
  <c r="L3079" i="15"/>
  <c r="M3079" i="15" s="1"/>
  <c r="L3078" i="15"/>
  <c r="M3078" i="15" s="1"/>
  <c r="L3077" i="15"/>
  <c r="M3077" i="15" s="1"/>
  <c r="L3076" i="15"/>
  <c r="M3076" i="15" s="1"/>
  <c r="L3075" i="15"/>
  <c r="M3075" i="15" s="1"/>
  <c r="L3074" i="15"/>
  <c r="M3074" i="15" s="1"/>
  <c r="L3073" i="15"/>
  <c r="M3073" i="15" s="1"/>
  <c r="L3072" i="15"/>
  <c r="M3072" i="15" s="1"/>
  <c r="L3071" i="15"/>
  <c r="M3071" i="15" s="1"/>
  <c r="L3070" i="15"/>
  <c r="M3070" i="15" s="1"/>
  <c r="L3069" i="15"/>
  <c r="M3069" i="15" s="1"/>
  <c r="L3068" i="15"/>
  <c r="M3068" i="15" s="1"/>
  <c r="L3067" i="15"/>
  <c r="M3067" i="15" s="1"/>
  <c r="L3066" i="15"/>
  <c r="M3066" i="15" s="1"/>
  <c r="L3065" i="15"/>
  <c r="M3065" i="15" s="1"/>
  <c r="L3064" i="15"/>
  <c r="M3064" i="15" s="1"/>
  <c r="L3063" i="15"/>
  <c r="M3063" i="15" s="1"/>
  <c r="L3062" i="15"/>
  <c r="M3062" i="15" s="1"/>
  <c r="L3061" i="15"/>
  <c r="M3061" i="15" s="1"/>
  <c r="L3060" i="15"/>
  <c r="M3060" i="15" s="1"/>
  <c r="L3059" i="15"/>
  <c r="M3059" i="15" s="1"/>
  <c r="L3058" i="15"/>
  <c r="M3058" i="15" s="1"/>
  <c r="L3057" i="15"/>
  <c r="M3057" i="15" s="1"/>
  <c r="L3056" i="15"/>
  <c r="M3056" i="15" s="1"/>
  <c r="L3055" i="15"/>
  <c r="M3055" i="15" s="1"/>
  <c r="L3054" i="15"/>
  <c r="M3054" i="15" s="1"/>
  <c r="L3053" i="15"/>
  <c r="M3053" i="15" s="1"/>
  <c r="L3052" i="15"/>
  <c r="M3052" i="15" s="1"/>
  <c r="L3051" i="15"/>
  <c r="M3051" i="15" s="1"/>
  <c r="L3050" i="15"/>
  <c r="M3050" i="15" s="1"/>
  <c r="L3049" i="15"/>
  <c r="M3049" i="15" s="1"/>
  <c r="L3048" i="15"/>
  <c r="M3048" i="15" s="1"/>
  <c r="L3047" i="15"/>
  <c r="M3047" i="15" s="1"/>
  <c r="L3046" i="15"/>
  <c r="M3046" i="15" s="1"/>
  <c r="L3045" i="15"/>
  <c r="M3045" i="15" s="1"/>
  <c r="L3044" i="15"/>
  <c r="M3044" i="15" s="1"/>
  <c r="L3043" i="15"/>
  <c r="M3043" i="15" s="1"/>
  <c r="L3042" i="15"/>
  <c r="M3042" i="15" s="1"/>
  <c r="L3041" i="15"/>
  <c r="M3041" i="15" s="1"/>
  <c r="L3040" i="15"/>
  <c r="M3040" i="15" s="1"/>
  <c r="L3039" i="15"/>
  <c r="M3039" i="15" s="1"/>
  <c r="L3038" i="15"/>
  <c r="M3038" i="15" s="1"/>
  <c r="L3037" i="15"/>
  <c r="M3037" i="15" s="1"/>
  <c r="L3036" i="15"/>
  <c r="M3036" i="15" s="1"/>
  <c r="L3035" i="15"/>
  <c r="M3035" i="15" s="1"/>
  <c r="L3034" i="15"/>
  <c r="M3034" i="15" s="1"/>
  <c r="L3033" i="15"/>
  <c r="M3033" i="15" s="1"/>
  <c r="L3032" i="15"/>
  <c r="M3032" i="15" s="1"/>
  <c r="L3031" i="15"/>
  <c r="M3031" i="15" s="1"/>
  <c r="L3030" i="15"/>
  <c r="M3030" i="15" s="1"/>
  <c r="L3029" i="15"/>
  <c r="M3029" i="15" s="1"/>
  <c r="L3028" i="15"/>
  <c r="M3028" i="15" s="1"/>
  <c r="L3027" i="15"/>
  <c r="M3027" i="15" s="1"/>
  <c r="L3026" i="15"/>
  <c r="M3026" i="15" s="1"/>
  <c r="L3025" i="15"/>
  <c r="M3025" i="15" s="1"/>
  <c r="L3024" i="15"/>
  <c r="M3024" i="15" s="1"/>
  <c r="L3023" i="15"/>
  <c r="M3023" i="15" s="1"/>
  <c r="L3022" i="15"/>
  <c r="M3022" i="15" s="1"/>
  <c r="L3021" i="15"/>
  <c r="M3021" i="15" s="1"/>
  <c r="L3020" i="15"/>
  <c r="M3020" i="15" s="1"/>
  <c r="L3019" i="15"/>
  <c r="M3019" i="15" s="1"/>
  <c r="L3018" i="15"/>
  <c r="M3018" i="15" s="1"/>
  <c r="L3017" i="15"/>
  <c r="M3017" i="15" s="1"/>
  <c r="L3016" i="15"/>
  <c r="M3016" i="15" s="1"/>
  <c r="L3015" i="15"/>
  <c r="M3015" i="15" s="1"/>
  <c r="L3014" i="15"/>
  <c r="M3014" i="15" s="1"/>
  <c r="L3013" i="15"/>
  <c r="M3013" i="15" s="1"/>
  <c r="L3012" i="15"/>
  <c r="M3012" i="15" s="1"/>
  <c r="L3011" i="15"/>
  <c r="M3011" i="15" s="1"/>
  <c r="L3010" i="15"/>
  <c r="M3010" i="15" s="1"/>
  <c r="L3009" i="15"/>
  <c r="M3009" i="15" s="1"/>
  <c r="L3008" i="15"/>
  <c r="M3008" i="15" s="1"/>
  <c r="L3007" i="15"/>
  <c r="M3007" i="15" s="1"/>
  <c r="L3006" i="15"/>
  <c r="M3006" i="15" s="1"/>
  <c r="L3005" i="15"/>
  <c r="M3005" i="15" s="1"/>
  <c r="L3004" i="15"/>
  <c r="M3004" i="15" s="1"/>
  <c r="L3003" i="15"/>
  <c r="M3003" i="15" s="1"/>
  <c r="L3002" i="15"/>
  <c r="M3002" i="15" s="1"/>
  <c r="L3001" i="15"/>
  <c r="M3001" i="15" s="1"/>
  <c r="L3000" i="15"/>
  <c r="M3000" i="15" s="1"/>
  <c r="L2999" i="15"/>
  <c r="M2999" i="15" s="1"/>
  <c r="L2998" i="15"/>
  <c r="M2998" i="15" s="1"/>
  <c r="L2997" i="15"/>
  <c r="M2997" i="15" s="1"/>
  <c r="L2996" i="15"/>
  <c r="M2996" i="15" s="1"/>
  <c r="L2995" i="15"/>
  <c r="M2995" i="15" s="1"/>
  <c r="L2994" i="15"/>
  <c r="M2994" i="15" s="1"/>
  <c r="L2993" i="15"/>
  <c r="M2993" i="15" s="1"/>
  <c r="L2992" i="15"/>
  <c r="M2992" i="15" s="1"/>
  <c r="L2991" i="15"/>
  <c r="M2991" i="15" s="1"/>
  <c r="L2990" i="15"/>
  <c r="M2990" i="15" s="1"/>
  <c r="L2989" i="15"/>
  <c r="M2989" i="15" s="1"/>
  <c r="L2988" i="15"/>
  <c r="M2988" i="15" s="1"/>
  <c r="L2987" i="15"/>
  <c r="M2987" i="15" s="1"/>
  <c r="L2986" i="15"/>
  <c r="M2986" i="15" s="1"/>
  <c r="L2985" i="15"/>
  <c r="M2985" i="15" s="1"/>
  <c r="L2984" i="15"/>
  <c r="M2984" i="15" s="1"/>
  <c r="L2983" i="15"/>
  <c r="M2983" i="15" s="1"/>
  <c r="L2982" i="15"/>
  <c r="M2982" i="15" s="1"/>
  <c r="L2981" i="15"/>
  <c r="M2981" i="15" s="1"/>
  <c r="L2980" i="15"/>
  <c r="M2980" i="15" s="1"/>
  <c r="L2979" i="15"/>
  <c r="M2979" i="15" s="1"/>
  <c r="L2978" i="15"/>
  <c r="M2978" i="15" s="1"/>
  <c r="L2977" i="15"/>
  <c r="M2977" i="15" s="1"/>
  <c r="L2976" i="15"/>
  <c r="M2976" i="15" s="1"/>
  <c r="L2975" i="15"/>
  <c r="M2975" i="15" s="1"/>
  <c r="L2974" i="15"/>
  <c r="M2974" i="15" s="1"/>
  <c r="L2973" i="15"/>
  <c r="M2973" i="15" s="1"/>
  <c r="L2972" i="15"/>
  <c r="M2972" i="15" s="1"/>
  <c r="L2971" i="15"/>
  <c r="M2971" i="15" s="1"/>
  <c r="L2970" i="15"/>
  <c r="M2970" i="15" s="1"/>
  <c r="L2969" i="15"/>
  <c r="M2969" i="15" s="1"/>
  <c r="L2968" i="15"/>
  <c r="M2968" i="15" s="1"/>
  <c r="L2967" i="15"/>
  <c r="M2967" i="15" s="1"/>
  <c r="L2966" i="15"/>
  <c r="M2966" i="15" s="1"/>
  <c r="L2965" i="15"/>
  <c r="M2965" i="15" s="1"/>
  <c r="L2964" i="15"/>
  <c r="M2964" i="15" s="1"/>
  <c r="L2963" i="15"/>
  <c r="M2963" i="15" s="1"/>
  <c r="L2962" i="15"/>
  <c r="M2962" i="15" s="1"/>
  <c r="L2961" i="15"/>
  <c r="M2961" i="15" s="1"/>
  <c r="L2960" i="15"/>
  <c r="M2960" i="15" s="1"/>
  <c r="L2959" i="15"/>
  <c r="M2959" i="15" s="1"/>
  <c r="L2958" i="15"/>
  <c r="M2958" i="15" s="1"/>
  <c r="L2957" i="15"/>
  <c r="M2957" i="15" s="1"/>
  <c r="L2956" i="15"/>
  <c r="M2956" i="15" s="1"/>
  <c r="L2955" i="15"/>
  <c r="M2955" i="15" s="1"/>
  <c r="L2954" i="15"/>
  <c r="M2954" i="15" s="1"/>
  <c r="L2953" i="15"/>
  <c r="M2953" i="15" s="1"/>
  <c r="L2952" i="15"/>
  <c r="M2952" i="15" s="1"/>
  <c r="L2951" i="15"/>
  <c r="M2951" i="15" s="1"/>
  <c r="L2950" i="15"/>
  <c r="M2950" i="15" s="1"/>
  <c r="L2949" i="15"/>
  <c r="M2949" i="15" s="1"/>
  <c r="L2948" i="15"/>
  <c r="M2948" i="15" s="1"/>
  <c r="L2947" i="15"/>
  <c r="M2947" i="15" s="1"/>
  <c r="L2946" i="15"/>
  <c r="M2946" i="15" s="1"/>
  <c r="L2945" i="15"/>
  <c r="M2945" i="15" s="1"/>
  <c r="L2944" i="15"/>
  <c r="M2944" i="15" s="1"/>
  <c r="L2943" i="15"/>
  <c r="M2943" i="15" s="1"/>
  <c r="L2942" i="15"/>
  <c r="M2942" i="15" s="1"/>
  <c r="L2941" i="15"/>
  <c r="M2941" i="15" s="1"/>
  <c r="L2940" i="15"/>
  <c r="M2940" i="15" s="1"/>
  <c r="L2939" i="15"/>
  <c r="M2939" i="15" s="1"/>
  <c r="L2938" i="15"/>
  <c r="M2938" i="15" s="1"/>
  <c r="L2937" i="15"/>
  <c r="M2937" i="15" s="1"/>
  <c r="L2936" i="15"/>
  <c r="M2936" i="15" s="1"/>
  <c r="L2935" i="15"/>
  <c r="M2935" i="15" s="1"/>
  <c r="L2934" i="15"/>
  <c r="M2934" i="15" s="1"/>
  <c r="L2933" i="15"/>
  <c r="M2933" i="15" s="1"/>
  <c r="L2932" i="15"/>
  <c r="M2932" i="15" s="1"/>
  <c r="L2931" i="15"/>
  <c r="M2931" i="15" s="1"/>
  <c r="L2930" i="15"/>
  <c r="M2930" i="15" s="1"/>
  <c r="L2929" i="15"/>
  <c r="M2929" i="15" s="1"/>
  <c r="L2928" i="15"/>
  <c r="M2928" i="15" s="1"/>
  <c r="L2927" i="15"/>
  <c r="M2927" i="15" s="1"/>
  <c r="L2926" i="15"/>
  <c r="M2926" i="15" s="1"/>
  <c r="L2925" i="15"/>
  <c r="M2925" i="15" s="1"/>
  <c r="L2924" i="15"/>
  <c r="M2924" i="15" s="1"/>
  <c r="L2923" i="15"/>
  <c r="M2923" i="15" s="1"/>
  <c r="L2922" i="15"/>
  <c r="M2922" i="15" s="1"/>
  <c r="L2921" i="15"/>
  <c r="M2921" i="15" s="1"/>
  <c r="L2920" i="15"/>
  <c r="M2920" i="15" s="1"/>
  <c r="L2919" i="15"/>
  <c r="M2919" i="15" s="1"/>
  <c r="L2918" i="15"/>
  <c r="M2918" i="15" s="1"/>
  <c r="L2917" i="15"/>
  <c r="M2917" i="15" s="1"/>
  <c r="L2916" i="15"/>
  <c r="M2916" i="15" s="1"/>
  <c r="L2915" i="15"/>
  <c r="M2915" i="15" s="1"/>
  <c r="L2914" i="15"/>
  <c r="M2914" i="15" s="1"/>
  <c r="L2913" i="15"/>
  <c r="M2913" i="15" s="1"/>
  <c r="L2912" i="15"/>
  <c r="M2912" i="15" s="1"/>
  <c r="L2911" i="15"/>
  <c r="M2911" i="15" s="1"/>
  <c r="L2910" i="15"/>
  <c r="M2910" i="15" s="1"/>
  <c r="L2909" i="15"/>
  <c r="M2909" i="15" s="1"/>
  <c r="L2908" i="15"/>
  <c r="M2908" i="15" s="1"/>
  <c r="L2907" i="15"/>
  <c r="M2907" i="15" s="1"/>
  <c r="L2906" i="15"/>
  <c r="M2906" i="15" s="1"/>
  <c r="L2905" i="15"/>
  <c r="M2905" i="15" s="1"/>
  <c r="L2904" i="15"/>
  <c r="M2904" i="15" s="1"/>
  <c r="L2903" i="15"/>
  <c r="M2903" i="15" s="1"/>
  <c r="L2902" i="15"/>
  <c r="M2902" i="15" s="1"/>
  <c r="L2901" i="15"/>
  <c r="M2901" i="15" s="1"/>
  <c r="L2900" i="15"/>
  <c r="M2900" i="15" s="1"/>
  <c r="L2899" i="15"/>
  <c r="M2899" i="15" s="1"/>
  <c r="L2898" i="15"/>
  <c r="M2898" i="15" s="1"/>
  <c r="L2897" i="15"/>
  <c r="M2897" i="15" s="1"/>
  <c r="L2896" i="15"/>
  <c r="M2896" i="15" s="1"/>
  <c r="L2895" i="15"/>
  <c r="M2895" i="15" s="1"/>
  <c r="L2894" i="15"/>
  <c r="M2894" i="15" s="1"/>
  <c r="L2893" i="15"/>
  <c r="M2893" i="15" s="1"/>
  <c r="L2892" i="15"/>
  <c r="M2892" i="15" s="1"/>
  <c r="L2891" i="15"/>
  <c r="M2891" i="15" s="1"/>
  <c r="L2890" i="15"/>
  <c r="M2890" i="15" s="1"/>
  <c r="L2889" i="15"/>
  <c r="M2889" i="15" s="1"/>
  <c r="L2888" i="15"/>
  <c r="M2888" i="15" s="1"/>
  <c r="L2887" i="15"/>
  <c r="M2887" i="15" s="1"/>
  <c r="L2886" i="15"/>
  <c r="M2886" i="15" s="1"/>
  <c r="L2885" i="15"/>
  <c r="M2885" i="15" s="1"/>
  <c r="L2884" i="15"/>
  <c r="M2884" i="15" s="1"/>
  <c r="L2883" i="15"/>
  <c r="M2883" i="15" s="1"/>
  <c r="L2882" i="15"/>
  <c r="M2882" i="15" s="1"/>
  <c r="L2881" i="15"/>
  <c r="M2881" i="15" s="1"/>
  <c r="L2880" i="15"/>
  <c r="M2880" i="15" s="1"/>
  <c r="L2879" i="15"/>
  <c r="M2879" i="15" s="1"/>
  <c r="L2878" i="15"/>
  <c r="M2878" i="15" s="1"/>
  <c r="L2877" i="15"/>
  <c r="M2877" i="15" s="1"/>
  <c r="L2876" i="15"/>
  <c r="M2876" i="15" s="1"/>
  <c r="L2875" i="15"/>
  <c r="M2875" i="15" s="1"/>
  <c r="L2874" i="15"/>
  <c r="M2874" i="15" s="1"/>
  <c r="L2873" i="15"/>
  <c r="M2873" i="15" s="1"/>
  <c r="L2872" i="15"/>
  <c r="M2872" i="15" s="1"/>
  <c r="L2871" i="15"/>
  <c r="M2871" i="15" s="1"/>
  <c r="L2870" i="15"/>
  <c r="M2870" i="15" s="1"/>
  <c r="L2869" i="15"/>
  <c r="M2869" i="15" s="1"/>
  <c r="L2868" i="15"/>
  <c r="M2868" i="15" s="1"/>
  <c r="L2867" i="15"/>
  <c r="M2867" i="15" s="1"/>
  <c r="L2866" i="15"/>
  <c r="M2866" i="15" s="1"/>
  <c r="L2865" i="15"/>
  <c r="M2865" i="15" s="1"/>
  <c r="L2864" i="15"/>
  <c r="M2864" i="15" s="1"/>
  <c r="L2863" i="15"/>
  <c r="M2863" i="15" s="1"/>
  <c r="L2862" i="15"/>
  <c r="M2862" i="15" s="1"/>
  <c r="L2861" i="15"/>
  <c r="M2861" i="15" s="1"/>
  <c r="L2860" i="15"/>
  <c r="M2860" i="15" s="1"/>
  <c r="L2859" i="15"/>
  <c r="M2859" i="15" s="1"/>
  <c r="L2858" i="15"/>
  <c r="M2858" i="15" s="1"/>
  <c r="L2857" i="15"/>
  <c r="M2857" i="15" s="1"/>
  <c r="L2856" i="15"/>
  <c r="M2856" i="15" s="1"/>
  <c r="L2855" i="15"/>
  <c r="M2855" i="15" s="1"/>
  <c r="L2854" i="15"/>
  <c r="M2854" i="15" s="1"/>
  <c r="L2853" i="15"/>
  <c r="M2853" i="15" s="1"/>
  <c r="L2852" i="15"/>
  <c r="M2852" i="15" s="1"/>
  <c r="L2851" i="15"/>
  <c r="M2851" i="15" s="1"/>
  <c r="L2850" i="15"/>
  <c r="M2850" i="15" s="1"/>
  <c r="L2849" i="15"/>
  <c r="M2849" i="15" s="1"/>
  <c r="L2848" i="15"/>
  <c r="M2848" i="15" s="1"/>
  <c r="L2847" i="15"/>
  <c r="M2847" i="15" s="1"/>
  <c r="L2846" i="15"/>
  <c r="M2846" i="15" s="1"/>
  <c r="L2845" i="15"/>
  <c r="M2845" i="15" s="1"/>
  <c r="L2844" i="15"/>
  <c r="M2844" i="15" s="1"/>
  <c r="L2843" i="15"/>
  <c r="M2843" i="15" s="1"/>
  <c r="L2842" i="15"/>
  <c r="M2842" i="15" s="1"/>
  <c r="L2841" i="15"/>
  <c r="M2841" i="15" s="1"/>
  <c r="L2840" i="15"/>
  <c r="M2840" i="15" s="1"/>
  <c r="L2839" i="15"/>
  <c r="M2839" i="15" s="1"/>
  <c r="L2838" i="15"/>
  <c r="M2838" i="15" s="1"/>
  <c r="L2837" i="15"/>
  <c r="M2837" i="15" s="1"/>
  <c r="L2836" i="15"/>
  <c r="M2836" i="15" s="1"/>
  <c r="L2835" i="15"/>
  <c r="M2835" i="15" s="1"/>
  <c r="L2834" i="15"/>
  <c r="M2834" i="15" s="1"/>
  <c r="L2833" i="15"/>
  <c r="M2833" i="15" s="1"/>
  <c r="L2832" i="15"/>
  <c r="M2832" i="15" s="1"/>
  <c r="L2831" i="15"/>
  <c r="M2831" i="15" s="1"/>
  <c r="L2830" i="15"/>
  <c r="M2830" i="15" s="1"/>
  <c r="L2829" i="15"/>
  <c r="M2829" i="15" s="1"/>
  <c r="L2828" i="15"/>
  <c r="M2828" i="15" s="1"/>
  <c r="L2827" i="15"/>
  <c r="M2827" i="15" s="1"/>
  <c r="L2826" i="15"/>
  <c r="M2826" i="15" s="1"/>
  <c r="L2825" i="15"/>
  <c r="M2825" i="15" s="1"/>
  <c r="L2824" i="15"/>
  <c r="M2824" i="15" s="1"/>
  <c r="L2823" i="15"/>
  <c r="M2823" i="15" s="1"/>
  <c r="L2822" i="15"/>
  <c r="M2822" i="15" s="1"/>
  <c r="L2821" i="15"/>
  <c r="M2821" i="15" s="1"/>
  <c r="L2820" i="15"/>
  <c r="M2820" i="15" s="1"/>
  <c r="L2819" i="15"/>
  <c r="M2819" i="15" s="1"/>
  <c r="L2818" i="15"/>
  <c r="M2818" i="15" s="1"/>
  <c r="L2817" i="15"/>
  <c r="M2817" i="15" s="1"/>
  <c r="L2816" i="15"/>
  <c r="M2816" i="15" s="1"/>
  <c r="L2815" i="15"/>
  <c r="M2815" i="15" s="1"/>
  <c r="L2814" i="15"/>
  <c r="M2814" i="15" s="1"/>
  <c r="L2813" i="15"/>
  <c r="M2813" i="15" s="1"/>
  <c r="L2812" i="15"/>
  <c r="M2812" i="15" s="1"/>
  <c r="L2811" i="15"/>
  <c r="M2811" i="15" s="1"/>
  <c r="L2810" i="15"/>
  <c r="M2810" i="15" s="1"/>
  <c r="L2809" i="15"/>
  <c r="M2809" i="15" s="1"/>
  <c r="L2808" i="15"/>
  <c r="M2808" i="15" s="1"/>
  <c r="L2807" i="15"/>
  <c r="M2807" i="15" s="1"/>
  <c r="L2806" i="15"/>
  <c r="M2806" i="15" s="1"/>
  <c r="L2805" i="15"/>
  <c r="M2805" i="15" s="1"/>
  <c r="L2804" i="15"/>
  <c r="M2804" i="15" s="1"/>
  <c r="L2803" i="15"/>
  <c r="M2803" i="15" s="1"/>
  <c r="L2802" i="15"/>
  <c r="M2802" i="15" s="1"/>
  <c r="L2801" i="15"/>
  <c r="M2801" i="15" s="1"/>
  <c r="L2800" i="15"/>
  <c r="M2800" i="15" s="1"/>
  <c r="L2799" i="15"/>
  <c r="M2799" i="15" s="1"/>
  <c r="L2798" i="15"/>
  <c r="M2798" i="15" s="1"/>
  <c r="L2797" i="15"/>
  <c r="M2797" i="15" s="1"/>
  <c r="L2796" i="15"/>
  <c r="M2796" i="15" s="1"/>
  <c r="L2795" i="15"/>
  <c r="M2795" i="15" s="1"/>
  <c r="L2794" i="15"/>
  <c r="M2794" i="15" s="1"/>
  <c r="L2793" i="15"/>
  <c r="M2793" i="15" s="1"/>
  <c r="L2792" i="15"/>
  <c r="M2792" i="15" s="1"/>
  <c r="L2791" i="15"/>
  <c r="M2791" i="15" s="1"/>
  <c r="L2790" i="15"/>
  <c r="M2790" i="15" s="1"/>
  <c r="L2789" i="15"/>
  <c r="M2789" i="15" s="1"/>
  <c r="L2788" i="15"/>
  <c r="M2788" i="15" s="1"/>
  <c r="L2787" i="15"/>
  <c r="M2787" i="15" s="1"/>
  <c r="L2786" i="15"/>
  <c r="M2786" i="15" s="1"/>
  <c r="L2785" i="15"/>
  <c r="M2785" i="15" s="1"/>
  <c r="L2784" i="15"/>
  <c r="M2784" i="15" s="1"/>
  <c r="L2783" i="15"/>
  <c r="M2783" i="15" s="1"/>
  <c r="L2782" i="15"/>
  <c r="M2782" i="15" s="1"/>
  <c r="L2781" i="15"/>
  <c r="M2781" i="15" s="1"/>
  <c r="L2780" i="15"/>
  <c r="M2780" i="15" s="1"/>
  <c r="L2779" i="15"/>
  <c r="M2779" i="15" s="1"/>
  <c r="L2778" i="15"/>
  <c r="M2778" i="15" s="1"/>
  <c r="L2777" i="15"/>
  <c r="M2777" i="15" s="1"/>
  <c r="L2776" i="15"/>
  <c r="M2776" i="15" s="1"/>
  <c r="L2775" i="15"/>
  <c r="M2775" i="15" s="1"/>
  <c r="L2774" i="15"/>
  <c r="M2774" i="15" s="1"/>
  <c r="L2773" i="15"/>
  <c r="M2773" i="15" s="1"/>
  <c r="L2772" i="15"/>
  <c r="M2772" i="15" s="1"/>
  <c r="L2771" i="15"/>
  <c r="M2771" i="15" s="1"/>
  <c r="L2770" i="15"/>
  <c r="M2770" i="15" s="1"/>
  <c r="L2769" i="15"/>
  <c r="M2769" i="15" s="1"/>
  <c r="L2768" i="15"/>
  <c r="M2768" i="15" s="1"/>
  <c r="L2767" i="15"/>
  <c r="M2767" i="15" s="1"/>
  <c r="L2766" i="15"/>
  <c r="M2766" i="15" s="1"/>
  <c r="L2765" i="15"/>
  <c r="M2765" i="15" s="1"/>
  <c r="L2764" i="15"/>
  <c r="M2764" i="15" s="1"/>
  <c r="L2763" i="15"/>
  <c r="M2763" i="15" s="1"/>
  <c r="L2762" i="15"/>
  <c r="M2762" i="15" s="1"/>
  <c r="L2761" i="15"/>
  <c r="M2761" i="15" s="1"/>
  <c r="L2760" i="15"/>
  <c r="M2760" i="15" s="1"/>
  <c r="L2759" i="15"/>
  <c r="M2759" i="15" s="1"/>
  <c r="L2758" i="15"/>
  <c r="M2758" i="15" s="1"/>
  <c r="L2757" i="15"/>
  <c r="M2757" i="15" s="1"/>
  <c r="L2756" i="15"/>
  <c r="M2756" i="15" s="1"/>
  <c r="L2755" i="15"/>
  <c r="M2755" i="15" s="1"/>
  <c r="L2754" i="15"/>
  <c r="M2754" i="15" s="1"/>
  <c r="L2753" i="15"/>
  <c r="M2753" i="15" s="1"/>
  <c r="L2752" i="15"/>
  <c r="M2752" i="15" s="1"/>
  <c r="L2751" i="15"/>
  <c r="M2751" i="15" s="1"/>
  <c r="L2750" i="15"/>
  <c r="M2750" i="15" s="1"/>
  <c r="L2749" i="15"/>
  <c r="M2749" i="15" s="1"/>
  <c r="L2748" i="15"/>
  <c r="M2748" i="15" s="1"/>
  <c r="L2747" i="15"/>
  <c r="M2747" i="15" s="1"/>
  <c r="L2746" i="15"/>
  <c r="M2746" i="15" s="1"/>
  <c r="L2745" i="15"/>
  <c r="M2745" i="15" s="1"/>
  <c r="L2744" i="15"/>
  <c r="M2744" i="15" s="1"/>
  <c r="L2743" i="15"/>
  <c r="M2743" i="15" s="1"/>
  <c r="L2742" i="15"/>
  <c r="M2742" i="15" s="1"/>
  <c r="L2741" i="15"/>
  <c r="M2741" i="15" s="1"/>
  <c r="L2740" i="15"/>
  <c r="M2740" i="15" s="1"/>
  <c r="L2739" i="15"/>
  <c r="M2739" i="15" s="1"/>
  <c r="L2738" i="15"/>
  <c r="M2738" i="15" s="1"/>
  <c r="L2737" i="15"/>
  <c r="M2737" i="15" s="1"/>
  <c r="L2736" i="15"/>
  <c r="M2736" i="15" s="1"/>
  <c r="L2735" i="15"/>
  <c r="M2735" i="15" s="1"/>
  <c r="L2734" i="15"/>
  <c r="M2734" i="15" s="1"/>
  <c r="L2733" i="15"/>
  <c r="M2733" i="15" s="1"/>
  <c r="L2732" i="15"/>
  <c r="M2732" i="15" s="1"/>
  <c r="L2731" i="15"/>
  <c r="M2731" i="15" s="1"/>
  <c r="L2730" i="15"/>
  <c r="M2730" i="15" s="1"/>
  <c r="L2729" i="15"/>
  <c r="M2729" i="15" s="1"/>
  <c r="L2728" i="15"/>
  <c r="M2728" i="15" s="1"/>
  <c r="L2727" i="15"/>
  <c r="M2727" i="15" s="1"/>
  <c r="L2726" i="15"/>
  <c r="M2726" i="15" s="1"/>
  <c r="L2725" i="15"/>
  <c r="M2725" i="15" s="1"/>
  <c r="L2724" i="15"/>
  <c r="M2724" i="15" s="1"/>
  <c r="L2723" i="15"/>
  <c r="M2723" i="15" s="1"/>
  <c r="L2722" i="15"/>
  <c r="M2722" i="15" s="1"/>
  <c r="L2721" i="15"/>
  <c r="M2721" i="15" s="1"/>
  <c r="L2720" i="15"/>
  <c r="M2720" i="15" s="1"/>
  <c r="L2719" i="15"/>
  <c r="M2719" i="15" s="1"/>
  <c r="L2718" i="15"/>
  <c r="M2718" i="15" s="1"/>
  <c r="L2717" i="15"/>
  <c r="M2717" i="15" s="1"/>
  <c r="L2716" i="15"/>
  <c r="M2716" i="15" s="1"/>
  <c r="L2715" i="15"/>
  <c r="M2715" i="15" s="1"/>
  <c r="L2714" i="15"/>
  <c r="M2714" i="15" s="1"/>
  <c r="L2713" i="15"/>
  <c r="M2713" i="15" s="1"/>
  <c r="L2712" i="15"/>
  <c r="M2712" i="15" s="1"/>
  <c r="L2711" i="15"/>
  <c r="M2711" i="15" s="1"/>
  <c r="L2710" i="15"/>
  <c r="M2710" i="15" s="1"/>
  <c r="L2709" i="15"/>
  <c r="M2709" i="15" s="1"/>
  <c r="L2708" i="15"/>
  <c r="M2708" i="15" s="1"/>
  <c r="L2707" i="15"/>
  <c r="M2707" i="15" s="1"/>
  <c r="L2706" i="15"/>
  <c r="M2706" i="15" s="1"/>
  <c r="L2705" i="15"/>
  <c r="M2705" i="15" s="1"/>
  <c r="L2704" i="15"/>
  <c r="M2704" i="15" s="1"/>
  <c r="L2703" i="15"/>
  <c r="M2703" i="15" s="1"/>
  <c r="L2702" i="15"/>
  <c r="M2702" i="15" s="1"/>
  <c r="L2701" i="15"/>
  <c r="M2701" i="15" s="1"/>
  <c r="L2700" i="15"/>
  <c r="M2700" i="15" s="1"/>
  <c r="L2699" i="15"/>
  <c r="M2699" i="15" s="1"/>
  <c r="L2698" i="15"/>
  <c r="M2698" i="15" s="1"/>
  <c r="L2697" i="15"/>
  <c r="M2697" i="15" s="1"/>
  <c r="L2696" i="15"/>
  <c r="M2696" i="15" s="1"/>
  <c r="L2695" i="15"/>
  <c r="M2695" i="15" s="1"/>
  <c r="L2694" i="15"/>
  <c r="M2694" i="15" s="1"/>
  <c r="L2693" i="15"/>
  <c r="M2693" i="15" s="1"/>
  <c r="L2692" i="15"/>
  <c r="M2692" i="15" s="1"/>
  <c r="L2691" i="15"/>
  <c r="M2691" i="15" s="1"/>
  <c r="L2690" i="15"/>
  <c r="M2690" i="15" s="1"/>
  <c r="L2689" i="15"/>
  <c r="M2689" i="15" s="1"/>
  <c r="L2688" i="15"/>
  <c r="M2688" i="15" s="1"/>
  <c r="L2687" i="15"/>
  <c r="M2687" i="15" s="1"/>
  <c r="L2686" i="15"/>
  <c r="M2686" i="15" s="1"/>
  <c r="L2685" i="15"/>
  <c r="M2685" i="15" s="1"/>
  <c r="L2684" i="15"/>
  <c r="M2684" i="15" s="1"/>
  <c r="L2683" i="15"/>
  <c r="M2683" i="15" s="1"/>
  <c r="L2682" i="15"/>
  <c r="M2682" i="15" s="1"/>
  <c r="L2681" i="15"/>
  <c r="M2681" i="15" s="1"/>
  <c r="L2680" i="15"/>
  <c r="M2680" i="15" s="1"/>
  <c r="L2679" i="15"/>
  <c r="M2679" i="15" s="1"/>
  <c r="L2678" i="15"/>
  <c r="M2678" i="15" s="1"/>
  <c r="L2677" i="15"/>
  <c r="M2677" i="15" s="1"/>
  <c r="L2676" i="15"/>
  <c r="M2676" i="15" s="1"/>
  <c r="L2675" i="15"/>
  <c r="M2675" i="15" s="1"/>
  <c r="L2674" i="15"/>
  <c r="M2674" i="15" s="1"/>
  <c r="L2673" i="15"/>
  <c r="M2673" i="15" s="1"/>
  <c r="L2672" i="15"/>
  <c r="M2672" i="15" s="1"/>
  <c r="L2671" i="15"/>
  <c r="M2671" i="15" s="1"/>
  <c r="L2670" i="15"/>
  <c r="M2670" i="15" s="1"/>
  <c r="L2669" i="15"/>
  <c r="M2669" i="15" s="1"/>
  <c r="L2668" i="15"/>
  <c r="M2668" i="15" s="1"/>
  <c r="L2667" i="15"/>
  <c r="M2667" i="15" s="1"/>
  <c r="L2666" i="15"/>
  <c r="M2666" i="15" s="1"/>
  <c r="L2665" i="15"/>
  <c r="M2665" i="15" s="1"/>
  <c r="L2664" i="15"/>
  <c r="M2664" i="15" s="1"/>
  <c r="L2663" i="15"/>
  <c r="M2663" i="15" s="1"/>
  <c r="L2662" i="15"/>
  <c r="M2662" i="15" s="1"/>
  <c r="L2661" i="15"/>
  <c r="M2661" i="15" s="1"/>
  <c r="L2660" i="15"/>
  <c r="M2660" i="15" s="1"/>
  <c r="L2659" i="15"/>
  <c r="M2659" i="15" s="1"/>
  <c r="L2658" i="15"/>
  <c r="M2658" i="15" s="1"/>
  <c r="L2657" i="15"/>
  <c r="M2657" i="15" s="1"/>
  <c r="L2656" i="15"/>
  <c r="M2656" i="15" s="1"/>
  <c r="L2655" i="15"/>
  <c r="M2655" i="15" s="1"/>
  <c r="L2654" i="15"/>
  <c r="M2654" i="15" s="1"/>
  <c r="L2653" i="15"/>
  <c r="M2653" i="15" s="1"/>
  <c r="L2652" i="15"/>
  <c r="M2652" i="15" s="1"/>
  <c r="L2651" i="15"/>
  <c r="M2651" i="15" s="1"/>
  <c r="L2650" i="15"/>
  <c r="M2650" i="15" s="1"/>
  <c r="L2649" i="15"/>
  <c r="M2649" i="15" s="1"/>
  <c r="L2648" i="15"/>
  <c r="M2648" i="15" s="1"/>
  <c r="L2647" i="15"/>
  <c r="M2647" i="15" s="1"/>
  <c r="L2646" i="15"/>
  <c r="M2646" i="15" s="1"/>
  <c r="L2645" i="15"/>
  <c r="M2645" i="15" s="1"/>
  <c r="L2644" i="15"/>
  <c r="M2644" i="15" s="1"/>
  <c r="L2643" i="15"/>
  <c r="M2643" i="15" s="1"/>
  <c r="L2642" i="15"/>
  <c r="M2642" i="15" s="1"/>
  <c r="L2641" i="15"/>
  <c r="M2641" i="15" s="1"/>
  <c r="L2640" i="15"/>
  <c r="M2640" i="15" s="1"/>
  <c r="L2639" i="15"/>
  <c r="M2639" i="15" s="1"/>
  <c r="L2638" i="15"/>
  <c r="M2638" i="15" s="1"/>
  <c r="L2637" i="15"/>
  <c r="M2637" i="15" s="1"/>
  <c r="L2636" i="15"/>
  <c r="M2636" i="15" s="1"/>
  <c r="L2635" i="15"/>
  <c r="M2635" i="15" s="1"/>
  <c r="L2634" i="15"/>
  <c r="M2634" i="15" s="1"/>
  <c r="L2633" i="15"/>
  <c r="M2633" i="15" s="1"/>
  <c r="L2632" i="15"/>
  <c r="M2632" i="15" s="1"/>
  <c r="L2631" i="15"/>
  <c r="M2631" i="15" s="1"/>
  <c r="L2630" i="15"/>
  <c r="M2630" i="15" s="1"/>
  <c r="L2629" i="15"/>
  <c r="M2629" i="15" s="1"/>
  <c r="L2628" i="15"/>
  <c r="M2628" i="15" s="1"/>
  <c r="L2627" i="15"/>
  <c r="M2627" i="15" s="1"/>
  <c r="L2626" i="15"/>
  <c r="M2626" i="15" s="1"/>
  <c r="L2625" i="15"/>
  <c r="M2625" i="15" s="1"/>
  <c r="L2624" i="15"/>
  <c r="M2624" i="15" s="1"/>
  <c r="L2623" i="15"/>
  <c r="M2623" i="15" s="1"/>
  <c r="L2622" i="15"/>
  <c r="M2622" i="15" s="1"/>
  <c r="L2621" i="15"/>
  <c r="M2621" i="15" s="1"/>
  <c r="L2620" i="15"/>
  <c r="M2620" i="15" s="1"/>
  <c r="L2619" i="15"/>
  <c r="M2619" i="15" s="1"/>
  <c r="L2618" i="15"/>
  <c r="M2618" i="15" s="1"/>
  <c r="L2617" i="15"/>
  <c r="M2617" i="15" s="1"/>
  <c r="L2616" i="15"/>
  <c r="M2616" i="15" s="1"/>
  <c r="L2615" i="15"/>
  <c r="M2615" i="15" s="1"/>
  <c r="L2614" i="15"/>
  <c r="M2614" i="15" s="1"/>
  <c r="L2613" i="15"/>
  <c r="M2613" i="15" s="1"/>
  <c r="L2612" i="15"/>
  <c r="M2612" i="15" s="1"/>
  <c r="L2611" i="15"/>
  <c r="M2611" i="15" s="1"/>
  <c r="L2610" i="15"/>
  <c r="M2610" i="15" s="1"/>
  <c r="L2609" i="15"/>
  <c r="M2609" i="15" s="1"/>
  <c r="L2608" i="15"/>
  <c r="M2608" i="15" s="1"/>
  <c r="L2607" i="15"/>
  <c r="M2607" i="15" s="1"/>
  <c r="L2606" i="15"/>
  <c r="M2606" i="15" s="1"/>
  <c r="L2605" i="15"/>
  <c r="M2605" i="15" s="1"/>
  <c r="L2604" i="15"/>
  <c r="M2604" i="15" s="1"/>
  <c r="L2603" i="15"/>
  <c r="M2603" i="15" s="1"/>
  <c r="L2602" i="15"/>
  <c r="M2602" i="15" s="1"/>
  <c r="L2601" i="15"/>
  <c r="M2601" i="15" s="1"/>
  <c r="L2600" i="15"/>
  <c r="M2600" i="15" s="1"/>
  <c r="L2599" i="15"/>
  <c r="M2599" i="15" s="1"/>
  <c r="L2598" i="15"/>
  <c r="M2598" i="15" s="1"/>
  <c r="L2597" i="15"/>
  <c r="M2597" i="15" s="1"/>
  <c r="L2596" i="15"/>
  <c r="M2596" i="15" s="1"/>
  <c r="L2595" i="15"/>
  <c r="M2595" i="15" s="1"/>
  <c r="L2594" i="15"/>
  <c r="M2594" i="15" s="1"/>
  <c r="L2593" i="15"/>
  <c r="M2593" i="15" s="1"/>
  <c r="L2592" i="15"/>
  <c r="M2592" i="15" s="1"/>
  <c r="L2591" i="15"/>
  <c r="M2591" i="15" s="1"/>
  <c r="L2590" i="15"/>
  <c r="M2590" i="15" s="1"/>
  <c r="L2589" i="15"/>
  <c r="M2589" i="15" s="1"/>
  <c r="L2588" i="15"/>
  <c r="M2588" i="15" s="1"/>
  <c r="L2587" i="15"/>
  <c r="M2587" i="15" s="1"/>
  <c r="L2586" i="15"/>
  <c r="M2586" i="15" s="1"/>
  <c r="L2585" i="15"/>
  <c r="M2585" i="15" s="1"/>
  <c r="L2584" i="15"/>
  <c r="M2584" i="15" s="1"/>
  <c r="L2583" i="15"/>
  <c r="M2583" i="15" s="1"/>
  <c r="L2582" i="15"/>
  <c r="M2582" i="15" s="1"/>
  <c r="L2581" i="15"/>
  <c r="M2581" i="15" s="1"/>
  <c r="L2580" i="15"/>
  <c r="M2580" i="15" s="1"/>
  <c r="L2579" i="15"/>
  <c r="M2579" i="15" s="1"/>
  <c r="L2578" i="15"/>
  <c r="M2578" i="15" s="1"/>
  <c r="L2577" i="15"/>
  <c r="M2577" i="15" s="1"/>
  <c r="L2576" i="15"/>
  <c r="M2576" i="15" s="1"/>
  <c r="L2575" i="15"/>
  <c r="M2575" i="15" s="1"/>
  <c r="L2574" i="15"/>
  <c r="M2574" i="15" s="1"/>
  <c r="L2573" i="15"/>
  <c r="M2573" i="15" s="1"/>
  <c r="L2572" i="15"/>
  <c r="M2572" i="15" s="1"/>
  <c r="L2571" i="15"/>
  <c r="M2571" i="15" s="1"/>
  <c r="L2570" i="15"/>
  <c r="M2570" i="15" s="1"/>
  <c r="L2569" i="15"/>
  <c r="M2569" i="15" s="1"/>
  <c r="L2568" i="15"/>
  <c r="M2568" i="15" s="1"/>
  <c r="L2567" i="15"/>
  <c r="M2567" i="15" s="1"/>
  <c r="L2566" i="15"/>
  <c r="M2566" i="15" s="1"/>
  <c r="L2565" i="15"/>
  <c r="M2565" i="15" s="1"/>
  <c r="L2564" i="15"/>
  <c r="M2564" i="15" s="1"/>
  <c r="L2563" i="15"/>
  <c r="M2563" i="15" s="1"/>
  <c r="L2562" i="15"/>
  <c r="M2562" i="15" s="1"/>
  <c r="L2561" i="15"/>
  <c r="M2561" i="15" s="1"/>
  <c r="L2560" i="15"/>
  <c r="M2560" i="15" s="1"/>
  <c r="L2559" i="15"/>
  <c r="M2559" i="15" s="1"/>
  <c r="L2558" i="15"/>
  <c r="M2558" i="15" s="1"/>
  <c r="L2557" i="15"/>
  <c r="M2557" i="15" s="1"/>
  <c r="L2556" i="15"/>
  <c r="M2556" i="15" s="1"/>
  <c r="L2555" i="15"/>
  <c r="M2555" i="15" s="1"/>
  <c r="L2554" i="15"/>
  <c r="M2554" i="15" s="1"/>
  <c r="L2553" i="15"/>
  <c r="M2553" i="15" s="1"/>
  <c r="L2552" i="15"/>
  <c r="M2552" i="15" s="1"/>
  <c r="L2551" i="15"/>
  <c r="M2551" i="15" s="1"/>
  <c r="L2550" i="15"/>
  <c r="M2550" i="15" s="1"/>
  <c r="L2549" i="15"/>
  <c r="M2549" i="15" s="1"/>
  <c r="L2548" i="15"/>
  <c r="M2548" i="15" s="1"/>
  <c r="L2547" i="15"/>
  <c r="M2547" i="15" s="1"/>
  <c r="L2546" i="15"/>
  <c r="M2546" i="15" s="1"/>
  <c r="L2545" i="15"/>
  <c r="M2545" i="15" s="1"/>
  <c r="L2544" i="15"/>
  <c r="M2544" i="15" s="1"/>
  <c r="L2543" i="15"/>
  <c r="M2543" i="15" s="1"/>
  <c r="L2542" i="15"/>
  <c r="M2542" i="15" s="1"/>
  <c r="L2541" i="15"/>
  <c r="M2541" i="15" s="1"/>
  <c r="L2540" i="15"/>
  <c r="M2540" i="15" s="1"/>
  <c r="L2539" i="15"/>
  <c r="M2539" i="15" s="1"/>
  <c r="L2538" i="15"/>
  <c r="M2538" i="15" s="1"/>
  <c r="L2537" i="15"/>
  <c r="M2537" i="15" s="1"/>
  <c r="L2536" i="15"/>
  <c r="M2536" i="15" s="1"/>
  <c r="L2535" i="15"/>
  <c r="M2535" i="15" s="1"/>
  <c r="L2534" i="15"/>
  <c r="M2534" i="15" s="1"/>
  <c r="L2533" i="15"/>
  <c r="M2533" i="15" s="1"/>
  <c r="L2532" i="15"/>
  <c r="M2532" i="15" s="1"/>
  <c r="L2531" i="15"/>
  <c r="M2531" i="15" s="1"/>
  <c r="L2530" i="15"/>
  <c r="M2530" i="15" s="1"/>
  <c r="L2529" i="15"/>
  <c r="M2529" i="15" s="1"/>
  <c r="L2528" i="15"/>
  <c r="M2528" i="15" s="1"/>
  <c r="L2527" i="15"/>
  <c r="M2527" i="15" s="1"/>
  <c r="L2526" i="15"/>
  <c r="M2526" i="15" s="1"/>
  <c r="L2525" i="15"/>
  <c r="M2525" i="15" s="1"/>
  <c r="L2524" i="15"/>
  <c r="M2524" i="15" s="1"/>
  <c r="L2523" i="15"/>
  <c r="M2523" i="15" s="1"/>
  <c r="L2522" i="15"/>
  <c r="M2522" i="15" s="1"/>
  <c r="L2521" i="15"/>
  <c r="M2521" i="15" s="1"/>
  <c r="L2520" i="15"/>
  <c r="M2520" i="15" s="1"/>
  <c r="L2519" i="15"/>
  <c r="M2519" i="15" s="1"/>
  <c r="L2518" i="15"/>
  <c r="M2518" i="15" s="1"/>
  <c r="L2517" i="15"/>
  <c r="M2517" i="15" s="1"/>
  <c r="L2516" i="15"/>
  <c r="M2516" i="15" s="1"/>
  <c r="L2515" i="15"/>
  <c r="M2515" i="15" s="1"/>
  <c r="L2514" i="15"/>
  <c r="M2514" i="15" s="1"/>
  <c r="L2513" i="15"/>
  <c r="M2513" i="15" s="1"/>
  <c r="L2512" i="15"/>
  <c r="M2512" i="15" s="1"/>
  <c r="L2511" i="15"/>
  <c r="M2511" i="15" s="1"/>
  <c r="L2510" i="15"/>
  <c r="M2510" i="15" s="1"/>
  <c r="L2509" i="15"/>
  <c r="M2509" i="15" s="1"/>
  <c r="L2508" i="15"/>
  <c r="M2508" i="15" s="1"/>
  <c r="L2507" i="15"/>
  <c r="M2507" i="15" s="1"/>
  <c r="L2506" i="15"/>
  <c r="M2506" i="15" s="1"/>
  <c r="L2505" i="15"/>
  <c r="M2505" i="15" s="1"/>
  <c r="L2504" i="15"/>
  <c r="M2504" i="15" s="1"/>
  <c r="L2503" i="15"/>
  <c r="M2503" i="15" s="1"/>
  <c r="L2502" i="15"/>
  <c r="M2502" i="15" s="1"/>
  <c r="L2501" i="15"/>
  <c r="M2501" i="15" s="1"/>
  <c r="L2500" i="15"/>
  <c r="M2500" i="15" s="1"/>
  <c r="L2499" i="15"/>
  <c r="M2499" i="15" s="1"/>
  <c r="L2498" i="15"/>
  <c r="M2498" i="15" s="1"/>
  <c r="L2497" i="15"/>
  <c r="M2497" i="15" s="1"/>
  <c r="L2496" i="15"/>
  <c r="M2496" i="15" s="1"/>
  <c r="L2495" i="15"/>
  <c r="M2495" i="15" s="1"/>
  <c r="L2494" i="15"/>
  <c r="M2494" i="15" s="1"/>
  <c r="L2493" i="15"/>
  <c r="M2493" i="15" s="1"/>
  <c r="L2492" i="15"/>
  <c r="M2492" i="15" s="1"/>
  <c r="L2491" i="15"/>
  <c r="M2491" i="15" s="1"/>
  <c r="L2490" i="15"/>
  <c r="M2490" i="15" s="1"/>
  <c r="L2489" i="15"/>
  <c r="M2489" i="15" s="1"/>
  <c r="L2488" i="15"/>
  <c r="M2488" i="15" s="1"/>
  <c r="L2487" i="15"/>
  <c r="M2487" i="15" s="1"/>
  <c r="L2486" i="15"/>
  <c r="M2486" i="15" s="1"/>
  <c r="L2485" i="15"/>
  <c r="M2485" i="15" s="1"/>
  <c r="L2484" i="15"/>
  <c r="M2484" i="15" s="1"/>
  <c r="L2483" i="15"/>
  <c r="M2483" i="15" s="1"/>
  <c r="L2482" i="15"/>
  <c r="M2482" i="15" s="1"/>
  <c r="L2481" i="15"/>
  <c r="M2481" i="15" s="1"/>
  <c r="L2480" i="15"/>
  <c r="M2480" i="15" s="1"/>
  <c r="L2479" i="15"/>
  <c r="M2479" i="15" s="1"/>
  <c r="L2478" i="15"/>
  <c r="M2478" i="15" s="1"/>
  <c r="L2477" i="15"/>
  <c r="M2477" i="15" s="1"/>
  <c r="L2476" i="15"/>
  <c r="M2476" i="15" s="1"/>
  <c r="L2475" i="15"/>
  <c r="M2475" i="15" s="1"/>
  <c r="L2474" i="15"/>
  <c r="M2474" i="15" s="1"/>
  <c r="L2473" i="15"/>
  <c r="M2473" i="15" s="1"/>
  <c r="L2472" i="15"/>
  <c r="M2472" i="15" s="1"/>
  <c r="L2471" i="15"/>
  <c r="M2471" i="15" s="1"/>
  <c r="L2470" i="15"/>
  <c r="M2470" i="15" s="1"/>
  <c r="L2469" i="15"/>
  <c r="M2469" i="15" s="1"/>
  <c r="L2468" i="15"/>
  <c r="M2468" i="15" s="1"/>
  <c r="L2467" i="15"/>
  <c r="M2467" i="15" s="1"/>
  <c r="L2466" i="15"/>
  <c r="M2466" i="15" s="1"/>
  <c r="L2465" i="15"/>
  <c r="M2465" i="15" s="1"/>
  <c r="L2464" i="15"/>
  <c r="M2464" i="15" s="1"/>
  <c r="L2463" i="15"/>
  <c r="M2463" i="15" s="1"/>
  <c r="L2462" i="15"/>
  <c r="M2462" i="15" s="1"/>
  <c r="L2461" i="15"/>
  <c r="M2461" i="15" s="1"/>
  <c r="L2460" i="15"/>
  <c r="M2460" i="15" s="1"/>
  <c r="L2459" i="15"/>
  <c r="M2459" i="15" s="1"/>
  <c r="L2458" i="15"/>
  <c r="M2458" i="15" s="1"/>
  <c r="L2457" i="15"/>
  <c r="M2457" i="15" s="1"/>
  <c r="L2456" i="15"/>
  <c r="M2456" i="15" s="1"/>
  <c r="L2455" i="15"/>
  <c r="M2455" i="15" s="1"/>
  <c r="L2454" i="15"/>
  <c r="M2454" i="15" s="1"/>
  <c r="L2453" i="15"/>
  <c r="M2453" i="15" s="1"/>
  <c r="L2452" i="15"/>
  <c r="M2452" i="15" s="1"/>
  <c r="L2451" i="15"/>
  <c r="M2451" i="15" s="1"/>
  <c r="L2450" i="15"/>
  <c r="M2450" i="15" s="1"/>
  <c r="L2449" i="15"/>
  <c r="M2449" i="15" s="1"/>
  <c r="L2448" i="15"/>
  <c r="M2448" i="15" s="1"/>
  <c r="L2447" i="15"/>
  <c r="M2447" i="15" s="1"/>
  <c r="L2446" i="15"/>
  <c r="M2446" i="15" s="1"/>
  <c r="L2445" i="15"/>
  <c r="M2445" i="15" s="1"/>
  <c r="L2444" i="15"/>
  <c r="M2444" i="15" s="1"/>
  <c r="L2443" i="15"/>
  <c r="M2443" i="15" s="1"/>
  <c r="L2442" i="15"/>
  <c r="M2442" i="15" s="1"/>
  <c r="L2441" i="15"/>
  <c r="M2441" i="15" s="1"/>
  <c r="L2440" i="15"/>
  <c r="M2440" i="15" s="1"/>
  <c r="L2439" i="15"/>
  <c r="M2439" i="15" s="1"/>
  <c r="L2438" i="15"/>
  <c r="M2438" i="15" s="1"/>
  <c r="L2437" i="15"/>
  <c r="M2437" i="15" s="1"/>
  <c r="L2436" i="15"/>
  <c r="M2436" i="15" s="1"/>
  <c r="L2435" i="15"/>
  <c r="M2435" i="15" s="1"/>
  <c r="L2434" i="15"/>
  <c r="M2434" i="15" s="1"/>
  <c r="L2433" i="15"/>
  <c r="M2433" i="15" s="1"/>
  <c r="L2432" i="15"/>
  <c r="M2432" i="15" s="1"/>
  <c r="L2431" i="15"/>
  <c r="M2431" i="15" s="1"/>
  <c r="L2430" i="15"/>
  <c r="M2430" i="15" s="1"/>
  <c r="L2429" i="15"/>
  <c r="M2429" i="15" s="1"/>
  <c r="L2428" i="15"/>
  <c r="M2428" i="15" s="1"/>
  <c r="L2427" i="15"/>
  <c r="M2427" i="15" s="1"/>
  <c r="L2426" i="15"/>
  <c r="M2426" i="15" s="1"/>
  <c r="L2425" i="15"/>
  <c r="M2425" i="15" s="1"/>
  <c r="L2424" i="15"/>
  <c r="M2424" i="15" s="1"/>
  <c r="L2423" i="15"/>
  <c r="M2423" i="15" s="1"/>
  <c r="L2422" i="15"/>
  <c r="M2422" i="15" s="1"/>
  <c r="L2421" i="15"/>
  <c r="M2421" i="15" s="1"/>
  <c r="L2420" i="15"/>
  <c r="M2420" i="15" s="1"/>
  <c r="L2419" i="15"/>
  <c r="M2419" i="15" s="1"/>
  <c r="L2418" i="15"/>
  <c r="M2418" i="15" s="1"/>
  <c r="L2417" i="15"/>
  <c r="M2417" i="15" s="1"/>
  <c r="L2416" i="15"/>
  <c r="M2416" i="15" s="1"/>
  <c r="L2415" i="15"/>
  <c r="M2415" i="15" s="1"/>
  <c r="L2414" i="15"/>
  <c r="M2414" i="15" s="1"/>
  <c r="L2413" i="15"/>
  <c r="M2413" i="15" s="1"/>
  <c r="L2412" i="15"/>
  <c r="M2412" i="15" s="1"/>
  <c r="L2411" i="15"/>
  <c r="M2411" i="15" s="1"/>
  <c r="L2410" i="15"/>
  <c r="M2410" i="15" s="1"/>
  <c r="L2409" i="15"/>
  <c r="M2409" i="15" s="1"/>
  <c r="L2408" i="15"/>
  <c r="M2408" i="15" s="1"/>
  <c r="L2407" i="15"/>
  <c r="M2407" i="15" s="1"/>
  <c r="L2406" i="15"/>
  <c r="M2406" i="15" s="1"/>
  <c r="L2405" i="15"/>
  <c r="M2405" i="15" s="1"/>
  <c r="L2404" i="15"/>
  <c r="M2404" i="15" s="1"/>
  <c r="L2403" i="15"/>
  <c r="M2403" i="15" s="1"/>
  <c r="L2402" i="15"/>
  <c r="M2402" i="15" s="1"/>
  <c r="L2401" i="15"/>
  <c r="M2401" i="15" s="1"/>
  <c r="L2400" i="15"/>
  <c r="M2400" i="15" s="1"/>
  <c r="L2399" i="15"/>
  <c r="M2399" i="15" s="1"/>
  <c r="L2398" i="15"/>
  <c r="M2398" i="15" s="1"/>
  <c r="L2397" i="15"/>
  <c r="M2397" i="15" s="1"/>
  <c r="L2396" i="15"/>
  <c r="M2396" i="15" s="1"/>
  <c r="L2395" i="15"/>
  <c r="M2395" i="15" s="1"/>
  <c r="L2394" i="15"/>
  <c r="M2394" i="15" s="1"/>
  <c r="L2393" i="15"/>
  <c r="M2393" i="15" s="1"/>
  <c r="L2392" i="15"/>
  <c r="M2392" i="15" s="1"/>
  <c r="L2391" i="15"/>
  <c r="M2391" i="15" s="1"/>
  <c r="L2390" i="15"/>
  <c r="M2390" i="15" s="1"/>
  <c r="L2389" i="15"/>
  <c r="M2389" i="15" s="1"/>
  <c r="L2388" i="15"/>
  <c r="M2388" i="15" s="1"/>
  <c r="L2387" i="15"/>
  <c r="M2387" i="15" s="1"/>
  <c r="L2386" i="15"/>
  <c r="M2386" i="15" s="1"/>
  <c r="L2385" i="15"/>
  <c r="M2385" i="15" s="1"/>
  <c r="L2384" i="15"/>
  <c r="M2384" i="15" s="1"/>
  <c r="L2383" i="15"/>
  <c r="M2383" i="15" s="1"/>
  <c r="L2382" i="15"/>
  <c r="M2382" i="15" s="1"/>
  <c r="L2381" i="15"/>
  <c r="M2381" i="15" s="1"/>
  <c r="L2380" i="15"/>
  <c r="M2380" i="15" s="1"/>
  <c r="L2379" i="15"/>
  <c r="M2379" i="15" s="1"/>
  <c r="L2378" i="15"/>
  <c r="M2378" i="15" s="1"/>
  <c r="L2377" i="15"/>
  <c r="M2377" i="15" s="1"/>
  <c r="L2376" i="15"/>
  <c r="M2376" i="15" s="1"/>
  <c r="L2375" i="15"/>
  <c r="M2375" i="15" s="1"/>
  <c r="L2374" i="15"/>
  <c r="M2374" i="15" s="1"/>
  <c r="L2373" i="15"/>
  <c r="M2373" i="15" s="1"/>
  <c r="L2372" i="15"/>
  <c r="M2372" i="15" s="1"/>
  <c r="L2371" i="15"/>
  <c r="M2371" i="15" s="1"/>
  <c r="L2370" i="15"/>
  <c r="M2370" i="15" s="1"/>
  <c r="L2369" i="15"/>
  <c r="M2369" i="15" s="1"/>
  <c r="L2368" i="15"/>
  <c r="M2368" i="15" s="1"/>
  <c r="L2367" i="15"/>
  <c r="M2367" i="15" s="1"/>
  <c r="L2366" i="15"/>
  <c r="M2366" i="15" s="1"/>
  <c r="L2365" i="15"/>
  <c r="M2365" i="15" s="1"/>
  <c r="L2364" i="15"/>
  <c r="M2364" i="15" s="1"/>
  <c r="L2363" i="15"/>
  <c r="M2363" i="15" s="1"/>
  <c r="L2362" i="15"/>
  <c r="M2362" i="15" s="1"/>
  <c r="L2361" i="15"/>
  <c r="M2361" i="15" s="1"/>
  <c r="L2360" i="15"/>
  <c r="M2360" i="15" s="1"/>
  <c r="L2359" i="15"/>
  <c r="M2359" i="15" s="1"/>
  <c r="L2358" i="15"/>
  <c r="M2358" i="15" s="1"/>
  <c r="L2357" i="15"/>
  <c r="M2357" i="15" s="1"/>
  <c r="L2356" i="15"/>
  <c r="M2356" i="15" s="1"/>
  <c r="L2355" i="15"/>
  <c r="M2355" i="15" s="1"/>
  <c r="L2354" i="15"/>
  <c r="M2354" i="15" s="1"/>
  <c r="L2353" i="15"/>
  <c r="M2353" i="15" s="1"/>
  <c r="L2352" i="15"/>
  <c r="M2352" i="15" s="1"/>
  <c r="L2351" i="15"/>
  <c r="M2351" i="15" s="1"/>
  <c r="L2350" i="15"/>
  <c r="M2350" i="15" s="1"/>
  <c r="L2349" i="15"/>
  <c r="M2349" i="15" s="1"/>
  <c r="L2348" i="15"/>
  <c r="M2348" i="15" s="1"/>
  <c r="L2347" i="15"/>
  <c r="M2347" i="15" s="1"/>
  <c r="L2346" i="15"/>
  <c r="M2346" i="15" s="1"/>
  <c r="L2345" i="15"/>
  <c r="M2345" i="15" s="1"/>
  <c r="L2344" i="15"/>
  <c r="M2344" i="15" s="1"/>
  <c r="L2343" i="15"/>
  <c r="M2343" i="15" s="1"/>
  <c r="L2342" i="15"/>
  <c r="M2342" i="15" s="1"/>
  <c r="L2341" i="15"/>
  <c r="M2341" i="15" s="1"/>
  <c r="L2340" i="15"/>
  <c r="M2340" i="15" s="1"/>
  <c r="L2339" i="15"/>
  <c r="M2339" i="15" s="1"/>
  <c r="L2338" i="15"/>
  <c r="M2338" i="15" s="1"/>
  <c r="L2337" i="15"/>
  <c r="M2337" i="15" s="1"/>
  <c r="L2336" i="15"/>
  <c r="M2336" i="15" s="1"/>
  <c r="L2335" i="15"/>
  <c r="M2335" i="15" s="1"/>
  <c r="L2334" i="15"/>
  <c r="M2334" i="15" s="1"/>
  <c r="L2333" i="15"/>
  <c r="M2333" i="15" s="1"/>
  <c r="L2332" i="15"/>
  <c r="M2332" i="15" s="1"/>
  <c r="L2331" i="15"/>
  <c r="M2331" i="15" s="1"/>
  <c r="L2330" i="15"/>
  <c r="M2330" i="15" s="1"/>
  <c r="L2329" i="15"/>
  <c r="M2329" i="15" s="1"/>
  <c r="L2328" i="15"/>
  <c r="M2328" i="15" s="1"/>
  <c r="L2327" i="15"/>
  <c r="M2327" i="15" s="1"/>
  <c r="L2326" i="15"/>
  <c r="M2326" i="15" s="1"/>
  <c r="L2325" i="15"/>
  <c r="M2325" i="15" s="1"/>
  <c r="L2324" i="15"/>
  <c r="M2324" i="15" s="1"/>
  <c r="L2323" i="15"/>
  <c r="M2323" i="15" s="1"/>
  <c r="L2322" i="15"/>
  <c r="M2322" i="15" s="1"/>
  <c r="L2321" i="15"/>
  <c r="M2321" i="15" s="1"/>
  <c r="L2320" i="15"/>
  <c r="M2320" i="15" s="1"/>
  <c r="L2319" i="15"/>
  <c r="M2319" i="15" s="1"/>
  <c r="L2318" i="15"/>
  <c r="M2318" i="15" s="1"/>
  <c r="L2317" i="15"/>
  <c r="M2317" i="15" s="1"/>
  <c r="L2316" i="15"/>
  <c r="M2316" i="15" s="1"/>
  <c r="L2315" i="15"/>
  <c r="M2315" i="15" s="1"/>
  <c r="L2314" i="15"/>
  <c r="M2314" i="15" s="1"/>
  <c r="L2313" i="15"/>
  <c r="M2313" i="15" s="1"/>
  <c r="L2312" i="15"/>
  <c r="M2312" i="15" s="1"/>
  <c r="L2311" i="15"/>
  <c r="M2311" i="15" s="1"/>
  <c r="L2310" i="15"/>
  <c r="M2310" i="15" s="1"/>
  <c r="L2309" i="15"/>
  <c r="M2309" i="15" s="1"/>
  <c r="L2308" i="15"/>
  <c r="M2308" i="15" s="1"/>
  <c r="L2307" i="15"/>
  <c r="M2307" i="15" s="1"/>
  <c r="L2306" i="15"/>
  <c r="M2306" i="15" s="1"/>
  <c r="L2305" i="15"/>
  <c r="M2305" i="15" s="1"/>
  <c r="L2304" i="15"/>
  <c r="M2304" i="15" s="1"/>
  <c r="L2303" i="15"/>
  <c r="M2303" i="15" s="1"/>
  <c r="L2302" i="15"/>
  <c r="M2302" i="15" s="1"/>
  <c r="L2301" i="15"/>
  <c r="M2301" i="15" s="1"/>
  <c r="L2300" i="15"/>
  <c r="M2300" i="15" s="1"/>
  <c r="L2299" i="15"/>
  <c r="M2299" i="15" s="1"/>
  <c r="L2298" i="15"/>
  <c r="M2298" i="15" s="1"/>
  <c r="L2297" i="15"/>
  <c r="M2297" i="15" s="1"/>
  <c r="L2296" i="15"/>
  <c r="M2296" i="15" s="1"/>
  <c r="L2295" i="15"/>
  <c r="M2295" i="15" s="1"/>
  <c r="L2294" i="15"/>
  <c r="M2294" i="15" s="1"/>
  <c r="L2293" i="15"/>
  <c r="M2293" i="15" s="1"/>
  <c r="L2292" i="15"/>
  <c r="M2292" i="15" s="1"/>
  <c r="L2291" i="15"/>
  <c r="M2291" i="15" s="1"/>
  <c r="L2290" i="15"/>
  <c r="M2290" i="15" s="1"/>
  <c r="L2289" i="15"/>
  <c r="M2289" i="15" s="1"/>
  <c r="L2288" i="15"/>
  <c r="M2288" i="15" s="1"/>
  <c r="L2287" i="15"/>
  <c r="M2287" i="15" s="1"/>
  <c r="L2286" i="15"/>
  <c r="M2286" i="15" s="1"/>
  <c r="L2285" i="15"/>
  <c r="M2285" i="15" s="1"/>
  <c r="L2284" i="15"/>
  <c r="M2284" i="15" s="1"/>
  <c r="L2283" i="15"/>
  <c r="M2283" i="15" s="1"/>
  <c r="L2282" i="15"/>
  <c r="M2282" i="15" s="1"/>
  <c r="L2281" i="15"/>
  <c r="M2281" i="15" s="1"/>
  <c r="L2280" i="15"/>
  <c r="M2280" i="15" s="1"/>
  <c r="L2279" i="15"/>
  <c r="M2279" i="15" s="1"/>
  <c r="L2278" i="15"/>
  <c r="M2278" i="15" s="1"/>
  <c r="L2277" i="15"/>
  <c r="M2277" i="15" s="1"/>
  <c r="L2276" i="15"/>
  <c r="M2276" i="15" s="1"/>
  <c r="L2275" i="15"/>
  <c r="M2275" i="15" s="1"/>
  <c r="L2274" i="15"/>
  <c r="M2274" i="15" s="1"/>
  <c r="L2273" i="15"/>
  <c r="M2273" i="15" s="1"/>
  <c r="L2272" i="15"/>
  <c r="M2272" i="15" s="1"/>
  <c r="L2271" i="15"/>
  <c r="M2271" i="15" s="1"/>
  <c r="L2270" i="15"/>
  <c r="M2270" i="15" s="1"/>
  <c r="L2269" i="15"/>
  <c r="M2269" i="15" s="1"/>
  <c r="L2268" i="15"/>
  <c r="M2268" i="15" s="1"/>
  <c r="L2267" i="15"/>
  <c r="M2267" i="15" s="1"/>
  <c r="L2266" i="15"/>
  <c r="M2266" i="15" s="1"/>
  <c r="L2265" i="15"/>
  <c r="M2265" i="15" s="1"/>
  <c r="L2264" i="15"/>
  <c r="M2264" i="15" s="1"/>
  <c r="L2263" i="15"/>
  <c r="M2263" i="15" s="1"/>
  <c r="L2262" i="15"/>
  <c r="M2262" i="15" s="1"/>
  <c r="L2261" i="15"/>
  <c r="M2261" i="15" s="1"/>
  <c r="L2260" i="15"/>
  <c r="M2260" i="15" s="1"/>
  <c r="L2259" i="15"/>
  <c r="M2259" i="15" s="1"/>
  <c r="L2258" i="15"/>
  <c r="M2258" i="15" s="1"/>
  <c r="L2257" i="15"/>
  <c r="M2257" i="15" s="1"/>
  <c r="L2256" i="15"/>
  <c r="M2256" i="15" s="1"/>
  <c r="L2255" i="15"/>
  <c r="M2255" i="15" s="1"/>
  <c r="L2254" i="15"/>
  <c r="M2254" i="15" s="1"/>
  <c r="L2253" i="15"/>
  <c r="M2253" i="15" s="1"/>
  <c r="L2252" i="15"/>
  <c r="M2252" i="15" s="1"/>
  <c r="L2251" i="15"/>
  <c r="M2251" i="15" s="1"/>
  <c r="L2250" i="15"/>
  <c r="M2250" i="15" s="1"/>
  <c r="L2249" i="15"/>
  <c r="M2249" i="15" s="1"/>
  <c r="L2248" i="15"/>
  <c r="M2248" i="15" s="1"/>
  <c r="L2247" i="15"/>
  <c r="M2247" i="15" s="1"/>
  <c r="L2246" i="15"/>
  <c r="M2246" i="15" s="1"/>
  <c r="L2245" i="15"/>
  <c r="M2245" i="15" s="1"/>
  <c r="L2244" i="15"/>
  <c r="M2244" i="15" s="1"/>
  <c r="L2243" i="15"/>
  <c r="M2243" i="15" s="1"/>
  <c r="L2242" i="15"/>
  <c r="M2242" i="15" s="1"/>
  <c r="L2241" i="15"/>
  <c r="M2241" i="15" s="1"/>
  <c r="L2240" i="15"/>
  <c r="M2240" i="15" s="1"/>
  <c r="L2239" i="15"/>
  <c r="M2239" i="15" s="1"/>
  <c r="L2238" i="15"/>
  <c r="M2238" i="15" s="1"/>
  <c r="L2237" i="15"/>
  <c r="M2237" i="15" s="1"/>
  <c r="L2236" i="15"/>
  <c r="M2236" i="15" s="1"/>
  <c r="L2235" i="15"/>
  <c r="M2235" i="15" s="1"/>
  <c r="L2234" i="15"/>
  <c r="M2234" i="15" s="1"/>
  <c r="L2233" i="15"/>
  <c r="M2233" i="15" s="1"/>
  <c r="L2232" i="15"/>
  <c r="M2232" i="15" s="1"/>
  <c r="L2231" i="15"/>
  <c r="M2231" i="15" s="1"/>
  <c r="L2230" i="15"/>
  <c r="M2230" i="15" s="1"/>
  <c r="L2229" i="15"/>
  <c r="M2229" i="15" s="1"/>
  <c r="L2228" i="15"/>
  <c r="M2228" i="15" s="1"/>
  <c r="L2227" i="15"/>
  <c r="M2227" i="15" s="1"/>
  <c r="L2226" i="15"/>
  <c r="M2226" i="15" s="1"/>
  <c r="L2225" i="15"/>
  <c r="M2225" i="15" s="1"/>
  <c r="L2224" i="15"/>
  <c r="M2224" i="15" s="1"/>
  <c r="L2223" i="15"/>
  <c r="M2223" i="15" s="1"/>
  <c r="L2222" i="15"/>
  <c r="M2222" i="15" s="1"/>
  <c r="L2221" i="15"/>
  <c r="M2221" i="15" s="1"/>
  <c r="L2220" i="15"/>
  <c r="M2220" i="15" s="1"/>
  <c r="L2219" i="15"/>
  <c r="M2219" i="15" s="1"/>
  <c r="L2218" i="15"/>
  <c r="M2218" i="15" s="1"/>
  <c r="L2217" i="15"/>
  <c r="M2217" i="15" s="1"/>
  <c r="L2216" i="15"/>
  <c r="M2216" i="15" s="1"/>
  <c r="L2215" i="15"/>
  <c r="M2215" i="15" s="1"/>
  <c r="L2214" i="15"/>
  <c r="M2214" i="15" s="1"/>
  <c r="L2213" i="15"/>
  <c r="M2213" i="15" s="1"/>
  <c r="L2212" i="15"/>
  <c r="M2212" i="15" s="1"/>
  <c r="L2211" i="15"/>
  <c r="M2211" i="15" s="1"/>
  <c r="L2210" i="15"/>
  <c r="M2210" i="15" s="1"/>
  <c r="L2209" i="15"/>
  <c r="M2209" i="15" s="1"/>
  <c r="L2208" i="15"/>
  <c r="M2208" i="15" s="1"/>
  <c r="L2207" i="15"/>
  <c r="M2207" i="15" s="1"/>
  <c r="L2206" i="15"/>
  <c r="M2206" i="15" s="1"/>
  <c r="L2205" i="15"/>
  <c r="M2205" i="15" s="1"/>
  <c r="L2204" i="15"/>
  <c r="M2204" i="15" s="1"/>
  <c r="L2203" i="15"/>
  <c r="M2203" i="15" s="1"/>
  <c r="L2202" i="15"/>
  <c r="M2202" i="15" s="1"/>
  <c r="L2201" i="15"/>
  <c r="M2201" i="15" s="1"/>
  <c r="L2200" i="15"/>
  <c r="M2200" i="15" s="1"/>
  <c r="L2199" i="15"/>
  <c r="M2199" i="15" s="1"/>
  <c r="L2198" i="15"/>
  <c r="M2198" i="15" s="1"/>
  <c r="L2197" i="15"/>
  <c r="M2197" i="15" s="1"/>
  <c r="L2196" i="15"/>
  <c r="M2196" i="15" s="1"/>
  <c r="L2195" i="15"/>
  <c r="M2195" i="15" s="1"/>
  <c r="L2194" i="15"/>
  <c r="M2194" i="15" s="1"/>
  <c r="L2193" i="15"/>
  <c r="M2193" i="15" s="1"/>
  <c r="L2192" i="15"/>
  <c r="M2192" i="15" s="1"/>
  <c r="L2191" i="15"/>
  <c r="M2191" i="15" s="1"/>
  <c r="L2190" i="15"/>
  <c r="M2190" i="15" s="1"/>
  <c r="L2189" i="15"/>
  <c r="M2189" i="15" s="1"/>
  <c r="L2188" i="15"/>
  <c r="M2188" i="15" s="1"/>
  <c r="L2187" i="15"/>
  <c r="M2187" i="15" s="1"/>
  <c r="L2186" i="15"/>
  <c r="M2186" i="15" s="1"/>
  <c r="L2185" i="15"/>
  <c r="M2185" i="15" s="1"/>
  <c r="L2184" i="15"/>
  <c r="M2184" i="15" s="1"/>
  <c r="L2183" i="15"/>
  <c r="M2183" i="15" s="1"/>
  <c r="L2182" i="15"/>
  <c r="M2182" i="15" s="1"/>
  <c r="L2181" i="15"/>
  <c r="M2181" i="15" s="1"/>
  <c r="L2180" i="15"/>
  <c r="M2180" i="15" s="1"/>
  <c r="L2179" i="15"/>
  <c r="M2179" i="15" s="1"/>
  <c r="L2178" i="15"/>
  <c r="M2178" i="15" s="1"/>
  <c r="L2177" i="15"/>
  <c r="M2177" i="15" s="1"/>
  <c r="L2176" i="15"/>
  <c r="M2176" i="15" s="1"/>
  <c r="L2175" i="15"/>
  <c r="M2175" i="15" s="1"/>
  <c r="L2174" i="15"/>
  <c r="M2174" i="15" s="1"/>
  <c r="L2173" i="15"/>
  <c r="M2173" i="15" s="1"/>
  <c r="L2172" i="15"/>
  <c r="M2172" i="15" s="1"/>
  <c r="L2171" i="15"/>
  <c r="M2171" i="15" s="1"/>
  <c r="L2170" i="15"/>
  <c r="M2170" i="15" s="1"/>
  <c r="L2169" i="15"/>
  <c r="M2169" i="15" s="1"/>
  <c r="L2168" i="15"/>
  <c r="M2168" i="15" s="1"/>
  <c r="L2167" i="15"/>
  <c r="M2167" i="15" s="1"/>
  <c r="L2166" i="15"/>
  <c r="M2166" i="15" s="1"/>
  <c r="L2165" i="15"/>
  <c r="M2165" i="15" s="1"/>
  <c r="L2164" i="15"/>
  <c r="M2164" i="15" s="1"/>
  <c r="L2163" i="15"/>
  <c r="M2163" i="15" s="1"/>
  <c r="L2162" i="15"/>
  <c r="M2162" i="15" s="1"/>
  <c r="L2161" i="15"/>
  <c r="M2161" i="15" s="1"/>
  <c r="L2160" i="15"/>
  <c r="M2160" i="15" s="1"/>
  <c r="L2159" i="15"/>
  <c r="M2159" i="15" s="1"/>
  <c r="L2158" i="15"/>
  <c r="M2158" i="15" s="1"/>
  <c r="L2157" i="15"/>
  <c r="M2157" i="15" s="1"/>
  <c r="L2156" i="15"/>
  <c r="M2156" i="15" s="1"/>
  <c r="L2155" i="15"/>
  <c r="M2155" i="15" s="1"/>
  <c r="L2154" i="15"/>
  <c r="M2154" i="15" s="1"/>
  <c r="L2153" i="15"/>
  <c r="M2153" i="15" s="1"/>
  <c r="L2152" i="15"/>
  <c r="M2152" i="15" s="1"/>
  <c r="L2151" i="15"/>
  <c r="M2151" i="15" s="1"/>
  <c r="L2150" i="15"/>
  <c r="M2150" i="15" s="1"/>
  <c r="L2149" i="15"/>
  <c r="M2149" i="15" s="1"/>
  <c r="L2148" i="15"/>
  <c r="M2148" i="15" s="1"/>
  <c r="L2147" i="15"/>
  <c r="M2147" i="15" s="1"/>
  <c r="L2146" i="15"/>
  <c r="M2146" i="15" s="1"/>
  <c r="L2145" i="15"/>
  <c r="M2145" i="15" s="1"/>
  <c r="L2144" i="15"/>
  <c r="M2144" i="15" s="1"/>
  <c r="L2143" i="15"/>
  <c r="M2143" i="15" s="1"/>
  <c r="L2142" i="15"/>
  <c r="M2142" i="15" s="1"/>
  <c r="L2141" i="15"/>
  <c r="M2141" i="15" s="1"/>
  <c r="L2140" i="15"/>
  <c r="M2140" i="15" s="1"/>
  <c r="L2139" i="15"/>
  <c r="M2139" i="15" s="1"/>
  <c r="L2138" i="15"/>
  <c r="M2138" i="15" s="1"/>
  <c r="L2137" i="15"/>
  <c r="M2137" i="15" s="1"/>
  <c r="L2136" i="15"/>
  <c r="M2136" i="15" s="1"/>
  <c r="L2135" i="15"/>
  <c r="M2135" i="15" s="1"/>
  <c r="L2134" i="15"/>
  <c r="M2134" i="15" s="1"/>
  <c r="L2133" i="15"/>
  <c r="M2133" i="15" s="1"/>
  <c r="L2132" i="15"/>
  <c r="M2132" i="15" s="1"/>
  <c r="L2131" i="15"/>
  <c r="M2131" i="15" s="1"/>
  <c r="L2130" i="15"/>
  <c r="M2130" i="15" s="1"/>
  <c r="L2129" i="15"/>
  <c r="M2129" i="15" s="1"/>
  <c r="L2128" i="15"/>
  <c r="M2128" i="15" s="1"/>
  <c r="L2127" i="15"/>
  <c r="M2127" i="15" s="1"/>
  <c r="L2126" i="15"/>
  <c r="M2126" i="15" s="1"/>
  <c r="L2125" i="15"/>
  <c r="M2125" i="15" s="1"/>
  <c r="L2124" i="15"/>
  <c r="M2124" i="15" s="1"/>
  <c r="L2123" i="15"/>
  <c r="M2123" i="15" s="1"/>
  <c r="L2122" i="15"/>
  <c r="M2122" i="15" s="1"/>
  <c r="L2121" i="15"/>
  <c r="M2121" i="15" s="1"/>
  <c r="L2120" i="15"/>
  <c r="M2120" i="15" s="1"/>
  <c r="L2119" i="15"/>
  <c r="M2119" i="15" s="1"/>
  <c r="L2118" i="15"/>
  <c r="M2118" i="15" s="1"/>
  <c r="L2117" i="15"/>
  <c r="M2117" i="15" s="1"/>
  <c r="L2116" i="15"/>
  <c r="M2116" i="15" s="1"/>
  <c r="L2115" i="15"/>
  <c r="M2115" i="15" s="1"/>
  <c r="L2114" i="15"/>
  <c r="M2114" i="15" s="1"/>
  <c r="L2113" i="15"/>
  <c r="M2113" i="15" s="1"/>
  <c r="L2112" i="15"/>
  <c r="M2112" i="15" s="1"/>
  <c r="L2111" i="15"/>
  <c r="M2111" i="15" s="1"/>
  <c r="L2110" i="15"/>
  <c r="M2110" i="15" s="1"/>
  <c r="L2109" i="15"/>
  <c r="M2109" i="15" s="1"/>
  <c r="L2108" i="15"/>
  <c r="M2108" i="15" s="1"/>
  <c r="L2107" i="15"/>
  <c r="M2107" i="15" s="1"/>
  <c r="L2106" i="15"/>
  <c r="M2106" i="15" s="1"/>
  <c r="L2105" i="15"/>
  <c r="M2105" i="15" s="1"/>
  <c r="L2104" i="15"/>
  <c r="M2104" i="15" s="1"/>
  <c r="L2103" i="15"/>
  <c r="M2103" i="15" s="1"/>
  <c r="L2102" i="15"/>
  <c r="M2102" i="15" s="1"/>
  <c r="L2101" i="15"/>
  <c r="M2101" i="15" s="1"/>
  <c r="L2100" i="15"/>
  <c r="M2100" i="15" s="1"/>
  <c r="L2099" i="15"/>
  <c r="M2099" i="15" s="1"/>
  <c r="L2098" i="15"/>
  <c r="M2098" i="15" s="1"/>
  <c r="L2097" i="15"/>
  <c r="M2097" i="15" s="1"/>
  <c r="L2096" i="15"/>
  <c r="M2096" i="15" s="1"/>
  <c r="L2095" i="15"/>
  <c r="M2095" i="15" s="1"/>
  <c r="L2094" i="15"/>
  <c r="M2094" i="15" s="1"/>
  <c r="L2093" i="15"/>
  <c r="M2093" i="15" s="1"/>
  <c r="L2092" i="15"/>
  <c r="M2092" i="15" s="1"/>
  <c r="L2091" i="15"/>
  <c r="M2091" i="15" s="1"/>
  <c r="L2090" i="15"/>
  <c r="M2090" i="15" s="1"/>
  <c r="L2089" i="15"/>
  <c r="M2089" i="15" s="1"/>
  <c r="L2088" i="15"/>
  <c r="M2088" i="15" s="1"/>
  <c r="L2087" i="15"/>
  <c r="M2087" i="15" s="1"/>
  <c r="L2086" i="15"/>
  <c r="M2086" i="15" s="1"/>
  <c r="L2085" i="15"/>
  <c r="M2085" i="15" s="1"/>
  <c r="L2084" i="15"/>
  <c r="M2084" i="15" s="1"/>
  <c r="L2083" i="15"/>
  <c r="M2083" i="15" s="1"/>
  <c r="L2082" i="15"/>
  <c r="M2082" i="15" s="1"/>
  <c r="L2081" i="15"/>
  <c r="M2081" i="15" s="1"/>
  <c r="L2080" i="15"/>
  <c r="M2080" i="15" s="1"/>
  <c r="L2079" i="15"/>
  <c r="M2079" i="15" s="1"/>
  <c r="L2078" i="15"/>
  <c r="M2078" i="15" s="1"/>
  <c r="L2077" i="15"/>
  <c r="M2077" i="15" s="1"/>
  <c r="L2076" i="15"/>
  <c r="M2076" i="15" s="1"/>
  <c r="L2075" i="15"/>
  <c r="M2075" i="15" s="1"/>
  <c r="L2074" i="15"/>
  <c r="M2074" i="15" s="1"/>
  <c r="L2073" i="15"/>
  <c r="M2073" i="15" s="1"/>
  <c r="L2072" i="15"/>
  <c r="M2072" i="15" s="1"/>
  <c r="L2071" i="15"/>
  <c r="M2071" i="15" s="1"/>
  <c r="L2070" i="15"/>
  <c r="M2070" i="15" s="1"/>
  <c r="L2069" i="15"/>
  <c r="M2069" i="15" s="1"/>
  <c r="L2068" i="15"/>
  <c r="M2068" i="15" s="1"/>
  <c r="L2067" i="15"/>
  <c r="M2067" i="15" s="1"/>
  <c r="L2066" i="15"/>
  <c r="M2066" i="15" s="1"/>
  <c r="L2065" i="15"/>
  <c r="M2065" i="15" s="1"/>
  <c r="L2064" i="15"/>
  <c r="M2064" i="15" s="1"/>
  <c r="L2063" i="15"/>
  <c r="M2063" i="15" s="1"/>
  <c r="L2062" i="15"/>
  <c r="M2062" i="15" s="1"/>
  <c r="L2061" i="15"/>
  <c r="M2061" i="15" s="1"/>
  <c r="L2060" i="15"/>
  <c r="M2060" i="15" s="1"/>
  <c r="L2059" i="15"/>
  <c r="M2059" i="15" s="1"/>
  <c r="L2058" i="15"/>
  <c r="M2058" i="15" s="1"/>
  <c r="L2057" i="15"/>
  <c r="M2057" i="15" s="1"/>
  <c r="L2056" i="15"/>
  <c r="M2056" i="15" s="1"/>
  <c r="L2055" i="15"/>
  <c r="M2055" i="15" s="1"/>
  <c r="L2054" i="15"/>
  <c r="M2054" i="15" s="1"/>
  <c r="L2053" i="15"/>
  <c r="M2053" i="15" s="1"/>
  <c r="L2052" i="15"/>
  <c r="M2052" i="15" s="1"/>
  <c r="L2051" i="15"/>
  <c r="M2051" i="15" s="1"/>
  <c r="L2050" i="15"/>
  <c r="M2050" i="15" s="1"/>
  <c r="L2049" i="15"/>
  <c r="M2049" i="15" s="1"/>
  <c r="L2048" i="15"/>
  <c r="M2048" i="15" s="1"/>
  <c r="L2047" i="15"/>
  <c r="M2047" i="15" s="1"/>
  <c r="L2046" i="15"/>
  <c r="M2046" i="15" s="1"/>
  <c r="L2045" i="15"/>
  <c r="M2045" i="15" s="1"/>
  <c r="L2044" i="15"/>
  <c r="M2044" i="15" s="1"/>
  <c r="L2043" i="15"/>
  <c r="M2043" i="15" s="1"/>
  <c r="L2042" i="15"/>
  <c r="M2042" i="15" s="1"/>
  <c r="L2041" i="15"/>
  <c r="M2041" i="15" s="1"/>
  <c r="L2040" i="15"/>
  <c r="M2040" i="15" s="1"/>
  <c r="L2039" i="15"/>
  <c r="M2039" i="15" s="1"/>
  <c r="L2038" i="15"/>
  <c r="M2038" i="15" s="1"/>
  <c r="L2037" i="15"/>
  <c r="M2037" i="15" s="1"/>
  <c r="L2036" i="15"/>
  <c r="M2036" i="15" s="1"/>
  <c r="L2035" i="15"/>
  <c r="M2035" i="15" s="1"/>
  <c r="L2034" i="15"/>
  <c r="M2034" i="15" s="1"/>
  <c r="L2033" i="15"/>
  <c r="M2033" i="15" s="1"/>
  <c r="L2032" i="15"/>
  <c r="M2032" i="15" s="1"/>
  <c r="L2031" i="15"/>
  <c r="M2031" i="15" s="1"/>
  <c r="L2030" i="15"/>
  <c r="M2030" i="15" s="1"/>
  <c r="L2029" i="15"/>
  <c r="M2029" i="15" s="1"/>
  <c r="L2028" i="15"/>
  <c r="M2028" i="15" s="1"/>
  <c r="L2027" i="15"/>
  <c r="M2027" i="15" s="1"/>
  <c r="L2026" i="15"/>
  <c r="M2026" i="15" s="1"/>
  <c r="L2025" i="15"/>
  <c r="M2025" i="15" s="1"/>
  <c r="L2024" i="15"/>
  <c r="M2024" i="15" s="1"/>
  <c r="L2023" i="15"/>
  <c r="M2023" i="15" s="1"/>
  <c r="L2022" i="15"/>
  <c r="M2022" i="15" s="1"/>
  <c r="L2021" i="15"/>
  <c r="M2021" i="15" s="1"/>
  <c r="L2020" i="15"/>
  <c r="M2020" i="15" s="1"/>
  <c r="L2019" i="15"/>
  <c r="M2019" i="15" s="1"/>
  <c r="L2018" i="15"/>
  <c r="M2018" i="15" s="1"/>
  <c r="L2017" i="15"/>
  <c r="M2017" i="15" s="1"/>
  <c r="L2016" i="15"/>
  <c r="M2016" i="15" s="1"/>
  <c r="L2015" i="15"/>
  <c r="M2015" i="15" s="1"/>
  <c r="L2014" i="15"/>
  <c r="M2014" i="15" s="1"/>
  <c r="L2013" i="15"/>
  <c r="M2013" i="15" s="1"/>
  <c r="L2012" i="15"/>
  <c r="M2012" i="15" s="1"/>
  <c r="L2011" i="15"/>
  <c r="M2011" i="15" s="1"/>
  <c r="L2010" i="15"/>
  <c r="M2010" i="15" s="1"/>
  <c r="L2009" i="15"/>
  <c r="M2009" i="15" s="1"/>
  <c r="L2008" i="15"/>
  <c r="M2008" i="15" s="1"/>
  <c r="L2007" i="15"/>
  <c r="M2007" i="15" s="1"/>
  <c r="L2006" i="15"/>
  <c r="M2006" i="15" s="1"/>
  <c r="L2005" i="15"/>
  <c r="M2005" i="15" s="1"/>
  <c r="L2004" i="15"/>
  <c r="M2004" i="15" s="1"/>
  <c r="L2003" i="15"/>
  <c r="M2003" i="15" s="1"/>
  <c r="L2002" i="15"/>
  <c r="M2002" i="15" s="1"/>
  <c r="L2001" i="15"/>
  <c r="M2001" i="15" s="1"/>
  <c r="L2000" i="15"/>
  <c r="M2000" i="15" s="1"/>
  <c r="L1999" i="15"/>
  <c r="M1999" i="15" s="1"/>
  <c r="L1998" i="15"/>
  <c r="M1998" i="15" s="1"/>
  <c r="L1997" i="15"/>
  <c r="M1997" i="15" s="1"/>
  <c r="L1996" i="15"/>
  <c r="M1996" i="15" s="1"/>
  <c r="L1995" i="15"/>
  <c r="M1995" i="15" s="1"/>
  <c r="L1994" i="15"/>
  <c r="M1994" i="15" s="1"/>
  <c r="L1993" i="15"/>
  <c r="M1993" i="15" s="1"/>
  <c r="L1992" i="15"/>
  <c r="M1992" i="15" s="1"/>
  <c r="L1991" i="15"/>
  <c r="M1991" i="15" s="1"/>
  <c r="L1990" i="15"/>
  <c r="M1990" i="15" s="1"/>
  <c r="L1989" i="15"/>
  <c r="M1989" i="15" s="1"/>
  <c r="L1988" i="15"/>
  <c r="M1988" i="15" s="1"/>
  <c r="L1987" i="15"/>
  <c r="M1987" i="15" s="1"/>
  <c r="L1986" i="15"/>
  <c r="M1986" i="15" s="1"/>
  <c r="L1985" i="15"/>
  <c r="M1985" i="15" s="1"/>
  <c r="L1984" i="15"/>
  <c r="M1984" i="15" s="1"/>
  <c r="L1983" i="15"/>
  <c r="M1983" i="15" s="1"/>
  <c r="L1982" i="15"/>
  <c r="M1982" i="15" s="1"/>
  <c r="L1981" i="15"/>
  <c r="M1981" i="15" s="1"/>
  <c r="L1980" i="15"/>
  <c r="M1980" i="15" s="1"/>
  <c r="L1979" i="15"/>
  <c r="M1979" i="15" s="1"/>
  <c r="L1978" i="15"/>
  <c r="M1978" i="15" s="1"/>
  <c r="L1977" i="15"/>
  <c r="M1977" i="15" s="1"/>
  <c r="L1976" i="15"/>
  <c r="M1976" i="15" s="1"/>
  <c r="L1975" i="15"/>
  <c r="M1975" i="15" s="1"/>
  <c r="L1974" i="15"/>
  <c r="M1974" i="15" s="1"/>
  <c r="L1973" i="15"/>
  <c r="M1973" i="15" s="1"/>
  <c r="L1972" i="15"/>
  <c r="M1972" i="15" s="1"/>
  <c r="L1971" i="15"/>
  <c r="M1971" i="15" s="1"/>
  <c r="L1970" i="15"/>
  <c r="M1970" i="15" s="1"/>
  <c r="L1969" i="15"/>
  <c r="M1969" i="15" s="1"/>
  <c r="L1968" i="15"/>
  <c r="M1968" i="15" s="1"/>
  <c r="L1967" i="15"/>
  <c r="M1967" i="15" s="1"/>
  <c r="L1966" i="15"/>
  <c r="M1966" i="15" s="1"/>
  <c r="L1965" i="15"/>
  <c r="M1965" i="15" s="1"/>
  <c r="L1964" i="15"/>
  <c r="M1964" i="15" s="1"/>
  <c r="L1963" i="15"/>
  <c r="M1963" i="15" s="1"/>
  <c r="L1962" i="15"/>
  <c r="M1962" i="15" s="1"/>
  <c r="L1961" i="15"/>
  <c r="M1961" i="15" s="1"/>
  <c r="L1960" i="15"/>
  <c r="M1960" i="15" s="1"/>
  <c r="L1959" i="15"/>
  <c r="M1959" i="15" s="1"/>
  <c r="L1958" i="15"/>
  <c r="M1958" i="15" s="1"/>
  <c r="L1957" i="15"/>
  <c r="M1957" i="15" s="1"/>
  <c r="L1956" i="15"/>
  <c r="M1956" i="15" s="1"/>
  <c r="L1955" i="15"/>
  <c r="M1955" i="15" s="1"/>
  <c r="L1954" i="15"/>
  <c r="M1954" i="15" s="1"/>
  <c r="L1953" i="15"/>
  <c r="M1953" i="15" s="1"/>
  <c r="L1952" i="15"/>
  <c r="M1952" i="15" s="1"/>
  <c r="L1951" i="15"/>
  <c r="M1951" i="15" s="1"/>
  <c r="L1950" i="15"/>
  <c r="M1950" i="15" s="1"/>
  <c r="L1949" i="15"/>
  <c r="M1949" i="15" s="1"/>
  <c r="L1948" i="15"/>
  <c r="M1948" i="15" s="1"/>
  <c r="L1947" i="15"/>
  <c r="M1947" i="15" s="1"/>
  <c r="L1946" i="15"/>
  <c r="M1946" i="15" s="1"/>
  <c r="L1945" i="15"/>
  <c r="M1945" i="15" s="1"/>
  <c r="L1944" i="15"/>
  <c r="M1944" i="15" s="1"/>
  <c r="L1943" i="15"/>
  <c r="M1943" i="15" s="1"/>
  <c r="L1942" i="15"/>
  <c r="M1942" i="15" s="1"/>
  <c r="L1941" i="15"/>
  <c r="M1941" i="15" s="1"/>
  <c r="L1940" i="15"/>
  <c r="M1940" i="15" s="1"/>
  <c r="L1939" i="15"/>
  <c r="M1939" i="15" s="1"/>
  <c r="L1938" i="15"/>
  <c r="M1938" i="15" s="1"/>
  <c r="L1937" i="15"/>
  <c r="M1937" i="15" s="1"/>
  <c r="L1936" i="15"/>
  <c r="M1936" i="15" s="1"/>
  <c r="L1935" i="15"/>
  <c r="M1935" i="15" s="1"/>
  <c r="L1934" i="15"/>
  <c r="M1934" i="15" s="1"/>
  <c r="L1933" i="15"/>
  <c r="M1933" i="15" s="1"/>
  <c r="L1932" i="15"/>
  <c r="M1932" i="15" s="1"/>
  <c r="L1931" i="15"/>
  <c r="M1931" i="15" s="1"/>
  <c r="L1930" i="15"/>
  <c r="M1930" i="15" s="1"/>
  <c r="L1929" i="15"/>
  <c r="M1929" i="15" s="1"/>
  <c r="L1928" i="15"/>
  <c r="M1928" i="15" s="1"/>
  <c r="L1927" i="15"/>
  <c r="M1927" i="15" s="1"/>
  <c r="L1926" i="15"/>
  <c r="M1926" i="15" s="1"/>
  <c r="L1925" i="15"/>
  <c r="M1925" i="15" s="1"/>
  <c r="L1924" i="15"/>
  <c r="M1924" i="15" s="1"/>
  <c r="L1923" i="15"/>
  <c r="M1923" i="15" s="1"/>
  <c r="L1922" i="15"/>
  <c r="M1922" i="15" s="1"/>
  <c r="L1921" i="15"/>
  <c r="M1921" i="15" s="1"/>
  <c r="L1920" i="15"/>
  <c r="M1920" i="15" s="1"/>
  <c r="L1919" i="15"/>
  <c r="M1919" i="15" s="1"/>
  <c r="L1918" i="15"/>
  <c r="M1918" i="15" s="1"/>
  <c r="L1917" i="15"/>
  <c r="M1917" i="15" s="1"/>
  <c r="L1916" i="15"/>
  <c r="M1916" i="15" s="1"/>
  <c r="L1915" i="15"/>
  <c r="M1915" i="15" s="1"/>
  <c r="L1914" i="15"/>
  <c r="M1914" i="15" s="1"/>
  <c r="L1913" i="15"/>
  <c r="M1913" i="15" s="1"/>
  <c r="L1912" i="15"/>
  <c r="M1912" i="15" s="1"/>
  <c r="L1911" i="15"/>
  <c r="M1911" i="15" s="1"/>
  <c r="L1910" i="15"/>
  <c r="M1910" i="15" s="1"/>
  <c r="L1909" i="15"/>
  <c r="M1909" i="15" s="1"/>
  <c r="L1908" i="15"/>
  <c r="M1908" i="15" s="1"/>
  <c r="L1907" i="15"/>
  <c r="M1907" i="15" s="1"/>
  <c r="L1906" i="15"/>
  <c r="M1906" i="15" s="1"/>
  <c r="L1905" i="15"/>
  <c r="M1905" i="15" s="1"/>
  <c r="L1904" i="15"/>
  <c r="M1904" i="15" s="1"/>
  <c r="L1903" i="15"/>
  <c r="M1903" i="15" s="1"/>
  <c r="L1902" i="15"/>
  <c r="M1902" i="15" s="1"/>
  <c r="L1901" i="15"/>
  <c r="M1901" i="15" s="1"/>
  <c r="L1900" i="15"/>
  <c r="M1900" i="15" s="1"/>
  <c r="L1899" i="15"/>
  <c r="M1899" i="15" s="1"/>
  <c r="L1898" i="15"/>
  <c r="M1898" i="15" s="1"/>
  <c r="L1897" i="15"/>
  <c r="M1897" i="15" s="1"/>
  <c r="L1896" i="15"/>
  <c r="M1896" i="15" s="1"/>
  <c r="L1895" i="15"/>
  <c r="M1895" i="15" s="1"/>
  <c r="L1894" i="15"/>
  <c r="M1894" i="15" s="1"/>
  <c r="L1893" i="15"/>
  <c r="M1893" i="15" s="1"/>
  <c r="L1892" i="15"/>
  <c r="M1892" i="15" s="1"/>
  <c r="L1891" i="15"/>
  <c r="M1891" i="15" s="1"/>
  <c r="L1890" i="15"/>
  <c r="M1890" i="15" s="1"/>
  <c r="L1889" i="15"/>
  <c r="M1889" i="15" s="1"/>
  <c r="L1888" i="15"/>
  <c r="M1888" i="15" s="1"/>
  <c r="L1887" i="15"/>
  <c r="M1887" i="15" s="1"/>
  <c r="L1886" i="15"/>
  <c r="M1886" i="15" s="1"/>
  <c r="L1885" i="15"/>
  <c r="M1885" i="15" s="1"/>
  <c r="L1884" i="15"/>
  <c r="M1884" i="15" s="1"/>
  <c r="L1883" i="15"/>
  <c r="M1883" i="15" s="1"/>
  <c r="L1882" i="15"/>
  <c r="M1882" i="15" s="1"/>
  <c r="L1881" i="15"/>
  <c r="M1881" i="15" s="1"/>
  <c r="L1880" i="15"/>
  <c r="M1880" i="15" s="1"/>
  <c r="L1879" i="15"/>
  <c r="M1879" i="15" s="1"/>
  <c r="L1878" i="15"/>
  <c r="M1878" i="15" s="1"/>
  <c r="L1877" i="15"/>
  <c r="M1877" i="15" s="1"/>
  <c r="L1876" i="15"/>
  <c r="M1876" i="15" s="1"/>
  <c r="L1875" i="15"/>
  <c r="M1875" i="15" s="1"/>
  <c r="L1874" i="15"/>
  <c r="M1874" i="15" s="1"/>
  <c r="L1873" i="15"/>
  <c r="M1873" i="15" s="1"/>
  <c r="L1872" i="15"/>
  <c r="M1872" i="15" s="1"/>
  <c r="L1871" i="15"/>
  <c r="M1871" i="15" s="1"/>
  <c r="L1870" i="15"/>
  <c r="M1870" i="15" s="1"/>
  <c r="L1869" i="15"/>
  <c r="M1869" i="15" s="1"/>
  <c r="L1868" i="15"/>
  <c r="M1868" i="15" s="1"/>
  <c r="L1867" i="15"/>
  <c r="M1867" i="15" s="1"/>
  <c r="L1866" i="15"/>
  <c r="M1866" i="15" s="1"/>
  <c r="L1865" i="15"/>
  <c r="M1865" i="15" s="1"/>
  <c r="L1864" i="15"/>
  <c r="M1864" i="15" s="1"/>
  <c r="L1863" i="15"/>
  <c r="M1863" i="15" s="1"/>
  <c r="L1862" i="15"/>
  <c r="M1862" i="15" s="1"/>
  <c r="L1861" i="15"/>
  <c r="M1861" i="15" s="1"/>
  <c r="L1860" i="15"/>
  <c r="M1860" i="15" s="1"/>
  <c r="L1859" i="15"/>
  <c r="M1859" i="15" s="1"/>
  <c r="L1858" i="15"/>
  <c r="M1858" i="15" s="1"/>
  <c r="L1857" i="15"/>
  <c r="M1857" i="15" s="1"/>
  <c r="L1856" i="15"/>
  <c r="M1856" i="15" s="1"/>
  <c r="L1855" i="15"/>
  <c r="M1855" i="15" s="1"/>
  <c r="L1854" i="15"/>
  <c r="M1854" i="15" s="1"/>
  <c r="L1853" i="15"/>
  <c r="M1853" i="15" s="1"/>
  <c r="L1852" i="15"/>
  <c r="M1852" i="15" s="1"/>
  <c r="L1851" i="15"/>
  <c r="M1851" i="15" s="1"/>
  <c r="L1850" i="15"/>
  <c r="M1850" i="15" s="1"/>
  <c r="L1849" i="15"/>
  <c r="M1849" i="15" s="1"/>
  <c r="L1848" i="15"/>
  <c r="M1848" i="15" s="1"/>
  <c r="L1847" i="15"/>
  <c r="M1847" i="15" s="1"/>
  <c r="L1846" i="15"/>
  <c r="M1846" i="15" s="1"/>
  <c r="L1845" i="15"/>
  <c r="M1845" i="15" s="1"/>
  <c r="L1844" i="15"/>
  <c r="M1844" i="15" s="1"/>
  <c r="L1843" i="15"/>
  <c r="M1843" i="15" s="1"/>
  <c r="L1842" i="15"/>
  <c r="M1842" i="15" s="1"/>
  <c r="L1841" i="15"/>
  <c r="M1841" i="15" s="1"/>
  <c r="L1840" i="15"/>
  <c r="M1840" i="15" s="1"/>
  <c r="L1839" i="15"/>
  <c r="M1839" i="15" s="1"/>
  <c r="L1838" i="15"/>
  <c r="M1838" i="15" s="1"/>
  <c r="L1837" i="15"/>
  <c r="M1837" i="15" s="1"/>
  <c r="L1836" i="15"/>
  <c r="M1836" i="15" s="1"/>
  <c r="L1835" i="15"/>
  <c r="M1835" i="15" s="1"/>
  <c r="L1834" i="15"/>
  <c r="M1834" i="15" s="1"/>
  <c r="L1833" i="15"/>
  <c r="M1833" i="15" s="1"/>
  <c r="L1832" i="15"/>
  <c r="M1832" i="15" s="1"/>
  <c r="L1831" i="15"/>
  <c r="M1831" i="15" s="1"/>
  <c r="L1830" i="15"/>
  <c r="M1830" i="15" s="1"/>
  <c r="L1829" i="15"/>
  <c r="M1829" i="15" s="1"/>
  <c r="L1828" i="15"/>
  <c r="M1828" i="15" s="1"/>
  <c r="L1827" i="15"/>
  <c r="M1827" i="15" s="1"/>
  <c r="L1826" i="15"/>
  <c r="M1826" i="15" s="1"/>
  <c r="L1825" i="15"/>
  <c r="M1825" i="15" s="1"/>
  <c r="L1824" i="15"/>
  <c r="M1824" i="15" s="1"/>
  <c r="L1823" i="15"/>
  <c r="M1823" i="15" s="1"/>
  <c r="L1822" i="15"/>
  <c r="M1822" i="15" s="1"/>
  <c r="L1821" i="15"/>
  <c r="M1821" i="15" s="1"/>
  <c r="L1820" i="15"/>
  <c r="M1820" i="15" s="1"/>
  <c r="L1819" i="15"/>
  <c r="M1819" i="15" s="1"/>
  <c r="L1818" i="15"/>
  <c r="M1818" i="15" s="1"/>
  <c r="L1817" i="15"/>
  <c r="M1817" i="15" s="1"/>
  <c r="L1816" i="15"/>
  <c r="M1816" i="15" s="1"/>
  <c r="L1815" i="15"/>
  <c r="M1815" i="15" s="1"/>
  <c r="L1814" i="15"/>
  <c r="M1814" i="15" s="1"/>
  <c r="L1813" i="15"/>
  <c r="M1813" i="15" s="1"/>
  <c r="L1812" i="15"/>
  <c r="M1812" i="15" s="1"/>
  <c r="L1811" i="15"/>
  <c r="M1811" i="15" s="1"/>
  <c r="L1810" i="15"/>
  <c r="M1810" i="15" s="1"/>
  <c r="L1809" i="15"/>
  <c r="M1809" i="15" s="1"/>
  <c r="L1808" i="15"/>
  <c r="M1808" i="15" s="1"/>
  <c r="L1807" i="15"/>
  <c r="M1807" i="15" s="1"/>
  <c r="L1806" i="15"/>
  <c r="M1806" i="15" s="1"/>
  <c r="L1805" i="15"/>
  <c r="M1805" i="15" s="1"/>
  <c r="L1804" i="15"/>
  <c r="M1804" i="15" s="1"/>
  <c r="L1803" i="15"/>
  <c r="M1803" i="15" s="1"/>
  <c r="L1802" i="15"/>
  <c r="M1802" i="15" s="1"/>
  <c r="L1801" i="15"/>
  <c r="M1801" i="15" s="1"/>
  <c r="L1800" i="15"/>
  <c r="M1800" i="15" s="1"/>
  <c r="L1799" i="15"/>
  <c r="M1799" i="15" s="1"/>
  <c r="L1798" i="15"/>
  <c r="M1798" i="15" s="1"/>
  <c r="L1797" i="15"/>
  <c r="M1797" i="15" s="1"/>
  <c r="L1796" i="15"/>
  <c r="M1796" i="15" s="1"/>
  <c r="L1795" i="15"/>
  <c r="M1795" i="15" s="1"/>
  <c r="L1794" i="15"/>
  <c r="M1794" i="15" s="1"/>
  <c r="L1793" i="15"/>
  <c r="M1793" i="15" s="1"/>
  <c r="L1792" i="15"/>
  <c r="M1792" i="15" s="1"/>
  <c r="L1791" i="15"/>
  <c r="M1791" i="15" s="1"/>
  <c r="L1790" i="15"/>
  <c r="M1790" i="15" s="1"/>
  <c r="L1789" i="15"/>
  <c r="M1789" i="15" s="1"/>
  <c r="L1788" i="15"/>
  <c r="M1788" i="15" s="1"/>
  <c r="L1787" i="15"/>
  <c r="M1787" i="15" s="1"/>
  <c r="L1786" i="15"/>
  <c r="M1786" i="15" s="1"/>
  <c r="L1785" i="15"/>
  <c r="M1785" i="15" s="1"/>
  <c r="L1784" i="15"/>
  <c r="M1784" i="15" s="1"/>
  <c r="L1783" i="15"/>
  <c r="M1783" i="15" s="1"/>
  <c r="L1782" i="15"/>
  <c r="M1782" i="15" s="1"/>
  <c r="L1781" i="15"/>
  <c r="M1781" i="15" s="1"/>
  <c r="L1780" i="15"/>
  <c r="M1780" i="15" s="1"/>
  <c r="L1779" i="15"/>
  <c r="M1779" i="15" s="1"/>
  <c r="L1778" i="15"/>
  <c r="M1778" i="15" s="1"/>
  <c r="L1777" i="15"/>
  <c r="M1777" i="15" s="1"/>
  <c r="L1776" i="15"/>
  <c r="M1776" i="15" s="1"/>
  <c r="L1775" i="15"/>
  <c r="M1775" i="15" s="1"/>
  <c r="L1774" i="15"/>
  <c r="M1774" i="15" s="1"/>
  <c r="L1773" i="15"/>
  <c r="M1773" i="15" s="1"/>
  <c r="L1772" i="15"/>
  <c r="M1772" i="15" s="1"/>
  <c r="L1771" i="15"/>
  <c r="M1771" i="15" s="1"/>
  <c r="L1770" i="15"/>
  <c r="M1770" i="15" s="1"/>
  <c r="L1769" i="15"/>
  <c r="M1769" i="15" s="1"/>
  <c r="L1768" i="15"/>
  <c r="M1768" i="15" s="1"/>
  <c r="L1767" i="15"/>
  <c r="M1767" i="15" s="1"/>
  <c r="L1766" i="15"/>
  <c r="M1766" i="15" s="1"/>
  <c r="L1765" i="15"/>
  <c r="M1765" i="15" s="1"/>
  <c r="L1764" i="15"/>
  <c r="M1764" i="15" s="1"/>
  <c r="L1763" i="15"/>
  <c r="M1763" i="15" s="1"/>
  <c r="L1762" i="15"/>
  <c r="M1762" i="15" s="1"/>
  <c r="L1761" i="15"/>
  <c r="M1761" i="15" s="1"/>
  <c r="L1760" i="15"/>
  <c r="M1760" i="15" s="1"/>
  <c r="L1759" i="15"/>
  <c r="M1759" i="15" s="1"/>
  <c r="L1758" i="15"/>
  <c r="M1758" i="15" s="1"/>
  <c r="L1757" i="15"/>
  <c r="M1757" i="15" s="1"/>
  <c r="L1756" i="15"/>
  <c r="M1756" i="15" s="1"/>
  <c r="L1755" i="15"/>
  <c r="M1755" i="15" s="1"/>
  <c r="L1754" i="15"/>
  <c r="M1754" i="15" s="1"/>
  <c r="L1753" i="15"/>
  <c r="M1753" i="15" s="1"/>
  <c r="L1752" i="15"/>
  <c r="M1752" i="15" s="1"/>
  <c r="L1751" i="15"/>
  <c r="M1751" i="15" s="1"/>
  <c r="L1750" i="15"/>
  <c r="M1750" i="15" s="1"/>
  <c r="L1749" i="15"/>
  <c r="M1749" i="15" s="1"/>
  <c r="L1748" i="15"/>
  <c r="M1748" i="15" s="1"/>
  <c r="L1747" i="15"/>
  <c r="M1747" i="15" s="1"/>
  <c r="L1746" i="15"/>
  <c r="M1746" i="15" s="1"/>
  <c r="L1745" i="15"/>
  <c r="M1745" i="15" s="1"/>
  <c r="L1744" i="15"/>
  <c r="M1744" i="15" s="1"/>
  <c r="L1743" i="15"/>
  <c r="M1743" i="15" s="1"/>
  <c r="L1742" i="15"/>
  <c r="M1742" i="15" s="1"/>
  <c r="L1741" i="15"/>
  <c r="M1741" i="15" s="1"/>
  <c r="L1740" i="15"/>
  <c r="M1740" i="15" s="1"/>
  <c r="L1739" i="15"/>
  <c r="M1739" i="15" s="1"/>
  <c r="L1738" i="15"/>
  <c r="M1738" i="15" s="1"/>
  <c r="L1737" i="15"/>
  <c r="M1737" i="15" s="1"/>
  <c r="L1736" i="15"/>
  <c r="M1736" i="15" s="1"/>
  <c r="L1735" i="15"/>
  <c r="M1735" i="15" s="1"/>
  <c r="L1734" i="15"/>
  <c r="M1734" i="15" s="1"/>
  <c r="L1733" i="15"/>
  <c r="M1733" i="15" s="1"/>
  <c r="L1732" i="15"/>
  <c r="M1732" i="15" s="1"/>
  <c r="L1731" i="15"/>
  <c r="M1731" i="15" s="1"/>
  <c r="L1730" i="15"/>
  <c r="M1730" i="15" s="1"/>
  <c r="L1729" i="15"/>
  <c r="M1729" i="15" s="1"/>
  <c r="L1728" i="15"/>
  <c r="M1728" i="15" s="1"/>
  <c r="L1727" i="15"/>
  <c r="M1727" i="15" s="1"/>
  <c r="L1726" i="15"/>
  <c r="M1726" i="15" s="1"/>
  <c r="L1725" i="15"/>
  <c r="M1725" i="15" s="1"/>
  <c r="L1724" i="15"/>
  <c r="M1724" i="15" s="1"/>
  <c r="L1723" i="15"/>
  <c r="M1723" i="15" s="1"/>
  <c r="L1722" i="15"/>
  <c r="M1722" i="15" s="1"/>
  <c r="L1721" i="15"/>
  <c r="M1721" i="15" s="1"/>
  <c r="L1720" i="15"/>
  <c r="M1720" i="15" s="1"/>
  <c r="L1719" i="15"/>
  <c r="M1719" i="15" s="1"/>
  <c r="L1718" i="15"/>
  <c r="M1718" i="15" s="1"/>
  <c r="L1717" i="15"/>
  <c r="M1717" i="15" s="1"/>
  <c r="L1716" i="15"/>
  <c r="M1716" i="15" s="1"/>
  <c r="L1715" i="15"/>
  <c r="M1715" i="15" s="1"/>
  <c r="L1714" i="15"/>
  <c r="M1714" i="15" s="1"/>
  <c r="L1713" i="15"/>
  <c r="M1713" i="15" s="1"/>
  <c r="L1712" i="15"/>
  <c r="M1712" i="15" s="1"/>
  <c r="L1711" i="15"/>
  <c r="M1711" i="15" s="1"/>
  <c r="L1710" i="15"/>
  <c r="M1710" i="15" s="1"/>
  <c r="L1709" i="15"/>
  <c r="M1709" i="15" s="1"/>
  <c r="L1708" i="15"/>
  <c r="M1708" i="15" s="1"/>
  <c r="L1707" i="15"/>
  <c r="M1707" i="15" s="1"/>
  <c r="L1706" i="15"/>
  <c r="M1706" i="15" s="1"/>
  <c r="L1705" i="15"/>
  <c r="M1705" i="15" s="1"/>
  <c r="L1704" i="15"/>
  <c r="M1704" i="15" s="1"/>
  <c r="L1703" i="15"/>
  <c r="M1703" i="15" s="1"/>
  <c r="L1702" i="15"/>
  <c r="M1702" i="15" s="1"/>
  <c r="L1701" i="15"/>
  <c r="M1701" i="15" s="1"/>
  <c r="L1700" i="15"/>
  <c r="M1700" i="15" s="1"/>
  <c r="L1699" i="15"/>
  <c r="M1699" i="15" s="1"/>
  <c r="L1698" i="15"/>
  <c r="M1698" i="15" s="1"/>
  <c r="L1697" i="15"/>
  <c r="M1697" i="15" s="1"/>
  <c r="L1696" i="15"/>
  <c r="M1696" i="15" s="1"/>
  <c r="L1695" i="15"/>
  <c r="M1695" i="15" s="1"/>
  <c r="L1694" i="15"/>
  <c r="M1694" i="15" s="1"/>
  <c r="L1693" i="15"/>
  <c r="M1693" i="15" s="1"/>
  <c r="L1692" i="15"/>
  <c r="M1692" i="15" s="1"/>
  <c r="L1691" i="15"/>
  <c r="M1691" i="15" s="1"/>
  <c r="L1690" i="15"/>
  <c r="M1690" i="15" s="1"/>
  <c r="L1689" i="15"/>
  <c r="M1689" i="15" s="1"/>
  <c r="L1688" i="15"/>
  <c r="M1688" i="15" s="1"/>
  <c r="L1687" i="15"/>
  <c r="M1687" i="15" s="1"/>
  <c r="L1686" i="15"/>
  <c r="M1686" i="15" s="1"/>
  <c r="L1685" i="15"/>
  <c r="M1685" i="15" s="1"/>
  <c r="L1684" i="15"/>
  <c r="M1684" i="15" s="1"/>
  <c r="L1683" i="15"/>
  <c r="M1683" i="15" s="1"/>
  <c r="L1682" i="15"/>
  <c r="M1682" i="15" s="1"/>
  <c r="L1681" i="15"/>
  <c r="M1681" i="15" s="1"/>
  <c r="L1680" i="15"/>
  <c r="M1680" i="15" s="1"/>
  <c r="L1679" i="15"/>
  <c r="M1679" i="15" s="1"/>
  <c r="L1678" i="15"/>
  <c r="M1678" i="15" s="1"/>
  <c r="L1677" i="15"/>
  <c r="M1677" i="15" s="1"/>
  <c r="L1676" i="15"/>
  <c r="M1676" i="15" s="1"/>
  <c r="L1675" i="15"/>
  <c r="M1675" i="15" s="1"/>
  <c r="L1674" i="15"/>
  <c r="M1674" i="15" s="1"/>
  <c r="L1673" i="15"/>
  <c r="M1673" i="15" s="1"/>
  <c r="L1672" i="15"/>
  <c r="M1672" i="15" s="1"/>
  <c r="L1671" i="15"/>
  <c r="M1671" i="15" s="1"/>
  <c r="L1670" i="15"/>
  <c r="M1670" i="15" s="1"/>
  <c r="L1669" i="15"/>
  <c r="M1669" i="15" s="1"/>
  <c r="L1668" i="15"/>
  <c r="M1668" i="15" s="1"/>
  <c r="L1667" i="15"/>
  <c r="M1667" i="15" s="1"/>
  <c r="L1666" i="15"/>
  <c r="M1666" i="15" s="1"/>
  <c r="L1665" i="15"/>
  <c r="M1665" i="15" s="1"/>
  <c r="L1664" i="15"/>
  <c r="M1664" i="15" s="1"/>
  <c r="L1663" i="15"/>
  <c r="M1663" i="15" s="1"/>
  <c r="L1662" i="15"/>
  <c r="M1662" i="15" s="1"/>
  <c r="L1661" i="15"/>
  <c r="M1661" i="15" s="1"/>
  <c r="L1660" i="15"/>
  <c r="M1660" i="15" s="1"/>
  <c r="L1659" i="15"/>
  <c r="M1659" i="15" s="1"/>
  <c r="L1658" i="15"/>
  <c r="M1658" i="15" s="1"/>
  <c r="L1657" i="15"/>
  <c r="M1657" i="15" s="1"/>
  <c r="L1656" i="15"/>
  <c r="M1656" i="15" s="1"/>
  <c r="L1655" i="15"/>
  <c r="M1655" i="15" s="1"/>
  <c r="L1654" i="15"/>
  <c r="M1654" i="15" s="1"/>
  <c r="L1653" i="15"/>
  <c r="M1653" i="15" s="1"/>
  <c r="L1652" i="15"/>
  <c r="M1652" i="15" s="1"/>
  <c r="L1651" i="15"/>
  <c r="M1651" i="15" s="1"/>
  <c r="L1650" i="15"/>
  <c r="M1650" i="15" s="1"/>
  <c r="L1649" i="15"/>
  <c r="M1649" i="15" s="1"/>
  <c r="L1648" i="15"/>
  <c r="M1648" i="15" s="1"/>
  <c r="L1647" i="15"/>
  <c r="M1647" i="15" s="1"/>
  <c r="L1646" i="15"/>
  <c r="M1646" i="15" s="1"/>
  <c r="L1645" i="15"/>
  <c r="M1645" i="15" s="1"/>
  <c r="L1644" i="15"/>
  <c r="M1644" i="15" s="1"/>
  <c r="L1643" i="15"/>
  <c r="M1643" i="15" s="1"/>
  <c r="L1642" i="15"/>
  <c r="M1642" i="15" s="1"/>
  <c r="L1641" i="15"/>
  <c r="M1641" i="15" s="1"/>
  <c r="L1640" i="15"/>
  <c r="M1640" i="15" s="1"/>
  <c r="L1639" i="15"/>
  <c r="M1639" i="15" s="1"/>
  <c r="L1638" i="15"/>
  <c r="M1638" i="15" s="1"/>
  <c r="L1637" i="15"/>
  <c r="M1637" i="15" s="1"/>
  <c r="L1636" i="15"/>
  <c r="M1636" i="15" s="1"/>
  <c r="L1635" i="15"/>
  <c r="M1635" i="15" s="1"/>
  <c r="L1634" i="15"/>
  <c r="M1634" i="15" s="1"/>
  <c r="L1633" i="15"/>
  <c r="M1633" i="15" s="1"/>
  <c r="L1632" i="15"/>
  <c r="M1632" i="15" s="1"/>
  <c r="L1631" i="15"/>
  <c r="M1631" i="15" s="1"/>
  <c r="L1630" i="15"/>
  <c r="M1630" i="15" s="1"/>
  <c r="L1629" i="15"/>
  <c r="M1629" i="15" s="1"/>
  <c r="L1628" i="15"/>
  <c r="M1628" i="15" s="1"/>
  <c r="L1627" i="15"/>
  <c r="M1627" i="15" s="1"/>
  <c r="L1626" i="15"/>
  <c r="M1626" i="15" s="1"/>
  <c r="L1625" i="15"/>
  <c r="M1625" i="15" s="1"/>
  <c r="L1624" i="15"/>
  <c r="M1624" i="15" s="1"/>
  <c r="L1623" i="15"/>
  <c r="M1623" i="15" s="1"/>
  <c r="L1622" i="15"/>
  <c r="M1622" i="15" s="1"/>
  <c r="L1621" i="15"/>
  <c r="M1621" i="15" s="1"/>
  <c r="L1620" i="15"/>
  <c r="M1620" i="15" s="1"/>
  <c r="L1619" i="15"/>
  <c r="M1619" i="15" s="1"/>
  <c r="L1618" i="15"/>
  <c r="M1618" i="15" s="1"/>
  <c r="L1617" i="15"/>
  <c r="M1617" i="15" s="1"/>
  <c r="L1616" i="15"/>
  <c r="M1616" i="15" s="1"/>
  <c r="L1615" i="15"/>
  <c r="M1615" i="15" s="1"/>
  <c r="L1614" i="15"/>
  <c r="M1614" i="15" s="1"/>
  <c r="L1613" i="15"/>
  <c r="M1613" i="15" s="1"/>
  <c r="L1612" i="15"/>
  <c r="M1612" i="15" s="1"/>
  <c r="L1611" i="15"/>
  <c r="M1611" i="15" s="1"/>
  <c r="L1610" i="15"/>
  <c r="M1610" i="15" s="1"/>
  <c r="L1609" i="15"/>
  <c r="M1609" i="15" s="1"/>
  <c r="L1608" i="15"/>
  <c r="M1608" i="15" s="1"/>
  <c r="L1607" i="15"/>
  <c r="M1607" i="15" s="1"/>
  <c r="L1606" i="15"/>
  <c r="M1606" i="15" s="1"/>
  <c r="L1605" i="15"/>
  <c r="M1605" i="15" s="1"/>
  <c r="L1604" i="15"/>
  <c r="M1604" i="15" s="1"/>
  <c r="L1603" i="15"/>
  <c r="M1603" i="15" s="1"/>
  <c r="L1602" i="15"/>
  <c r="M1602" i="15" s="1"/>
  <c r="L1601" i="15"/>
  <c r="M1601" i="15" s="1"/>
  <c r="L1600" i="15"/>
  <c r="M1600" i="15" s="1"/>
  <c r="L1599" i="15"/>
  <c r="M1599" i="15" s="1"/>
  <c r="L1598" i="15"/>
  <c r="M1598" i="15" s="1"/>
  <c r="L1597" i="15"/>
  <c r="M1597" i="15" s="1"/>
  <c r="L1596" i="15"/>
  <c r="M1596" i="15" s="1"/>
  <c r="L1595" i="15"/>
  <c r="M1595" i="15" s="1"/>
  <c r="L1594" i="15"/>
  <c r="M1594" i="15" s="1"/>
  <c r="L1593" i="15"/>
  <c r="M1593" i="15" s="1"/>
  <c r="L1592" i="15"/>
  <c r="M1592" i="15" s="1"/>
  <c r="L1591" i="15"/>
  <c r="M1591" i="15" s="1"/>
  <c r="L1590" i="15"/>
  <c r="M1590" i="15" s="1"/>
  <c r="L1589" i="15"/>
  <c r="M1589" i="15" s="1"/>
  <c r="L1588" i="15"/>
  <c r="M1588" i="15" s="1"/>
  <c r="L1587" i="15"/>
  <c r="M1587" i="15" s="1"/>
  <c r="L1586" i="15"/>
  <c r="M1586" i="15" s="1"/>
  <c r="L1585" i="15"/>
  <c r="M1585" i="15" s="1"/>
  <c r="L1584" i="15"/>
  <c r="M1584" i="15" s="1"/>
  <c r="L1583" i="15"/>
  <c r="M1583" i="15" s="1"/>
  <c r="L1582" i="15"/>
  <c r="M1582" i="15" s="1"/>
  <c r="L1581" i="15"/>
  <c r="M1581" i="15" s="1"/>
  <c r="L1580" i="15"/>
  <c r="M1580" i="15" s="1"/>
  <c r="L1579" i="15"/>
  <c r="M1579" i="15" s="1"/>
  <c r="L1578" i="15"/>
  <c r="M1578" i="15" s="1"/>
  <c r="L1577" i="15"/>
  <c r="M1577" i="15" s="1"/>
  <c r="L1576" i="15"/>
  <c r="M1576" i="15" s="1"/>
  <c r="L1575" i="15"/>
  <c r="M1575" i="15" s="1"/>
  <c r="L1574" i="15"/>
  <c r="M1574" i="15" s="1"/>
  <c r="L1573" i="15"/>
  <c r="M1573" i="15" s="1"/>
  <c r="L1572" i="15"/>
  <c r="M1572" i="15" s="1"/>
  <c r="L1571" i="15"/>
  <c r="M1571" i="15" s="1"/>
  <c r="L1570" i="15"/>
  <c r="M1570" i="15" s="1"/>
  <c r="L1569" i="15"/>
  <c r="M1569" i="15" s="1"/>
  <c r="L1568" i="15"/>
  <c r="M1568" i="15" s="1"/>
  <c r="L1567" i="15"/>
  <c r="M1567" i="15" s="1"/>
  <c r="L1566" i="15"/>
  <c r="M1566" i="15" s="1"/>
  <c r="L1565" i="15"/>
  <c r="M1565" i="15" s="1"/>
  <c r="L1564" i="15"/>
  <c r="M1564" i="15" s="1"/>
  <c r="L1563" i="15"/>
  <c r="M1563" i="15" s="1"/>
  <c r="L1562" i="15"/>
  <c r="M1562" i="15" s="1"/>
  <c r="L1561" i="15"/>
  <c r="M1561" i="15" s="1"/>
  <c r="L1560" i="15"/>
  <c r="M1560" i="15" s="1"/>
  <c r="L1559" i="15"/>
  <c r="M1559" i="15" s="1"/>
  <c r="L1558" i="15"/>
  <c r="M1558" i="15" s="1"/>
  <c r="L1557" i="15"/>
  <c r="M1557" i="15" s="1"/>
  <c r="L1556" i="15"/>
  <c r="M1556" i="15" s="1"/>
  <c r="L1555" i="15"/>
  <c r="M1555" i="15" s="1"/>
  <c r="L1554" i="15"/>
  <c r="M1554" i="15" s="1"/>
  <c r="L1553" i="15"/>
  <c r="M1553" i="15" s="1"/>
  <c r="L1552" i="15"/>
  <c r="M1552" i="15" s="1"/>
  <c r="L1551" i="15"/>
  <c r="M1551" i="15" s="1"/>
  <c r="L1550" i="15"/>
  <c r="M1550" i="15" s="1"/>
  <c r="L1549" i="15"/>
  <c r="M1549" i="15" s="1"/>
  <c r="L1548" i="15"/>
  <c r="M1548" i="15" s="1"/>
  <c r="L1547" i="15"/>
  <c r="M1547" i="15" s="1"/>
  <c r="L1546" i="15"/>
  <c r="M1546" i="15" s="1"/>
  <c r="L1545" i="15"/>
  <c r="M1545" i="15" s="1"/>
  <c r="L1544" i="15"/>
  <c r="M1544" i="15" s="1"/>
  <c r="L1543" i="15"/>
  <c r="M1543" i="15" s="1"/>
  <c r="L1542" i="15"/>
  <c r="M1542" i="15" s="1"/>
  <c r="L1541" i="15"/>
  <c r="M1541" i="15" s="1"/>
  <c r="L1540" i="15"/>
  <c r="M1540" i="15" s="1"/>
  <c r="L1539" i="15"/>
  <c r="M1539" i="15" s="1"/>
  <c r="L1538" i="15"/>
  <c r="M1538" i="15" s="1"/>
  <c r="L1537" i="15"/>
  <c r="M1537" i="15" s="1"/>
  <c r="L1536" i="15"/>
  <c r="M1536" i="15" s="1"/>
  <c r="L1535" i="15"/>
  <c r="M1535" i="15" s="1"/>
  <c r="L1534" i="15"/>
  <c r="M1534" i="15" s="1"/>
  <c r="L1533" i="15"/>
  <c r="M1533" i="15" s="1"/>
  <c r="L1532" i="15"/>
  <c r="M1532" i="15" s="1"/>
  <c r="L1531" i="15"/>
  <c r="M1531" i="15" s="1"/>
  <c r="L1530" i="15"/>
  <c r="M1530" i="15" s="1"/>
  <c r="L1529" i="15"/>
  <c r="M1529" i="15" s="1"/>
  <c r="L1528" i="15"/>
  <c r="M1528" i="15" s="1"/>
  <c r="L1527" i="15"/>
  <c r="M1527" i="15" s="1"/>
  <c r="L1526" i="15"/>
  <c r="M1526" i="15" s="1"/>
  <c r="L1525" i="15"/>
  <c r="M1525" i="15" s="1"/>
  <c r="L1524" i="15"/>
  <c r="M1524" i="15" s="1"/>
  <c r="L1523" i="15"/>
  <c r="M1523" i="15" s="1"/>
  <c r="L1522" i="15"/>
  <c r="M1522" i="15" s="1"/>
  <c r="L1521" i="15"/>
  <c r="M1521" i="15" s="1"/>
  <c r="L1520" i="15"/>
  <c r="M1520" i="15" s="1"/>
  <c r="L1519" i="15"/>
  <c r="M1519" i="15" s="1"/>
  <c r="L1518" i="15"/>
  <c r="M1518" i="15" s="1"/>
  <c r="L1517" i="15"/>
  <c r="M1517" i="15" s="1"/>
  <c r="L1516" i="15"/>
  <c r="M1516" i="15" s="1"/>
  <c r="L1515" i="15"/>
  <c r="M1515" i="15" s="1"/>
  <c r="L1514" i="15"/>
  <c r="M1514" i="15" s="1"/>
  <c r="L1513" i="15"/>
  <c r="M1513" i="15" s="1"/>
  <c r="L1512" i="15"/>
  <c r="M1512" i="15" s="1"/>
  <c r="L1511" i="15"/>
  <c r="M1511" i="15" s="1"/>
  <c r="L1510" i="15"/>
  <c r="M1510" i="15" s="1"/>
  <c r="L1509" i="15"/>
  <c r="M1509" i="15" s="1"/>
  <c r="L1508" i="15"/>
  <c r="M1508" i="15" s="1"/>
  <c r="L1507" i="15"/>
  <c r="M1507" i="15" s="1"/>
  <c r="L1506" i="15"/>
  <c r="M1506" i="15" s="1"/>
  <c r="L1505" i="15"/>
  <c r="M1505" i="15" s="1"/>
  <c r="L1504" i="15"/>
  <c r="M1504" i="15" s="1"/>
  <c r="L1503" i="15"/>
  <c r="M1503" i="15" s="1"/>
  <c r="L1502" i="15"/>
  <c r="M1502" i="15" s="1"/>
  <c r="L1501" i="15"/>
  <c r="M1501" i="15" s="1"/>
  <c r="L1500" i="15"/>
  <c r="M1500" i="15" s="1"/>
  <c r="L1499" i="15"/>
  <c r="M1499" i="15" s="1"/>
  <c r="L1498" i="15"/>
  <c r="M1498" i="15" s="1"/>
  <c r="L1497" i="15"/>
  <c r="M1497" i="15" s="1"/>
  <c r="L1496" i="15"/>
  <c r="M1496" i="15" s="1"/>
  <c r="L1495" i="15"/>
  <c r="M1495" i="15" s="1"/>
  <c r="L1494" i="15"/>
  <c r="M1494" i="15" s="1"/>
  <c r="L1493" i="15"/>
  <c r="M1493" i="15" s="1"/>
  <c r="L1492" i="15"/>
  <c r="M1492" i="15" s="1"/>
  <c r="L1491" i="15"/>
  <c r="M1491" i="15" s="1"/>
  <c r="L1490" i="15"/>
  <c r="M1490" i="15" s="1"/>
  <c r="L1489" i="15"/>
  <c r="M1489" i="15" s="1"/>
  <c r="L1488" i="15"/>
  <c r="M1488" i="15" s="1"/>
  <c r="L1487" i="15"/>
  <c r="M1487" i="15" s="1"/>
  <c r="L1486" i="15"/>
  <c r="M1486" i="15" s="1"/>
  <c r="L1485" i="15"/>
  <c r="M1485" i="15" s="1"/>
  <c r="L1484" i="15"/>
  <c r="M1484" i="15" s="1"/>
  <c r="L1483" i="15"/>
  <c r="M1483" i="15" s="1"/>
  <c r="L1482" i="15"/>
  <c r="M1482" i="15" s="1"/>
  <c r="L1481" i="15"/>
  <c r="M1481" i="15" s="1"/>
  <c r="L1480" i="15"/>
  <c r="M1480" i="15" s="1"/>
  <c r="L1479" i="15"/>
  <c r="M1479" i="15" s="1"/>
  <c r="L1478" i="15"/>
  <c r="M1478" i="15" s="1"/>
  <c r="L1477" i="15"/>
  <c r="M1477" i="15" s="1"/>
  <c r="L1476" i="15"/>
  <c r="M1476" i="15" s="1"/>
  <c r="L1475" i="15"/>
  <c r="M1475" i="15" s="1"/>
  <c r="L1474" i="15"/>
  <c r="M1474" i="15" s="1"/>
  <c r="L1473" i="15"/>
  <c r="M1473" i="15" s="1"/>
  <c r="L1472" i="15"/>
  <c r="M1472" i="15" s="1"/>
  <c r="L1471" i="15"/>
  <c r="M1471" i="15" s="1"/>
  <c r="L1470" i="15"/>
  <c r="M1470" i="15" s="1"/>
  <c r="L1469" i="15"/>
  <c r="M1469" i="15" s="1"/>
  <c r="L1468" i="15"/>
  <c r="M1468" i="15" s="1"/>
  <c r="L1467" i="15"/>
  <c r="M1467" i="15" s="1"/>
  <c r="L1466" i="15"/>
  <c r="M1466" i="15" s="1"/>
  <c r="L1465" i="15"/>
  <c r="M1465" i="15" s="1"/>
  <c r="L1464" i="15"/>
  <c r="M1464" i="15" s="1"/>
  <c r="L1463" i="15"/>
  <c r="M1463" i="15" s="1"/>
  <c r="L1462" i="15"/>
  <c r="M1462" i="15" s="1"/>
  <c r="L1461" i="15"/>
  <c r="M1461" i="15" s="1"/>
  <c r="L1460" i="15"/>
  <c r="M1460" i="15" s="1"/>
  <c r="L1459" i="15"/>
  <c r="M1459" i="15" s="1"/>
  <c r="L1458" i="15"/>
  <c r="M1458" i="15" s="1"/>
  <c r="L1457" i="15"/>
  <c r="M1457" i="15" s="1"/>
  <c r="L1456" i="15"/>
  <c r="M1456" i="15" s="1"/>
  <c r="L1455" i="15"/>
  <c r="M1455" i="15" s="1"/>
  <c r="L1454" i="15"/>
  <c r="M1454" i="15" s="1"/>
  <c r="L1453" i="15"/>
  <c r="M1453" i="15" s="1"/>
  <c r="L1452" i="15"/>
  <c r="M1452" i="15" s="1"/>
  <c r="L1451" i="15"/>
  <c r="M1451" i="15" s="1"/>
  <c r="L1450" i="15"/>
  <c r="M1450" i="15" s="1"/>
  <c r="L1449" i="15"/>
  <c r="M1449" i="15" s="1"/>
  <c r="L1448" i="15"/>
  <c r="M1448" i="15" s="1"/>
  <c r="L1447" i="15"/>
  <c r="M1447" i="15" s="1"/>
  <c r="L1446" i="15"/>
  <c r="M1446" i="15" s="1"/>
  <c r="L1445" i="15"/>
  <c r="M1445" i="15" s="1"/>
  <c r="L1444" i="15"/>
  <c r="M1444" i="15" s="1"/>
  <c r="L1443" i="15"/>
  <c r="M1443" i="15" s="1"/>
  <c r="L1442" i="15"/>
  <c r="M1442" i="15" s="1"/>
  <c r="L1441" i="15"/>
  <c r="M1441" i="15" s="1"/>
  <c r="L1440" i="15"/>
  <c r="M1440" i="15" s="1"/>
  <c r="L1439" i="15"/>
  <c r="M1439" i="15" s="1"/>
  <c r="L1438" i="15"/>
  <c r="M1438" i="15" s="1"/>
  <c r="L1437" i="15"/>
  <c r="M1437" i="15" s="1"/>
  <c r="L1436" i="15"/>
  <c r="M1436" i="15" s="1"/>
  <c r="L1435" i="15"/>
  <c r="M1435" i="15" s="1"/>
  <c r="L1434" i="15"/>
  <c r="M1434" i="15" s="1"/>
  <c r="L1433" i="15"/>
  <c r="M1433" i="15" s="1"/>
  <c r="L1432" i="15"/>
  <c r="M1432" i="15" s="1"/>
  <c r="L1431" i="15"/>
  <c r="M1431" i="15" s="1"/>
  <c r="L1430" i="15"/>
  <c r="M1430" i="15" s="1"/>
  <c r="L1429" i="15"/>
  <c r="M1429" i="15" s="1"/>
  <c r="L1428" i="15"/>
  <c r="M1428" i="15" s="1"/>
  <c r="L1427" i="15"/>
  <c r="M1427" i="15" s="1"/>
  <c r="L1426" i="15"/>
  <c r="M1426" i="15" s="1"/>
  <c r="L1425" i="15"/>
  <c r="M1425" i="15" s="1"/>
  <c r="L1424" i="15"/>
  <c r="M1424" i="15" s="1"/>
  <c r="L1423" i="15"/>
  <c r="M1423" i="15" s="1"/>
  <c r="L1422" i="15"/>
  <c r="M1422" i="15" s="1"/>
  <c r="L1421" i="15"/>
  <c r="M1421" i="15" s="1"/>
  <c r="L1420" i="15"/>
  <c r="M1420" i="15" s="1"/>
  <c r="L1419" i="15"/>
  <c r="M1419" i="15" s="1"/>
  <c r="L1418" i="15"/>
  <c r="M1418" i="15" s="1"/>
  <c r="L1417" i="15"/>
  <c r="M1417" i="15" s="1"/>
  <c r="L1416" i="15"/>
  <c r="M1416" i="15" s="1"/>
  <c r="L1415" i="15"/>
  <c r="M1415" i="15" s="1"/>
  <c r="L1414" i="15"/>
  <c r="M1414" i="15" s="1"/>
  <c r="L1413" i="15"/>
  <c r="M1413" i="15" s="1"/>
  <c r="L1412" i="15"/>
  <c r="M1412" i="15" s="1"/>
  <c r="L1411" i="15"/>
  <c r="M1411" i="15" s="1"/>
  <c r="L1410" i="15"/>
  <c r="M1410" i="15" s="1"/>
  <c r="L1409" i="15"/>
  <c r="M1409" i="15" s="1"/>
  <c r="L1408" i="15"/>
  <c r="M1408" i="15" s="1"/>
  <c r="L1407" i="15"/>
  <c r="M1407" i="15" s="1"/>
  <c r="L1406" i="15"/>
  <c r="M1406" i="15" s="1"/>
  <c r="L1405" i="15"/>
  <c r="M1405" i="15" s="1"/>
  <c r="L1404" i="15"/>
  <c r="M1404" i="15" s="1"/>
  <c r="L1403" i="15"/>
  <c r="M1403" i="15" s="1"/>
  <c r="L1402" i="15"/>
  <c r="M1402" i="15" s="1"/>
  <c r="L1401" i="15"/>
  <c r="M1401" i="15" s="1"/>
  <c r="L1400" i="15"/>
  <c r="M1400" i="15" s="1"/>
  <c r="L1399" i="15"/>
  <c r="M1399" i="15" s="1"/>
  <c r="L1398" i="15"/>
  <c r="M1398" i="15" s="1"/>
  <c r="L1397" i="15"/>
  <c r="M1397" i="15" s="1"/>
  <c r="L1396" i="15"/>
  <c r="M1396" i="15" s="1"/>
  <c r="L1395" i="15"/>
  <c r="M1395" i="15" s="1"/>
  <c r="L1394" i="15"/>
  <c r="M1394" i="15" s="1"/>
  <c r="L1393" i="15"/>
  <c r="M1393" i="15" s="1"/>
  <c r="L1392" i="15"/>
  <c r="M1392" i="15" s="1"/>
  <c r="L1391" i="15"/>
  <c r="M1391" i="15" s="1"/>
  <c r="L1390" i="15"/>
  <c r="M1390" i="15" s="1"/>
  <c r="L1389" i="15"/>
  <c r="M1389" i="15" s="1"/>
  <c r="L1388" i="15"/>
  <c r="M1388" i="15" s="1"/>
  <c r="L1387" i="15"/>
  <c r="M1387" i="15" s="1"/>
  <c r="L1386" i="15"/>
  <c r="M1386" i="15" s="1"/>
  <c r="L1385" i="15"/>
  <c r="M1385" i="15" s="1"/>
  <c r="L1384" i="15"/>
  <c r="M1384" i="15" s="1"/>
  <c r="L1383" i="15"/>
  <c r="M1383" i="15" s="1"/>
  <c r="L1382" i="15"/>
  <c r="M1382" i="15" s="1"/>
  <c r="L1381" i="15"/>
  <c r="M1381" i="15" s="1"/>
  <c r="L1380" i="15"/>
  <c r="M1380" i="15" s="1"/>
  <c r="L1379" i="15"/>
  <c r="M1379" i="15" s="1"/>
  <c r="L1378" i="15"/>
  <c r="M1378" i="15" s="1"/>
  <c r="L1377" i="15"/>
  <c r="M1377" i="15" s="1"/>
  <c r="L1376" i="15"/>
  <c r="M1376" i="15" s="1"/>
  <c r="L1375" i="15"/>
  <c r="M1375" i="15" s="1"/>
  <c r="L1374" i="15"/>
  <c r="M1374" i="15" s="1"/>
  <c r="L1373" i="15"/>
  <c r="M1373" i="15" s="1"/>
  <c r="L1372" i="15"/>
  <c r="M1372" i="15" s="1"/>
  <c r="L1371" i="15"/>
  <c r="M1371" i="15" s="1"/>
  <c r="L1370" i="15"/>
  <c r="M1370" i="15" s="1"/>
  <c r="L1369" i="15"/>
  <c r="M1369" i="15" s="1"/>
  <c r="L1368" i="15"/>
  <c r="M1368" i="15" s="1"/>
  <c r="L1367" i="15"/>
  <c r="M1367" i="15" s="1"/>
  <c r="L1366" i="15"/>
  <c r="M1366" i="15" s="1"/>
  <c r="L1365" i="15"/>
  <c r="M1365" i="15" s="1"/>
  <c r="L1364" i="15"/>
  <c r="M1364" i="15" s="1"/>
  <c r="L1363" i="15"/>
  <c r="M1363" i="15" s="1"/>
  <c r="L1362" i="15"/>
  <c r="M1362" i="15" s="1"/>
  <c r="L1361" i="15"/>
  <c r="M1361" i="15" s="1"/>
  <c r="L1360" i="15"/>
  <c r="M1360" i="15" s="1"/>
  <c r="L1359" i="15"/>
  <c r="M1359" i="15" s="1"/>
  <c r="L1358" i="15"/>
  <c r="M1358" i="15" s="1"/>
  <c r="L1357" i="15"/>
  <c r="M1357" i="15" s="1"/>
  <c r="L1356" i="15"/>
  <c r="M1356" i="15" s="1"/>
  <c r="L1355" i="15"/>
  <c r="M1355" i="15" s="1"/>
  <c r="L1354" i="15"/>
  <c r="M1354" i="15" s="1"/>
  <c r="L1353" i="15"/>
  <c r="M1353" i="15" s="1"/>
  <c r="L1352" i="15"/>
  <c r="M1352" i="15" s="1"/>
  <c r="L1351" i="15"/>
  <c r="M1351" i="15" s="1"/>
  <c r="L1350" i="15"/>
  <c r="M1350" i="15" s="1"/>
  <c r="L1349" i="15"/>
  <c r="M1349" i="15" s="1"/>
  <c r="L1348" i="15"/>
  <c r="M1348" i="15" s="1"/>
  <c r="L1347" i="15"/>
  <c r="M1347" i="15" s="1"/>
  <c r="L1346" i="15"/>
  <c r="M1346" i="15" s="1"/>
  <c r="L1345" i="15"/>
  <c r="M1345" i="15" s="1"/>
  <c r="L1344" i="15"/>
  <c r="M1344" i="15" s="1"/>
  <c r="L1343" i="15"/>
  <c r="M1343" i="15" s="1"/>
  <c r="L1342" i="15"/>
  <c r="M1342" i="15" s="1"/>
  <c r="L1341" i="15"/>
  <c r="M1341" i="15" s="1"/>
  <c r="L1340" i="15"/>
  <c r="M1340" i="15" s="1"/>
  <c r="L1339" i="15"/>
  <c r="M1339" i="15" s="1"/>
  <c r="L1338" i="15"/>
  <c r="M1338" i="15" s="1"/>
  <c r="L1337" i="15"/>
  <c r="M1337" i="15" s="1"/>
  <c r="L1336" i="15"/>
  <c r="M1336" i="15" s="1"/>
  <c r="L1335" i="15"/>
  <c r="M1335" i="15" s="1"/>
  <c r="L1334" i="15"/>
  <c r="M1334" i="15" s="1"/>
  <c r="L1333" i="15"/>
  <c r="M1333" i="15" s="1"/>
  <c r="L1332" i="15"/>
  <c r="M1332" i="15" s="1"/>
  <c r="L1331" i="15"/>
  <c r="M1331" i="15" s="1"/>
  <c r="L1330" i="15"/>
  <c r="M1330" i="15" s="1"/>
  <c r="L1329" i="15"/>
  <c r="M1329" i="15" s="1"/>
  <c r="L1328" i="15"/>
  <c r="M1328" i="15" s="1"/>
  <c r="L1327" i="15"/>
  <c r="M1327" i="15" s="1"/>
  <c r="L1326" i="15"/>
  <c r="M1326" i="15" s="1"/>
  <c r="L1325" i="15"/>
  <c r="M1325" i="15" s="1"/>
  <c r="L1324" i="15"/>
  <c r="M1324" i="15" s="1"/>
  <c r="L1323" i="15"/>
  <c r="M1323" i="15" s="1"/>
  <c r="L1322" i="15"/>
  <c r="M1322" i="15" s="1"/>
  <c r="L1321" i="15"/>
  <c r="M1321" i="15" s="1"/>
  <c r="L1320" i="15"/>
  <c r="M1320" i="15" s="1"/>
  <c r="L1319" i="15"/>
  <c r="M1319" i="15" s="1"/>
  <c r="L1318" i="15"/>
  <c r="M1318" i="15" s="1"/>
  <c r="L1317" i="15"/>
  <c r="M1317" i="15" s="1"/>
  <c r="L1316" i="15"/>
  <c r="M1316" i="15" s="1"/>
  <c r="L1315" i="15"/>
  <c r="M1315" i="15" s="1"/>
  <c r="L1314" i="15"/>
  <c r="M1314" i="15" s="1"/>
  <c r="L1313" i="15"/>
  <c r="M1313" i="15" s="1"/>
  <c r="L1312" i="15"/>
  <c r="M1312" i="15" s="1"/>
  <c r="L1311" i="15"/>
  <c r="M1311" i="15" s="1"/>
  <c r="L1310" i="15"/>
  <c r="M1310" i="15" s="1"/>
  <c r="L1309" i="15"/>
  <c r="M1309" i="15" s="1"/>
  <c r="L1308" i="15"/>
  <c r="M1308" i="15" s="1"/>
  <c r="L1307" i="15"/>
  <c r="M1307" i="15" s="1"/>
  <c r="L1306" i="15"/>
  <c r="M1306" i="15" s="1"/>
  <c r="L1305" i="15"/>
  <c r="M1305" i="15" s="1"/>
  <c r="L1304" i="15"/>
  <c r="M1304" i="15" s="1"/>
  <c r="L1303" i="15"/>
  <c r="M1303" i="15" s="1"/>
  <c r="L1302" i="15"/>
  <c r="M1302" i="15" s="1"/>
  <c r="L1301" i="15"/>
  <c r="M1301" i="15" s="1"/>
  <c r="L1300" i="15"/>
  <c r="M1300" i="15" s="1"/>
  <c r="L1299" i="15"/>
  <c r="M1299" i="15" s="1"/>
  <c r="L1298" i="15"/>
  <c r="M1298" i="15" s="1"/>
  <c r="L1297" i="15"/>
  <c r="M1297" i="15" s="1"/>
  <c r="L1296" i="15"/>
  <c r="M1296" i="15" s="1"/>
  <c r="L1295" i="15"/>
  <c r="M1295" i="15" s="1"/>
  <c r="L1294" i="15"/>
  <c r="M1294" i="15" s="1"/>
  <c r="L1293" i="15"/>
  <c r="M1293" i="15" s="1"/>
  <c r="L1292" i="15"/>
  <c r="M1292" i="15" s="1"/>
  <c r="L1291" i="15"/>
  <c r="M1291" i="15" s="1"/>
  <c r="L1290" i="15"/>
  <c r="M1290" i="15" s="1"/>
  <c r="L1289" i="15"/>
  <c r="M1289" i="15" s="1"/>
  <c r="L1288" i="15"/>
  <c r="M1288" i="15" s="1"/>
  <c r="L1287" i="15"/>
  <c r="M1287" i="15" s="1"/>
  <c r="L1286" i="15"/>
  <c r="M1286" i="15" s="1"/>
  <c r="L1285" i="15"/>
  <c r="M1285" i="15" s="1"/>
  <c r="L1284" i="15"/>
  <c r="M1284" i="15" s="1"/>
  <c r="L1283" i="15"/>
  <c r="M1283" i="15" s="1"/>
  <c r="L1282" i="15"/>
  <c r="M1282" i="15" s="1"/>
  <c r="L1281" i="15"/>
  <c r="M1281" i="15" s="1"/>
  <c r="L1280" i="15"/>
  <c r="M1280" i="15" s="1"/>
  <c r="L1279" i="15"/>
  <c r="M1279" i="15" s="1"/>
  <c r="L1278" i="15"/>
  <c r="M1278" i="15" s="1"/>
  <c r="L1277" i="15"/>
  <c r="M1277" i="15" s="1"/>
  <c r="L1276" i="15"/>
  <c r="M1276" i="15" s="1"/>
  <c r="L1275" i="15"/>
  <c r="M1275" i="15" s="1"/>
  <c r="L1274" i="15"/>
  <c r="M1274" i="15" s="1"/>
  <c r="L1273" i="15"/>
  <c r="M1273" i="15" s="1"/>
  <c r="L1272" i="15"/>
  <c r="M1272" i="15" s="1"/>
  <c r="L1271" i="15"/>
  <c r="M1271" i="15" s="1"/>
  <c r="L1270" i="15"/>
  <c r="M1270" i="15" s="1"/>
  <c r="L1269" i="15"/>
  <c r="M1269" i="15" s="1"/>
  <c r="L1268" i="15"/>
  <c r="M1268" i="15" s="1"/>
  <c r="L1267" i="15"/>
  <c r="M1267" i="15" s="1"/>
  <c r="L1266" i="15"/>
  <c r="M1266" i="15" s="1"/>
  <c r="L1265" i="15"/>
  <c r="M1265" i="15" s="1"/>
  <c r="L1264" i="15"/>
  <c r="M1264" i="15" s="1"/>
  <c r="L1263" i="15"/>
  <c r="M1263" i="15" s="1"/>
  <c r="L1262" i="15"/>
  <c r="M1262" i="15" s="1"/>
  <c r="L1261" i="15"/>
  <c r="M1261" i="15" s="1"/>
  <c r="L1260" i="15"/>
  <c r="M1260" i="15" s="1"/>
  <c r="L1259" i="15"/>
  <c r="M1259" i="15" s="1"/>
  <c r="L1258" i="15"/>
  <c r="M1258" i="15" s="1"/>
  <c r="L1257" i="15"/>
  <c r="M1257" i="15" s="1"/>
  <c r="L1256" i="15"/>
  <c r="M1256" i="15" s="1"/>
  <c r="L1255" i="15"/>
  <c r="M1255" i="15" s="1"/>
  <c r="L1254" i="15"/>
  <c r="M1254" i="15" s="1"/>
  <c r="L1253" i="15"/>
  <c r="M1253" i="15" s="1"/>
  <c r="L1252" i="15"/>
  <c r="M1252" i="15" s="1"/>
  <c r="L1251" i="15"/>
  <c r="M1251" i="15" s="1"/>
  <c r="L1250" i="15"/>
  <c r="M1250" i="15" s="1"/>
  <c r="L1249" i="15"/>
  <c r="M1249" i="15" s="1"/>
  <c r="L1248" i="15"/>
  <c r="M1248" i="15" s="1"/>
  <c r="L1247" i="15"/>
  <c r="M1247" i="15" s="1"/>
  <c r="L1246" i="15"/>
  <c r="M1246" i="15" s="1"/>
  <c r="L1245" i="15"/>
  <c r="M1245" i="15" s="1"/>
  <c r="L1244" i="15"/>
  <c r="M1244" i="15" s="1"/>
  <c r="L1243" i="15"/>
  <c r="M1243" i="15" s="1"/>
  <c r="L1242" i="15"/>
  <c r="M1242" i="15" s="1"/>
  <c r="L1241" i="15"/>
  <c r="M1241" i="15" s="1"/>
  <c r="L1240" i="15"/>
  <c r="M1240" i="15" s="1"/>
  <c r="L1239" i="15"/>
  <c r="M1239" i="15" s="1"/>
  <c r="L1238" i="15"/>
  <c r="M1238" i="15" s="1"/>
  <c r="L1237" i="15"/>
  <c r="M1237" i="15" s="1"/>
  <c r="L1236" i="15"/>
  <c r="M1236" i="15" s="1"/>
  <c r="L1235" i="15"/>
  <c r="M1235" i="15" s="1"/>
  <c r="L1234" i="15"/>
  <c r="M1234" i="15" s="1"/>
  <c r="L1233" i="15"/>
  <c r="M1233" i="15" s="1"/>
  <c r="L1232" i="15"/>
  <c r="M1232" i="15" s="1"/>
  <c r="L1231" i="15"/>
  <c r="M1231" i="15" s="1"/>
  <c r="L1230" i="15"/>
  <c r="M1230" i="15" s="1"/>
  <c r="L1229" i="15"/>
  <c r="M1229" i="15" s="1"/>
  <c r="L1228" i="15"/>
  <c r="M1228" i="15" s="1"/>
  <c r="L1227" i="15"/>
  <c r="M1227" i="15" s="1"/>
  <c r="L1226" i="15"/>
  <c r="M1226" i="15" s="1"/>
  <c r="L1225" i="15"/>
  <c r="M1225" i="15" s="1"/>
  <c r="L1224" i="15"/>
  <c r="M1224" i="15" s="1"/>
  <c r="L1223" i="15"/>
  <c r="M1223" i="15" s="1"/>
  <c r="L1222" i="15"/>
  <c r="M1222" i="15" s="1"/>
  <c r="L1221" i="15"/>
  <c r="M1221" i="15" s="1"/>
  <c r="L1220" i="15"/>
  <c r="M1220" i="15" s="1"/>
  <c r="L1219" i="15"/>
  <c r="M1219" i="15" s="1"/>
  <c r="L1218" i="15"/>
  <c r="M1218" i="15" s="1"/>
  <c r="L1217" i="15"/>
  <c r="M1217" i="15" s="1"/>
  <c r="L1216" i="15"/>
  <c r="M1216" i="15" s="1"/>
  <c r="L1215" i="15"/>
  <c r="M1215" i="15" s="1"/>
  <c r="L1214" i="15"/>
  <c r="M1214" i="15" s="1"/>
  <c r="L1213" i="15"/>
  <c r="M1213" i="15" s="1"/>
  <c r="L1212" i="15"/>
  <c r="M1212" i="15" s="1"/>
  <c r="L1211" i="15"/>
  <c r="M1211" i="15" s="1"/>
  <c r="L1210" i="15"/>
  <c r="M1210" i="15" s="1"/>
  <c r="L1209" i="15"/>
  <c r="M1209" i="15" s="1"/>
  <c r="L1208" i="15"/>
  <c r="M1208" i="15" s="1"/>
  <c r="L1207" i="15"/>
  <c r="M1207" i="15" s="1"/>
  <c r="L1206" i="15"/>
  <c r="M1206" i="15" s="1"/>
  <c r="L1205" i="15"/>
  <c r="M1205" i="15" s="1"/>
  <c r="L1204" i="15"/>
  <c r="M1204" i="15" s="1"/>
  <c r="L1203" i="15"/>
  <c r="M1203" i="15" s="1"/>
  <c r="L1202" i="15"/>
  <c r="M1202" i="15" s="1"/>
  <c r="L1201" i="15"/>
  <c r="M1201" i="15" s="1"/>
  <c r="L1200" i="15"/>
  <c r="M1200" i="15" s="1"/>
  <c r="L1199" i="15"/>
  <c r="M1199" i="15" s="1"/>
  <c r="L1198" i="15"/>
  <c r="M1198" i="15" s="1"/>
  <c r="L1197" i="15"/>
  <c r="M1197" i="15" s="1"/>
  <c r="L1196" i="15"/>
  <c r="M1196" i="15" s="1"/>
  <c r="L1195" i="15"/>
  <c r="M1195" i="15" s="1"/>
  <c r="L1194" i="15"/>
  <c r="M1194" i="15" s="1"/>
  <c r="L1193" i="15"/>
  <c r="M1193" i="15" s="1"/>
  <c r="L1192" i="15"/>
  <c r="M1192" i="15" s="1"/>
  <c r="L1191" i="15"/>
  <c r="M1191" i="15" s="1"/>
  <c r="L1190" i="15"/>
  <c r="M1190" i="15" s="1"/>
  <c r="L1189" i="15"/>
  <c r="M1189" i="15" s="1"/>
  <c r="L1188" i="15"/>
  <c r="M1188" i="15" s="1"/>
  <c r="L1187" i="15"/>
  <c r="M1187" i="15" s="1"/>
  <c r="L1186" i="15"/>
  <c r="M1186" i="15" s="1"/>
  <c r="L1185" i="15"/>
  <c r="M1185" i="15" s="1"/>
  <c r="L1184" i="15"/>
  <c r="M1184" i="15" s="1"/>
  <c r="L1183" i="15"/>
  <c r="M1183" i="15" s="1"/>
  <c r="L1182" i="15"/>
  <c r="M1182" i="15" s="1"/>
  <c r="L1181" i="15"/>
  <c r="M1181" i="15" s="1"/>
  <c r="L1180" i="15"/>
  <c r="M1180" i="15" s="1"/>
  <c r="L1179" i="15"/>
  <c r="M1179" i="15" s="1"/>
  <c r="L1178" i="15"/>
  <c r="M1178" i="15" s="1"/>
  <c r="L1177" i="15"/>
  <c r="M1177" i="15" s="1"/>
  <c r="L1176" i="15"/>
  <c r="M1176" i="15" s="1"/>
  <c r="L1175" i="15"/>
  <c r="M1175" i="15" s="1"/>
  <c r="L1174" i="15"/>
  <c r="M1174" i="15" s="1"/>
  <c r="L1173" i="15"/>
  <c r="M1173" i="15" s="1"/>
  <c r="L1172" i="15"/>
  <c r="M1172" i="15" s="1"/>
  <c r="L1171" i="15"/>
  <c r="M1171" i="15" s="1"/>
  <c r="L1170" i="15"/>
  <c r="M1170" i="15" s="1"/>
  <c r="L1169" i="15"/>
  <c r="M1169" i="15" s="1"/>
  <c r="L1168" i="15"/>
  <c r="M1168" i="15" s="1"/>
  <c r="L1167" i="15"/>
  <c r="M1167" i="15" s="1"/>
  <c r="L1166" i="15"/>
  <c r="M1166" i="15" s="1"/>
  <c r="L1165" i="15"/>
  <c r="M1165" i="15" s="1"/>
  <c r="L1164" i="15"/>
  <c r="M1164" i="15" s="1"/>
  <c r="L1163" i="15"/>
  <c r="M1163" i="15" s="1"/>
  <c r="L1162" i="15"/>
  <c r="M1162" i="15" s="1"/>
  <c r="L1161" i="15"/>
  <c r="M1161" i="15" s="1"/>
  <c r="L1160" i="15"/>
  <c r="M1160" i="15" s="1"/>
  <c r="L1159" i="15"/>
  <c r="M1159" i="15" s="1"/>
  <c r="L1158" i="15"/>
  <c r="M1158" i="15" s="1"/>
  <c r="L1157" i="15"/>
  <c r="M1157" i="15" s="1"/>
  <c r="L1156" i="15"/>
  <c r="M1156" i="15" s="1"/>
  <c r="L1155" i="15"/>
  <c r="M1155" i="15" s="1"/>
  <c r="L1154" i="15"/>
  <c r="M1154" i="15" s="1"/>
  <c r="L1153" i="15"/>
  <c r="M1153" i="15" s="1"/>
  <c r="L1152" i="15"/>
  <c r="M1152" i="15" s="1"/>
  <c r="L1151" i="15"/>
  <c r="M1151" i="15" s="1"/>
  <c r="L1150" i="15"/>
  <c r="M1150" i="15" s="1"/>
  <c r="L1149" i="15"/>
  <c r="M1149" i="15" s="1"/>
  <c r="L1148" i="15"/>
  <c r="M1148" i="15" s="1"/>
  <c r="L1147" i="15"/>
  <c r="M1147" i="15" s="1"/>
  <c r="L1146" i="15"/>
  <c r="M1146" i="15" s="1"/>
  <c r="L1145" i="15"/>
  <c r="M1145" i="15" s="1"/>
  <c r="L1144" i="15"/>
  <c r="M1144" i="15" s="1"/>
  <c r="L1143" i="15"/>
  <c r="M1143" i="15" s="1"/>
  <c r="L1142" i="15"/>
  <c r="M1142" i="15" s="1"/>
  <c r="L1141" i="15"/>
  <c r="M1141" i="15" s="1"/>
  <c r="L1140" i="15"/>
  <c r="M1140" i="15" s="1"/>
  <c r="L1139" i="15"/>
  <c r="M1139" i="15" s="1"/>
  <c r="L1138" i="15"/>
  <c r="M1138" i="15" s="1"/>
  <c r="L1137" i="15"/>
  <c r="M1137" i="15" s="1"/>
  <c r="L1136" i="15"/>
  <c r="M1136" i="15" s="1"/>
  <c r="L1135" i="15"/>
  <c r="M1135" i="15" s="1"/>
  <c r="L1134" i="15"/>
  <c r="M1134" i="15" s="1"/>
  <c r="L1133" i="15"/>
  <c r="M1133" i="15" s="1"/>
  <c r="L1132" i="15"/>
  <c r="M1132" i="15" s="1"/>
  <c r="L1131" i="15"/>
  <c r="M1131" i="15" s="1"/>
  <c r="L1130" i="15"/>
  <c r="M1130" i="15" s="1"/>
  <c r="L1129" i="15"/>
  <c r="M1129" i="15" s="1"/>
  <c r="L1128" i="15"/>
  <c r="M1128" i="15" s="1"/>
  <c r="L1127" i="15"/>
  <c r="M1127" i="15" s="1"/>
  <c r="L1126" i="15"/>
  <c r="M1126" i="15" s="1"/>
  <c r="L1125" i="15"/>
  <c r="M1125" i="15" s="1"/>
  <c r="L1124" i="15"/>
  <c r="M1124" i="15" s="1"/>
  <c r="L1123" i="15"/>
  <c r="M1123" i="15" s="1"/>
  <c r="L1122" i="15"/>
  <c r="M1122" i="15" s="1"/>
  <c r="L1121" i="15"/>
  <c r="M1121" i="15" s="1"/>
  <c r="L1120" i="15"/>
  <c r="M1120" i="15" s="1"/>
  <c r="L1119" i="15"/>
  <c r="M1119" i="15" s="1"/>
  <c r="L1118" i="15"/>
  <c r="M1118" i="15" s="1"/>
  <c r="L1117" i="15"/>
  <c r="M1117" i="15" s="1"/>
  <c r="L1116" i="15"/>
  <c r="M1116" i="15" s="1"/>
  <c r="L1115" i="15"/>
  <c r="M1115" i="15" s="1"/>
  <c r="L1114" i="15"/>
  <c r="M1114" i="15" s="1"/>
  <c r="L1113" i="15"/>
  <c r="M1113" i="15" s="1"/>
  <c r="L1112" i="15"/>
  <c r="M1112" i="15" s="1"/>
  <c r="L1111" i="15"/>
  <c r="M1111" i="15" s="1"/>
  <c r="L1110" i="15"/>
  <c r="M1110" i="15" s="1"/>
  <c r="L1109" i="15"/>
  <c r="M1109" i="15" s="1"/>
  <c r="L1108" i="15"/>
  <c r="M1108" i="15" s="1"/>
  <c r="L1107" i="15"/>
  <c r="M1107" i="15" s="1"/>
  <c r="L1106" i="15"/>
  <c r="M1106" i="15" s="1"/>
  <c r="L1105" i="15"/>
  <c r="M1105" i="15" s="1"/>
  <c r="L1104" i="15"/>
  <c r="M1104" i="15" s="1"/>
  <c r="L1103" i="15"/>
  <c r="M1103" i="15" s="1"/>
  <c r="L1102" i="15"/>
  <c r="M1102" i="15" s="1"/>
  <c r="L1101" i="15"/>
  <c r="M1101" i="15" s="1"/>
  <c r="L1100" i="15"/>
  <c r="M1100" i="15" s="1"/>
  <c r="L1099" i="15"/>
  <c r="M1099" i="15" s="1"/>
  <c r="L1098" i="15"/>
  <c r="M1098" i="15" s="1"/>
  <c r="L1097" i="15"/>
  <c r="M1097" i="15" s="1"/>
  <c r="L1096" i="15"/>
  <c r="M1096" i="15" s="1"/>
  <c r="L1095" i="15"/>
  <c r="M1095" i="15" s="1"/>
  <c r="L1094" i="15"/>
  <c r="M1094" i="15" s="1"/>
  <c r="L1093" i="15"/>
  <c r="M1093" i="15" s="1"/>
  <c r="L1092" i="15"/>
  <c r="M1092" i="15" s="1"/>
  <c r="L1091" i="15"/>
  <c r="M1091" i="15" s="1"/>
  <c r="L1090" i="15"/>
  <c r="M1090" i="15" s="1"/>
  <c r="L1089" i="15"/>
  <c r="M1089" i="15" s="1"/>
  <c r="L1088" i="15"/>
  <c r="M1088" i="15" s="1"/>
  <c r="L1087" i="15"/>
  <c r="M1087" i="15" s="1"/>
  <c r="L1086" i="15"/>
  <c r="M1086" i="15" s="1"/>
  <c r="L1085" i="15"/>
  <c r="M1085" i="15" s="1"/>
  <c r="L1084" i="15"/>
  <c r="M1084" i="15" s="1"/>
  <c r="L1083" i="15"/>
  <c r="M1083" i="15" s="1"/>
  <c r="L1082" i="15"/>
  <c r="M1082" i="15" s="1"/>
  <c r="L1081" i="15"/>
  <c r="M1081" i="15" s="1"/>
  <c r="L1080" i="15"/>
  <c r="M1080" i="15" s="1"/>
  <c r="L1079" i="15"/>
  <c r="M1079" i="15" s="1"/>
  <c r="L1078" i="15"/>
  <c r="M1078" i="15" s="1"/>
  <c r="L1077" i="15"/>
  <c r="M1077" i="15" s="1"/>
  <c r="L1076" i="15"/>
  <c r="M1076" i="15" s="1"/>
  <c r="L1075" i="15"/>
  <c r="M1075" i="15" s="1"/>
  <c r="L1074" i="15"/>
  <c r="M1074" i="15" s="1"/>
  <c r="L1073" i="15"/>
  <c r="M1073" i="15" s="1"/>
  <c r="L1072" i="15"/>
  <c r="M1072" i="15" s="1"/>
  <c r="L1071" i="15"/>
  <c r="M1071" i="15" s="1"/>
  <c r="L1070" i="15"/>
  <c r="M1070" i="15" s="1"/>
  <c r="L1069" i="15"/>
  <c r="M1069" i="15" s="1"/>
  <c r="L1068" i="15"/>
  <c r="M1068" i="15" s="1"/>
  <c r="L1067" i="15"/>
  <c r="M1067" i="15" s="1"/>
  <c r="L1066" i="15"/>
  <c r="M1066" i="15" s="1"/>
  <c r="L1065" i="15"/>
  <c r="M1065" i="15" s="1"/>
  <c r="L1064" i="15"/>
  <c r="M1064" i="15" s="1"/>
  <c r="L1063" i="15"/>
  <c r="M1063" i="15" s="1"/>
  <c r="L1062" i="15"/>
  <c r="M1062" i="15" s="1"/>
  <c r="L1061" i="15"/>
  <c r="M1061" i="15" s="1"/>
  <c r="L1060" i="15"/>
  <c r="M1060" i="15" s="1"/>
  <c r="L1059" i="15"/>
  <c r="M1059" i="15" s="1"/>
  <c r="L1058" i="15"/>
  <c r="M1058" i="15" s="1"/>
  <c r="L1057" i="15"/>
  <c r="M1057" i="15" s="1"/>
  <c r="L1056" i="15"/>
  <c r="M1056" i="15" s="1"/>
  <c r="L1055" i="15"/>
  <c r="M1055" i="15" s="1"/>
  <c r="L1054" i="15"/>
  <c r="M1054" i="15" s="1"/>
  <c r="L1053" i="15"/>
  <c r="M1053" i="15" s="1"/>
  <c r="L1052" i="15"/>
  <c r="M1052" i="15" s="1"/>
  <c r="L1051" i="15"/>
  <c r="M1051" i="15" s="1"/>
  <c r="L1050" i="15"/>
  <c r="M1050" i="15" s="1"/>
  <c r="L1049" i="15"/>
  <c r="M1049" i="15" s="1"/>
  <c r="L1048" i="15"/>
  <c r="M1048" i="15" s="1"/>
  <c r="L1047" i="15"/>
  <c r="M1047" i="15" s="1"/>
  <c r="L1046" i="15"/>
  <c r="M1046" i="15" s="1"/>
  <c r="L1045" i="15"/>
  <c r="M1045" i="15" s="1"/>
  <c r="L1044" i="15"/>
  <c r="M1044" i="15" s="1"/>
  <c r="L1043" i="15"/>
  <c r="M1043" i="15" s="1"/>
  <c r="L1042" i="15"/>
  <c r="M1042" i="15" s="1"/>
  <c r="L1041" i="15"/>
  <c r="M1041" i="15" s="1"/>
  <c r="L1040" i="15"/>
  <c r="M1040" i="15" s="1"/>
  <c r="L1039" i="15"/>
  <c r="M1039" i="15" s="1"/>
  <c r="L1038" i="15"/>
  <c r="M1038" i="15" s="1"/>
  <c r="L1037" i="15"/>
  <c r="M1037" i="15" s="1"/>
  <c r="L1036" i="15"/>
  <c r="M1036" i="15" s="1"/>
  <c r="L1035" i="15"/>
  <c r="M1035" i="15" s="1"/>
  <c r="L1034" i="15"/>
  <c r="M1034" i="15" s="1"/>
  <c r="L1033" i="15"/>
  <c r="M1033" i="15" s="1"/>
  <c r="L1032" i="15"/>
  <c r="M1032" i="15" s="1"/>
  <c r="L1031" i="15"/>
  <c r="M1031" i="15" s="1"/>
  <c r="L1030" i="15"/>
  <c r="M1030" i="15" s="1"/>
  <c r="L1029" i="15"/>
  <c r="M1029" i="15" s="1"/>
  <c r="L1028" i="15"/>
  <c r="M1028" i="15" s="1"/>
  <c r="L1027" i="15"/>
  <c r="M1027" i="15" s="1"/>
  <c r="L1026" i="15"/>
  <c r="M1026" i="15" s="1"/>
  <c r="L1025" i="15"/>
  <c r="M1025" i="15" s="1"/>
  <c r="L1024" i="15"/>
  <c r="M1024" i="15" s="1"/>
  <c r="L1023" i="15"/>
  <c r="M1023" i="15" s="1"/>
  <c r="L1022" i="15"/>
  <c r="M1022" i="15" s="1"/>
  <c r="L1021" i="15"/>
  <c r="M1021" i="15" s="1"/>
  <c r="L1020" i="15"/>
  <c r="M1020" i="15" s="1"/>
  <c r="L1019" i="15"/>
  <c r="M1019" i="15" s="1"/>
  <c r="L1018" i="15"/>
  <c r="M1018" i="15" s="1"/>
  <c r="L1017" i="15"/>
  <c r="M1017" i="15" s="1"/>
  <c r="L1016" i="15"/>
  <c r="M1016" i="15" s="1"/>
  <c r="L1015" i="15"/>
  <c r="M1015" i="15" s="1"/>
  <c r="L1014" i="15"/>
  <c r="M1014" i="15" s="1"/>
  <c r="L1013" i="15"/>
  <c r="M1013" i="15" s="1"/>
  <c r="L1012" i="15"/>
  <c r="M1012" i="15" s="1"/>
  <c r="L1011" i="15"/>
  <c r="M1011" i="15" s="1"/>
  <c r="L1010" i="15"/>
  <c r="M1010" i="15" s="1"/>
  <c r="L1009" i="15"/>
  <c r="M1009" i="15" s="1"/>
  <c r="L1008" i="15"/>
  <c r="M1008" i="15" s="1"/>
  <c r="L1007" i="15"/>
  <c r="M1007" i="15" s="1"/>
  <c r="L1006" i="15"/>
  <c r="M1006" i="15" s="1"/>
  <c r="L1005" i="15"/>
  <c r="M1005" i="15" s="1"/>
  <c r="L1004" i="15"/>
  <c r="M1004" i="15" s="1"/>
  <c r="L1003" i="15"/>
  <c r="M1003" i="15" s="1"/>
  <c r="L1002" i="15"/>
  <c r="M1002" i="15" s="1"/>
  <c r="L1001" i="15"/>
  <c r="M1001" i="15" s="1"/>
  <c r="L1000" i="15"/>
  <c r="M1000" i="15" s="1"/>
  <c r="L999" i="15"/>
  <c r="M999" i="15" s="1"/>
  <c r="L998" i="15"/>
  <c r="M998" i="15" s="1"/>
  <c r="L997" i="15"/>
  <c r="M997" i="15" s="1"/>
  <c r="L996" i="15"/>
  <c r="M996" i="15" s="1"/>
  <c r="L995" i="15"/>
  <c r="M995" i="15" s="1"/>
  <c r="L994" i="15"/>
  <c r="M994" i="15" s="1"/>
  <c r="L993" i="15"/>
  <c r="M993" i="15" s="1"/>
  <c r="L992" i="15"/>
  <c r="M992" i="15" s="1"/>
  <c r="L991" i="15"/>
  <c r="M991" i="15" s="1"/>
  <c r="L990" i="15"/>
  <c r="M990" i="15" s="1"/>
  <c r="L989" i="15"/>
  <c r="M989" i="15" s="1"/>
  <c r="L988" i="15"/>
  <c r="M988" i="15" s="1"/>
  <c r="L987" i="15"/>
  <c r="M987" i="15" s="1"/>
  <c r="L986" i="15"/>
  <c r="M986" i="15" s="1"/>
  <c r="L985" i="15"/>
  <c r="M985" i="15" s="1"/>
  <c r="L984" i="15"/>
  <c r="M984" i="15" s="1"/>
  <c r="L983" i="15"/>
  <c r="M983" i="15" s="1"/>
  <c r="L982" i="15"/>
  <c r="M982" i="15" s="1"/>
  <c r="L981" i="15"/>
  <c r="M981" i="15" s="1"/>
  <c r="L980" i="15"/>
  <c r="M980" i="15" s="1"/>
  <c r="L979" i="15"/>
  <c r="M979" i="15" s="1"/>
  <c r="L978" i="15"/>
  <c r="M978" i="15" s="1"/>
  <c r="L977" i="15"/>
  <c r="M977" i="15" s="1"/>
  <c r="L976" i="15"/>
  <c r="M976" i="15" s="1"/>
  <c r="L975" i="15"/>
  <c r="M975" i="15" s="1"/>
  <c r="L974" i="15"/>
  <c r="M974" i="15" s="1"/>
  <c r="L973" i="15"/>
  <c r="M973" i="15" s="1"/>
  <c r="L972" i="15"/>
  <c r="M972" i="15" s="1"/>
  <c r="L971" i="15"/>
  <c r="M971" i="15" s="1"/>
  <c r="L970" i="15"/>
  <c r="M970" i="15" s="1"/>
  <c r="L969" i="15"/>
  <c r="M969" i="15" s="1"/>
  <c r="L968" i="15"/>
  <c r="M968" i="15" s="1"/>
  <c r="L967" i="15"/>
  <c r="M967" i="15" s="1"/>
  <c r="L966" i="15"/>
  <c r="M966" i="15" s="1"/>
  <c r="L965" i="15"/>
  <c r="M965" i="15" s="1"/>
  <c r="L964" i="15"/>
  <c r="M964" i="15" s="1"/>
  <c r="L963" i="15"/>
  <c r="M963" i="15" s="1"/>
  <c r="L962" i="15"/>
  <c r="M962" i="15" s="1"/>
  <c r="L961" i="15"/>
  <c r="M961" i="15" s="1"/>
  <c r="L960" i="15"/>
  <c r="M960" i="15" s="1"/>
  <c r="L959" i="15"/>
  <c r="M959" i="15" s="1"/>
  <c r="L958" i="15"/>
  <c r="M958" i="15" s="1"/>
  <c r="L957" i="15"/>
  <c r="M957" i="15" s="1"/>
  <c r="L956" i="15"/>
  <c r="M956" i="15" s="1"/>
  <c r="L955" i="15"/>
  <c r="M955" i="15" s="1"/>
  <c r="L954" i="15"/>
  <c r="M954" i="15" s="1"/>
  <c r="L953" i="15"/>
  <c r="M953" i="15" s="1"/>
  <c r="L952" i="15"/>
  <c r="M952" i="15" s="1"/>
  <c r="L951" i="15"/>
  <c r="M951" i="15" s="1"/>
  <c r="L950" i="15"/>
  <c r="M950" i="15" s="1"/>
  <c r="L949" i="15"/>
  <c r="M949" i="15" s="1"/>
  <c r="L948" i="15"/>
  <c r="M948" i="15" s="1"/>
  <c r="L947" i="15"/>
  <c r="M947" i="15" s="1"/>
  <c r="L946" i="15"/>
  <c r="M946" i="15" s="1"/>
  <c r="L945" i="15"/>
  <c r="M945" i="15" s="1"/>
  <c r="L944" i="15"/>
  <c r="M944" i="15" s="1"/>
  <c r="L943" i="15"/>
  <c r="M943" i="15" s="1"/>
  <c r="L942" i="15"/>
  <c r="M942" i="15" s="1"/>
  <c r="L941" i="15"/>
  <c r="M941" i="15" s="1"/>
  <c r="L940" i="15"/>
  <c r="M940" i="15" s="1"/>
  <c r="L939" i="15"/>
  <c r="M939" i="15" s="1"/>
  <c r="L938" i="15"/>
  <c r="M938" i="15" s="1"/>
  <c r="L937" i="15"/>
  <c r="M937" i="15" s="1"/>
  <c r="L936" i="15"/>
  <c r="M936" i="15" s="1"/>
  <c r="L935" i="15"/>
  <c r="M935" i="15" s="1"/>
  <c r="L934" i="15"/>
  <c r="M934" i="15" s="1"/>
  <c r="L933" i="15"/>
  <c r="M933" i="15" s="1"/>
  <c r="L932" i="15"/>
  <c r="M932" i="15" s="1"/>
  <c r="L931" i="15"/>
  <c r="M931" i="15" s="1"/>
  <c r="L930" i="15"/>
  <c r="M930" i="15" s="1"/>
  <c r="L929" i="15"/>
  <c r="M929" i="15" s="1"/>
  <c r="L928" i="15"/>
  <c r="M928" i="15" s="1"/>
  <c r="L927" i="15"/>
  <c r="M927" i="15" s="1"/>
  <c r="L926" i="15"/>
  <c r="M926" i="15" s="1"/>
  <c r="L925" i="15"/>
  <c r="M925" i="15" s="1"/>
  <c r="L924" i="15"/>
  <c r="M924" i="15" s="1"/>
  <c r="L923" i="15"/>
  <c r="M923" i="15" s="1"/>
  <c r="L922" i="15"/>
  <c r="M922" i="15" s="1"/>
  <c r="L921" i="15"/>
  <c r="M921" i="15" s="1"/>
  <c r="L920" i="15"/>
  <c r="M920" i="15" s="1"/>
  <c r="L919" i="15"/>
  <c r="M919" i="15" s="1"/>
  <c r="L918" i="15"/>
  <c r="M918" i="15" s="1"/>
  <c r="L917" i="15"/>
  <c r="M917" i="15" s="1"/>
  <c r="L916" i="15"/>
  <c r="M916" i="15" s="1"/>
  <c r="L915" i="15"/>
  <c r="M915" i="15" s="1"/>
  <c r="L914" i="15"/>
  <c r="M914" i="15" s="1"/>
  <c r="L913" i="15"/>
  <c r="M913" i="15" s="1"/>
  <c r="L912" i="15"/>
  <c r="M912" i="15" s="1"/>
  <c r="L911" i="15"/>
  <c r="M911" i="15" s="1"/>
  <c r="L910" i="15"/>
  <c r="M910" i="15" s="1"/>
  <c r="L909" i="15"/>
  <c r="M909" i="15" s="1"/>
  <c r="L908" i="15"/>
  <c r="M908" i="15" s="1"/>
  <c r="L907" i="15"/>
  <c r="M907" i="15" s="1"/>
  <c r="L906" i="15"/>
  <c r="M906" i="15" s="1"/>
  <c r="L905" i="15"/>
  <c r="M905" i="15" s="1"/>
  <c r="L904" i="15"/>
  <c r="M904" i="15" s="1"/>
  <c r="L903" i="15"/>
  <c r="M903" i="15" s="1"/>
  <c r="L902" i="15"/>
  <c r="M902" i="15" s="1"/>
  <c r="L901" i="15"/>
  <c r="M901" i="15" s="1"/>
  <c r="L900" i="15"/>
  <c r="M900" i="15" s="1"/>
  <c r="L899" i="15"/>
  <c r="M899" i="15" s="1"/>
  <c r="L898" i="15"/>
  <c r="M898" i="15" s="1"/>
  <c r="L897" i="15"/>
  <c r="M897" i="15" s="1"/>
  <c r="L896" i="15"/>
  <c r="M896" i="15" s="1"/>
  <c r="L895" i="15"/>
  <c r="M895" i="15" s="1"/>
  <c r="L894" i="15"/>
  <c r="M894" i="15" s="1"/>
  <c r="L893" i="15"/>
  <c r="M893" i="15" s="1"/>
  <c r="L892" i="15"/>
  <c r="M892" i="15" s="1"/>
  <c r="L891" i="15"/>
  <c r="M891" i="15" s="1"/>
  <c r="L890" i="15"/>
  <c r="M890" i="15" s="1"/>
  <c r="L889" i="15"/>
  <c r="M889" i="15" s="1"/>
  <c r="L888" i="15"/>
  <c r="M888" i="15" s="1"/>
  <c r="L887" i="15"/>
  <c r="M887" i="15" s="1"/>
  <c r="L886" i="15"/>
  <c r="M886" i="15" s="1"/>
  <c r="L885" i="15"/>
  <c r="M885" i="15" s="1"/>
  <c r="L884" i="15"/>
  <c r="M884" i="15" s="1"/>
  <c r="L883" i="15"/>
  <c r="M883" i="15" s="1"/>
  <c r="L882" i="15"/>
  <c r="M882" i="15" s="1"/>
  <c r="L881" i="15"/>
  <c r="M881" i="15" s="1"/>
  <c r="L880" i="15"/>
  <c r="M880" i="15" s="1"/>
  <c r="L879" i="15"/>
  <c r="M879" i="15" s="1"/>
  <c r="L878" i="15"/>
  <c r="M878" i="15" s="1"/>
  <c r="L877" i="15"/>
  <c r="M877" i="15" s="1"/>
  <c r="L876" i="15"/>
  <c r="M876" i="15" s="1"/>
  <c r="L875" i="15"/>
  <c r="M875" i="15" s="1"/>
  <c r="L874" i="15"/>
  <c r="M874" i="15" s="1"/>
  <c r="L873" i="15"/>
  <c r="M873" i="15" s="1"/>
  <c r="L872" i="15"/>
  <c r="M872" i="15" s="1"/>
  <c r="L871" i="15"/>
  <c r="M871" i="15" s="1"/>
  <c r="L870" i="15"/>
  <c r="M870" i="15" s="1"/>
  <c r="L869" i="15"/>
  <c r="M869" i="15" s="1"/>
  <c r="L868" i="15"/>
  <c r="M868" i="15" s="1"/>
  <c r="L867" i="15"/>
  <c r="M867" i="15" s="1"/>
  <c r="L866" i="15"/>
  <c r="M866" i="15" s="1"/>
  <c r="L865" i="15"/>
  <c r="M865" i="15" s="1"/>
  <c r="L864" i="15"/>
  <c r="M864" i="15" s="1"/>
  <c r="L863" i="15"/>
  <c r="M863" i="15" s="1"/>
  <c r="L862" i="15"/>
  <c r="M862" i="15" s="1"/>
  <c r="L861" i="15"/>
  <c r="M861" i="15" s="1"/>
  <c r="L860" i="15"/>
  <c r="M860" i="15" s="1"/>
  <c r="L859" i="15"/>
  <c r="M859" i="15" s="1"/>
  <c r="L858" i="15"/>
  <c r="M858" i="15" s="1"/>
  <c r="L857" i="15"/>
  <c r="M857" i="15" s="1"/>
  <c r="L856" i="15"/>
  <c r="M856" i="15" s="1"/>
  <c r="L855" i="15"/>
  <c r="M855" i="15" s="1"/>
  <c r="L854" i="15"/>
  <c r="M854" i="15" s="1"/>
  <c r="L853" i="15"/>
  <c r="M853" i="15" s="1"/>
  <c r="L852" i="15"/>
  <c r="M852" i="15" s="1"/>
  <c r="L851" i="15"/>
  <c r="M851" i="15" s="1"/>
  <c r="L850" i="15"/>
  <c r="M850" i="15" s="1"/>
  <c r="L849" i="15"/>
  <c r="M849" i="15" s="1"/>
  <c r="L848" i="15"/>
  <c r="M848" i="15" s="1"/>
  <c r="L847" i="15"/>
  <c r="M847" i="15" s="1"/>
  <c r="L846" i="15"/>
  <c r="M846" i="15" s="1"/>
  <c r="L845" i="15"/>
  <c r="M845" i="15" s="1"/>
  <c r="L844" i="15"/>
  <c r="M844" i="15" s="1"/>
  <c r="L843" i="15"/>
  <c r="M843" i="15" s="1"/>
  <c r="L842" i="15"/>
  <c r="M842" i="15" s="1"/>
  <c r="L841" i="15"/>
  <c r="M841" i="15" s="1"/>
  <c r="L840" i="15"/>
  <c r="M840" i="15" s="1"/>
  <c r="L839" i="15"/>
  <c r="M839" i="15" s="1"/>
  <c r="L838" i="15"/>
  <c r="M838" i="15" s="1"/>
  <c r="L837" i="15"/>
  <c r="M837" i="15" s="1"/>
  <c r="L836" i="15"/>
  <c r="M836" i="15" s="1"/>
  <c r="L835" i="15"/>
  <c r="M835" i="15" s="1"/>
  <c r="L834" i="15"/>
  <c r="M834" i="15" s="1"/>
  <c r="L833" i="15"/>
  <c r="M833" i="15" s="1"/>
  <c r="L832" i="15"/>
  <c r="M832" i="15" s="1"/>
  <c r="L831" i="15"/>
  <c r="M831" i="15" s="1"/>
  <c r="L830" i="15"/>
  <c r="M830" i="15" s="1"/>
  <c r="L829" i="15"/>
  <c r="M829" i="15" s="1"/>
  <c r="L828" i="15"/>
  <c r="M828" i="15" s="1"/>
  <c r="L827" i="15"/>
  <c r="M827" i="15" s="1"/>
  <c r="L826" i="15"/>
  <c r="M826" i="15" s="1"/>
  <c r="L825" i="15"/>
  <c r="M825" i="15" s="1"/>
  <c r="L824" i="15"/>
  <c r="M824" i="15" s="1"/>
  <c r="L823" i="15"/>
  <c r="M823" i="15" s="1"/>
  <c r="L822" i="15"/>
  <c r="M822" i="15" s="1"/>
  <c r="L821" i="15"/>
  <c r="M821" i="15" s="1"/>
  <c r="L820" i="15"/>
  <c r="M820" i="15" s="1"/>
  <c r="L819" i="15"/>
  <c r="M819" i="15" s="1"/>
  <c r="L818" i="15"/>
  <c r="M818" i="15" s="1"/>
  <c r="L817" i="15"/>
  <c r="M817" i="15" s="1"/>
  <c r="L816" i="15"/>
  <c r="M816" i="15" s="1"/>
  <c r="L815" i="15"/>
  <c r="M815" i="15" s="1"/>
  <c r="L814" i="15"/>
  <c r="M814" i="15" s="1"/>
  <c r="L813" i="15"/>
  <c r="M813" i="15" s="1"/>
  <c r="L812" i="15"/>
  <c r="M812" i="15" s="1"/>
  <c r="L811" i="15"/>
  <c r="M811" i="15" s="1"/>
  <c r="L810" i="15"/>
  <c r="M810" i="15" s="1"/>
  <c r="L809" i="15"/>
  <c r="M809" i="15" s="1"/>
  <c r="L808" i="15"/>
  <c r="M808" i="15" s="1"/>
  <c r="L807" i="15"/>
  <c r="M807" i="15" s="1"/>
  <c r="L806" i="15"/>
  <c r="M806" i="15" s="1"/>
  <c r="L805" i="15"/>
  <c r="M805" i="15" s="1"/>
  <c r="L804" i="15"/>
  <c r="M804" i="15" s="1"/>
  <c r="L803" i="15"/>
  <c r="M803" i="15" s="1"/>
  <c r="L802" i="15"/>
  <c r="M802" i="15" s="1"/>
  <c r="L801" i="15"/>
  <c r="M801" i="15" s="1"/>
  <c r="L800" i="15"/>
  <c r="M800" i="15" s="1"/>
  <c r="L799" i="15"/>
  <c r="M799" i="15" s="1"/>
  <c r="L798" i="15"/>
  <c r="M798" i="15" s="1"/>
  <c r="L797" i="15"/>
  <c r="M797" i="15" s="1"/>
  <c r="L796" i="15"/>
  <c r="M796" i="15" s="1"/>
  <c r="L795" i="15"/>
  <c r="M795" i="15" s="1"/>
  <c r="L794" i="15"/>
  <c r="M794" i="15" s="1"/>
  <c r="L793" i="15"/>
  <c r="M793" i="15" s="1"/>
  <c r="L792" i="15"/>
  <c r="M792" i="15" s="1"/>
  <c r="L791" i="15"/>
  <c r="M791" i="15" s="1"/>
  <c r="L790" i="15"/>
  <c r="M790" i="15" s="1"/>
  <c r="L789" i="15"/>
  <c r="M789" i="15" s="1"/>
  <c r="L788" i="15"/>
  <c r="M788" i="15" s="1"/>
  <c r="L787" i="15"/>
  <c r="M787" i="15" s="1"/>
  <c r="L786" i="15"/>
  <c r="M786" i="15" s="1"/>
  <c r="L785" i="15"/>
  <c r="M785" i="15" s="1"/>
  <c r="L784" i="15"/>
  <c r="M784" i="15" s="1"/>
  <c r="L783" i="15"/>
  <c r="M783" i="15" s="1"/>
  <c r="L782" i="15"/>
  <c r="M782" i="15" s="1"/>
  <c r="L781" i="15"/>
  <c r="M781" i="15" s="1"/>
  <c r="L780" i="15"/>
  <c r="M780" i="15" s="1"/>
  <c r="L779" i="15"/>
  <c r="M779" i="15" s="1"/>
  <c r="L778" i="15"/>
  <c r="M778" i="15" s="1"/>
  <c r="L777" i="15"/>
  <c r="M777" i="15" s="1"/>
  <c r="L776" i="15"/>
  <c r="M776" i="15" s="1"/>
  <c r="L775" i="15"/>
  <c r="M775" i="15" s="1"/>
  <c r="L774" i="15"/>
  <c r="M774" i="15" s="1"/>
  <c r="L773" i="15"/>
  <c r="M773" i="15" s="1"/>
  <c r="L772" i="15"/>
  <c r="M772" i="15" s="1"/>
  <c r="L771" i="15"/>
  <c r="M771" i="15" s="1"/>
  <c r="L770" i="15"/>
  <c r="M770" i="15" s="1"/>
  <c r="L769" i="15"/>
  <c r="M769" i="15" s="1"/>
  <c r="L768" i="15"/>
  <c r="M768" i="15" s="1"/>
  <c r="L767" i="15"/>
  <c r="M767" i="15" s="1"/>
  <c r="L766" i="15"/>
  <c r="M766" i="15" s="1"/>
  <c r="L765" i="15"/>
  <c r="M765" i="15" s="1"/>
  <c r="L764" i="15"/>
  <c r="M764" i="15" s="1"/>
  <c r="L763" i="15"/>
  <c r="M763" i="15" s="1"/>
  <c r="L762" i="15"/>
  <c r="M762" i="15" s="1"/>
  <c r="L761" i="15"/>
  <c r="M761" i="15" s="1"/>
  <c r="L760" i="15"/>
  <c r="M760" i="15" s="1"/>
  <c r="L759" i="15"/>
  <c r="M759" i="15" s="1"/>
  <c r="L758" i="15"/>
  <c r="M758" i="15" s="1"/>
  <c r="L757" i="15"/>
  <c r="M757" i="15" s="1"/>
  <c r="L756" i="15"/>
  <c r="M756" i="15" s="1"/>
  <c r="L755" i="15"/>
  <c r="M755" i="15" s="1"/>
  <c r="L754" i="15"/>
  <c r="M754" i="15" s="1"/>
  <c r="L753" i="15"/>
  <c r="M753" i="15" s="1"/>
  <c r="L752" i="15"/>
  <c r="M752" i="15" s="1"/>
  <c r="L751" i="15"/>
  <c r="M751" i="15" s="1"/>
  <c r="L750" i="15"/>
  <c r="M750" i="15" s="1"/>
  <c r="L749" i="15"/>
  <c r="M749" i="15" s="1"/>
  <c r="L748" i="15"/>
  <c r="M748" i="15" s="1"/>
  <c r="L747" i="15"/>
  <c r="M747" i="15" s="1"/>
  <c r="L746" i="15"/>
  <c r="M746" i="15" s="1"/>
  <c r="L745" i="15"/>
  <c r="M745" i="15" s="1"/>
  <c r="L744" i="15"/>
  <c r="M744" i="15" s="1"/>
  <c r="L743" i="15"/>
  <c r="M743" i="15" s="1"/>
  <c r="L742" i="15"/>
  <c r="M742" i="15" s="1"/>
  <c r="L741" i="15"/>
  <c r="M741" i="15" s="1"/>
  <c r="L740" i="15"/>
  <c r="M740" i="15" s="1"/>
  <c r="L739" i="15"/>
  <c r="M739" i="15" s="1"/>
  <c r="L738" i="15"/>
  <c r="M738" i="15" s="1"/>
  <c r="L737" i="15"/>
  <c r="M737" i="15" s="1"/>
  <c r="L736" i="15"/>
  <c r="M736" i="15" s="1"/>
  <c r="L735" i="15"/>
  <c r="M735" i="15" s="1"/>
  <c r="L734" i="15"/>
  <c r="M734" i="15" s="1"/>
  <c r="L733" i="15"/>
  <c r="M733" i="15" s="1"/>
  <c r="L732" i="15"/>
  <c r="M732" i="15" s="1"/>
  <c r="L731" i="15"/>
  <c r="M731" i="15" s="1"/>
  <c r="L730" i="15"/>
  <c r="M730" i="15" s="1"/>
  <c r="L729" i="15"/>
  <c r="M729" i="15" s="1"/>
  <c r="L728" i="15"/>
  <c r="M728" i="15" s="1"/>
  <c r="L727" i="15"/>
  <c r="M727" i="15" s="1"/>
  <c r="L726" i="15"/>
  <c r="M726" i="15" s="1"/>
  <c r="L725" i="15"/>
  <c r="M725" i="15" s="1"/>
  <c r="L724" i="15"/>
  <c r="M724" i="15" s="1"/>
  <c r="L723" i="15"/>
  <c r="M723" i="15" s="1"/>
  <c r="L722" i="15"/>
  <c r="M722" i="15" s="1"/>
  <c r="L721" i="15"/>
  <c r="M721" i="15" s="1"/>
  <c r="L720" i="15"/>
  <c r="M720" i="15" s="1"/>
  <c r="L719" i="15"/>
  <c r="M719" i="15" s="1"/>
  <c r="L718" i="15"/>
  <c r="M718" i="15" s="1"/>
  <c r="L717" i="15"/>
  <c r="M717" i="15" s="1"/>
  <c r="L716" i="15"/>
  <c r="M716" i="15" s="1"/>
  <c r="L715" i="15"/>
  <c r="M715" i="15" s="1"/>
  <c r="L714" i="15"/>
  <c r="M714" i="15" s="1"/>
  <c r="L713" i="15"/>
  <c r="M713" i="15" s="1"/>
  <c r="L712" i="15"/>
  <c r="M712" i="15" s="1"/>
  <c r="L711" i="15"/>
  <c r="M711" i="15" s="1"/>
  <c r="L710" i="15"/>
  <c r="M710" i="15" s="1"/>
  <c r="L709" i="15"/>
  <c r="M709" i="15" s="1"/>
  <c r="L708" i="15"/>
  <c r="M708" i="15" s="1"/>
  <c r="L707" i="15"/>
  <c r="M707" i="15" s="1"/>
  <c r="L706" i="15"/>
  <c r="M706" i="15" s="1"/>
  <c r="L705" i="15"/>
  <c r="M705" i="15" s="1"/>
  <c r="L704" i="15"/>
  <c r="M704" i="15" s="1"/>
  <c r="L703" i="15"/>
  <c r="M703" i="15" s="1"/>
  <c r="L702" i="15"/>
  <c r="M702" i="15" s="1"/>
  <c r="L701" i="15"/>
  <c r="M701" i="15" s="1"/>
  <c r="L700" i="15"/>
  <c r="M700" i="15" s="1"/>
  <c r="L699" i="15"/>
  <c r="M699" i="15" s="1"/>
  <c r="L698" i="15"/>
  <c r="M698" i="15" s="1"/>
  <c r="L697" i="15"/>
  <c r="M697" i="15" s="1"/>
  <c r="L696" i="15"/>
  <c r="M696" i="15" s="1"/>
  <c r="L695" i="15"/>
  <c r="M695" i="15" s="1"/>
  <c r="L694" i="15"/>
  <c r="M694" i="15" s="1"/>
  <c r="L693" i="15"/>
  <c r="M693" i="15" s="1"/>
  <c r="L692" i="15"/>
  <c r="M692" i="15" s="1"/>
  <c r="L691" i="15"/>
  <c r="M691" i="15" s="1"/>
  <c r="L690" i="15"/>
  <c r="M690" i="15" s="1"/>
  <c r="L689" i="15"/>
  <c r="M689" i="15" s="1"/>
  <c r="L688" i="15"/>
  <c r="M688" i="15" s="1"/>
  <c r="L687" i="15"/>
  <c r="M687" i="15" s="1"/>
  <c r="L686" i="15"/>
  <c r="M686" i="15" s="1"/>
  <c r="L685" i="15"/>
  <c r="M685" i="15" s="1"/>
  <c r="L684" i="15"/>
  <c r="M684" i="15" s="1"/>
  <c r="L683" i="15"/>
  <c r="M683" i="15" s="1"/>
  <c r="L682" i="15"/>
  <c r="M682" i="15" s="1"/>
  <c r="L681" i="15"/>
  <c r="M681" i="15" s="1"/>
  <c r="L680" i="15"/>
  <c r="M680" i="15" s="1"/>
  <c r="L679" i="15"/>
  <c r="M679" i="15" s="1"/>
  <c r="L678" i="15"/>
  <c r="M678" i="15" s="1"/>
  <c r="L677" i="15"/>
  <c r="M677" i="15" s="1"/>
  <c r="L676" i="15"/>
  <c r="M676" i="15" s="1"/>
  <c r="L675" i="15"/>
  <c r="M675" i="15" s="1"/>
  <c r="L674" i="15"/>
  <c r="M674" i="15" s="1"/>
  <c r="L673" i="15"/>
  <c r="M673" i="15" s="1"/>
  <c r="L672" i="15"/>
  <c r="M672" i="15" s="1"/>
  <c r="L671" i="15"/>
  <c r="M671" i="15" s="1"/>
  <c r="L670" i="15"/>
  <c r="M670" i="15" s="1"/>
  <c r="L669" i="15"/>
  <c r="M669" i="15" s="1"/>
  <c r="L668" i="15"/>
  <c r="M668" i="15" s="1"/>
  <c r="L667" i="15"/>
  <c r="M667" i="15" s="1"/>
  <c r="L666" i="15"/>
  <c r="M666" i="15" s="1"/>
  <c r="L665" i="15"/>
  <c r="M665" i="15" s="1"/>
  <c r="L664" i="15"/>
  <c r="M664" i="15" s="1"/>
  <c r="L663" i="15"/>
  <c r="M663" i="15" s="1"/>
  <c r="L662" i="15"/>
  <c r="M662" i="15" s="1"/>
  <c r="L661" i="15"/>
  <c r="M661" i="15" s="1"/>
  <c r="L660" i="15"/>
  <c r="M660" i="15" s="1"/>
  <c r="L659" i="15"/>
  <c r="M659" i="15" s="1"/>
  <c r="L658" i="15"/>
  <c r="M658" i="15" s="1"/>
  <c r="L657" i="15"/>
  <c r="M657" i="15" s="1"/>
  <c r="L656" i="15"/>
  <c r="M656" i="15" s="1"/>
  <c r="L655" i="15"/>
  <c r="M655" i="15" s="1"/>
  <c r="L654" i="15"/>
  <c r="M654" i="15" s="1"/>
  <c r="L653" i="15"/>
  <c r="M653" i="15" s="1"/>
  <c r="L652" i="15"/>
  <c r="M652" i="15" s="1"/>
  <c r="L651" i="15"/>
  <c r="M651" i="15" s="1"/>
  <c r="L650" i="15"/>
  <c r="M650" i="15" s="1"/>
  <c r="L649" i="15"/>
  <c r="M649" i="15" s="1"/>
  <c r="L648" i="15"/>
  <c r="M648" i="15" s="1"/>
  <c r="L647" i="15"/>
  <c r="M647" i="15" s="1"/>
  <c r="L646" i="15"/>
  <c r="M646" i="15" s="1"/>
  <c r="L645" i="15"/>
  <c r="M645" i="15" s="1"/>
  <c r="L644" i="15"/>
  <c r="M644" i="15" s="1"/>
  <c r="L643" i="15"/>
  <c r="M643" i="15" s="1"/>
  <c r="L642" i="15"/>
  <c r="M642" i="15" s="1"/>
  <c r="L641" i="15"/>
  <c r="M641" i="15" s="1"/>
  <c r="L640" i="15"/>
  <c r="M640" i="15" s="1"/>
  <c r="L639" i="15"/>
  <c r="M639" i="15" s="1"/>
  <c r="L638" i="15"/>
  <c r="M638" i="15" s="1"/>
  <c r="L637" i="15"/>
  <c r="M637" i="15" s="1"/>
  <c r="L636" i="15"/>
  <c r="M636" i="15" s="1"/>
  <c r="L635" i="15"/>
  <c r="M635" i="15" s="1"/>
  <c r="L634" i="15"/>
  <c r="M634" i="15" s="1"/>
  <c r="L633" i="15"/>
  <c r="M633" i="15" s="1"/>
  <c r="L632" i="15"/>
  <c r="M632" i="15" s="1"/>
  <c r="L631" i="15"/>
  <c r="M631" i="15" s="1"/>
  <c r="L630" i="15"/>
  <c r="M630" i="15" s="1"/>
  <c r="L629" i="15"/>
  <c r="M629" i="15" s="1"/>
  <c r="L628" i="15"/>
  <c r="M628" i="15" s="1"/>
  <c r="L627" i="15"/>
  <c r="M627" i="15" s="1"/>
  <c r="L626" i="15"/>
  <c r="M626" i="15" s="1"/>
  <c r="L625" i="15"/>
  <c r="M625" i="15" s="1"/>
  <c r="L624" i="15"/>
  <c r="M624" i="15" s="1"/>
  <c r="L623" i="15"/>
  <c r="M623" i="15" s="1"/>
  <c r="L622" i="15"/>
  <c r="M622" i="15" s="1"/>
  <c r="L621" i="15"/>
  <c r="M621" i="15" s="1"/>
  <c r="L620" i="15"/>
  <c r="M620" i="15" s="1"/>
  <c r="L619" i="15"/>
  <c r="M619" i="15" s="1"/>
  <c r="L618" i="15"/>
  <c r="M618" i="15" s="1"/>
  <c r="L617" i="15"/>
  <c r="M617" i="15" s="1"/>
  <c r="L616" i="15"/>
  <c r="M616" i="15" s="1"/>
  <c r="L615" i="15"/>
  <c r="M615" i="15" s="1"/>
  <c r="L614" i="15"/>
  <c r="M614" i="15" s="1"/>
  <c r="L613" i="15"/>
  <c r="M613" i="15" s="1"/>
  <c r="L612" i="15"/>
  <c r="M612" i="15" s="1"/>
  <c r="L611" i="15"/>
  <c r="M611" i="15" s="1"/>
  <c r="L610" i="15"/>
  <c r="M610" i="15" s="1"/>
  <c r="L609" i="15"/>
  <c r="M609" i="15" s="1"/>
  <c r="L608" i="15"/>
  <c r="M608" i="15" s="1"/>
  <c r="L607" i="15"/>
  <c r="M607" i="15" s="1"/>
  <c r="L606" i="15"/>
  <c r="M606" i="15" s="1"/>
  <c r="L605" i="15"/>
  <c r="M605" i="15" s="1"/>
  <c r="L604" i="15"/>
  <c r="M604" i="15" s="1"/>
  <c r="L603" i="15"/>
  <c r="M603" i="15" s="1"/>
  <c r="L602" i="15"/>
  <c r="M602" i="15" s="1"/>
  <c r="L601" i="15"/>
  <c r="M601" i="15" s="1"/>
  <c r="L600" i="15"/>
  <c r="M600" i="15" s="1"/>
  <c r="L599" i="15"/>
  <c r="M599" i="15" s="1"/>
  <c r="L598" i="15"/>
  <c r="M598" i="15" s="1"/>
  <c r="L597" i="15"/>
  <c r="M597" i="15" s="1"/>
  <c r="L596" i="15"/>
  <c r="M596" i="15" s="1"/>
  <c r="L595" i="15"/>
  <c r="M595" i="15" s="1"/>
  <c r="L594" i="15"/>
  <c r="M594" i="15" s="1"/>
  <c r="L593" i="15"/>
  <c r="M593" i="15" s="1"/>
  <c r="L592" i="15"/>
  <c r="M592" i="15" s="1"/>
  <c r="L591" i="15"/>
  <c r="M591" i="15" s="1"/>
  <c r="L590" i="15"/>
  <c r="M590" i="15" s="1"/>
  <c r="L589" i="15"/>
  <c r="M589" i="15" s="1"/>
  <c r="L588" i="15"/>
  <c r="M588" i="15" s="1"/>
  <c r="L587" i="15"/>
  <c r="M587" i="15" s="1"/>
  <c r="L586" i="15"/>
  <c r="M586" i="15" s="1"/>
  <c r="L585" i="15"/>
  <c r="M585" i="15" s="1"/>
  <c r="L584" i="15"/>
  <c r="M584" i="15" s="1"/>
  <c r="L583" i="15"/>
  <c r="M583" i="15" s="1"/>
  <c r="L582" i="15"/>
  <c r="M582" i="15" s="1"/>
  <c r="L581" i="15"/>
  <c r="M581" i="15" s="1"/>
  <c r="L580" i="15"/>
  <c r="M580" i="15" s="1"/>
  <c r="L579" i="15"/>
  <c r="M579" i="15" s="1"/>
  <c r="L578" i="15"/>
  <c r="M578" i="15" s="1"/>
  <c r="L577" i="15"/>
  <c r="M577" i="15" s="1"/>
  <c r="L576" i="15"/>
  <c r="M576" i="15" s="1"/>
  <c r="L575" i="15"/>
  <c r="M575" i="15" s="1"/>
  <c r="L574" i="15"/>
  <c r="M574" i="15" s="1"/>
  <c r="L573" i="15"/>
  <c r="M573" i="15" s="1"/>
  <c r="L572" i="15"/>
  <c r="M572" i="15" s="1"/>
  <c r="L571" i="15"/>
  <c r="M571" i="15" s="1"/>
  <c r="L570" i="15"/>
  <c r="M570" i="15" s="1"/>
  <c r="L569" i="15"/>
  <c r="M569" i="15" s="1"/>
  <c r="L568" i="15"/>
  <c r="M568" i="15" s="1"/>
  <c r="L567" i="15"/>
  <c r="M567" i="15" s="1"/>
  <c r="L566" i="15"/>
  <c r="M566" i="15" s="1"/>
  <c r="L565" i="15"/>
  <c r="M565" i="15" s="1"/>
  <c r="L564" i="15"/>
  <c r="M564" i="15" s="1"/>
  <c r="L563" i="15"/>
  <c r="M563" i="15" s="1"/>
  <c r="L562" i="15"/>
  <c r="M562" i="15" s="1"/>
  <c r="L561" i="15"/>
  <c r="M561" i="15" s="1"/>
  <c r="L560" i="15"/>
  <c r="M560" i="15" s="1"/>
  <c r="L559" i="15"/>
  <c r="M559" i="15" s="1"/>
  <c r="L558" i="15"/>
  <c r="M558" i="15" s="1"/>
  <c r="L557" i="15"/>
  <c r="M557" i="15" s="1"/>
  <c r="L556" i="15"/>
  <c r="M556" i="15" s="1"/>
  <c r="L555" i="15"/>
  <c r="M555" i="15" s="1"/>
  <c r="L554" i="15"/>
  <c r="M554" i="15" s="1"/>
  <c r="L553" i="15"/>
  <c r="M553" i="15" s="1"/>
  <c r="L552" i="15"/>
  <c r="M552" i="15" s="1"/>
  <c r="L551" i="15"/>
  <c r="M551" i="15" s="1"/>
  <c r="L550" i="15"/>
  <c r="M550" i="15" s="1"/>
  <c r="L549" i="15"/>
  <c r="M549" i="15" s="1"/>
  <c r="L548" i="15"/>
  <c r="M548" i="15" s="1"/>
  <c r="L547" i="15"/>
  <c r="M547" i="15" s="1"/>
  <c r="L546" i="15"/>
  <c r="M546" i="15" s="1"/>
  <c r="L545" i="15"/>
  <c r="M545" i="15" s="1"/>
  <c r="L544" i="15"/>
  <c r="M544" i="15" s="1"/>
  <c r="L543" i="15"/>
  <c r="M543" i="15" s="1"/>
  <c r="L542" i="15"/>
  <c r="M542" i="15" s="1"/>
  <c r="L541" i="15"/>
  <c r="M541" i="15" s="1"/>
  <c r="L540" i="15"/>
  <c r="M540" i="15" s="1"/>
  <c r="L539" i="15"/>
  <c r="M539" i="15" s="1"/>
  <c r="L538" i="15"/>
  <c r="M538" i="15" s="1"/>
  <c r="L537" i="15"/>
  <c r="M537" i="15" s="1"/>
  <c r="L536" i="15"/>
  <c r="M536" i="15" s="1"/>
  <c r="L535" i="15"/>
  <c r="M535" i="15" s="1"/>
  <c r="L534" i="15"/>
  <c r="M534" i="15" s="1"/>
  <c r="L533" i="15"/>
  <c r="M533" i="15" s="1"/>
  <c r="L532" i="15"/>
  <c r="M532" i="15" s="1"/>
  <c r="L531" i="15"/>
  <c r="M531" i="15" s="1"/>
  <c r="L530" i="15"/>
  <c r="M530" i="15" s="1"/>
  <c r="L529" i="15"/>
  <c r="M529" i="15" s="1"/>
  <c r="L528" i="15"/>
  <c r="M528" i="15" s="1"/>
  <c r="L527" i="15"/>
  <c r="M527" i="15" s="1"/>
  <c r="L526" i="15"/>
  <c r="M526" i="15" s="1"/>
  <c r="L525" i="15"/>
  <c r="M525" i="15" s="1"/>
  <c r="L524" i="15"/>
  <c r="M524" i="15" s="1"/>
  <c r="L523" i="15"/>
  <c r="M523" i="15" s="1"/>
  <c r="L522" i="15"/>
  <c r="M522" i="15" s="1"/>
  <c r="L521" i="15"/>
  <c r="M521" i="15" s="1"/>
  <c r="L520" i="15"/>
  <c r="M520" i="15" s="1"/>
  <c r="L519" i="15"/>
  <c r="M519" i="15" s="1"/>
  <c r="L518" i="15"/>
  <c r="M518" i="15" s="1"/>
  <c r="L517" i="15"/>
  <c r="M517" i="15" s="1"/>
  <c r="L516" i="15"/>
  <c r="M516" i="15" s="1"/>
  <c r="L515" i="15"/>
  <c r="M515" i="15" s="1"/>
  <c r="L514" i="15"/>
  <c r="M514" i="15" s="1"/>
  <c r="L513" i="15"/>
  <c r="M513" i="15" s="1"/>
  <c r="L512" i="15"/>
  <c r="M512" i="15" s="1"/>
  <c r="L511" i="15"/>
  <c r="M511" i="15" s="1"/>
  <c r="L510" i="15"/>
  <c r="M510" i="15" s="1"/>
  <c r="L509" i="15"/>
  <c r="M509" i="15" s="1"/>
  <c r="L508" i="15"/>
  <c r="M508" i="15" s="1"/>
  <c r="L507" i="15"/>
  <c r="M507" i="15" s="1"/>
  <c r="L506" i="15"/>
  <c r="M506" i="15" s="1"/>
  <c r="L505" i="15"/>
  <c r="M505" i="15" s="1"/>
  <c r="L504" i="15"/>
  <c r="M504" i="15" s="1"/>
  <c r="L503" i="15"/>
  <c r="M503" i="15" s="1"/>
  <c r="L502" i="15"/>
  <c r="M502" i="15" s="1"/>
  <c r="L501" i="15"/>
  <c r="M501" i="15" s="1"/>
  <c r="L500" i="15"/>
  <c r="M500" i="15" s="1"/>
  <c r="L499" i="15"/>
  <c r="M499" i="15" s="1"/>
  <c r="L498" i="15"/>
  <c r="M498" i="15" s="1"/>
  <c r="L497" i="15"/>
  <c r="M497" i="15" s="1"/>
  <c r="L496" i="15"/>
  <c r="M496" i="15" s="1"/>
  <c r="L495" i="15"/>
  <c r="M495" i="15" s="1"/>
  <c r="L494" i="15"/>
  <c r="M494" i="15" s="1"/>
  <c r="L493" i="15"/>
  <c r="M493" i="15" s="1"/>
  <c r="L492" i="15"/>
  <c r="M492" i="15" s="1"/>
  <c r="L491" i="15"/>
  <c r="M491" i="15" s="1"/>
  <c r="L490" i="15"/>
  <c r="M490" i="15" s="1"/>
  <c r="L489" i="15"/>
  <c r="M489" i="15" s="1"/>
  <c r="L488" i="15"/>
  <c r="M488" i="15" s="1"/>
  <c r="L487" i="15"/>
  <c r="M487" i="15" s="1"/>
  <c r="L486" i="15"/>
  <c r="M486" i="15" s="1"/>
  <c r="L485" i="15"/>
  <c r="M485" i="15" s="1"/>
  <c r="L484" i="15"/>
  <c r="M484" i="15" s="1"/>
  <c r="L483" i="15"/>
  <c r="M483" i="15" s="1"/>
  <c r="L482" i="15"/>
  <c r="M482" i="15" s="1"/>
  <c r="L481" i="15"/>
  <c r="M481" i="15" s="1"/>
  <c r="L480" i="15"/>
  <c r="M480" i="15" s="1"/>
  <c r="L479" i="15"/>
  <c r="M479" i="15" s="1"/>
  <c r="L478" i="15"/>
  <c r="M478" i="15" s="1"/>
  <c r="L477" i="15"/>
  <c r="M477" i="15" s="1"/>
  <c r="L476" i="15"/>
  <c r="M476" i="15" s="1"/>
  <c r="L475" i="15"/>
  <c r="M475" i="15" s="1"/>
  <c r="L474" i="15"/>
  <c r="M474" i="15" s="1"/>
  <c r="L473" i="15"/>
  <c r="M473" i="15" s="1"/>
  <c r="L472" i="15"/>
  <c r="M472" i="15" s="1"/>
  <c r="L471" i="15"/>
  <c r="M471" i="15" s="1"/>
  <c r="L470" i="15"/>
  <c r="M470" i="15" s="1"/>
  <c r="L469" i="15"/>
  <c r="M469" i="15" s="1"/>
  <c r="L468" i="15"/>
  <c r="M468" i="15" s="1"/>
  <c r="L467" i="15"/>
  <c r="M467" i="15" s="1"/>
  <c r="L466" i="15"/>
  <c r="M466" i="15" s="1"/>
  <c r="L465" i="15"/>
  <c r="M465" i="15" s="1"/>
  <c r="L464" i="15"/>
  <c r="M464" i="15" s="1"/>
  <c r="L463" i="15"/>
  <c r="M463" i="15" s="1"/>
  <c r="L462" i="15"/>
  <c r="M462" i="15" s="1"/>
  <c r="L461" i="15"/>
  <c r="M461" i="15" s="1"/>
  <c r="L460" i="15"/>
  <c r="M460" i="15" s="1"/>
  <c r="L459" i="15"/>
  <c r="M459" i="15" s="1"/>
  <c r="L458" i="15"/>
  <c r="M458" i="15" s="1"/>
  <c r="L457" i="15"/>
  <c r="M457" i="15" s="1"/>
  <c r="L456" i="15"/>
  <c r="M456" i="15" s="1"/>
  <c r="L455" i="15"/>
  <c r="M455" i="15" s="1"/>
  <c r="L454" i="15"/>
  <c r="M454" i="15" s="1"/>
  <c r="L453" i="15"/>
  <c r="M453" i="15" s="1"/>
  <c r="L452" i="15"/>
  <c r="M452" i="15" s="1"/>
  <c r="L451" i="15"/>
  <c r="M451" i="15" s="1"/>
  <c r="L450" i="15"/>
  <c r="M450" i="15" s="1"/>
  <c r="L449" i="15"/>
  <c r="M449" i="15" s="1"/>
  <c r="L448" i="15"/>
  <c r="M448" i="15" s="1"/>
  <c r="L447" i="15"/>
  <c r="M447" i="15" s="1"/>
  <c r="L446" i="15"/>
  <c r="M446" i="15" s="1"/>
  <c r="L445" i="15"/>
  <c r="M445" i="15" s="1"/>
  <c r="L444" i="15"/>
  <c r="M444" i="15" s="1"/>
  <c r="L443" i="15"/>
  <c r="M443" i="15" s="1"/>
  <c r="L442" i="15"/>
  <c r="M442" i="15" s="1"/>
  <c r="L441" i="15"/>
  <c r="M441" i="15" s="1"/>
  <c r="L440" i="15"/>
  <c r="M440" i="15" s="1"/>
  <c r="L439" i="15"/>
  <c r="M439" i="15" s="1"/>
  <c r="L438" i="15"/>
  <c r="M438" i="15" s="1"/>
  <c r="L437" i="15"/>
  <c r="M437" i="15" s="1"/>
  <c r="L436" i="15"/>
  <c r="M436" i="15" s="1"/>
  <c r="L435" i="15"/>
  <c r="M435" i="15" s="1"/>
  <c r="L434" i="15"/>
  <c r="M434" i="15" s="1"/>
  <c r="L433" i="15"/>
  <c r="M433" i="15" s="1"/>
  <c r="L432" i="15"/>
  <c r="M432" i="15" s="1"/>
  <c r="L431" i="15"/>
  <c r="M431" i="15" s="1"/>
  <c r="L430" i="15"/>
  <c r="M430" i="15" s="1"/>
  <c r="L429" i="15"/>
  <c r="M429" i="15" s="1"/>
  <c r="L428" i="15"/>
  <c r="M428" i="15" s="1"/>
  <c r="L427" i="15"/>
  <c r="M427" i="15" s="1"/>
  <c r="L426" i="15"/>
  <c r="M426" i="15" s="1"/>
  <c r="L425" i="15"/>
  <c r="M425" i="15" s="1"/>
  <c r="L424" i="15"/>
  <c r="M424" i="15" s="1"/>
  <c r="L423" i="15"/>
  <c r="M423" i="15" s="1"/>
  <c r="L422" i="15"/>
  <c r="M422" i="15" s="1"/>
  <c r="L421" i="15"/>
  <c r="M421" i="15" s="1"/>
  <c r="L420" i="15"/>
  <c r="M420" i="15" s="1"/>
  <c r="L419" i="15"/>
  <c r="M419" i="15" s="1"/>
  <c r="L418" i="15"/>
  <c r="M418" i="15" s="1"/>
  <c r="L417" i="15"/>
  <c r="M417" i="15" s="1"/>
  <c r="L416" i="15"/>
  <c r="M416" i="15" s="1"/>
  <c r="L415" i="15"/>
  <c r="M415" i="15" s="1"/>
  <c r="L414" i="15"/>
  <c r="M414" i="15" s="1"/>
  <c r="L413" i="15"/>
  <c r="M413" i="15" s="1"/>
  <c r="L412" i="15"/>
  <c r="M412" i="15" s="1"/>
  <c r="L411" i="15"/>
  <c r="M411" i="15" s="1"/>
  <c r="L410" i="15"/>
  <c r="M410" i="15" s="1"/>
  <c r="L409" i="15"/>
  <c r="M409" i="15" s="1"/>
  <c r="L408" i="15"/>
  <c r="M408" i="15" s="1"/>
  <c r="L407" i="15"/>
  <c r="M407" i="15" s="1"/>
  <c r="L406" i="15"/>
  <c r="M406" i="15" s="1"/>
  <c r="L405" i="15"/>
  <c r="M405" i="15" s="1"/>
  <c r="L404" i="15"/>
  <c r="M404" i="15" s="1"/>
  <c r="L403" i="15"/>
  <c r="M403" i="15" s="1"/>
  <c r="L402" i="15"/>
  <c r="M402" i="15" s="1"/>
  <c r="L401" i="15"/>
  <c r="M401" i="15" s="1"/>
  <c r="L400" i="15"/>
  <c r="M400" i="15" s="1"/>
  <c r="L399" i="15"/>
  <c r="M399" i="15" s="1"/>
  <c r="L398" i="15"/>
  <c r="M398" i="15" s="1"/>
  <c r="L397" i="15"/>
  <c r="M397" i="15" s="1"/>
  <c r="L396" i="15"/>
  <c r="M396" i="15" s="1"/>
  <c r="L395" i="15"/>
  <c r="M395" i="15" s="1"/>
  <c r="L394" i="15"/>
  <c r="M394" i="15" s="1"/>
  <c r="L393" i="15"/>
  <c r="M393" i="15" s="1"/>
  <c r="L392" i="15"/>
  <c r="M392" i="15" s="1"/>
  <c r="L391" i="15"/>
  <c r="M391" i="15" s="1"/>
  <c r="L390" i="15"/>
  <c r="M390" i="15" s="1"/>
  <c r="L389" i="15"/>
  <c r="M389" i="15" s="1"/>
  <c r="L388" i="15"/>
  <c r="M388" i="15" s="1"/>
  <c r="L387" i="15"/>
  <c r="M387" i="15" s="1"/>
  <c r="L386" i="15"/>
  <c r="M386" i="15" s="1"/>
  <c r="L385" i="15"/>
  <c r="M385" i="15" s="1"/>
  <c r="L384" i="15"/>
  <c r="M384" i="15" s="1"/>
  <c r="L383" i="15"/>
  <c r="M383" i="15" s="1"/>
  <c r="L382" i="15"/>
  <c r="M382" i="15" s="1"/>
  <c r="L381" i="15"/>
  <c r="M381" i="15" s="1"/>
  <c r="L380" i="15"/>
  <c r="M380" i="15" s="1"/>
  <c r="L379" i="15"/>
  <c r="M379" i="15" s="1"/>
  <c r="L378" i="15"/>
  <c r="M378" i="15" s="1"/>
  <c r="L377" i="15"/>
  <c r="M377" i="15" s="1"/>
  <c r="L376" i="15"/>
  <c r="M376" i="15" s="1"/>
  <c r="L375" i="15"/>
  <c r="M375" i="15" s="1"/>
  <c r="L374" i="15"/>
  <c r="M374" i="15" s="1"/>
  <c r="L373" i="15"/>
  <c r="M373" i="15" s="1"/>
  <c r="L372" i="15"/>
  <c r="M372" i="15" s="1"/>
  <c r="L371" i="15"/>
  <c r="M371" i="15" s="1"/>
  <c r="L370" i="15"/>
  <c r="M370" i="15" s="1"/>
  <c r="L369" i="15"/>
  <c r="M369" i="15" s="1"/>
  <c r="L368" i="15"/>
  <c r="M368" i="15" s="1"/>
  <c r="L367" i="15"/>
  <c r="M367" i="15" s="1"/>
  <c r="L366" i="15"/>
  <c r="M366" i="15" s="1"/>
  <c r="L365" i="15"/>
  <c r="M365" i="15" s="1"/>
  <c r="L364" i="15"/>
  <c r="M364" i="15" s="1"/>
  <c r="L363" i="15"/>
  <c r="M363" i="15" s="1"/>
  <c r="L362" i="15"/>
  <c r="M362" i="15" s="1"/>
  <c r="L361" i="15"/>
  <c r="M361" i="15" s="1"/>
  <c r="L360" i="15"/>
  <c r="M360" i="15" s="1"/>
  <c r="L359" i="15"/>
  <c r="M359" i="15" s="1"/>
  <c r="L358" i="15"/>
  <c r="M358" i="15" s="1"/>
  <c r="L357" i="15"/>
  <c r="M357" i="15" s="1"/>
  <c r="L356" i="15"/>
  <c r="M356" i="15" s="1"/>
  <c r="L355" i="15"/>
  <c r="M355" i="15" s="1"/>
  <c r="L354" i="15"/>
  <c r="M354" i="15" s="1"/>
  <c r="L353" i="15"/>
  <c r="M353" i="15" s="1"/>
  <c r="L352" i="15"/>
  <c r="M352" i="15" s="1"/>
  <c r="L351" i="15"/>
  <c r="M351" i="15" s="1"/>
  <c r="L350" i="15"/>
  <c r="M350" i="15" s="1"/>
  <c r="L349" i="15"/>
  <c r="M349" i="15" s="1"/>
  <c r="L348" i="15"/>
  <c r="M348" i="15" s="1"/>
  <c r="L347" i="15"/>
  <c r="M347" i="15" s="1"/>
  <c r="L346" i="15"/>
  <c r="M346" i="15" s="1"/>
  <c r="L345" i="15"/>
  <c r="M345" i="15" s="1"/>
  <c r="L344" i="15"/>
  <c r="M344" i="15" s="1"/>
  <c r="L343" i="15"/>
  <c r="M343" i="15" s="1"/>
  <c r="L342" i="15"/>
  <c r="M342" i="15" s="1"/>
  <c r="L341" i="15"/>
  <c r="M341" i="15" s="1"/>
  <c r="L340" i="15"/>
  <c r="M340" i="15" s="1"/>
  <c r="L339" i="15"/>
  <c r="M339" i="15" s="1"/>
  <c r="L338" i="15"/>
  <c r="M338" i="15" s="1"/>
  <c r="L337" i="15"/>
  <c r="M337" i="15" s="1"/>
  <c r="L336" i="15"/>
  <c r="M336" i="15" s="1"/>
  <c r="L335" i="15"/>
  <c r="M335" i="15" s="1"/>
  <c r="L334" i="15"/>
  <c r="M334" i="15" s="1"/>
  <c r="L333" i="15"/>
  <c r="M333" i="15" s="1"/>
  <c r="L332" i="15"/>
  <c r="M332" i="15" s="1"/>
  <c r="L331" i="15"/>
  <c r="M331" i="15" s="1"/>
  <c r="L330" i="15"/>
  <c r="M330" i="15" s="1"/>
  <c r="L329" i="15"/>
  <c r="M329" i="15" s="1"/>
  <c r="L328" i="15"/>
  <c r="M328" i="15" s="1"/>
  <c r="L327" i="15"/>
  <c r="M327" i="15" s="1"/>
  <c r="L326" i="15"/>
  <c r="M326" i="15" s="1"/>
  <c r="L325" i="15"/>
  <c r="M325" i="15" s="1"/>
  <c r="L324" i="15"/>
  <c r="M324" i="15" s="1"/>
  <c r="L323" i="15"/>
  <c r="M323" i="15" s="1"/>
  <c r="L322" i="15"/>
  <c r="M322" i="15" s="1"/>
  <c r="L321" i="15"/>
  <c r="M321" i="15" s="1"/>
  <c r="L320" i="15"/>
  <c r="M320" i="15" s="1"/>
  <c r="L319" i="15"/>
  <c r="M319" i="15" s="1"/>
  <c r="L318" i="15"/>
  <c r="M318" i="15" s="1"/>
  <c r="L317" i="15"/>
  <c r="M317" i="15" s="1"/>
  <c r="L316" i="15"/>
  <c r="M316" i="15" s="1"/>
  <c r="L315" i="15"/>
  <c r="M315" i="15" s="1"/>
  <c r="L314" i="15"/>
  <c r="M314" i="15" s="1"/>
  <c r="L313" i="15"/>
  <c r="M313" i="15" s="1"/>
  <c r="L312" i="15"/>
  <c r="M312" i="15" s="1"/>
  <c r="L311" i="15"/>
  <c r="M311" i="15" s="1"/>
  <c r="L310" i="15"/>
  <c r="M310" i="15" s="1"/>
  <c r="L309" i="15"/>
  <c r="M309" i="15" s="1"/>
  <c r="L308" i="15"/>
  <c r="M308" i="15" s="1"/>
  <c r="L307" i="15"/>
  <c r="M307" i="15" s="1"/>
  <c r="L306" i="15"/>
  <c r="M306" i="15" s="1"/>
  <c r="L305" i="15"/>
  <c r="M305" i="15" s="1"/>
  <c r="L304" i="15"/>
  <c r="M304" i="15" s="1"/>
  <c r="L303" i="15"/>
  <c r="M303" i="15" s="1"/>
  <c r="L302" i="15"/>
  <c r="M302" i="15" s="1"/>
  <c r="L301" i="15"/>
  <c r="M301" i="15" s="1"/>
  <c r="L300" i="15"/>
  <c r="M300" i="15" s="1"/>
  <c r="L299" i="15"/>
  <c r="M299" i="15" s="1"/>
  <c r="L298" i="15"/>
  <c r="M298" i="15" s="1"/>
  <c r="L297" i="15"/>
  <c r="M297" i="15" s="1"/>
  <c r="L296" i="15"/>
  <c r="M296" i="15" s="1"/>
  <c r="L295" i="15"/>
  <c r="M295" i="15" s="1"/>
  <c r="L294" i="15"/>
  <c r="M294" i="15" s="1"/>
  <c r="L293" i="15"/>
  <c r="M293" i="15" s="1"/>
  <c r="L292" i="15"/>
  <c r="M292" i="15" s="1"/>
  <c r="L291" i="15"/>
  <c r="M291" i="15" s="1"/>
  <c r="L290" i="15"/>
  <c r="M290" i="15" s="1"/>
  <c r="L289" i="15"/>
  <c r="M289" i="15" s="1"/>
  <c r="L288" i="15"/>
  <c r="M288" i="15" s="1"/>
  <c r="L287" i="15"/>
  <c r="M287" i="15" s="1"/>
  <c r="L286" i="15"/>
  <c r="M286" i="15" s="1"/>
  <c r="L285" i="15"/>
  <c r="M285" i="15" s="1"/>
  <c r="L284" i="15"/>
  <c r="M284" i="15" s="1"/>
  <c r="L283" i="15"/>
  <c r="M283" i="15" s="1"/>
  <c r="L282" i="15"/>
  <c r="M282" i="15" s="1"/>
  <c r="L281" i="15"/>
  <c r="M281" i="15" s="1"/>
  <c r="L280" i="15"/>
  <c r="M280" i="15" s="1"/>
  <c r="L279" i="15"/>
  <c r="M279" i="15" s="1"/>
  <c r="L278" i="15"/>
  <c r="M278" i="15" s="1"/>
  <c r="L277" i="15"/>
  <c r="M277" i="15" s="1"/>
  <c r="L276" i="15"/>
  <c r="M276" i="15" s="1"/>
  <c r="L275" i="15"/>
  <c r="M275" i="15" s="1"/>
  <c r="L274" i="15"/>
  <c r="M274" i="15" s="1"/>
  <c r="L273" i="15"/>
  <c r="M273" i="15" s="1"/>
  <c r="L272" i="15"/>
  <c r="M272" i="15" s="1"/>
  <c r="L271" i="15"/>
  <c r="M271" i="15" s="1"/>
  <c r="L270" i="15"/>
  <c r="M270" i="15" s="1"/>
  <c r="L269" i="15"/>
  <c r="M269" i="15" s="1"/>
  <c r="L268" i="15"/>
  <c r="M268" i="15" s="1"/>
  <c r="L267" i="15"/>
  <c r="M267" i="15" s="1"/>
  <c r="L266" i="15"/>
  <c r="M266" i="15" s="1"/>
  <c r="L265" i="15"/>
  <c r="M265" i="15" s="1"/>
  <c r="L264" i="15"/>
  <c r="M264" i="15" s="1"/>
  <c r="L263" i="15"/>
  <c r="M263" i="15" s="1"/>
  <c r="L262" i="15"/>
  <c r="M262" i="15" s="1"/>
  <c r="L261" i="15"/>
  <c r="M261" i="15" s="1"/>
  <c r="L260" i="15"/>
  <c r="M260" i="15" s="1"/>
  <c r="L259" i="15"/>
  <c r="M259" i="15" s="1"/>
  <c r="L258" i="15"/>
  <c r="M258" i="15" s="1"/>
  <c r="L257" i="15"/>
  <c r="M257" i="15" s="1"/>
  <c r="L256" i="15"/>
  <c r="M256" i="15" s="1"/>
  <c r="L255" i="15"/>
  <c r="M255" i="15" s="1"/>
  <c r="L254" i="15"/>
  <c r="M254" i="15" s="1"/>
  <c r="L253" i="15"/>
  <c r="M253" i="15" s="1"/>
  <c r="L252" i="15"/>
  <c r="M252" i="15" s="1"/>
  <c r="L251" i="15"/>
  <c r="M251" i="15" s="1"/>
  <c r="L250" i="15"/>
  <c r="M250" i="15" s="1"/>
  <c r="L249" i="15"/>
  <c r="M249" i="15" s="1"/>
  <c r="L248" i="15"/>
  <c r="M248" i="15" s="1"/>
  <c r="L247" i="15"/>
  <c r="M247" i="15" s="1"/>
  <c r="L246" i="15"/>
  <c r="M246" i="15" s="1"/>
  <c r="L245" i="15"/>
  <c r="M245" i="15" s="1"/>
  <c r="L244" i="15"/>
  <c r="M244" i="15" s="1"/>
  <c r="L243" i="15"/>
  <c r="M243" i="15" s="1"/>
  <c r="L242" i="15"/>
  <c r="M242" i="15" s="1"/>
  <c r="L241" i="15"/>
  <c r="M241" i="15" s="1"/>
  <c r="L240" i="15"/>
  <c r="M240" i="15" s="1"/>
  <c r="L239" i="15"/>
  <c r="M239" i="15" s="1"/>
  <c r="L238" i="15"/>
  <c r="M238" i="15" s="1"/>
  <c r="L237" i="15"/>
  <c r="M237" i="15" s="1"/>
  <c r="L236" i="15"/>
  <c r="M236" i="15" s="1"/>
  <c r="L235" i="15"/>
  <c r="M235" i="15" s="1"/>
  <c r="L234" i="15"/>
  <c r="M234" i="15" s="1"/>
  <c r="L233" i="15"/>
  <c r="M233" i="15" s="1"/>
  <c r="L232" i="15"/>
  <c r="M232" i="15" s="1"/>
  <c r="L231" i="15"/>
  <c r="M231" i="15" s="1"/>
  <c r="L230" i="15"/>
  <c r="M230" i="15" s="1"/>
  <c r="L229" i="15"/>
  <c r="M229" i="15" s="1"/>
  <c r="L228" i="15"/>
  <c r="M228" i="15" s="1"/>
  <c r="L227" i="15"/>
  <c r="M227" i="15" s="1"/>
  <c r="L226" i="15"/>
  <c r="M226" i="15" s="1"/>
  <c r="L225" i="15"/>
  <c r="M225" i="15" s="1"/>
  <c r="L224" i="15"/>
  <c r="M224" i="15" s="1"/>
  <c r="L223" i="15"/>
  <c r="M223" i="15" s="1"/>
  <c r="L222" i="15"/>
  <c r="M222" i="15" s="1"/>
  <c r="L221" i="15"/>
  <c r="M221" i="15" s="1"/>
  <c r="L220" i="15"/>
  <c r="M220" i="15" s="1"/>
  <c r="L219" i="15"/>
  <c r="M219" i="15" s="1"/>
  <c r="L218" i="15"/>
  <c r="M218" i="15" s="1"/>
  <c r="L217" i="15"/>
  <c r="M217" i="15" s="1"/>
  <c r="L216" i="15"/>
  <c r="M216" i="15" s="1"/>
  <c r="L215" i="15"/>
  <c r="M215" i="15" s="1"/>
  <c r="L214" i="15"/>
  <c r="M214" i="15" s="1"/>
  <c r="L213" i="15"/>
  <c r="M213" i="15" s="1"/>
  <c r="L212" i="15"/>
  <c r="M212" i="15" s="1"/>
  <c r="L211" i="15"/>
  <c r="M211" i="15" s="1"/>
  <c r="L210" i="15"/>
  <c r="M210" i="15" s="1"/>
  <c r="L209" i="15"/>
  <c r="M209" i="15" s="1"/>
  <c r="L208" i="15"/>
  <c r="M208" i="15" s="1"/>
  <c r="L207" i="15"/>
  <c r="M207" i="15" s="1"/>
  <c r="L206" i="15"/>
  <c r="M206" i="15" s="1"/>
  <c r="L205" i="15"/>
  <c r="M205" i="15" s="1"/>
  <c r="L204" i="15"/>
  <c r="M204" i="15" s="1"/>
  <c r="L203" i="15"/>
  <c r="M203" i="15" s="1"/>
  <c r="L202" i="15"/>
  <c r="M202" i="15" s="1"/>
  <c r="L201" i="15"/>
  <c r="M201" i="15" s="1"/>
  <c r="L200" i="15"/>
  <c r="M200" i="15" s="1"/>
  <c r="L199" i="15"/>
  <c r="M199" i="15" s="1"/>
  <c r="L198" i="15"/>
  <c r="M198" i="15" s="1"/>
  <c r="L197" i="15"/>
  <c r="M197" i="15" s="1"/>
  <c r="L196" i="15"/>
  <c r="M196" i="15" s="1"/>
  <c r="L195" i="15"/>
  <c r="M195" i="15" s="1"/>
  <c r="L194" i="15"/>
  <c r="M194" i="15" s="1"/>
  <c r="L193" i="15"/>
  <c r="M193" i="15" s="1"/>
  <c r="L192" i="15"/>
  <c r="M192" i="15" s="1"/>
  <c r="L191" i="15"/>
  <c r="M191" i="15" s="1"/>
  <c r="L190" i="15"/>
  <c r="M190" i="15" s="1"/>
  <c r="L189" i="15"/>
  <c r="M189" i="15" s="1"/>
  <c r="L188" i="15"/>
  <c r="M188" i="15" s="1"/>
  <c r="L187" i="15"/>
  <c r="M187" i="15" s="1"/>
  <c r="L186" i="15"/>
  <c r="M186" i="15" s="1"/>
  <c r="L185" i="15"/>
  <c r="M185" i="15" s="1"/>
  <c r="L184" i="15"/>
  <c r="M184" i="15" s="1"/>
  <c r="L183" i="15"/>
  <c r="M183" i="15" s="1"/>
  <c r="L182" i="15"/>
  <c r="M182" i="15" s="1"/>
  <c r="L181" i="15"/>
  <c r="M181" i="15" s="1"/>
  <c r="L180" i="15"/>
  <c r="M180" i="15" s="1"/>
  <c r="L179" i="15"/>
  <c r="M179" i="15" s="1"/>
  <c r="L178" i="15"/>
  <c r="M178" i="15" s="1"/>
  <c r="L177" i="15"/>
  <c r="M177" i="15" s="1"/>
  <c r="L176" i="15"/>
  <c r="M176" i="15" s="1"/>
  <c r="L175" i="15"/>
  <c r="M175" i="15" s="1"/>
  <c r="L174" i="15"/>
  <c r="M174" i="15" s="1"/>
  <c r="L173" i="15"/>
  <c r="M173" i="15" s="1"/>
  <c r="L172" i="15"/>
  <c r="M172" i="15" s="1"/>
  <c r="L171" i="15"/>
  <c r="M171" i="15" s="1"/>
  <c r="L170" i="15"/>
  <c r="M170" i="15" s="1"/>
  <c r="L169" i="15"/>
  <c r="M169" i="15" s="1"/>
  <c r="L168" i="15"/>
  <c r="M168" i="15" s="1"/>
  <c r="L167" i="15"/>
  <c r="M167" i="15" s="1"/>
  <c r="L166" i="15"/>
  <c r="M166" i="15" s="1"/>
  <c r="L165" i="15"/>
  <c r="M165" i="15" s="1"/>
  <c r="L164" i="15"/>
  <c r="M164" i="15" s="1"/>
  <c r="L163" i="15"/>
  <c r="M163" i="15" s="1"/>
  <c r="L162" i="15"/>
  <c r="M162" i="15" s="1"/>
  <c r="L161" i="15"/>
  <c r="M161" i="15" s="1"/>
  <c r="L160" i="15"/>
  <c r="M160" i="15" s="1"/>
  <c r="L159" i="15"/>
  <c r="M159" i="15" s="1"/>
  <c r="L158" i="15"/>
  <c r="M158" i="15" s="1"/>
  <c r="L157" i="15"/>
  <c r="M157" i="15" s="1"/>
  <c r="L156" i="15"/>
  <c r="M156" i="15" s="1"/>
  <c r="L155" i="15"/>
  <c r="M155" i="15" s="1"/>
  <c r="L154" i="15"/>
  <c r="M154" i="15" s="1"/>
  <c r="L153" i="15"/>
  <c r="M153" i="15" s="1"/>
  <c r="L152" i="15"/>
  <c r="M152" i="15" s="1"/>
  <c r="L151" i="15"/>
  <c r="M151" i="15" s="1"/>
  <c r="L150" i="15"/>
  <c r="M150" i="15" s="1"/>
  <c r="L149" i="15"/>
  <c r="M149" i="15" s="1"/>
  <c r="L148" i="15"/>
  <c r="M148" i="15" s="1"/>
  <c r="L147" i="15"/>
  <c r="M147" i="15" s="1"/>
  <c r="L146" i="15"/>
  <c r="M146" i="15" s="1"/>
  <c r="L145" i="15"/>
  <c r="M145" i="15" s="1"/>
  <c r="L144" i="15"/>
  <c r="M144" i="15" s="1"/>
  <c r="L143" i="15"/>
  <c r="M143" i="15" s="1"/>
  <c r="L142" i="15"/>
  <c r="M142" i="15" s="1"/>
  <c r="L141" i="15"/>
  <c r="M141" i="15" s="1"/>
  <c r="L140" i="15"/>
  <c r="M140" i="15" s="1"/>
  <c r="L139" i="15"/>
  <c r="M139" i="15" s="1"/>
  <c r="L138" i="15"/>
  <c r="M138" i="15" s="1"/>
  <c r="L137" i="15"/>
  <c r="M137" i="15" s="1"/>
  <c r="L136" i="15"/>
  <c r="M136" i="15" s="1"/>
  <c r="L135" i="15"/>
  <c r="M135" i="15" s="1"/>
  <c r="L134" i="15"/>
  <c r="M134" i="15" s="1"/>
  <c r="L133" i="15"/>
  <c r="M133" i="15" s="1"/>
  <c r="L132" i="15"/>
  <c r="M132" i="15" s="1"/>
  <c r="L131" i="15"/>
  <c r="M131" i="15" s="1"/>
  <c r="L130" i="15"/>
  <c r="M130" i="15" s="1"/>
  <c r="L129" i="15"/>
  <c r="M129" i="15" s="1"/>
  <c r="L128" i="15"/>
  <c r="M128" i="15" s="1"/>
  <c r="L127" i="15"/>
  <c r="M127" i="15" s="1"/>
  <c r="L126" i="15"/>
  <c r="M126" i="15" s="1"/>
  <c r="L125" i="15"/>
  <c r="M125" i="15" s="1"/>
  <c r="L124" i="15"/>
  <c r="M124" i="15" s="1"/>
  <c r="L123" i="15"/>
  <c r="M123" i="15" s="1"/>
  <c r="L122" i="15"/>
  <c r="M122" i="15" s="1"/>
  <c r="L121" i="15"/>
  <c r="M121" i="15" s="1"/>
  <c r="L120" i="15"/>
  <c r="M120" i="15" s="1"/>
  <c r="L119" i="15"/>
  <c r="M119" i="15" s="1"/>
  <c r="L118" i="15"/>
  <c r="M118" i="15" s="1"/>
  <c r="L117" i="15"/>
  <c r="M117" i="15" s="1"/>
  <c r="L116" i="15"/>
  <c r="M116" i="15" s="1"/>
  <c r="L115" i="15"/>
  <c r="M115" i="15" s="1"/>
  <c r="L114" i="15"/>
  <c r="M114" i="15" s="1"/>
  <c r="L113" i="15"/>
  <c r="M113" i="15" s="1"/>
  <c r="L112" i="15"/>
  <c r="M112" i="15" s="1"/>
  <c r="L111" i="15"/>
  <c r="M111" i="15" s="1"/>
  <c r="L110" i="15"/>
  <c r="M110" i="15" s="1"/>
  <c r="L109" i="15"/>
  <c r="M109" i="15" s="1"/>
  <c r="L108" i="15"/>
  <c r="M108" i="15" s="1"/>
  <c r="L107" i="15"/>
  <c r="M107" i="15" s="1"/>
  <c r="L106" i="15"/>
  <c r="M106" i="15" s="1"/>
  <c r="L105" i="15"/>
  <c r="M105" i="15" s="1"/>
  <c r="L104" i="15"/>
  <c r="M104" i="15" s="1"/>
  <c r="L103" i="15"/>
  <c r="M103" i="15" s="1"/>
  <c r="L102" i="15"/>
  <c r="M102" i="15" s="1"/>
  <c r="L101" i="15"/>
  <c r="M101" i="15" s="1"/>
  <c r="L100" i="15"/>
  <c r="M100" i="15" s="1"/>
  <c r="L99" i="15"/>
  <c r="M99" i="15" s="1"/>
  <c r="L98" i="15"/>
  <c r="M98" i="15" s="1"/>
  <c r="L97" i="15"/>
  <c r="M97" i="15" s="1"/>
  <c r="L96" i="15"/>
  <c r="M96" i="15" s="1"/>
  <c r="L95" i="15"/>
  <c r="M95" i="15" s="1"/>
  <c r="L94" i="15"/>
  <c r="M94" i="15" s="1"/>
  <c r="L93" i="15"/>
  <c r="M93" i="15" s="1"/>
  <c r="L92" i="15"/>
  <c r="M92" i="15" s="1"/>
  <c r="L91" i="15"/>
  <c r="M91" i="15" s="1"/>
  <c r="L90" i="15"/>
  <c r="M90" i="15" s="1"/>
  <c r="L89" i="15"/>
  <c r="M89" i="15" s="1"/>
  <c r="L88" i="15"/>
  <c r="M88" i="15" s="1"/>
  <c r="L87" i="15"/>
  <c r="M87" i="15" s="1"/>
  <c r="L86" i="15"/>
  <c r="M86" i="15" s="1"/>
  <c r="L85" i="15"/>
  <c r="M85" i="15" s="1"/>
  <c r="L84" i="15"/>
  <c r="M84" i="15" s="1"/>
  <c r="L83" i="15"/>
  <c r="M83" i="15" s="1"/>
  <c r="L82" i="15"/>
  <c r="M82" i="15" s="1"/>
  <c r="L81" i="15"/>
  <c r="M81" i="15" s="1"/>
  <c r="L80" i="15"/>
  <c r="M80" i="15" s="1"/>
  <c r="L79" i="15"/>
  <c r="M79" i="15" s="1"/>
  <c r="L78" i="15"/>
  <c r="M78" i="15" s="1"/>
  <c r="L77" i="15"/>
  <c r="M77" i="15" s="1"/>
  <c r="L76" i="15"/>
  <c r="M76" i="15" s="1"/>
  <c r="L75" i="15"/>
  <c r="M75" i="15" s="1"/>
  <c r="L74" i="15"/>
  <c r="M74" i="15" s="1"/>
  <c r="L73" i="15"/>
  <c r="M73" i="15" s="1"/>
  <c r="L72" i="15"/>
  <c r="M72" i="15" s="1"/>
  <c r="L71" i="15"/>
  <c r="M71" i="15" s="1"/>
  <c r="L70" i="15"/>
  <c r="M70" i="15" s="1"/>
  <c r="L69" i="15"/>
  <c r="M69" i="15" s="1"/>
  <c r="L68" i="15"/>
  <c r="M68" i="15" s="1"/>
  <c r="L67" i="15"/>
  <c r="M67" i="15" s="1"/>
  <c r="L66" i="15"/>
  <c r="M66" i="15" s="1"/>
  <c r="L65" i="15"/>
  <c r="M65" i="15" s="1"/>
  <c r="L64" i="15"/>
  <c r="M64" i="15" s="1"/>
  <c r="L63" i="15"/>
  <c r="M63" i="15" s="1"/>
  <c r="L62" i="15"/>
  <c r="M62" i="15" s="1"/>
  <c r="L61" i="15"/>
  <c r="M61" i="15" s="1"/>
  <c r="L60" i="15"/>
  <c r="M60" i="15" s="1"/>
  <c r="L59" i="15"/>
  <c r="M59" i="15" s="1"/>
  <c r="L58" i="15"/>
  <c r="M58" i="15" s="1"/>
  <c r="L57" i="15"/>
  <c r="M57" i="15" s="1"/>
  <c r="L56" i="15"/>
  <c r="M56" i="15" s="1"/>
  <c r="L55" i="15"/>
  <c r="M55" i="15" s="1"/>
  <c r="L54" i="15"/>
  <c r="M54" i="15" s="1"/>
  <c r="L53" i="15"/>
  <c r="M53" i="15" s="1"/>
  <c r="L52" i="15"/>
  <c r="M52" i="15" s="1"/>
  <c r="L51" i="15"/>
  <c r="M51" i="15" s="1"/>
  <c r="L50" i="15"/>
  <c r="M50" i="15" s="1"/>
  <c r="L49" i="15"/>
  <c r="M49" i="15" s="1"/>
  <c r="L48" i="15"/>
  <c r="M48" i="15" s="1"/>
  <c r="L47" i="15"/>
  <c r="M47" i="15" s="1"/>
  <c r="L46" i="15"/>
  <c r="M46" i="15" s="1"/>
  <c r="L45" i="15"/>
  <c r="M45" i="15" s="1"/>
  <c r="L44" i="15"/>
  <c r="M44" i="15" s="1"/>
  <c r="L43" i="15"/>
  <c r="M43" i="15" s="1"/>
  <c r="L42" i="15"/>
  <c r="M42" i="15" s="1"/>
  <c r="L41" i="15"/>
  <c r="M41" i="15" s="1"/>
  <c r="L40" i="15"/>
  <c r="M40" i="15" s="1"/>
  <c r="L39" i="15"/>
  <c r="M39" i="15" s="1"/>
  <c r="L38" i="15"/>
  <c r="M38" i="15" s="1"/>
  <c r="L37" i="15"/>
  <c r="M37" i="15" s="1"/>
  <c r="L36" i="15"/>
  <c r="M36" i="15" s="1"/>
  <c r="L35" i="15"/>
  <c r="M35" i="15" s="1"/>
  <c r="L34" i="15"/>
  <c r="M34" i="15" s="1"/>
  <c r="L33" i="15"/>
  <c r="M33" i="15" s="1"/>
  <c r="L32" i="15"/>
  <c r="M32" i="15" s="1"/>
  <c r="L31" i="15"/>
  <c r="M31" i="15" s="1"/>
  <c r="L30" i="15"/>
  <c r="M30" i="15" s="1"/>
  <c r="L29" i="15"/>
  <c r="M29" i="15" s="1"/>
  <c r="L28" i="15"/>
  <c r="M28" i="15" s="1"/>
  <c r="L27" i="15"/>
  <c r="M27" i="15" s="1"/>
  <c r="L26" i="15"/>
  <c r="M26" i="15" s="1"/>
  <c r="L25" i="15"/>
  <c r="M25" i="15" s="1"/>
  <c r="L24" i="15"/>
  <c r="M24" i="15" s="1"/>
  <c r="L23" i="15"/>
  <c r="M23" i="15" s="1"/>
  <c r="L22" i="15"/>
  <c r="M22" i="15" s="1"/>
  <c r="L21" i="15"/>
  <c r="M21" i="15" s="1"/>
  <c r="L20" i="15"/>
  <c r="M20" i="15" s="1"/>
  <c r="L19" i="15"/>
  <c r="M19" i="15" s="1"/>
  <c r="L18" i="15"/>
  <c r="M18" i="15" s="1"/>
  <c r="L17" i="15"/>
  <c r="M17" i="15" s="1"/>
  <c r="L16" i="15"/>
  <c r="M16" i="15" s="1"/>
  <c r="L15" i="15"/>
  <c r="M15" i="15" s="1"/>
  <c r="L14" i="15"/>
  <c r="M14" i="15" s="1"/>
  <c r="L13" i="15"/>
  <c r="M13" i="15" s="1"/>
  <c r="L12" i="15"/>
  <c r="M12" i="15" s="1"/>
  <c r="L11" i="15"/>
  <c r="M11" i="15" s="1"/>
  <c r="L10" i="15"/>
  <c r="M10" i="15" s="1"/>
  <c r="L9" i="15"/>
  <c r="M9" i="1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 s="1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 s="1"/>
  <c r="L141" i="5"/>
  <c r="M141" i="5" s="1"/>
  <c r="L140" i="5"/>
  <c r="M140" i="5" s="1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 s="1"/>
  <c r="L125" i="5"/>
  <c r="M125" i="5" s="1"/>
  <c r="L124" i="5"/>
  <c r="M124" i="5" s="1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 s="1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 s="1"/>
  <c r="L109" i="5"/>
  <c r="M109" i="5" s="1"/>
  <c r="L108" i="5"/>
  <c r="M108" i="5" s="1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 s="1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 s="1"/>
  <c r="L93" i="5"/>
  <c r="M93" i="5" s="1"/>
  <c r="L92" i="5"/>
  <c r="M92" i="5" s="1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 s="1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 s="1"/>
  <c r="L77" i="5"/>
  <c r="M77" i="5" s="1"/>
  <c r="L76" i="5"/>
  <c r="M76" i="5" s="1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 s="1"/>
  <c r="L61" i="5"/>
  <c r="M61" i="5" s="1"/>
  <c r="L60" i="5"/>
  <c r="M60" i="5" s="1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 s="1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 s="1"/>
  <c r="L45" i="5"/>
  <c r="M45" i="5" s="1"/>
  <c r="L44" i="5"/>
  <c r="M44" i="5" s="1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 s="1"/>
  <c r="L29" i="5"/>
  <c r="M29" i="5" s="1"/>
  <c r="L28" i="5"/>
  <c r="M28" i="5" s="1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 s="1"/>
  <c r="L13" i="5"/>
  <c r="M13" i="5" s="1"/>
  <c r="L12" i="5"/>
  <c r="M12" i="5" s="1"/>
  <c r="L11" i="5"/>
  <c r="M11" i="5" s="1"/>
  <c r="L10" i="5"/>
  <c r="M10" i="5" s="1"/>
  <c r="L9" i="5"/>
  <c r="M9" i="5" s="1"/>
  <c r="L816" i="6"/>
  <c r="M816" i="6" s="1"/>
  <c r="L815" i="6"/>
  <c r="M815" i="6" s="1"/>
  <c r="L814" i="6"/>
  <c r="M814" i="6" s="1"/>
  <c r="L813" i="6"/>
  <c r="M813" i="6" s="1"/>
  <c r="L812" i="6"/>
  <c r="M812" i="6" s="1"/>
  <c r="L811" i="6"/>
  <c r="M811" i="6" s="1"/>
  <c r="L810" i="6"/>
  <c r="M810" i="6" s="1"/>
  <c r="L809" i="6"/>
  <c r="M809" i="6" s="1"/>
  <c r="L808" i="6"/>
  <c r="M808" i="6" s="1"/>
  <c r="L807" i="6"/>
  <c r="M807" i="6" s="1"/>
  <c r="L806" i="6"/>
  <c r="M806" i="6" s="1"/>
  <c r="L805" i="6"/>
  <c r="M805" i="6" s="1"/>
  <c r="L804" i="6"/>
  <c r="M804" i="6" s="1"/>
  <c r="L803" i="6"/>
  <c r="M803" i="6" s="1"/>
  <c r="L802" i="6"/>
  <c r="M802" i="6" s="1"/>
  <c r="L801" i="6"/>
  <c r="M801" i="6" s="1"/>
  <c r="L800" i="6"/>
  <c r="M800" i="6" s="1"/>
  <c r="L799" i="6"/>
  <c r="M799" i="6" s="1"/>
  <c r="L798" i="6"/>
  <c r="M798" i="6" s="1"/>
  <c r="L797" i="6"/>
  <c r="M797" i="6" s="1"/>
  <c r="L796" i="6"/>
  <c r="M796" i="6" s="1"/>
  <c r="L795" i="6"/>
  <c r="M795" i="6" s="1"/>
  <c r="L794" i="6"/>
  <c r="M794" i="6" s="1"/>
  <c r="L793" i="6"/>
  <c r="M793" i="6" s="1"/>
  <c r="L792" i="6"/>
  <c r="M792" i="6" s="1"/>
  <c r="L791" i="6"/>
  <c r="M791" i="6" s="1"/>
  <c r="L790" i="6"/>
  <c r="M790" i="6" s="1"/>
  <c r="L789" i="6"/>
  <c r="M789" i="6" s="1"/>
  <c r="L788" i="6"/>
  <c r="M788" i="6" s="1"/>
  <c r="L787" i="6"/>
  <c r="M787" i="6" s="1"/>
  <c r="L786" i="6"/>
  <c r="M786" i="6" s="1"/>
  <c r="L785" i="6"/>
  <c r="M785" i="6" s="1"/>
  <c r="L784" i="6"/>
  <c r="M784" i="6" s="1"/>
  <c r="L783" i="6"/>
  <c r="M783" i="6" s="1"/>
  <c r="L782" i="6"/>
  <c r="M782" i="6" s="1"/>
  <c r="L781" i="6"/>
  <c r="M781" i="6" s="1"/>
  <c r="L780" i="6"/>
  <c r="M780" i="6" s="1"/>
  <c r="L779" i="6"/>
  <c r="M779" i="6" s="1"/>
  <c r="L778" i="6"/>
  <c r="M778" i="6" s="1"/>
  <c r="L777" i="6"/>
  <c r="M777" i="6" s="1"/>
  <c r="L776" i="6"/>
  <c r="M776" i="6" s="1"/>
  <c r="L775" i="6"/>
  <c r="M775" i="6" s="1"/>
  <c r="L774" i="6"/>
  <c r="M774" i="6" s="1"/>
  <c r="L773" i="6"/>
  <c r="M773" i="6" s="1"/>
  <c r="L772" i="6"/>
  <c r="M772" i="6" s="1"/>
  <c r="L771" i="6"/>
  <c r="M771" i="6" s="1"/>
  <c r="L770" i="6"/>
  <c r="M770" i="6" s="1"/>
  <c r="L769" i="6"/>
  <c r="M769" i="6" s="1"/>
  <c r="L768" i="6"/>
  <c r="M768" i="6" s="1"/>
  <c r="L767" i="6"/>
  <c r="M767" i="6" s="1"/>
  <c r="L766" i="6"/>
  <c r="M766" i="6" s="1"/>
  <c r="L765" i="6"/>
  <c r="M765" i="6" s="1"/>
  <c r="L764" i="6"/>
  <c r="M764" i="6" s="1"/>
  <c r="L763" i="6"/>
  <c r="M763" i="6" s="1"/>
  <c r="L762" i="6"/>
  <c r="M762" i="6" s="1"/>
  <c r="L761" i="6"/>
  <c r="M761" i="6" s="1"/>
  <c r="L760" i="6"/>
  <c r="M760" i="6" s="1"/>
  <c r="L759" i="6"/>
  <c r="M759" i="6" s="1"/>
  <c r="L758" i="6"/>
  <c r="M758" i="6" s="1"/>
  <c r="L757" i="6"/>
  <c r="M757" i="6" s="1"/>
  <c r="L756" i="6"/>
  <c r="M756" i="6" s="1"/>
  <c r="L755" i="6"/>
  <c r="M755" i="6" s="1"/>
  <c r="L754" i="6"/>
  <c r="M754" i="6" s="1"/>
  <c r="L753" i="6"/>
  <c r="M753" i="6" s="1"/>
  <c r="L752" i="6"/>
  <c r="M752" i="6" s="1"/>
  <c r="L751" i="6"/>
  <c r="M751" i="6" s="1"/>
  <c r="L750" i="6"/>
  <c r="M750" i="6" s="1"/>
  <c r="L749" i="6"/>
  <c r="M749" i="6" s="1"/>
  <c r="L748" i="6"/>
  <c r="M748" i="6" s="1"/>
  <c r="L747" i="6"/>
  <c r="M747" i="6" s="1"/>
  <c r="L746" i="6"/>
  <c r="M746" i="6" s="1"/>
  <c r="L745" i="6"/>
  <c r="M745" i="6" s="1"/>
  <c r="L744" i="6"/>
  <c r="M744" i="6" s="1"/>
  <c r="L743" i="6"/>
  <c r="M743" i="6" s="1"/>
  <c r="L742" i="6"/>
  <c r="M742" i="6" s="1"/>
  <c r="L741" i="6"/>
  <c r="M741" i="6" s="1"/>
  <c r="L740" i="6"/>
  <c r="M740" i="6" s="1"/>
  <c r="L739" i="6"/>
  <c r="M739" i="6" s="1"/>
  <c r="L738" i="6"/>
  <c r="M738" i="6" s="1"/>
  <c r="L737" i="6"/>
  <c r="M737" i="6" s="1"/>
  <c r="L736" i="6"/>
  <c r="M736" i="6" s="1"/>
  <c r="L735" i="6"/>
  <c r="M735" i="6" s="1"/>
  <c r="L734" i="6"/>
  <c r="M734" i="6" s="1"/>
  <c r="L733" i="6"/>
  <c r="M733" i="6" s="1"/>
  <c r="L732" i="6"/>
  <c r="M732" i="6" s="1"/>
  <c r="L731" i="6"/>
  <c r="M731" i="6" s="1"/>
  <c r="L730" i="6"/>
  <c r="M730" i="6" s="1"/>
  <c r="L729" i="6"/>
  <c r="M729" i="6" s="1"/>
  <c r="L728" i="6"/>
  <c r="M728" i="6" s="1"/>
  <c r="L727" i="6"/>
  <c r="M727" i="6" s="1"/>
  <c r="L726" i="6"/>
  <c r="M726" i="6" s="1"/>
  <c r="L725" i="6"/>
  <c r="M725" i="6" s="1"/>
  <c r="L724" i="6"/>
  <c r="M724" i="6" s="1"/>
  <c r="L723" i="6"/>
  <c r="M723" i="6" s="1"/>
  <c r="L722" i="6"/>
  <c r="M722" i="6" s="1"/>
  <c r="L721" i="6"/>
  <c r="M721" i="6" s="1"/>
  <c r="L720" i="6"/>
  <c r="M720" i="6" s="1"/>
  <c r="L719" i="6"/>
  <c r="M719" i="6" s="1"/>
  <c r="L718" i="6"/>
  <c r="M718" i="6" s="1"/>
  <c r="L717" i="6"/>
  <c r="M717" i="6" s="1"/>
  <c r="L716" i="6"/>
  <c r="M716" i="6" s="1"/>
  <c r="L715" i="6"/>
  <c r="M715" i="6" s="1"/>
  <c r="L714" i="6"/>
  <c r="M714" i="6" s="1"/>
  <c r="L713" i="6"/>
  <c r="M713" i="6" s="1"/>
  <c r="L712" i="6"/>
  <c r="M712" i="6" s="1"/>
  <c r="L711" i="6"/>
  <c r="M711" i="6" s="1"/>
  <c r="L710" i="6"/>
  <c r="M710" i="6" s="1"/>
  <c r="L709" i="6"/>
  <c r="M709" i="6" s="1"/>
  <c r="L708" i="6"/>
  <c r="M708" i="6" s="1"/>
  <c r="L707" i="6"/>
  <c r="M707" i="6" s="1"/>
  <c r="L706" i="6"/>
  <c r="M706" i="6" s="1"/>
  <c r="L705" i="6"/>
  <c r="M705" i="6" s="1"/>
  <c r="L704" i="6"/>
  <c r="M704" i="6" s="1"/>
  <c r="L703" i="6"/>
  <c r="M703" i="6" s="1"/>
  <c r="L702" i="6"/>
  <c r="M702" i="6" s="1"/>
  <c r="L701" i="6"/>
  <c r="M701" i="6" s="1"/>
  <c r="L700" i="6"/>
  <c r="M700" i="6" s="1"/>
  <c r="L699" i="6"/>
  <c r="M699" i="6" s="1"/>
  <c r="L698" i="6"/>
  <c r="M698" i="6" s="1"/>
  <c r="L697" i="6"/>
  <c r="M697" i="6" s="1"/>
  <c r="L696" i="6"/>
  <c r="M696" i="6" s="1"/>
  <c r="L695" i="6"/>
  <c r="M695" i="6" s="1"/>
  <c r="L694" i="6"/>
  <c r="M694" i="6" s="1"/>
  <c r="L693" i="6"/>
  <c r="M693" i="6" s="1"/>
  <c r="L692" i="6"/>
  <c r="M692" i="6" s="1"/>
  <c r="L691" i="6"/>
  <c r="M691" i="6" s="1"/>
  <c r="L690" i="6"/>
  <c r="M690" i="6" s="1"/>
  <c r="L689" i="6"/>
  <c r="M689" i="6" s="1"/>
  <c r="L688" i="6"/>
  <c r="M688" i="6" s="1"/>
  <c r="L687" i="6"/>
  <c r="M687" i="6" s="1"/>
  <c r="L686" i="6"/>
  <c r="M686" i="6" s="1"/>
  <c r="L685" i="6"/>
  <c r="M685" i="6" s="1"/>
  <c r="L684" i="6"/>
  <c r="M684" i="6" s="1"/>
  <c r="L683" i="6"/>
  <c r="M683" i="6" s="1"/>
  <c r="L682" i="6"/>
  <c r="M682" i="6" s="1"/>
  <c r="L681" i="6"/>
  <c r="M681" i="6" s="1"/>
  <c r="L680" i="6"/>
  <c r="M680" i="6" s="1"/>
  <c r="L679" i="6"/>
  <c r="M679" i="6" s="1"/>
  <c r="L678" i="6"/>
  <c r="M678" i="6" s="1"/>
  <c r="L677" i="6"/>
  <c r="M677" i="6" s="1"/>
  <c r="L676" i="6"/>
  <c r="M676" i="6" s="1"/>
  <c r="L675" i="6"/>
  <c r="M675" i="6" s="1"/>
  <c r="L674" i="6"/>
  <c r="M674" i="6" s="1"/>
  <c r="L673" i="6"/>
  <c r="M673" i="6" s="1"/>
  <c r="L672" i="6"/>
  <c r="M672" i="6" s="1"/>
  <c r="L671" i="6"/>
  <c r="M671" i="6" s="1"/>
  <c r="L670" i="6"/>
  <c r="M670" i="6" s="1"/>
  <c r="L669" i="6"/>
  <c r="M669" i="6" s="1"/>
  <c r="L668" i="6"/>
  <c r="M668" i="6" s="1"/>
  <c r="L667" i="6"/>
  <c r="M667" i="6" s="1"/>
  <c r="L666" i="6"/>
  <c r="M666" i="6" s="1"/>
  <c r="L665" i="6"/>
  <c r="M665" i="6" s="1"/>
  <c r="L664" i="6"/>
  <c r="M664" i="6" s="1"/>
  <c r="L663" i="6"/>
  <c r="M663" i="6" s="1"/>
  <c r="L662" i="6"/>
  <c r="M662" i="6" s="1"/>
  <c r="L661" i="6"/>
  <c r="M661" i="6" s="1"/>
  <c r="L660" i="6"/>
  <c r="M660" i="6" s="1"/>
  <c r="L659" i="6"/>
  <c r="M659" i="6" s="1"/>
  <c r="L658" i="6"/>
  <c r="M658" i="6" s="1"/>
  <c r="L657" i="6"/>
  <c r="M657" i="6" s="1"/>
  <c r="L656" i="6"/>
  <c r="M656" i="6" s="1"/>
  <c r="L655" i="6"/>
  <c r="M655" i="6" s="1"/>
  <c r="L654" i="6"/>
  <c r="M654" i="6" s="1"/>
  <c r="L653" i="6"/>
  <c r="M653" i="6" s="1"/>
  <c r="L652" i="6"/>
  <c r="M652" i="6" s="1"/>
  <c r="L651" i="6"/>
  <c r="M651" i="6" s="1"/>
  <c r="L650" i="6"/>
  <c r="M650" i="6" s="1"/>
  <c r="L649" i="6"/>
  <c r="M649" i="6" s="1"/>
  <c r="L648" i="6"/>
  <c r="M648" i="6" s="1"/>
  <c r="L647" i="6"/>
  <c r="M647" i="6" s="1"/>
  <c r="L646" i="6"/>
  <c r="M646" i="6" s="1"/>
  <c r="L645" i="6"/>
  <c r="M645" i="6" s="1"/>
  <c r="L644" i="6"/>
  <c r="M644" i="6" s="1"/>
  <c r="L643" i="6"/>
  <c r="M643" i="6" s="1"/>
  <c r="L642" i="6"/>
  <c r="M642" i="6" s="1"/>
  <c r="L641" i="6"/>
  <c r="M641" i="6" s="1"/>
  <c r="L640" i="6"/>
  <c r="M640" i="6" s="1"/>
  <c r="L639" i="6"/>
  <c r="M639" i="6" s="1"/>
  <c r="L638" i="6"/>
  <c r="M638" i="6" s="1"/>
  <c r="L637" i="6"/>
  <c r="M637" i="6" s="1"/>
  <c r="L636" i="6"/>
  <c r="M636" i="6" s="1"/>
  <c r="L635" i="6"/>
  <c r="M635" i="6" s="1"/>
  <c r="L634" i="6"/>
  <c r="M634" i="6" s="1"/>
  <c r="L633" i="6"/>
  <c r="M633" i="6" s="1"/>
  <c r="L632" i="6"/>
  <c r="M632" i="6" s="1"/>
  <c r="L631" i="6"/>
  <c r="M631" i="6" s="1"/>
  <c r="L630" i="6"/>
  <c r="M630" i="6" s="1"/>
  <c r="L629" i="6"/>
  <c r="M629" i="6" s="1"/>
  <c r="L628" i="6"/>
  <c r="M628" i="6" s="1"/>
  <c r="L627" i="6"/>
  <c r="M627" i="6" s="1"/>
  <c r="L626" i="6"/>
  <c r="M626" i="6" s="1"/>
  <c r="L625" i="6"/>
  <c r="M625" i="6" s="1"/>
  <c r="L624" i="6"/>
  <c r="M624" i="6" s="1"/>
  <c r="L623" i="6"/>
  <c r="M623" i="6" s="1"/>
  <c r="L622" i="6"/>
  <c r="M622" i="6" s="1"/>
  <c r="L621" i="6"/>
  <c r="M621" i="6" s="1"/>
  <c r="L620" i="6"/>
  <c r="M620" i="6" s="1"/>
  <c r="L619" i="6"/>
  <c r="M619" i="6" s="1"/>
  <c r="L618" i="6"/>
  <c r="M618" i="6" s="1"/>
  <c r="L617" i="6"/>
  <c r="M617" i="6" s="1"/>
  <c r="L616" i="6"/>
  <c r="M616" i="6" s="1"/>
  <c r="L615" i="6"/>
  <c r="M615" i="6" s="1"/>
  <c r="L614" i="6"/>
  <c r="M614" i="6" s="1"/>
  <c r="L613" i="6"/>
  <c r="M613" i="6" s="1"/>
  <c r="L612" i="6"/>
  <c r="M612" i="6" s="1"/>
  <c r="L611" i="6"/>
  <c r="M611" i="6" s="1"/>
  <c r="L610" i="6"/>
  <c r="M610" i="6" s="1"/>
  <c r="L609" i="6"/>
  <c r="M609" i="6" s="1"/>
  <c r="L608" i="6"/>
  <c r="M608" i="6" s="1"/>
  <c r="L607" i="6"/>
  <c r="M607" i="6" s="1"/>
  <c r="L606" i="6"/>
  <c r="M606" i="6" s="1"/>
  <c r="L605" i="6"/>
  <c r="M605" i="6" s="1"/>
  <c r="L604" i="6"/>
  <c r="M604" i="6" s="1"/>
  <c r="L603" i="6"/>
  <c r="M603" i="6" s="1"/>
  <c r="L602" i="6"/>
  <c r="M602" i="6" s="1"/>
  <c r="L601" i="6"/>
  <c r="M601" i="6" s="1"/>
  <c r="L600" i="6"/>
  <c r="M600" i="6" s="1"/>
  <c r="L599" i="6"/>
  <c r="M599" i="6" s="1"/>
  <c r="L598" i="6"/>
  <c r="M598" i="6" s="1"/>
  <c r="L597" i="6"/>
  <c r="M597" i="6" s="1"/>
  <c r="L596" i="6"/>
  <c r="M596" i="6" s="1"/>
  <c r="L595" i="6"/>
  <c r="M595" i="6" s="1"/>
  <c r="L594" i="6"/>
  <c r="M594" i="6" s="1"/>
  <c r="L593" i="6"/>
  <c r="M593" i="6" s="1"/>
  <c r="L592" i="6"/>
  <c r="M592" i="6" s="1"/>
  <c r="L591" i="6"/>
  <c r="M591" i="6" s="1"/>
  <c r="L590" i="6"/>
  <c r="M590" i="6" s="1"/>
  <c r="L589" i="6"/>
  <c r="M589" i="6" s="1"/>
  <c r="L588" i="6"/>
  <c r="M588" i="6" s="1"/>
  <c r="L587" i="6"/>
  <c r="M587" i="6" s="1"/>
  <c r="L586" i="6"/>
  <c r="M586" i="6" s="1"/>
  <c r="L585" i="6"/>
  <c r="M585" i="6" s="1"/>
  <c r="L584" i="6"/>
  <c r="M584" i="6" s="1"/>
  <c r="L583" i="6"/>
  <c r="M583" i="6" s="1"/>
  <c r="L582" i="6"/>
  <c r="M582" i="6" s="1"/>
  <c r="L581" i="6"/>
  <c r="M581" i="6" s="1"/>
  <c r="L580" i="6"/>
  <c r="M580" i="6" s="1"/>
  <c r="L579" i="6"/>
  <c r="M579" i="6" s="1"/>
  <c r="L578" i="6"/>
  <c r="M578" i="6" s="1"/>
  <c r="L577" i="6"/>
  <c r="M577" i="6" s="1"/>
  <c r="L576" i="6"/>
  <c r="M576" i="6" s="1"/>
  <c r="L575" i="6"/>
  <c r="M575" i="6" s="1"/>
  <c r="L574" i="6"/>
  <c r="M574" i="6" s="1"/>
  <c r="L573" i="6"/>
  <c r="M573" i="6" s="1"/>
  <c r="L572" i="6"/>
  <c r="M572" i="6" s="1"/>
  <c r="L571" i="6"/>
  <c r="M571" i="6" s="1"/>
  <c r="L570" i="6"/>
  <c r="M570" i="6" s="1"/>
  <c r="L569" i="6"/>
  <c r="M569" i="6" s="1"/>
  <c r="L568" i="6"/>
  <c r="M568" i="6" s="1"/>
  <c r="L567" i="6"/>
  <c r="M567" i="6" s="1"/>
  <c r="L566" i="6"/>
  <c r="M566" i="6" s="1"/>
  <c r="L565" i="6"/>
  <c r="M565" i="6" s="1"/>
  <c r="L564" i="6"/>
  <c r="M564" i="6" s="1"/>
  <c r="L563" i="6"/>
  <c r="M563" i="6" s="1"/>
  <c r="L562" i="6"/>
  <c r="M562" i="6" s="1"/>
  <c r="L561" i="6"/>
  <c r="M561" i="6" s="1"/>
  <c r="L560" i="6"/>
  <c r="M560" i="6" s="1"/>
  <c r="L559" i="6"/>
  <c r="M559" i="6" s="1"/>
  <c r="L558" i="6"/>
  <c r="M558" i="6" s="1"/>
  <c r="L557" i="6"/>
  <c r="M557" i="6" s="1"/>
  <c r="L556" i="6"/>
  <c r="M556" i="6" s="1"/>
  <c r="L555" i="6"/>
  <c r="M555" i="6" s="1"/>
  <c r="L554" i="6"/>
  <c r="M554" i="6" s="1"/>
  <c r="L553" i="6"/>
  <c r="M553" i="6" s="1"/>
  <c r="L552" i="6"/>
  <c r="M552" i="6" s="1"/>
  <c r="L551" i="6"/>
  <c r="M551" i="6" s="1"/>
  <c r="L550" i="6"/>
  <c r="M550" i="6" s="1"/>
  <c r="L549" i="6"/>
  <c r="M549" i="6" s="1"/>
  <c r="L548" i="6"/>
  <c r="M548" i="6" s="1"/>
  <c r="L547" i="6"/>
  <c r="M547" i="6" s="1"/>
  <c r="L546" i="6"/>
  <c r="M546" i="6" s="1"/>
  <c r="L545" i="6"/>
  <c r="M545" i="6" s="1"/>
  <c r="L544" i="6"/>
  <c r="M544" i="6" s="1"/>
  <c r="L543" i="6"/>
  <c r="M543" i="6" s="1"/>
  <c r="L542" i="6"/>
  <c r="M542" i="6" s="1"/>
  <c r="L541" i="6"/>
  <c r="M541" i="6" s="1"/>
  <c r="L540" i="6"/>
  <c r="M540" i="6" s="1"/>
  <c r="L539" i="6"/>
  <c r="M539" i="6" s="1"/>
  <c r="L538" i="6"/>
  <c r="M538" i="6" s="1"/>
  <c r="L537" i="6"/>
  <c r="M537" i="6" s="1"/>
  <c r="L536" i="6"/>
  <c r="M536" i="6" s="1"/>
  <c r="L535" i="6"/>
  <c r="M535" i="6" s="1"/>
  <c r="L534" i="6"/>
  <c r="M534" i="6" s="1"/>
  <c r="L533" i="6"/>
  <c r="M533" i="6" s="1"/>
  <c r="L532" i="6"/>
  <c r="M532" i="6" s="1"/>
  <c r="L531" i="6"/>
  <c r="M531" i="6" s="1"/>
  <c r="L530" i="6"/>
  <c r="M530" i="6" s="1"/>
  <c r="L529" i="6"/>
  <c r="M529" i="6" s="1"/>
  <c r="L528" i="6"/>
  <c r="M528" i="6" s="1"/>
  <c r="L527" i="6"/>
  <c r="M527" i="6" s="1"/>
  <c r="L526" i="6"/>
  <c r="M526" i="6" s="1"/>
  <c r="L525" i="6"/>
  <c r="M525" i="6" s="1"/>
  <c r="L524" i="6"/>
  <c r="M524" i="6" s="1"/>
  <c r="L523" i="6"/>
  <c r="M523" i="6" s="1"/>
  <c r="L522" i="6"/>
  <c r="M522" i="6" s="1"/>
  <c r="L521" i="6"/>
  <c r="M521" i="6" s="1"/>
  <c r="L520" i="6"/>
  <c r="M520" i="6" s="1"/>
  <c r="L519" i="6"/>
  <c r="M519" i="6" s="1"/>
  <c r="L518" i="6"/>
  <c r="M518" i="6" s="1"/>
  <c r="L517" i="6"/>
  <c r="M517" i="6" s="1"/>
  <c r="L516" i="6"/>
  <c r="M516" i="6" s="1"/>
  <c r="L515" i="6"/>
  <c r="M515" i="6" s="1"/>
  <c r="L514" i="6"/>
  <c r="M514" i="6" s="1"/>
  <c r="L513" i="6"/>
  <c r="M513" i="6" s="1"/>
  <c r="L512" i="6"/>
  <c r="M512" i="6" s="1"/>
  <c r="L511" i="6"/>
  <c r="M511" i="6" s="1"/>
  <c r="L510" i="6"/>
  <c r="M510" i="6" s="1"/>
  <c r="L509" i="6"/>
  <c r="M509" i="6" s="1"/>
  <c r="L508" i="6"/>
  <c r="M508" i="6" s="1"/>
  <c r="L507" i="6"/>
  <c r="M507" i="6" s="1"/>
  <c r="L506" i="6"/>
  <c r="M506" i="6" s="1"/>
  <c r="L505" i="6"/>
  <c r="M505" i="6" s="1"/>
  <c r="L504" i="6"/>
  <c r="M504" i="6" s="1"/>
  <c r="L503" i="6"/>
  <c r="M503" i="6" s="1"/>
  <c r="L502" i="6"/>
  <c r="M502" i="6" s="1"/>
  <c r="L501" i="6"/>
  <c r="M501" i="6" s="1"/>
  <c r="L500" i="6"/>
  <c r="M500" i="6" s="1"/>
  <c r="L499" i="6"/>
  <c r="M499" i="6" s="1"/>
  <c r="L498" i="6"/>
  <c r="M498" i="6" s="1"/>
  <c r="L497" i="6"/>
  <c r="M497" i="6" s="1"/>
  <c r="L496" i="6"/>
  <c r="M496" i="6" s="1"/>
  <c r="L495" i="6"/>
  <c r="M495" i="6" s="1"/>
  <c r="L494" i="6"/>
  <c r="M494" i="6" s="1"/>
  <c r="L493" i="6"/>
  <c r="M493" i="6" s="1"/>
  <c r="L492" i="6"/>
  <c r="M492" i="6" s="1"/>
  <c r="L491" i="6"/>
  <c r="M491" i="6" s="1"/>
  <c r="L490" i="6"/>
  <c r="M490" i="6" s="1"/>
  <c r="L489" i="6"/>
  <c r="M489" i="6" s="1"/>
  <c r="L488" i="6"/>
  <c r="M488" i="6" s="1"/>
  <c r="L487" i="6"/>
  <c r="M487" i="6" s="1"/>
  <c r="L486" i="6"/>
  <c r="M486" i="6" s="1"/>
  <c r="L485" i="6"/>
  <c r="M485" i="6" s="1"/>
  <c r="L484" i="6"/>
  <c r="M484" i="6" s="1"/>
  <c r="L483" i="6"/>
  <c r="M483" i="6" s="1"/>
  <c r="L482" i="6"/>
  <c r="M482" i="6" s="1"/>
  <c r="L481" i="6"/>
  <c r="M481" i="6" s="1"/>
  <c r="L480" i="6"/>
  <c r="M480" i="6" s="1"/>
  <c r="L479" i="6"/>
  <c r="M479" i="6" s="1"/>
  <c r="L478" i="6"/>
  <c r="M478" i="6" s="1"/>
  <c r="L477" i="6"/>
  <c r="M477" i="6" s="1"/>
  <c r="L476" i="6"/>
  <c r="M476" i="6" s="1"/>
  <c r="L475" i="6"/>
  <c r="M475" i="6" s="1"/>
  <c r="L474" i="6"/>
  <c r="M474" i="6" s="1"/>
  <c r="L473" i="6"/>
  <c r="M473" i="6" s="1"/>
  <c r="L472" i="6"/>
  <c r="M472" i="6" s="1"/>
  <c r="L471" i="6"/>
  <c r="M471" i="6" s="1"/>
  <c r="L470" i="6"/>
  <c r="M470" i="6" s="1"/>
  <c r="L469" i="6"/>
  <c r="M469" i="6" s="1"/>
  <c r="L468" i="6"/>
  <c r="M468" i="6" s="1"/>
  <c r="L467" i="6"/>
  <c r="M467" i="6" s="1"/>
  <c r="L466" i="6"/>
  <c r="M466" i="6" s="1"/>
  <c r="L465" i="6"/>
  <c r="M465" i="6" s="1"/>
  <c r="L464" i="6"/>
  <c r="M464" i="6" s="1"/>
  <c r="L463" i="6"/>
  <c r="M463" i="6" s="1"/>
  <c r="L462" i="6"/>
  <c r="M462" i="6" s="1"/>
  <c r="L461" i="6"/>
  <c r="M461" i="6" s="1"/>
  <c r="L460" i="6"/>
  <c r="M460" i="6" s="1"/>
  <c r="L459" i="6"/>
  <c r="M459" i="6" s="1"/>
  <c r="L458" i="6"/>
  <c r="M458" i="6" s="1"/>
  <c r="L457" i="6"/>
  <c r="M457" i="6" s="1"/>
  <c r="L456" i="6"/>
  <c r="M456" i="6" s="1"/>
  <c r="L455" i="6"/>
  <c r="M455" i="6" s="1"/>
  <c r="L454" i="6"/>
  <c r="M454" i="6" s="1"/>
  <c r="L453" i="6"/>
  <c r="M453" i="6" s="1"/>
  <c r="L452" i="6"/>
  <c r="M452" i="6" s="1"/>
  <c r="L451" i="6"/>
  <c r="M451" i="6" s="1"/>
  <c r="L450" i="6"/>
  <c r="M450" i="6" s="1"/>
  <c r="L449" i="6"/>
  <c r="M449" i="6" s="1"/>
  <c r="L448" i="6"/>
  <c r="M448" i="6" s="1"/>
  <c r="L447" i="6"/>
  <c r="M447" i="6" s="1"/>
  <c r="L446" i="6"/>
  <c r="M446" i="6" s="1"/>
  <c r="L445" i="6"/>
  <c r="M445" i="6" s="1"/>
  <c r="L444" i="6"/>
  <c r="M444" i="6" s="1"/>
  <c r="L443" i="6"/>
  <c r="M443" i="6" s="1"/>
  <c r="L442" i="6"/>
  <c r="M442" i="6" s="1"/>
  <c r="L441" i="6"/>
  <c r="M441" i="6" s="1"/>
  <c r="L440" i="6"/>
  <c r="M440" i="6" s="1"/>
  <c r="L439" i="6"/>
  <c r="M439" i="6" s="1"/>
  <c r="L438" i="6"/>
  <c r="M438" i="6" s="1"/>
  <c r="L437" i="6"/>
  <c r="M437" i="6" s="1"/>
  <c r="L436" i="6"/>
  <c r="M436" i="6" s="1"/>
  <c r="L435" i="6"/>
  <c r="M435" i="6" s="1"/>
  <c r="L434" i="6"/>
  <c r="M434" i="6" s="1"/>
  <c r="L433" i="6"/>
  <c r="M433" i="6" s="1"/>
  <c r="L432" i="6"/>
  <c r="M432" i="6" s="1"/>
  <c r="L431" i="6"/>
  <c r="M431" i="6" s="1"/>
  <c r="L430" i="6"/>
  <c r="M430" i="6" s="1"/>
  <c r="L429" i="6"/>
  <c r="M429" i="6" s="1"/>
  <c r="L428" i="6"/>
  <c r="M428" i="6" s="1"/>
  <c r="L427" i="6"/>
  <c r="M427" i="6" s="1"/>
  <c r="L426" i="6"/>
  <c r="M426" i="6" s="1"/>
  <c r="L425" i="6"/>
  <c r="M425" i="6" s="1"/>
  <c r="L424" i="6"/>
  <c r="M424" i="6" s="1"/>
  <c r="L423" i="6"/>
  <c r="M423" i="6" s="1"/>
  <c r="L422" i="6"/>
  <c r="M422" i="6" s="1"/>
  <c r="L421" i="6"/>
  <c r="M421" i="6" s="1"/>
  <c r="L420" i="6"/>
  <c r="M420" i="6" s="1"/>
  <c r="L419" i="6"/>
  <c r="M419" i="6" s="1"/>
  <c r="L418" i="6"/>
  <c r="M418" i="6" s="1"/>
  <c r="L417" i="6"/>
  <c r="M417" i="6" s="1"/>
  <c r="L416" i="6"/>
  <c r="M416" i="6" s="1"/>
  <c r="L415" i="6"/>
  <c r="M415" i="6" s="1"/>
  <c r="L414" i="6"/>
  <c r="M414" i="6" s="1"/>
  <c r="L413" i="6"/>
  <c r="M413" i="6" s="1"/>
  <c r="L412" i="6"/>
  <c r="M412" i="6" s="1"/>
  <c r="L411" i="6"/>
  <c r="M411" i="6" s="1"/>
  <c r="L410" i="6"/>
  <c r="M410" i="6" s="1"/>
  <c r="L409" i="6"/>
  <c r="M409" i="6" s="1"/>
  <c r="L408" i="6"/>
  <c r="M408" i="6" s="1"/>
  <c r="L407" i="6"/>
  <c r="M407" i="6" s="1"/>
  <c r="L406" i="6"/>
  <c r="M406" i="6" s="1"/>
  <c r="L405" i="6"/>
  <c r="M405" i="6" s="1"/>
  <c r="L404" i="6"/>
  <c r="M404" i="6" s="1"/>
  <c r="L403" i="6"/>
  <c r="M403" i="6" s="1"/>
  <c r="L402" i="6"/>
  <c r="M402" i="6" s="1"/>
  <c r="L401" i="6"/>
  <c r="M401" i="6" s="1"/>
  <c r="L400" i="6"/>
  <c r="M400" i="6" s="1"/>
  <c r="L399" i="6"/>
  <c r="M399" i="6" s="1"/>
  <c r="L398" i="6"/>
  <c r="M398" i="6" s="1"/>
  <c r="L397" i="6"/>
  <c r="M397" i="6" s="1"/>
  <c r="L396" i="6"/>
  <c r="M396" i="6" s="1"/>
  <c r="L395" i="6"/>
  <c r="M395" i="6" s="1"/>
  <c r="L394" i="6"/>
  <c r="M394" i="6" s="1"/>
  <c r="L393" i="6"/>
  <c r="M393" i="6" s="1"/>
  <c r="L392" i="6"/>
  <c r="M392" i="6" s="1"/>
  <c r="L391" i="6"/>
  <c r="M391" i="6" s="1"/>
  <c r="L390" i="6"/>
  <c r="M390" i="6" s="1"/>
  <c r="L389" i="6"/>
  <c r="M389" i="6" s="1"/>
  <c r="L388" i="6"/>
  <c r="M388" i="6" s="1"/>
  <c r="L387" i="6"/>
  <c r="M387" i="6" s="1"/>
  <c r="L386" i="6"/>
  <c r="M386" i="6" s="1"/>
  <c r="L385" i="6"/>
  <c r="M385" i="6" s="1"/>
  <c r="L384" i="6"/>
  <c r="M384" i="6" s="1"/>
  <c r="L383" i="6"/>
  <c r="M383" i="6" s="1"/>
  <c r="L382" i="6"/>
  <c r="M382" i="6" s="1"/>
  <c r="L381" i="6"/>
  <c r="M381" i="6" s="1"/>
  <c r="L380" i="6"/>
  <c r="M380" i="6" s="1"/>
  <c r="L379" i="6"/>
  <c r="M379" i="6" s="1"/>
  <c r="L378" i="6"/>
  <c r="M378" i="6" s="1"/>
  <c r="L377" i="6"/>
  <c r="M377" i="6" s="1"/>
  <c r="L376" i="6"/>
  <c r="M376" i="6" s="1"/>
  <c r="L375" i="6"/>
  <c r="M375" i="6" s="1"/>
  <c r="L374" i="6"/>
  <c r="M374" i="6" s="1"/>
  <c r="L373" i="6"/>
  <c r="M373" i="6" s="1"/>
  <c r="L372" i="6"/>
  <c r="M372" i="6" s="1"/>
  <c r="L371" i="6"/>
  <c r="M371" i="6" s="1"/>
  <c r="L370" i="6"/>
  <c r="M370" i="6" s="1"/>
  <c r="L369" i="6"/>
  <c r="M369" i="6" s="1"/>
  <c r="L368" i="6"/>
  <c r="M368" i="6" s="1"/>
  <c r="L367" i="6"/>
  <c r="M367" i="6" s="1"/>
  <c r="L366" i="6"/>
  <c r="M366" i="6" s="1"/>
  <c r="L365" i="6"/>
  <c r="M365" i="6" s="1"/>
  <c r="L364" i="6"/>
  <c r="M364" i="6" s="1"/>
  <c r="L363" i="6"/>
  <c r="M363" i="6" s="1"/>
  <c r="L362" i="6"/>
  <c r="M362" i="6" s="1"/>
  <c r="L361" i="6"/>
  <c r="M361" i="6" s="1"/>
  <c r="L360" i="6"/>
  <c r="M360" i="6" s="1"/>
  <c r="L359" i="6"/>
  <c r="M359" i="6" s="1"/>
  <c r="L358" i="6"/>
  <c r="M358" i="6" s="1"/>
  <c r="L357" i="6"/>
  <c r="M357" i="6" s="1"/>
  <c r="L356" i="6"/>
  <c r="M356" i="6" s="1"/>
  <c r="L355" i="6"/>
  <c r="M355" i="6" s="1"/>
  <c r="L354" i="6"/>
  <c r="M354" i="6" s="1"/>
  <c r="L353" i="6"/>
  <c r="M353" i="6" s="1"/>
  <c r="L352" i="6"/>
  <c r="M352" i="6" s="1"/>
  <c r="L351" i="6"/>
  <c r="M351" i="6" s="1"/>
  <c r="L350" i="6"/>
  <c r="M350" i="6" s="1"/>
  <c r="L349" i="6"/>
  <c r="M349" i="6" s="1"/>
  <c r="L348" i="6"/>
  <c r="M348" i="6" s="1"/>
  <c r="L347" i="6"/>
  <c r="M347" i="6" s="1"/>
  <c r="L346" i="6"/>
  <c r="M346" i="6" s="1"/>
  <c r="L345" i="6"/>
  <c r="M345" i="6" s="1"/>
  <c r="L344" i="6"/>
  <c r="M344" i="6" s="1"/>
  <c r="L343" i="6"/>
  <c r="M343" i="6" s="1"/>
  <c r="L342" i="6"/>
  <c r="M342" i="6" s="1"/>
  <c r="L341" i="6"/>
  <c r="M341" i="6" s="1"/>
  <c r="L340" i="6"/>
  <c r="M340" i="6" s="1"/>
  <c r="L339" i="6"/>
  <c r="M339" i="6" s="1"/>
  <c r="L338" i="6"/>
  <c r="M338" i="6" s="1"/>
  <c r="L337" i="6"/>
  <c r="M337" i="6" s="1"/>
  <c r="L336" i="6"/>
  <c r="M336" i="6" s="1"/>
  <c r="L335" i="6"/>
  <c r="M335" i="6" s="1"/>
  <c r="L334" i="6"/>
  <c r="M334" i="6" s="1"/>
  <c r="L333" i="6"/>
  <c r="M333" i="6" s="1"/>
  <c r="L332" i="6"/>
  <c r="M332" i="6" s="1"/>
  <c r="L331" i="6"/>
  <c r="M331" i="6" s="1"/>
  <c r="L330" i="6"/>
  <c r="M330" i="6" s="1"/>
  <c r="L329" i="6"/>
  <c r="M329" i="6" s="1"/>
  <c r="L328" i="6"/>
  <c r="M328" i="6" s="1"/>
  <c r="L327" i="6"/>
  <c r="M327" i="6" s="1"/>
  <c r="L326" i="6"/>
  <c r="M326" i="6" s="1"/>
  <c r="L325" i="6"/>
  <c r="M325" i="6" s="1"/>
  <c r="L324" i="6"/>
  <c r="M324" i="6" s="1"/>
  <c r="L323" i="6"/>
  <c r="M323" i="6" s="1"/>
  <c r="L322" i="6"/>
  <c r="M322" i="6" s="1"/>
  <c r="L321" i="6"/>
  <c r="M321" i="6" s="1"/>
  <c r="L320" i="6"/>
  <c r="M320" i="6" s="1"/>
  <c r="L319" i="6"/>
  <c r="M319" i="6" s="1"/>
  <c r="L318" i="6"/>
  <c r="M318" i="6" s="1"/>
  <c r="L317" i="6"/>
  <c r="M317" i="6" s="1"/>
  <c r="L316" i="6"/>
  <c r="M316" i="6" s="1"/>
  <c r="L315" i="6"/>
  <c r="M315" i="6" s="1"/>
  <c r="L314" i="6"/>
  <c r="M314" i="6" s="1"/>
  <c r="L313" i="6"/>
  <c r="M313" i="6" s="1"/>
  <c r="L312" i="6"/>
  <c r="M312" i="6" s="1"/>
  <c r="L311" i="6"/>
  <c r="M311" i="6" s="1"/>
  <c r="L310" i="6"/>
  <c r="M310" i="6" s="1"/>
  <c r="L309" i="6"/>
  <c r="M309" i="6" s="1"/>
  <c r="L308" i="6"/>
  <c r="M308" i="6" s="1"/>
  <c r="L307" i="6"/>
  <c r="M307" i="6" s="1"/>
  <c r="L306" i="6"/>
  <c r="M306" i="6" s="1"/>
  <c r="L305" i="6"/>
  <c r="M305" i="6" s="1"/>
  <c r="L304" i="6"/>
  <c r="M304" i="6" s="1"/>
  <c r="L303" i="6"/>
  <c r="M303" i="6" s="1"/>
  <c r="L302" i="6"/>
  <c r="M302" i="6" s="1"/>
  <c r="L301" i="6"/>
  <c r="M301" i="6" s="1"/>
  <c r="L300" i="6"/>
  <c r="M300" i="6" s="1"/>
  <c r="L299" i="6"/>
  <c r="M299" i="6" s="1"/>
  <c r="L298" i="6"/>
  <c r="M298" i="6" s="1"/>
  <c r="L297" i="6"/>
  <c r="M297" i="6" s="1"/>
  <c r="L296" i="6"/>
  <c r="M296" i="6" s="1"/>
  <c r="L295" i="6"/>
  <c r="M295" i="6" s="1"/>
  <c r="L294" i="6"/>
  <c r="M294" i="6" s="1"/>
  <c r="L293" i="6"/>
  <c r="M293" i="6" s="1"/>
  <c r="L292" i="6"/>
  <c r="M292" i="6" s="1"/>
  <c r="L291" i="6"/>
  <c r="M291" i="6" s="1"/>
  <c r="L290" i="6"/>
  <c r="M290" i="6" s="1"/>
  <c r="L289" i="6"/>
  <c r="M289" i="6" s="1"/>
  <c r="L288" i="6"/>
  <c r="M288" i="6" s="1"/>
  <c r="L287" i="6"/>
  <c r="M287" i="6" s="1"/>
  <c r="L286" i="6"/>
  <c r="M286" i="6" s="1"/>
  <c r="L285" i="6"/>
  <c r="M285" i="6" s="1"/>
  <c r="L284" i="6"/>
  <c r="M284" i="6" s="1"/>
  <c r="L283" i="6"/>
  <c r="M283" i="6" s="1"/>
  <c r="L282" i="6"/>
  <c r="M282" i="6" s="1"/>
  <c r="L281" i="6"/>
  <c r="M281" i="6" s="1"/>
  <c r="L280" i="6"/>
  <c r="M280" i="6" s="1"/>
  <c r="L279" i="6"/>
  <c r="M279" i="6" s="1"/>
  <c r="L278" i="6"/>
  <c r="M278" i="6" s="1"/>
  <c r="L277" i="6"/>
  <c r="M277" i="6" s="1"/>
  <c r="L276" i="6"/>
  <c r="M276" i="6" s="1"/>
  <c r="L275" i="6"/>
  <c r="M275" i="6" s="1"/>
  <c r="L274" i="6"/>
  <c r="M274" i="6" s="1"/>
  <c r="L273" i="6"/>
  <c r="M273" i="6" s="1"/>
  <c r="L272" i="6"/>
  <c r="M272" i="6" s="1"/>
  <c r="L271" i="6"/>
  <c r="M271" i="6" s="1"/>
  <c r="L270" i="6"/>
  <c r="M270" i="6" s="1"/>
  <c r="L269" i="6"/>
  <c r="M269" i="6" s="1"/>
  <c r="L268" i="6"/>
  <c r="M268" i="6" s="1"/>
  <c r="L267" i="6"/>
  <c r="M267" i="6" s="1"/>
  <c r="L266" i="6"/>
  <c r="M266" i="6" s="1"/>
  <c r="L265" i="6"/>
  <c r="M265" i="6" s="1"/>
  <c r="L264" i="6"/>
  <c r="M264" i="6" s="1"/>
  <c r="L263" i="6"/>
  <c r="M263" i="6" s="1"/>
  <c r="L262" i="6"/>
  <c r="M262" i="6" s="1"/>
  <c r="L261" i="6"/>
  <c r="M261" i="6" s="1"/>
  <c r="L260" i="6"/>
  <c r="M260" i="6" s="1"/>
  <c r="L259" i="6"/>
  <c r="M259" i="6" s="1"/>
  <c r="L258" i="6"/>
  <c r="M258" i="6" s="1"/>
  <c r="L257" i="6"/>
  <c r="M257" i="6" s="1"/>
  <c r="L256" i="6"/>
  <c r="M256" i="6" s="1"/>
  <c r="L255" i="6"/>
  <c r="M255" i="6" s="1"/>
  <c r="L254" i="6"/>
  <c r="M254" i="6" s="1"/>
  <c r="L253" i="6"/>
  <c r="M253" i="6" s="1"/>
  <c r="L252" i="6"/>
  <c r="M252" i="6" s="1"/>
  <c r="L251" i="6"/>
  <c r="M251" i="6" s="1"/>
  <c r="L250" i="6"/>
  <c r="M250" i="6" s="1"/>
  <c r="L249" i="6"/>
  <c r="M249" i="6" s="1"/>
  <c r="L248" i="6"/>
  <c r="M248" i="6" s="1"/>
  <c r="L247" i="6"/>
  <c r="M247" i="6" s="1"/>
  <c r="L246" i="6"/>
  <c r="M246" i="6" s="1"/>
  <c r="L245" i="6"/>
  <c r="M245" i="6" s="1"/>
  <c r="L244" i="6"/>
  <c r="M244" i="6" s="1"/>
  <c r="L243" i="6"/>
  <c r="M243" i="6" s="1"/>
  <c r="L242" i="6"/>
  <c r="M242" i="6" s="1"/>
  <c r="L241" i="6"/>
  <c r="M241" i="6" s="1"/>
  <c r="L240" i="6"/>
  <c r="M240" i="6" s="1"/>
  <c r="L239" i="6"/>
  <c r="M239" i="6" s="1"/>
  <c r="L238" i="6"/>
  <c r="M238" i="6" s="1"/>
  <c r="L237" i="6"/>
  <c r="M237" i="6" s="1"/>
  <c r="L236" i="6"/>
  <c r="M236" i="6" s="1"/>
  <c r="L235" i="6"/>
  <c r="M235" i="6" s="1"/>
  <c r="L234" i="6"/>
  <c r="M234" i="6" s="1"/>
  <c r="L233" i="6"/>
  <c r="M233" i="6" s="1"/>
  <c r="L232" i="6"/>
  <c r="M232" i="6" s="1"/>
  <c r="L231" i="6"/>
  <c r="M231" i="6" s="1"/>
  <c r="L230" i="6"/>
  <c r="M230" i="6" s="1"/>
  <c r="L229" i="6"/>
  <c r="M229" i="6" s="1"/>
  <c r="L228" i="6"/>
  <c r="M228" i="6" s="1"/>
  <c r="L227" i="6"/>
  <c r="M227" i="6" s="1"/>
  <c r="L226" i="6"/>
  <c r="M226" i="6" s="1"/>
  <c r="L225" i="6"/>
  <c r="M225" i="6" s="1"/>
  <c r="L224" i="6"/>
  <c r="M224" i="6" s="1"/>
  <c r="L223" i="6"/>
  <c r="M223" i="6" s="1"/>
  <c r="L222" i="6"/>
  <c r="M222" i="6" s="1"/>
  <c r="L221" i="6"/>
  <c r="M221" i="6" s="1"/>
  <c r="L220" i="6"/>
  <c r="M220" i="6" s="1"/>
  <c r="L219" i="6"/>
  <c r="M219" i="6" s="1"/>
  <c r="L218" i="6"/>
  <c r="M218" i="6" s="1"/>
  <c r="L217" i="6"/>
  <c r="M217" i="6" s="1"/>
  <c r="L216" i="6"/>
  <c r="M216" i="6" s="1"/>
  <c r="L215" i="6"/>
  <c r="M215" i="6" s="1"/>
  <c r="L214" i="6"/>
  <c r="M214" i="6" s="1"/>
  <c r="L213" i="6"/>
  <c r="M213" i="6" s="1"/>
  <c r="L212" i="6"/>
  <c r="M212" i="6" s="1"/>
  <c r="L211" i="6"/>
  <c r="M211" i="6" s="1"/>
  <c r="L210" i="6"/>
  <c r="M210" i="6" s="1"/>
  <c r="L209" i="6"/>
  <c r="M209" i="6" s="1"/>
  <c r="L208" i="6"/>
  <c r="M208" i="6" s="1"/>
  <c r="L207" i="6"/>
  <c r="M207" i="6" s="1"/>
  <c r="L206" i="6"/>
  <c r="M206" i="6" s="1"/>
  <c r="L205" i="6"/>
  <c r="M205" i="6" s="1"/>
  <c r="L204" i="6"/>
  <c r="M204" i="6" s="1"/>
  <c r="L203" i="6"/>
  <c r="M203" i="6" s="1"/>
  <c r="L202" i="6"/>
  <c r="M202" i="6" s="1"/>
  <c r="L201" i="6"/>
  <c r="M201" i="6" s="1"/>
  <c r="L200" i="6"/>
  <c r="M200" i="6" s="1"/>
  <c r="L199" i="6"/>
  <c r="M199" i="6" s="1"/>
  <c r="L198" i="6"/>
  <c r="M198" i="6" s="1"/>
  <c r="L197" i="6"/>
  <c r="M197" i="6" s="1"/>
  <c r="L196" i="6"/>
  <c r="M196" i="6" s="1"/>
  <c r="L195" i="6"/>
  <c r="M195" i="6" s="1"/>
  <c r="L194" i="6"/>
  <c r="M194" i="6" s="1"/>
  <c r="L193" i="6"/>
  <c r="M193" i="6" s="1"/>
  <c r="L192" i="6"/>
  <c r="M192" i="6" s="1"/>
  <c r="L191" i="6"/>
  <c r="M191" i="6" s="1"/>
  <c r="L190" i="6"/>
  <c r="M190" i="6" s="1"/>
  <c r="L189" i="6"/>
  <c r="M189" i="6" s="1"/>
  <c r="L188" i="6"/>
  <c r="M188" i="6" s="1"/>
  <c r="L187" i="6"/>
  <c r="M187" i="6" s="1"/>
  <c r="L186" i="6"/>
  <c r="M186" i="6" s="1"/>
  <c r="L185" i="6"/>
  <c r="M185" i="6" s="1"/>
  <c r="L184" i="6"/>
  <c r="M184" i="6" s="1"/>
  <c r="L183" i="6"/>
  <c r="M183" i="6" s="1"/>
  <c r="L182" i="6"/>
  <c r="M182" i="6" s="1"/>
  <c r="L181" i="6"/>
  <c r="M181" i="6" s="1"/>
  <c r="L180" i="6"/>
  <c r="M180" i="6" s="1"/>
  <c r="L179" i="6"/>
  <c r="M179" i="6" s="1"/>
  <c r="L178" i="6"/>
  <c r="M178" i="6" s="1"/>
  <c r="L177" i="6"/>
  <c r="M177" i="6" s="1"/>
  <c r="L176" i="6"/>
  <c r="M176" i="6" s="1"/>
  <c r="L175" i="6"/>
  <c r="M175" i="6" s="1"/>
  <c r="L174" i="6"/>
  <c r="M174" i="6" s="1"/>
  <c r="L173" i="6"/>
  <c r="M173" i="6" s="1"/>
  <c r="L172" i="6"/>
  <c r="M172" i="6" s="1"/>
  <c r="L171" i="6"/>
  <c r="M171" i="6" s="1"/>
  <c r="L170" i="6"/>
  <c r="M170" i="6" s="1"/>
  <c r="L169" i="6"/>
  <c r="M169" i="6" s="1"/>
  <c r="L168" i="6"/>
  <c r="M168" i="6" s="1"/>
  <c r="L167" i="6"/>
  <c r="M167" i="6" s="1"/>
  <c r="L166" i="6"/>
  <c r="M166" i="6" s="1"/>
  <c r="L165" i="6"/>
  <c r="M165" i="6" s="1"/>
  <c r="L164" i="6"/>
  <c r="M164" i="6" s="1"/>
  <c r="L163" i="6"/>
  <c r="M163" i="6" s="1"/>
  <c r="L162" i="6"/>
  <c r="M162" i="6" s="1"/>
  <c r="L161" i="6"/>
  <c r="M161" i="6" s="1"/>
  <c r="L160" i="6"/>
  <c r="M160" i="6" s="1"/>
  <c r="L159" i="6"/>
  <c r="M159" i="6" s="1"/>
  <c r="L158" i="6"/>
  <c r="M158" i="6" s="1"/>
  <c r="L157" i="6"/>
  <c r="M157" i="6" s="1"/>
  <c r="L156" i="6"/>
  <c r="M156" i="6" s="1"/>
  <c r="L155" i="6"/>
  <c r="M155" i="6" s="1"/>
  <c r="L154" i="6"/>
  <c r="M154" i="6" s="1"/>
  <c r="L153" i="6"/>
  <c r="M153" i="6" s="1"/>
  <c r="L152" i="6"/>
  <c r="M152" i="6" s="1"/>
  <c r="L151" i="6"/>
  <c r="M151" i="6" s="1"/>
  <c r="L150" i="6"/>
  <c r="M150" i="6" s="1"/>
  <c r="L149" i="6"/>
  <c r="M149" i="6" s="1"/>
  <c r="L148" i="6"/>
  <c r="M148" i="6" s="1"/>
  <c r="L147" i="6"/>
  <c r="M147" i="6" s="1"/>
  <c r="L146" i="6"/>
  <c r="M146" i="6" s="1"/>
  <c r="L145" i="6"/>
  <c r="M145" i="6" s="1"/>
  <c r="L144" i="6"/>
  <c r="M144" i="6" s="1"/>
  <c r="L143" i="6"/>
  <c r="M143" i="6" s="1"/>
  <c r="L142" i="6"/>
  <c r="M142" i="6" s="1"/>
  <c r="L141" i="6"/>
  <c r="M141" i="6" s="1"/>
  <c r="L140" i="6"/>
  <c r="M140" i="6" s="1"/>
  <c r="L139" i="6"/>
  <c r="M139" i="6" s="1"/>
  <c r="L138" i="6"/>
  <c r="M138" i="6" s="1"/>
  <c r="L137" i="6"/>
  <c r="M137" i="6" s="1"/>
  <c r="L136" i="6"/>
  <c r="M136" i="6" s="1"/>
  <c r="L135" i="6"/>
  <c r="M135" i="6" s="1"/>
  <c r="L134" i="6"/>
  <c r="M134" i="6" s="1"/>
  <c r="L133" i="6"/>
  <c r="M133" i="6" s="1"/>
  <c r="L132" i="6"/>
  <c r="M132" i="6" s="1"/>
  <c r="L131" i="6"/>
  <c r="M131" i="6" s="1"/>
  <c r="L130" i="6"/>
  <c r="M130" i="6" s="1"/>
  <c r="L129" i="6"/>
  <c r="M129" i="6" s="1"/>
  <c r="L128" i="6"/>
  <c r="M128" i="6" s="1"/>
  <c r="L127" i="6"/>
  <c r="M127" i="6" s="1"/>
  <c r="L126" i="6"/>
  <c r="M126" i="6" s="1"/>
  <c r="L125" i="6"/>
  <c r="M125" i="6" s="1"/>
  <c r="L124" i="6"/>
  <c r="M124" i="6" s="1"/>
  <c r="L123" i="6"/>
  <c r="M123" i="6" s="1"/>
  <c r="L122" i="6"/>
  <c r="M122" i="6" s="1"/>
  <c r="L121" i="6"/>
  <c r="M121" i="6" s="1"/>
  <c r="L120" i="6"/>
  <c r="M120" i="6" s="1"/>
  <c r="L119" i="6"/>
  <c r="M119" i="6" s="1"/>
  <c r="L118" i="6"/>
  <c r="M118" i="6" s="1"/>
  <c r="L117" i="6"/>
  <c r="M117" i="6" s="1"/>
  <c r="L116" i="6"/>
  <c r="M116" i="6" s="1"/>
  <c r="L115" i="6"/>
  <c r="M115" i="6" s="1"/>
  <c r="L114" i="6"/>
  <c r="M114" i="6" s="1"/>
  <c r="L113" i="6"/>
  <c r="M113" i="6" s="1"/>
  <c r="L112" i="6"/>
  <c r="M112" i="6" s="1"/>
  <c r="L111" i="6"/>
  <c r="M111" i="6" s="1"/>
  <c r="L110" i="6"/>
  <c r="M110" i="6" s="1"/>
  <c r="L109" i="6"/>
  <c r="M109" i="6" s="1"/>
  <c r="L108" i="6"/>
  <c r="M108" i="6" s="1"/>
  <c r="L107" i="6"/>
  <c r="M107" i="6" s="1"/>
  <c r="L106" i="6"/>
  <c r="M106" i="6" s="1"/>
  <c r="L105" i="6"/>
  <c r="M105" i="6" s="1"/>
  <c r="L104" i="6"/>
  <c r="M104" i="6" s="1"/>
  <c r="L103" i="6"/>
  <c r="M103" i="6" s="1"/>
  <c r="L102" i="6"/>
  <c r="M102" i="6" s="1"/>
  <c r="L101" i="6"/>
  <c r="M101" i="6" s="1"/>
  <c r="L100" i="6"/>
  <c r="M100" i="6" s="1"/>
  <c r="L99" i="6"/>
  <c r="M99" i="6" s="1"/>
  <c r="L98" i="6"/>
  <c r="M98" i="6" s="1"/>
  <c r="L97" i="6"/>
  <c r="M97" i="6" s="1"/>
  <c r="L96" i="6"/>
  <c r="M96" i="6" s="1"/>
  <c r="L95" i="6"/>
  <c r="M95" i="6" s="1"/>
  <c r="L94" i="6"/>
  <c r="M94" i="6" s="1"/>
  <c r="L93" i="6"/>
  <c r="M93" i="6" s="1"/>
  <c r="L92" i="6"/>
  <c r="M92" i="6" s="1"/>
  <c r="L91" i="6"/>
  <c r="M91" i="6" s="1"/>
  <c r="L90" i="6"/>
  <c r="M90" i="6" s="1"/>
  <c r="L89" i="6"/>
  <c r="M89" i="6" s="1"/>
  <c r="L88" i="6"/>
  <c r="M88" i="6" s="1"/>
  <c r="L87" i="6"/>
  <c r="M87" i="6" s="1"/>
  <c r="L86" i="6"/>
  <c r="M86" i="6" s="1"/>
  <c r="L85" i="6"/>
  <c r="M85" i="6" s="1"/>
  <c r="L84" i="6"/>
  <c r="M84" i="6" s="1"/>
  <c r="L83" i="6"/>
  <c r="M83" i="6" s="1"/>
  <c r="L82" i="6"/>
  <c r="M82" i="6" s="1"/>
  <c r="L81" i="6"/>
  <c r="M81" i="6" s="1"/>
  <c r="L80" i="6"/>
  <c r="M80" i="6" s="1"/>
  <c r="L79" i="6"/>
  <c r="M79" i="6" s="1"/>
  <c r="L78" i="6"/>
  <c r="M78" i="6" s="1"/>
  <c r="L77" i="6"/>
  <c r="M77" i="6" s="1"/>
  <c r="L76" i="6"/>
  <c r="M76" i="6" s="1"/>
  <c r="L75" i="6"/>
  <c r="M75" i="6" s="1"/>
  <c r="L74" i="6"/>
  <c r="M74" i="6" s="1"/>
  <c r="L73" i="6"/>
  <c r="M73" i="6" s="1"/>
  <c r="L72" i="6"/>
  <c r="M72" i="6" s="1"/>
  <c r="L71" i="6"/>
  <c r="M71" i="6" s="1"/>
  <c r="L70" i="6"/>
  <c r="M70" i="6" s="1"/>
  <c r="L69" i="6"/>
  <c r="M69" i="6" s="1"/>
  <c r="L68" i="6"/>
  <c r="M68" i="6" s="1"/>
  <c r="L67" i="6"/>
  <c r="M67" i="6" s="1"/>
  <c r="L66" i="6"/>
  <c r="M66" i="6" s="1"/>
  <c r="L65" i="6"/>
  <c r="M65" i="6" s="1"/>
  <c r="L64" i="6"/>
  <c r="M64" i="6" s="1"/>
  <c r="L63" i="6"/>
  <c r="M63" i="6" s="1"/>
  <c r="L62" i="6"/>
  <c r="M62" i="6" s="1"/>
  <c r="L61" i="6"/>
  <c r="M61" i="6" s="1"/>
  <c r="L60" i="6"/>
  <c r="M60" i="6" s="1"/>
  <c r="L59" i="6"/>
  <c r="M59" i="6" s="1"/>
  <c r="L58" i="6"/>
  <c r="M58" i="6" s="1"/>
  <c r="L57" i="6"/>
  <c r="M57" i="6" s="1"/>
  <c r="L56" i="6"/>
  <c r="M56" i="6" s="1"/>
  <c r="L55" i="6"/>
  <c r="M55" i="6" s="1"/>
  <c r="L54" i="6"/>
  <c r="M54" i="6" s="1"/>
  <c r="L53" i="6"/>
  <c r="M53" i="6" s="1"/>
  <c r="L52" i="6"/>
  <c r="M52" i="6" s="1"/>
  <c r="L51" i="6"/>
  <c r="M51" i="6" s="1"/>
  <c r="L50" i="6"/>
  <c r="M50" i="6" s="1"/>
  <c r="L49" i="6"/>
  <c r="M49" i="6" s="1"/>
  <c r="L48" i="6"/>
  <c r="M48" i="6" s="1"/>
  <c r="L47" i="6"/>
  <c r="M47" i="6" s="1"/>
  <c r="L46" i="6"/>
  <c r="M46" i="6" s="1"/>
  <c r="L45" i="6"/>
  <c r="M45" i="6" s="1"/>
  <c r="L44" i="6"/>
  <c r="M44" i="6" s="1"/>
  <c r="L43" i="6"/>
  <c r="M43" i="6" s="1"/>
  <c r="L42" i="6"/>
  <c r="M42" i="6" s="1"/>
  <c r="L41" i="6"/>
  <c r="M41" i="6" s="1"/>
  <c r="L40" i="6"/>
  <c r="M40" i="6" s="1"/>
  <c r="L39" i="6"/>
  <c r="M39" i="6" s="1"/>
  <c r="L38" i="6"/>
  <c r="M38" i="6" s="1"/>
  <c r="L37" i="6"/>
  <c r="M37" i="6" s="1"/>
  <c r="L36" i="6"/>
  <c r="M36" i="6" s="1"/>
  <c r="L35" i="6"/>
  <c r="M35" i="6" s="1"/>
  <c r="L34" i="6"/>
  <c r="M34" i="6" s="1"/>
  <c r="L33" i="6"/>
  <c r="M33" i="6" s="1"/>
  <c r="L32" i="6"/>
  <c r="M32" i="6" s="1"/>
  <c r="L31" i="6"/>
  <c r="M31" i="6" s="1"/>
  <c r="L30" i="6"/>
  <c r="M30" i="6" s="1"/>
  <c r="L29" i="6"/>
  <c r="M29" i="6" s="1"/>
  <c r="L28" i="6"/>
  <c r="M28" i="6" s="1"/>
  <c r="L27" i="6"/>
  <c r="M27" i="6" s="1"/>
  <c r="L26" i="6"/>
  <c r="M26" i="6" s="1"/>
  <c r="L25" i="6"/>
  <c r="M25" i="6" s="1"/>
  <c r="L24" i="6"/>
  <c r="M24" i="6" s="1"/>
  <c r="L23" i="6"/>
  <c r="M23" i="6" s="1"/>
  <c r="L22" i="6"/>
  <c r="M22" i="6" s="1"/>
  <c r="L21" i="6"/>
  <c r="M21" i="6" s="1"/>
  <c r="L20" i="6"/>
  <c r="M20" i="6" s="1"/>
  <c r="L19" i="6"/>
  <c r="M19" i="6" s="1"/>
  <c r="L18" i="6"/>
  <c r="M18" i="6" s="1"/>
  <c r="L17" i="6"/>
  <c r="M17" i="6" s="1"/>
  <c r="L16" i="6"/>
  <c r="M16" i="6" s="1"/>
  <c r="L15" i="6"/>
  <c r="M15" i="6" s="1"/>
  <c r="L14" i="6"/>
  <c r="M14" i="6" s="1"/>
  <c r="L13" i="6"/>
  <c r="M13" i="6" s="1"/>
  <c r="L12" i="6"/>
  <c r="M12" i="6" s="1"/>
  <c r="L11" i="6"/>
  <c r="M11" i="6" s="1"/>
  <c r="L10" i="6"/>
  <c r="M10" i="6" s="1"/>
  <c r="L9" i="6"/>
  <c r="M9" i="6" s="1"/>
  <c r="J2654" i="15"/>
  <c r="K2654" i="15" s="1"/>
  <c r="J2653" i="15"/>
  <c r="K2653" i="15" s="1"/>
  <c r="J2652" i="15"/>
  <c r="K2652" i="15" s="1"/>
  <c r="J2651" i="15"/>
  <c r="K2651" i="15" s="1"/>
  <c r="J2650" i="15"/>
  <c r="K2650" i="15" s="1"/>
  <c r="J2649" i="15"/>
  <c r="K2649" i="15" s="1"/>
  <c r="J2648" i="15"/>
  <c r="K2648" i="15" s="1"/>
  <c r="J2647" i="15"/>
  <c r="K2647" i="15" s="1"/>
  <c r="J2646" i="15"/>
  <c r="K2646" i="15" s="1"/>
  <c r="J2645" i="15"/>
  <c r="K2645" i="15" s="1"/>
  <c r="J2644" i="15"/>
  <c r="K2644" i="15" s="1"/>
  <c r="J2643" i="15"/>
  <c r="K2643" i="15" s="1"/>
  <c r="J2642" i="15"/>
  <c r="K2642" i="15" s="1"/>
  <c r="J2641" i="15"/>
  <c r="K2641" i="15" s="1"/>
  <c r="J2640" i="15"/>
  <c r="K2640" i="15" s="1"/>
  <c r="J2639" i="15"/>
  <c r="K2639" i="15" s="1"/>
  <c r="J2638" i="15"/>
  <c r="K2638" i="15" s="1"/>
  <c r="J2637" i="15"/>
  <c r="K2637" i="15" s="1"/>
  <c r="J2636" i="15"/>
  <c r="K2636" i="15" s="1"/>
  <c r="J2635" i="15"/>
  <c r="K2635" i="15" s="1"/>
  <c r="J2634" i="15"/>
  <c r="K2634" i="15" s="1"/>
  <c r="J2633" i="15"/>
  <c r="K2633" i="15" s="1"/>
  <c r="J2632" i="15"/>
  <c r="K2632" i="15" s="1"/>
  <c r="J2631" i="15"/>
  <c r="K2631" i="15" s="1"/>
  <c r="J2630" i="15"/>
  <c r="K2630" i="15" s="1"/>
  <c r="J2629" i="15"/>
  <c r="K2629" i="15" s="1"/>
  <c r="J2628" i="15"/>
  <c r="K2628" i="15" s="1"/>
  <c r="J2627" i="15"/>
  <c r="K2627" i="15" s="1"/>
  <c r="J2626" i="15"/>
  <c r="K2626" i="15" s="1"/>
  <c r="J2625" i="15"/>
  <c r="K2625" i="15" s="1"/>
  <c r="J2624" i="15"/>
  <c r="K2624" i="15" s="1"/>
  <c r="J2623" i="15"/>
  <c r="K2623" i="15" s="1"/>
  <c r="J2622" i="15"/>
  <c r="K2622" i="15" s="1"/>
  <c r="J2621" i="15"/>
  <c r="K2621" i="15" s="1"/>
  <c r="J2620" i="15"/>
  <c r="K2620" i="15" s="1"/>
  <c r="J2619" i="15"/>
  <c r="K2619" i="15" s="1"/>
  <c r="J2618" i="15"/>
  <c r="K2618" i="15" s="1"/>
  <c r="J2617" i="15"/>
  <c r="K2617" i="15" s="1"/>
  <c r="J2616" i="15"/>
  <c r="K2616" i="15" s="1"/>
  <c r="J2615" i="15"/>
  <c r="K2615" i="15" s="1"/>
  <c r="J2614" i="15"/>
  <c r="K2614" i="15" s="1"/>
  <c r="J2613" i="15"/>
  <c r="K2613" i="15" s="1"/>
  <c r="J2612" i="15"/>
  <c r="K2612" i="15" s="1"/>
  <c r="J2611" i="15"/>
  <c r="K2611" i="15" s="1"/>
  <c r="J2610" i="15"/>
  <c r="K2610" i="15" s="1"/>
  <c r="J2609" i="15"/>
  <c r="K2609" i="15" s="1"/>
  <c r="J2608" i="15"/>
  <c r="K2608" i="15" s="1"/>
  <c r="J2607" i="15"/>
  <c r="K2607" i="15" s="1"/>
  <c r="J2606" i="15"/>
  <c r="K2606" i="15" s="1"/>
  <c r="J2605" i="15"/>
  <c r="K2605" i="15" s="1"/>
  <c r="J2604" i="15"/>
  <c r="K2604" i="15" s="1"/>
  <c r="J2603" i="15"/>
  <c r="K2603" i="15" s="1"/>
  <c r="J2602" i="15"/>
  <c r="K2602" i="15" s="1"/>
  <c r="J2601" i="15"/>
  <c r="K2601" i="15" s="1"/>
  <c r="J2600" i="15"/>
  <c r="K2600" i="15" s="1"/>
  <c r="J2599" i="15"/>
  <c r="K2599" i="15" s="1"/>
  <c r="J2598" i="15"/>
  <c r="K2598" i="15" s="1"/>
  <c r="J2597" i="15"/>
  <c r="K2597" i="15" s="1"/>
  <c r="J2596" i="15"/>
  <c r="K2596" i="15" s="1"/>
  <c r="J2595" i="15"/>
  <c r="K2595" i="15" s="1"/>
  <c r="J2594" i="15"/>
  <c r="K2594" i="15" s="1"/>
  <c r="J2593" i="15"/>
  <c r="K2593" i="15" s="1"/>
  <c r="J2592" i="15"/>
  <c r="K2592" i="15" s="1"/>
  <c r="J2591" i="15"/>
  <c r="K2591" i="15" s="1"/>
  <c r="J2590" i="15"/>
  <c r="K2590" i="15" s="1"/>
  <c r="J2589" i="15"/>
  <c r="K2589" i="15" s="1"/>
  <c r="J2588" i="15"/>
  <c r="K2588" i="15" s="1"/>
  <c r="J2587" i="15"/>
  <c r="K2587" i="15" s="1"/>
  <c r="J2586" i="15"/>
  <c r="K2586" i="15" s="1"/>
  <c r="J2585" i="15"/>
  <c r="K2585" i="15" s="1"/>
  <c r="J2584" i="15"/>
  <c r="K2584" i="15" s="1"/>
  <c r="J2583" i="15"/>
  <c r="K2583" i="15" s="1"/>
  <c r="J2582" i="15"/>
  <c r="K2582" i="15" s="1"/>
  <c r="J2581" i="15"/>
  <c r="K2581" i="15" s="1"/>
  <c r="J2580" i="15"/>
  <c r="K2580" i="15" s="1"/>
  <c r="J2579" i="15"/>
  <c r="K2579" i="15" s="1"/>
  <c r="J2578" i="15"/>
  <c r="K2578" i="15" s="1"/>
  <c r="J2577" i="15"/>
  <c r="K2577" i="15" s="1"/>
  <c r="J2576" i="15"/>
  <c r="K2576" i="15" s="1"/>
  <c r="J2575" i="15"/>
  <c r="K2575" i="15" s="1"/>
  <c r="J2574" i="15"/>
  <c r="K2574" i="15" s="1"/>
  <c r="J2573" i="15"/>
  <c r="K2573" i="15" s="1"/>
  <c r="J2572" i="15"/>
  <c r="K2572" i="15" s="1"/>
  <c r="J2571" i="15"/>
  <c r="K2571" i="15" s="1"/>
  <c r="J2570" i="15"/>
  <c r="K2570" i="15" s="1"/>
  <c r="J2569" i="15"/>
  <c r="K2569" i="15" s="1"/>
  <c r="J2568" i="15"/>
  <c r="K2568" i="15" s="1"/>
  <c r="J2567" i="15"/>
  <c r="K2567" i="15" s="1"/>
  <c r="J2566" i="15"/>
  <c r="K2566" i="15" s="1"/>
  <c r="J2565" i="15"/>
  <c r="K2565" i="15" s="1"/>
  <c r="J2564" i="15"/>
  <c r="K2564" i="15" s="1"/>
  <c r="J2563" i="15"/>
  <c r="K2563" i="15" s="1"/>
  <c r="J2562" i="15"/>
  <c r="K2562" i="15" s="1"/>
  <c r="J2561" i="15"/>
  <c r="K2561" i="15" s="1"/>
  <c r="J2560" i="15"/>
  <c r="K2560" i="15" s="1"/>
  <c r="J2559" i="15"/>
  <c r="K2559" i="15" s="1"/>
  <c r="J2558" i="15"/>
  <c r="K2558" i="15" s="1"/>
  <c r="J2557" i="15"/>
  <c r="K2557" i="15" s="1"/>
  <c r="J2556" i="15"/>
  <c r="K2556" i="15" s="1"/>
  <c r="J2555" i="15"/>
  <c r="K2555" i="15" s="1"/>
  <c r="J2554" i="15"/>
  <c r="K2554" i="15" s="1"/>
  <c r="J2553" i="15"/>
  <c r="K2553" i="15" s="1"/>
  <c r="J2552" i="15"/>
  <c r="K2552" i="15" s="1"/>
  <c r="J2551" i="15"/>
  <c r="K2551" i="15" s="1"/>
  <c r="J2550" i="15"/>
  <c r="K2550" i="15" s="1"/>
  <c r="J2549" i="15"/>
  <c r="K2549" i="15" s="1"/>
  <c r="J2548" i="15"/>
  <c r="K2548" i="15" s="1"/>
  <c r="J2547" i="15"/>
  <c r="K2547" i="15" s="1"/>
  <c r="J2546" i="15"/>
  <c r="K2546" i="15" s="1"/>
  <c r="J2545" i="15"/>
  <c r="K2545" i="15" s="1"/>
  <c r="J2544" i="15"/>
  <c r="K2544" i="15" s="1"/>
  <c r="J2543" i="15"/>
  <c r="K2543" i="15" s="1"/>
  <c r="J2542" i="15"/>
  <c r="K2542" i="15" s="1"/>
  <c r="J2541" i="15"/>
  <c r="K2541" i="15" s="1"/>
  <c r="J2540" i="15"/>
  <c r="K2540" i="15" s="1"/>
  <c r="J2539" i="15"/>
  <c r="K2539" i="15" s="1"/>
  <c r="J2538" i="15"/>
  <c r="K2538" i="15" s="1"/>
  <c r="J2537" i="15"/>
  <c r="K2537" i="15" s="1"/>
  <c r="J2536" i="15"/>
  <c r="K2536" i="15" s="1"/>
  <c r="J2535" i="15"/>
  <c r="K2535" i="15" s="1"/>
  <c r="J2534" i="15"/>
  <c r="K2534" i="15" s="1"/>
  <c r="J2533" i="15"/>
  <c r="K2533" i="15" s="1"/>
  <c r="J2532" i="15"/>
  <c r="K2532" i="15" s="1"/>
  <c r="J2531" i="15"/>
  <c r="K2531" i="15" s="1"/>
  <c r="J2530" i="15"/>
  <c r="K2530" i="15" s="1"/>
  <c r="J2529" i="15"/>
  <c r="K2529" i="15" s="1"/>
  <c r="J2528" i="15"/>
  <c r="K2528" i="15" s="1"/>
  <c r="J2527" i="15"/>
  <c r="K2527" i="15" s="1"/>
  <c r="J2526" i="15"/>
  <c r="K2526" i="15" s="1"/>
  <c r="J2525" i="15"/>
  <c r="K2525" i="15" s="1"/>
  <c r="J2524" i="15"/>
  <c r="K2524" i="15" s="1"/>
  <c r="J2523" i="15"/>
  <c r="K2523" i="15" s="1"/>
  <c r="J2522" i="15"/>
  <c r="K2522" i="15" s="1"/>
  <c r="J2521" i="15"/>
  <c r="K2521" i="15" s="1"/>
  <c r="J2520" i="15"/>
  <c r="K2520" i="15" s="1"/>
  <c r="J2519" i="15"/>
  <c r="K2519" i="15" s="1"/>
  <c r="J2518" i="15"/>
  <c r="K2518" i="15" s="1"/>
  <c r="J2517" i="15"/>
  <c r="K2517" i="15" s="1"/>
  <c r="J2516" i="15"/>
  <c r="K2516" i="15" s="1"/>
  <c r="J2515" i="15"/>
  <c r="K2515" i="15" s="1"/>
  <c r="J2514" i="15"/>
  <c r="K2514" i="15" s="1"/>
  <c r="J2513" i="15"/>
  <c r="K2513" i="15" s="1"/>
  <c r="J2797" i="15"/>
  <c r="K2797" i="15" s="1"/>
  <c r="J2796" i="15"/>
  <c r="K2796" i="15" s="1"/>
  <c r="J2795" i="15"/>
  <c r="K2795" i="15" s="1"/>
  <c r="J2794" i="15"/>
  <c r="K2794" i="15" s="1"/>
  <c r="J2793" i="15"/>
  <c r="K2793" i="15" s="1"/>
  <c r="J2792" i="15"/>
  <c r="K2792" i="15" s="1"/>
  <c r="J2791" i="15"/>
  <c r="K2791" i="15" s="1"/>
  <c r="J2790" i="15"/>
  <c r="K2790" i="15" s="1"/>
  <c r="J2789" i="15"/>
  <c r="K2789" i="15" s="1"/>
  <c r="J2788" i="15"/>
  <c r="K2788" i="15" s="1"/>
  <c r="J2787" i="15"/>
  <c r="K2787" i="15" s="1"/>
  <c r="J2786" i="15"/>
  <c r="K2786" i="15" s="1"/>
  <c r="J2785" i="15"/>
  <c r="K2785" i="15" s="1"/>
  <c r="J2784" i="15"/>
  <c r="K2784" i="15" s="1"/>
  <c r="J2783" i="15"/>
  <c r="K2783" i="15" s="1"/>
  <c r="J2782" i="15"/>
  <c r="K2782" i="15" s="1"/>
  <c r="J2781" i="15"/>
  <c r="K2781" i="15" s="1"/>
  <c r="J2780" i="15"/>
  <c r="K2780" i="15" s="1"/>
  <c r="J2779" i="15"/>
  <c r="K2779" i="15" s="1"/>
  <c r="J2778" i="15"/>
  <c r="K2778" i="15" s="1"/>
  <c r="J2777" i="15"/>
  <c r="K2777" i="15" s="1"/>
  <c r="J2776" i="15"/>
  <c r="K2776" i="15" s="1"/>
  <c r="J2775" i="15"/>
  <c r="K2775" i="15" s="1"/>
  <c r="J2774" i="15"/>
  <c r="K2774" i="15" s="1"/>
  <c r="J2773" i="15"/>
  <c r="K2773" i="15" s="1"/>
  <c r="J2772" i="15"/>
  <c r="K2772" i="15" s="1"/>
  <c r="J2771" i="15"/>
  <c r="K2771" i="15" s="1"/>
  <c r="J2770" i="15"/>
  <c r="K2770" i="15" s="1"/>
  <c r="J2769" i="15"/>
  <c r="K2769" i="15" s="1"/>
  <c r="J2768" i="15"/>
  <c r="K2768" i="15" s="1"/>
  <c r="J2767" i="15"/>
  <c r="K2767" i="15" s="1"/>
  <c r="J2766" i="15"/>
  <c r="K2766" i="15" s="1"/>
  <c r="J2765" i="15"/>
  <c r="K2765" i="15" s="1"/>
  <c r="J2764" i="15"/>
  <c r="K2764" i="15" s="1"/>
  <c r="J2763" i="15"/>
  <c r="K2763" i="15" s="1"/>
  <c r="J2762" i="15"/>
  <c r="K2762" i="15" s="1"/>
  <c r="J2761" i="15"/>
  <c r="K2761" i="15" s="1"/>
  <c r="J2760" i="15"/>
  <c r="K2760" i="15" s="1"/>
  <c r="J2759" i="15"/>
  <c r="K2759" i="15" s="1"/>
  <c r="J2758" i="15"/>
  <c r="K2758" i="15" s="1"/>
  <c r="J2757" i="15"/>
  <c r="K2757" i="15" s="1"/>
  <c r="J2756" i="15"/>
  <c r="K2756" i="15" s="1"/>
  <c r="J2755" i="15"/>
  <c r="K2755" i="15" s="1"/>
  <c r="J2754" i="15"/>
  <c r="K2754" i="15" s="1"/>
  <c r="J2753" i="15"/>
  <c r="K2753" i="15" s="1"/>
  <c r="J2752" i="15"/>
  <c r="K2752" i="15" s="1"/>
  <c r="J2751" i="15"/>
  <c r="K2751" i="15" s="1"/>
  <c r="J2750" i="15"/>
  <c r="K2750" i="15" s="1"/>
  <c r="J2749" i="15"/>
  <c r="K2749" i="15" s="1"/>
  <c r="J2748" i="15"/>
  <c r="K2748" i="15" s="1"/>
  <c r="J2747" i="15"/>
  <c r="K2747" i="15" s="1"/>
  <c r="J2746" i="15"/>
  <c r="K2746" i="15" s="1"/>
  <c r="J2745" i="15"/>
  <c r="K2745" i="15" s="1"/>
  <c r="J2744" i="15"/>
  <c r="K2744" i="15" s="1"/>
  <c r="J2743" i="15"/>
  <c r="K2743" i="15" s="1"/>
  <c r="J2742" i="15"/>
  <c r="K2742" i="15" s="1"/>
  <c r="J2741" i="15"/>
  <c r="K2741" i="15" s="1"/>
  <c r="J2740" i="15"/>
  <c r="K2740" i="15" s="1"/>
  <c r="J2739" i="15"/>
  <c r="K2739" i="15" s="1"/>
  <c r="J2738" i="15"/>
  <c r="K2738" i="15" s="1"/>
  <c r="J2737" i="15"/>
  <c r="K2737" i="15" s="1"/>
  <c r="J2736" i="15"/>
  <c r="K2736" i="15" s="1"/>
  <c r="J2735" i="15"/>
  <c r="K2735" i="15" s="1"/>
  <c r="J2734" i="15"/>
  <c r="K2734" i="15" s="1"/>
  <c r="J2733" i="15"/>
  <c r="K2733" i="15" s="1"/>
  <c r="J2732" i="15"/>
  <c r="K2732" i="15" s="1"/>
  <c r="J2731" i="15"/>
  <c r="K2731" i="15" s="1"/>
  <c r="J2730" i="15"/>
  <c r="K2730" i="15" s="1"/>
  <c r="J2729" i="15"/>
  <c r="K2729" i="15" s="1"/>
  <c r="J2728" i="15"/>
  <c r="K2728" i="15" s="1"/>
  <c r="J2727" i="15"/>
  <c r="K2727" i="15" s="1"/>
  <c r="J2726" i="15"/>
  <c r="K2726" i="15" s="1"/>
  <c r="J2725" i="15"/>
  <c r="K2725" i="15" s="1"/>
  <c r="J2724" i="15"/>
  <c r="K2724" i="15" s="1"/>
  <c r="J2723" i="15"/>
  <c r="K2723" i="15" s="1"/>
  <c r="J2722" i="15"/>
  <c r="K2722" i="15" s="1"/>
  <c r="J2721" i="15"/>
  <c r="K2721" i="15" s="1"/>
  <c r="J2720" i="15"/>
  <c r="K2720" i="15" s="1"/>
  <c r="J2719" i="15"/>
  <c r="K2719" i="15" s="1"/>
  <c r="J2718" i="15"/>
  <c r="K2718" i="15" s="1"/>
  <c r="J2717" i="15"/>
  <c r="K2717" i="15" s="1"/>
  <c r="J2716" i="15"/>
  <c r="K2716" i="15" s="1"/>
  <c r="J2715" i="15"/>
  <c r="K2715" i="15" s="1"/>
  <c r="J2714" i="15"/>
  <c r="K2714" i="15" s="1"/>
  <c r="J2713" i="15"/>
  <c r="K2713" i="15" s="1"/>
  <c r="J2712" i="15"/>
  <c r="K2712" i="15" s="1"/>
  <c r="J2711" i="15"/>
  <c r="K2711" i="15" s="1"/>
  <c r="J2710" i="15"/>
  <c r="K2710" i="15" s="1"/>
  <c r="J2709" i="15"/>
  <c r="K2709" i="15" s="1"/>
  <c r="J2708" i="15"/>
  <c r="K2708" i="15" s="1"/>
  <c r="J2707" i="15"/>
  <c r="K2707" i="15" s="1"/>
  <c r="J2706" i="15"/>
  <c r="K2706" i="15" s="1"/>
  <c r="J2705" i="15"/>
  <c r="K2705" i="15" s="1"/>
  <c r="J2704" i="15"/>
  <c r="K2704" i="15" s="1"/>
  <c r="J2703" i="15"/>
  <c r="K2703" i="15" s="1"/>
  <c r="J2702" i="15"/>
  <c r="K2702" i="15" s="1"/>
  <c r="J2701" i="15"/>
  <c r="K2701" i="15" s="1"/>
  <c r="J2700" i="15"/>
  <c r="K2700" i="15" s="1"/>
  <c r="J2699" i="15"/>
  <c r="K2699" i="15" s="1"/>
  <c r="J2698" i="15"/>
  <c r="K2698" i="15" s="1"/>
  <c r="J2697" i="15"/>
  <c r="K2697" i="15" s="1"/>
  <c r="J2696" i="15"/>
  <c r="K2696" i="15" s="1"/>
  <c r="J2695" i="15"/>
  <c r="K2695" i="15" s="1"/>
  <c r="J2694" i="15"/>
  <c r="K2694" i="15" s="1"/>
  <c r="J2693" i="15"/>
  <c r="K2693" i="15" s="1"/>
  <c r="J2692" i="15"/>
  <c r="K2692" i="15" s="1"/>
  <c r="J2691" i="15"/>
  <c r="K2691" i="15" s="1"/>
  <c r="J2690" i="15"/>
  <c r="K2690" i="15" s="1"/>
  <c r="J2689" i="15"/>
  <c r="K2689" i="15" s="1"/>
  <c r="J2688" i="15"/>
  <c r="K2688" i="15" s="1"/>
  <c r="J2687" i="15"/>
  <c r="K2687" i="15" s="1"/>
  <c r="J2686" i="15"/>
  <c r="K2686" i="15" s="1"/>
  <c r="J2685" i="15"/>
  <c r="K2685" i="15" s="1"/>
  <c r="J2684" i="15"/>
  <c r="K2684" i="15" s="1"/>
  <c r="J2683" i="15"/>
  <c r="K2683" i="15" s="1"/>
  <c r="J2682" i="15"/>
  <c r="K2682" i="15" s="1"/>
  <c r="J2681" i="15"/>
  <c r="K2681" i="15" s="1"/>
  <c r="J2680" i="15"/>
  <c r="K2680" i="15" s="1"/>
  <c r="J2679" i="15"/>
  <c r="K2679" i="15" s="1"/>
  <c r="J2678" i="15"/>
  <c r="K2678" i="15" s="1"/>
  <c r="J2677" i="15"/>
  <c r="K2677" i="15" s="1"/>
  <c r="J2676" i="15"/>
  <c r="K2676" i="15" s="1"/>
  <c r="J2675" i="15"/>
  <c r="K2675" i="15" s="1"/>
  <c r="J2674" i="15"/>
  <c r="K2674" i="15" s="1"/>
  <c r="J2673" i="15"/>
  <c r="K2673" i="15" s="1"/>
  <c r="J2672" i="15"/>
  <c r="K2672" i="15" s="1"/>
  <c r="J2671" i="15"/>
  <c r="K2671" i="15" s="1"/>
  <c r="J2670" i="15"/>
  <c r="K2670" i="15" s="1"/>
  <c r="J2669" i="15"/>
  <c r="K2669" i="15" s="1"/>
  <c r="J2668" i="15"/>
  <c r="K2668" i="15" s="1"/>
  <c r="J2667" i="15"/>
  <c r="K2667" i="15" s="1"/>
  <c r="J2666" i="15"/>
  <c r="K2666" i="15" s="1"/>
  <c r="J2665" i="15"/>
  <c r="K2665" i="15" s="1"/>
  <c r="J2664" i="15"/>
  <c r="K2664" i="15" s="1"/>
  <c r="J2663" i="15"/>
  <c r="K2663" i="15" s="1"/>
  <c r="J2662" i="15"/>
  <c r="K2662" i="15" s="1"/>
  <c r="J2661" i="15"/>
  <c r="K2661" i="15" s="1"/>
  <c r="J2660" i="15"/>
  <c r="K2660" i="15" s="1"/>
  <c r="J2659" i="15"/>
  <c r="K2659" i="15" s="1"/>
  <c r="J2658" i="15"/>
  <c r="K2658" i="15" s="1"/>
  <c r="J2657" i="15"/>
  <c r="K2657" i="15" s="1"/>
  <c r="J2656" i="15"/>
  <c r="K2656" i="15" s="1"/>
  <c r="J2940" i="15"/>
  <c r="K2940" i="15" s="1"/>
  <c r="J2939" i="15"/>
  <c r="K2939" i="15" s="1"/>
  <c r="J2938" i="15"/>
  <c r="K2938" i="15" s="1"/>
  <c r="J2937" i="15"/>
  <c r="K2937" i="15" s="1"/>
  <c r="J2936" i="15"/>
  <c r="K2936" i="15" s="1"/>
  <c r="J2935" i="15"/>
  <c r="K2935" i="15" s="1"/>
  <c r="J2934" i="15"/>
  <c r="K2934" i="15" s="1"/>
  <c r="J2933" i="15"/>
  <c r="K2933" i="15" s="1"/>
  <c r="J2932" i="15"/>
  <c r="K2932" i="15" s="1"/>
  <c r="J2931" i="15"/>
  <c r="K2931" i="15" s="1"/>
  <c r="J2930" i="15"/>
  <c r="K2930" i="15" s="1"/>
  <c r="J2929" i="15"/>
  <c r="K2929" i="15" s="1"/>
  <c r="J2928" i="15"/>
  <c r="K2928" i="15" s="1"/>
  <c r="J2927" i="15"/>
  <c r="K2927" i="15" s="1"/>
  <c r="J2926" i="15"/>
  <c r="K2926" i="15" s="1"/>
  <c r="J2925" i="15"/>
  <c r="K2925" i="15" s="1"/>
  <c r="J2924" i="15"/>
  <c r="K2924" i="15" s="1"/>
  <c r="J2923" i="15"/>
  <c r="K2923" i="15" s="1"/>
  <c r="J2922" i="15"/>
  <c r="K2922" i="15" s="1"/>
  <c r="J2921" i="15"/>
  <c r="K2921" i="15" s="1"/>
  <c r="J2920" i="15"/>
  <c r="K2920" i="15" s="1"/>
  <c r="J2919" i="15"/>
  <c r="K2919" i="15" s="1"/>
  <c r="J2918" i="15"/>
  <c r="K2918" i="15" s="1"/>
  <c r="J2917" i="15"/>
  <c r="K2917" i="15" s="1"/>
  <c r="J2916" i="15"/>
  <c r="K2916" i="15" s="1"/>
  <c r="J2915" i="15"/>
  <c r="K2915" i="15" s="1"/>
  <c r="J2914" i="15"/>
  <c r="K2914" i="15" s="1"/>
  <c r="J2913" i="15"/>
  <c r="K2913" i="15" s="1"/>
  <c r="J2912" i="15"/>
  <c r="K2912" i="15" s="1"/>
  <c r="J2911" i="15"/>
  <c r="K2911" i="15" s="1"/>
  <c r="J2910" i="15"/>
  <c r="K2910" i="15" s="1"/>
  <c r="J2909" i="15"/>
  <c r="K2909" i="15" s="1"/>
  <c r="J2908" i="15"/>
  <c r="K2908" i="15" s="1"/>
  <c r="J2907" i="15"/>
  <c r="K2907" i="15" s="1"/>
  <c r="J2906" i="15"/>
  <c r="K2906" i="15" s="1"/>
  <c r="J2905" i="15"/>
  <c r="K2905" i="15" s="1"/>
  <c r="J2904" i="15"/>
  <c r="K2904" i="15" s="1"/>
  <c r="J2903" i="15"/>
  <c r="K2903" i="15" s="1"/>
  <c r="J2902" i="15"/>
  <c r="K2902" i="15" s="1"/>
  <c r="J2901" i="15"/>
  <c r="K2901" i="15" s="1"/>
  <c r="J2900" i="15"/>
  <c r="K2900" i="15" s="1"/>
  <c r="J2899" i="15"/>
  <c r="K2899" i="15" s="1"/>
  <c r="J2898" i="15"/>
  <c r="K2898" i="15" s="1"/>
  <c r="J2897" i="15"/>
  <c r="K2897" i="15" s="1"/>
  <c r="J2896" i="15"/>
  <c r="K2896" i="15" s="1"/>
  <c r="J2895" i="15"/>
  <c r="K2895" i="15" s="1"/>
  <c r="J2894" i="15"/>
  <c r="K2894" i="15" s="1"/>
  <c r="J2893" i="15"/>
  <c r="K2893" i="15" s="1"/>
  <c r="J2892" i="15"/>
  <c r="K2892" i="15" s="1"/>
  <c r="J2891" i="15"/>
  <c r="K2891" i="15" s="1"/>
  <c r="J2890" i="15"/>
  <c r="K2890" i="15" s="1"/>
  <c r="J2889" i="15"/>
  <c r="K2889" i="15" s="1"/>
  <c r="J2888" i="15"/>
  <c r="K2888" i="15" s="1"/>
  <c r="J2887" i="15"/>
  <c r="K2887" i="15" s="1"/>
  <c r="J2886" i="15"/>
  <c r="K2886" i="15" s="1"/>
  <c r="J2885" i="15"/>
  <c r="K2885" i="15" s="1"/>
  <c r="J2884" i="15"/>
  <c r="K2884" i="15" s="1"/>
  <c r="J2883" i="15"/>
  <c r="K2883" i="15" s="1"/>
  <c r="J2882" i="15"/>
  <c r="K2882" i="15" s="1"/>
  <c r="J2881" i="15"/>
  <c r="K2881" i="15" s="1"/>
  <c r="J2880" i="15"/>
  <c r="K2880" i="15" s="1"/>
  <c r="J2879" i="15"/>
  <c r="K2879" i="15" s="1"/>
  <c r="J2878" i="15"/>
  <c r="K2878" i="15" s="1"/>
  <c r="J2877" i="15"/>
  <c r="K2877" i="15" s="1"/>
  <c r="J2876" i="15"/>
  <c r="K2876" i="15" s="1"/>
  <c r="J2875" i="15"/>
  <c r="K2875" i="15" s="1"/>
  <c r="J2874" i="15"/>
  <c r="K2874" i="15" s="1"/>
  <c r="J2873" i="15"/>
  <c r="K2873" i="15" s="1"/>
  <c r="J2872" i="15"/>
  <c r="K2872" i="15" s="1"/>
  <c r="J2871" i="15"/>
  <c r="K2871" i="15" s="1"/>
  <c r="J2870" i="15"/>
  <c r="K2870" i="15" s="1"/>
  <c r="J2869" i="15"/>
  <c r="K2869" i="15" s="1"/>
  <c r="J2868" i="15"/>
  <c r="K2868" i="15" s="1"/>
  <c r="J2867" i="15"/>
  <c r="K2867" i="15" s="1"/>
  <c r="J2866" i="15"/>
  <c r="K2866" i="15" s="1"/>
  <c r="J2865" i="15"/>
  <c r="K2865" i="15" s="1"/>
  <c r="J2864" i="15"/>
  <c r="K2864" i="15" s="1"/>
  <c r="J2863" i="15"/>
  <c r="K2863" i="15" s="1"/>
  <c r="J2862" i="15"/>
  <c r="K2862" i="15" s="1"/>
  <c r="J2861" i="15"/>
  <c r="K2861" i="15" s="1"/>
  <c r="J2860" i="15"/>
  <c r="K2860" i="15" s="1"/>
  <c r="J2859" i="15"/>
  <c r="K2859" i="15" s="1"/>
  <c r="J2858" i="15"/>
  <c r="K2858" i="15" s="1"/>
  <c r="J2857" i="15"/>
  <c r="K2857" i="15" s="1"/>
  <c r="J2856" i="15"/>
  <c r="K2856" i="15" s="1"/>
  <c r="J2855" i="15"/>
  <c r="K2855" i="15" s="1"/>
  <c r="J2854" i="15"/>
  <c r="K2854" i="15" s="1"/>
  <c r="J2853" i="15"/>
  <c r="K2853" i="15" s="1"/>
  <c r="J2852" i="15"/>
  <c r="K2852" i="15" s="1"/>
  <c r="J2851" i="15"/>
  <c r="K2851" i="15" s="1"/>
  <c r="J2850" i="15"/>
  <c r="K2850" i="15" s="1"/>
  <c r="J2849" i="15"/>
  <c r="K2849" i="15" s="1"/>
  <c r="J2848" i="15"/>
  <c r="K2848" i="15" s="1"/>
  <c r="J2847" i="15"/>
  <c r="K2847" i="15" s="1"/>
  <c r="J2846" i="15"/>
  <c r="K2846" i="15" s="1"/>
  <c r="J2845" i="15"/>
  <c r="K2845" i="15" s="1"/>
  <c r="J2844" i="15"/>
  <c r="K2844" i="15" s="1"/>
  <c r="J2843" i="15"/>
  <c r="K2843" i="15" s="1"/>
  <c r="J2842" i="15"/>
  <c r="K2842" i="15" s="1"/>
  <c r="J2841" i="15"/>
  <c r="K2841" i="15" s="1"/>
  <c r="J2840" i="15"/>
  <c r="K2840" i="15" s="1"/>
  <c r="J2839" i="15"/>
  <c r="K2839" i="15" s="1"/>
  <c r="J2838" i="15"/>
  <c r="K2838" i="15" s="1"/>
  <c r="J2837" i="15"/>
  <c r="K2837" i="15" s="1"/>
  <c r="J2836" i="15"/>
  <c r="K2836" i="15" s="1"/>
  <c r="J2835" i="15"/>
  <c r="K2835" i="15" s="1"/>
  <c r="J2834" i="15"/>
  <c r="K2834" i="15" s="1"/>
  <c r="J2833" i="15"/>
  <c r="K2833" i="15" s="1"/>
  <c r="J2832" i="15"/>
  <c r="K2832" i="15" s="1"/>
  <c r="J2831" i="15"/>
  <c r="K2831" i="15" s="1"/>
  <c r="J2830" i="15"/>
  <c r="K2830" i="15" s="1"/>
  <c r="J2829" i="15"/>
  <c r="K2829" i="15" s="1"/>
  <c r="J2828" i="15"/>
  <c r="K2828" i="15" s="1"/>
  <c r="J2827" i="15"/>
  <c r="K2827" i="15" s="1"/>
  <c r="J2826" i="15"/>
  <c r="K2826" i="15" s="1"/>
  <c r="J2825" i="15"/>
  <c r="K2825" i="15" s="1"/>
  <c r="J2824" i="15"/>
  <c r="K2824" i="15" s="1"/>
  <c r="J2823" i="15"/>
  <c r="K2823" i="15" s="1"/>
  <c r="J2822" i="15"/>
  <c r="K2822" i="15" s="1"/>
  <c r="J2821" i="15"/>
  <c r="K2821" i="15" s="1"/>
  <c r="J2820" i="15"/>
  <c r="K2820" i="15" s="1"/>
  <c r="J2819" i="15"/>
  <c r="K2819" i="15" s="1"/>
  <c r="J2818" i="15"/>
  <c r="K2818" i="15" s="1"/>
  <c r="J2817" i="15"/>
  <c r="K2817" i="15" s="1"/>
  <c r="J2816" i="15"/>
  <c r="K2816" i="15" s="1"/>
  <c r="J2815" i="15"/>
  <c r="K2815" i="15" s="1"/>
  <c r="J2814" i="15"/>
  <c r="K2814" i="15" s="1"/>
  <c r="J2813" i="15"/>
  <c r="K2813" i="15" s="1"/>
  <c r="J2812" i="15"/>
  <c r="K2812" i="15" s="1"/>
  <c r="J2811" i="15"/>
  <c r="K2811" i="15" s="1"/>
  <c r="J2810" i="15"/>
  <c r="K2810" i="15" s="1"/>
  <c r="J2809" i="15"/>
  <c r="K2809" i="15" s="1"/>
  <c r="J2808" i="15"/>
  <c r="K2808" i="15" s="1"/>
  <c r="J2807" i="15"/>
  <c r="K2807" i="15" s="1"/>
  <c r="J2806" i="15"/>
  <c r="K2806" i="15" s="1"/>
  <c r="J2805" i="15"/>
  <c r="K2805" i="15" s="1"/>
  <c r="J2804" i="15"/>
  <c r="K2804" i="15" s="1"/>
  <c r="J2803" i="15"/>
  <c r="K2803" i="15" s="1"/>
  <c r="J2802" i="15"/>
  <c r="K2802" i="15" s="1"/>
  <c r="J2801" i="15"/>
  <c r="K2801" i="15" s="1"/>
  <c r="J2800" i="15"/>
  <c r="K2800" i="15" s="1"/>
  <c r="J2799" i="15"/>
  <c r="K2799" i="15" s="1"/>
  <c r="J3083" i="15"/>
  <c r="K3083" i="15" s="1"/>
  <c r="J3082" i="15"/>
  <c r="K3082" i="15" s="1"/>
  <c r="J3081" i="15"/>
  <c r="K3081" i="15" s="1"/>
  <c r="J3080" i="15"/>
  <c r="K3080" i="15" s="1"/>
  <c r="J3079" i="15"/>
  <c r="K3079" i="15" s="1"/>
  <c r="J3078" i="15"/>
  <c r="K3078" i="15" s="1"/>
  <c r="J3077" i="15"/>
  <c r="K3077" i="15" s="1"/>
  <c r="J3076" i="15"/>
  <c r="K3076" i="15" s="1"/>
  <c r="J3075" i="15"/>
  <c r="K3075" i="15" s="1"/>
  <c r="J3074" i="15"/>
  <c r="K3074" i="15" s="1"/>
  <c r="J3073" i="15"/>
  <c r="K3073" i="15" s="1"/>
  <c r="J3072" i="15"/>
  <c r="K3072" i="15" s="1"/>
  <c r="J3071" i="15"/>
  <c r="K3071" i="15" s="1"/>
  <c r="J3070" i="15"/>
  <c r="K3070" i="15" s="1"/>
  <c r="J3069" i="15"/>
  <c r="K3069" i="15" s="1"/>
  <c r="J3068" i="15"/>
  <c r="K3068" i="15" s="1"/>
  <c r="J3067" i="15"/>
  <c r="K3067" i="15" s="1"/>
  <c r="J3066" i="15"/>
  <c r="K3066" i="15" s="1"/>
  <c r="J3065" i="15"/>
  <c r="K3065" i="15" s="1"/>
  <c r="J3064" i="15"/>
  <c r="K3064" i="15" s="1"/>
  <c r="J3063" i="15"/>
  <c r="K3063" i="15" s="1"/>
  <c r="J3062" i="15"/>
  <c r="K3062" i="15" s="1"/>
  <c r="J3061" i="15"/>
  <c r="K3061" i="15" s="1"/>
  <c r="J3060" i="15"/>
  <c r="K3060" i="15" s="1"/>
  <c r="J3059" i="15"/>
  <c r="K3059" i="15" s="1"/>
  <c r="J3058" i="15"/>
  <c r="K3058" i="15" s="1"/>
  <c r="J3057" i="15"/>
  <c r="K3057" i="15" s="1"/>
  <c r="J3056" i="15"/>
  <c r="K3056" i="15" s="1"/>
  <c r="J3055" i="15"/>
  <c r="K3055" i="15" s="1"/>
  <c r="J3054" i="15"/>
  <c r="K3054" i="15" s="1"/>
  <c r="J3053" i="15"/>
  <c r="K3053" i="15" s="1"/>
  <c r="J3052" i="15"/>
  <c r="K3052" i="15" s="1"/>
  <c r="J3051" i="15"/>
  <c r="K3051" i="15" s="1"/>
  <c r="J3050" i="15"/>
  <c r="K3050" i="15" s="1"/>
  <c r="J3049" i="15"/>
  <c r="K3049" i="15" s="1"/>
  <c r="J3048" i="15"/>
  <c r="K3048" i="15" s="1"/>
  <c r="J3047" i="15"/>
  <c r="K3047" i="15" s="1"/>
  <c r="J3046" i="15"/>
  <c r="K3046" i="15" s="1"/>
  <c r="J3045" i="15"/>
  <c r="K3045" i="15" s="1"/>
  <c r="J3044" i="15"/>
  <c r="K3044" i="15" s="1"/>
  <c r="J3043" i="15"/>
  <c r="K3043" i="15" s="1"/>
  <c r="J3042" i="15"/>
  <c r="K3042" i="15" s="1"/>
  <c r="J3041" i="15"/>
  <c r="K3041" i="15" s="1"/>
  <c r="J3040" i="15"/>
  <c r="K3040" i="15" s="1"/>
  <c r="J3039" i="15"/>
  <c r="K3039" i="15" s="1"/>
  <c r="J3038" i="15"/>
  <c r="K3038" i="15" s="1"/>
  <c r="J3037" i="15"/>
  <c r="K3037" i="15" s="1"/>
  <c r="J3036" i="15"/>
  <c r="K3036" i="15" s="1"/>
  <c r="J3035" i="15"/>
  <c r="K3035" i="15" s="1"/>
  <c r="J3034" i="15"/>
  <c r="K3034" i="15" s="1"/>
  <c r="J3033" i="15"/>
  <c r="K3033" i="15" s="1"/>
  <c r="J3032" i="15"/>
  <c r="K3032" i="15" s="1"/>
  <c r="J3031" i="15"/>
  <c r="K3031" i="15" s="1"/>
  <c r="J3030" i="15"/>
  <c r="K3030" i="15" s="1"/>
  <c r="J3029" i="15"/>
  <c r="K3029" i="15" s="1"/>
  <c r="J3028" i="15"/>
  <c r="K3028" i="15" s="1"/>
  <c r="J3027" i="15"/>
  <c r="K3027" i="15" s="1"/>
  <c r="J3026" i="15"/>
  <c r="K3026" i="15" s="1"/>
  <c r="J3025" i="15"/>
  <c r="K3025" i="15" s="1"/>
  <c r="J3024" i="15"/>
  <c r="K3024" i="15" s="1"/>
  <c r="J3023" i="15"/>
  <c r="K3023" i="15" s="1"/>
  <c r="J3022" i="15"/>
  <c r="K3022" i="15" s="1"/>
  <c r="J3021" i="15"/>
  <c r="K3021" i="15" s="1"/>
  <c r="J3020" i="15"/>
  <c r="K3020" i="15" s="1"/>
  <c r="J3019" i="15"/>
  <c r="K3019" i="15" s="1"/>
  <c r="J3018" i="15"/>
  <c r="K3018" i="15" s="1"/>
  <c r="J3017" i="15"/>
  <c r="K3017" i="15" s="1"/>
  <c r="J3016" i="15"/>
  <c r="K3016" i="15" s="1"/>
  <c r="J3015" i="15"/>
  <c r="K3015" i="15" s="1"/>
  <c r="J3014" i="15"/>
  <c r="K3014" i="15" s="1"/>
  <c r="J3013" i="15"/>
  <c r="K3013" i="15" s="1"/>
  <c r="J3012" i="15"/>
  <c r="K3012" i="15" s="1"/>
  <c r="J3011" i="15"/>
  <c r="K3011" i="15" s="1"/>
  <c r="J3010" i="15"/>
  <c r="K3010" i="15" s="1"/>
  <c r="J3009" i="15"/>
  <c r="K3009" i="15" s="1"/>
  <c r="J3008" i="15"/>
  <c r="K3008" i="15" s="1"/>
  <c r="J3007" i="15"/>
  <c r="K3007" i="15" s="1"/>
  <c r="J3006" i="15"/>
  <c r="K3006" i="15" s="1"/>
  <c r="J3005" i="15"/>
  <c r="K3005" i="15" s="1"/>
  <c r="J3004" i="15"/>
  <c r="K3004" i="15" s="1"/>
  <c r="J3003" i="15"/>
  <c r="K3003" i="15" s="1"/>
  <c r="J3002" i="15"/>
  <c r="K3002" i="15" s="1"/>
  <c r="J3001" i="15"/>
  <c r="K3001" i="15" s="1"/>
  <c r="J3000" i="15"/>
  <c r="K3000" i="15" s="1"/>
  <c r="J2999" i="15"/>
  <c r="K2999" i="15" s="1"/>
  <c r="J2998" i="15"/>
  <c r="K2998" i="15" s="1"/>
  <c r="J2997" i="15"/>
  <c r="K2997" i="15" s="1"/>
  <c r="J2996" i="15"/>
  <c r="K2996" i="15" s="1"/>
  <c r="J2995" i="15"/>
  <c r="K2995" i="15" s="1"/>
  <c r="J2994" i="15"/>
  <c r="K2994" i="15" s="1"/>
  <c r="J2993" i="15"/>
  <c r="K2993" i="15" s="1"/>
  <c r="J2992" i="15"/>
  <c r="K2992" i="15" s="1"/>
  <c r="J2991" i="15"/>
  <c r="K2991" i="15" s="1"/>
  <c r="J2990" i="15"/>
  <c r="K2990" i="15" s="1"/>
  <c r="J2989" i="15"/>
  <c r="K2989" i="15" s="1"/>
  <c r="J2988" i="15"/>
  <c r="K2988" i="15" s="1"/>
  <c r="J2987" i="15"/>
  <c r="K2987" i="15" s="1"/>
  <c r="J2986" i="15"/>
  <c r="K2986" i="15" s="1"/>
  <c r="J2985" i="15"/>
  <c r="K2985" i="15" s="1"/>
  <c r="J2984" i="15"/>
  <c r="K2984" i="15" s="1"/>
  <c r="J2983" i="15"/>
  <c r="K2983" i="15" s="1"/>
  <c r="J2982" i="15"/>
  <c r="K2982" i="15" s="1"/>
  <c r="J2981" i="15"/>
  <c r="K2981" i="15" s="1"/>
  <c r="J2980" i="15"/>
  <c r="K2980" i="15" s="1"/>
  <c r="J2979" i="15"/>
  <c r="K2979" i="15" s="1"/>
  <c r="J2978" i="15"/>
  <c r="K2978" i="15" s="1"/>
  <c r="J2977" i="15"/>
  <c r="K2977" i="15" s="1"/>
  <c r="J2976" i="15"/>
  <c r="K2976" i="15" s="1"/>
  <c r="J2975" i="15"/>
  <c r="K2975" i="15" s="1"/>
  <c r="J2974" i="15"/>
  <c r="K2974" i="15" s="1"/>
  <c r="J2973" i="15"/>
  <c r="K2973" i="15" s="1"/>
  <c r="J2972" i="15"/>
  <c r="K2972" i="15" s="1"/>
  <c r="J2971" i="15"/>
  <c r="K2971" i="15" s="1"/>
  <c r="J2970" i="15"/>
  <c r="K2970" i="15" s="1"/>
  <c r="J2969" i="15"/>
  <c r="K2969" i="15" s="1"/>
  <c r="J2968" i="15"/>
  <c r="K2968" i="15" s="1"/>
  <c r="J2967" i="15"/>
  <c r="K2967" i="15" s="1"/>
  <c r="J2966" i="15"/>
  <c r="K2966" i="15" s="1"/>
  <c r="J2965" i="15"/>
  <c r="K2965" i="15" s="1"/>
  <c r="J2964" i="15"/>
  <c r="K2964" i="15" s="1"/>
  <c r="J2963" i="15"/>
  <c r="K2963" i="15" s="1"/>
  <c r="J2962" i="15"/>
  <c r="K2962" i="15" s="1"/>
  <c r="J2961" i="15"/>
  <c r="K2961" i="15" s="1"/>
  <c r="J2960" i="15"/>
  <c r="K2960" i="15" s="1"/>
  <c r="J2959" i="15"/>
  <c r="K2959" i="15" s="1"/>
  <c r="J2958" i="15"/>
  <c r="K2958" i="15" s="1"/>
  <c r="J2957" i="15"/>
  <c r="K2957" i="15" s="1"/>
  <c r="J2956" i="15"/>
  <c r="K2956" i="15" s="1"/>
  <c r="J2955" i="15"/>
  <c r="K2955" i="15" s="1"/>
  <c r="J2954" i="15"/>
  <c r="K2954" i="15" s="1"/>
  <c r="J2953" i="15"/>
  <c r="K2953" i="15" s="1"/>
  <c r="J2952" i="15"/>
  <c r="K2952" i="15" s="1"/>
  <c r="J2951" i="15"/>
  <c r="K2951" i="15" s="1"/>
  <c r="J2950" i="15"/>
  <c r="K2950" i="15" s="1"/>
  <c r="J2949" i="15"/>
  <c r="K2949" i="15" s="1"/>
  <c r="J2948" i="15"/>
  <c r="K2948" i="15" s="1"/>
  <c r="J2947" i="15"/>
  <c r="K2947" i="15" s="1"/>
  <c r="J2946" i="15"/>
  <c r="K2946" i="15" s="1"/>
  <c r="J2945" i="15"/>
  <c r="K2945" i="15" s="1"/>
  <c r="J2944" i="15"/>
  <c r="K2944" i="15" s="1"/>
  <c r="J2943" i="15"/>
  <c r="K2943" i="15" s="1"/>
  <c r="J2942" i="15"/>
  <c r="K2942" i="15" s="1"/>
  <c r="J3226" i="15"/>
  <c r="K3226" i="15" s="1"/>
  <c r="J3225" i="15"/>
  <c r="K3225" i="15" s="1"/>
  <c r="J3224" i="15"/>
  <c r="K3224" i="15" s="1"/>
  <c r="J3223" i="15"/>
  <c r="K3223" i="15" s="1"/>
  <c r="J3222" i="15"/>
  <c r="K3222" i="15" s="1"/>
  <c r="J3221" i="15"/>
  <c r="K3221" i="15" s="1"/>
  <c r="J3220" i="15"/>
  <c r="K3220" i="15" s="1"/>
  <c r="J3219" i="15"/>
  <c r="K3219" i="15" s="1"/>
  <c r="J3218" i="15"/>
  <c r="K3218" i="15" s="1"/>
  <c r="J3217" i="15"/>
  <c r="K3217" i="15" s="1"/>
  <c r="J3216" i="15"/>
  <c r="K3216" i="15" s="1"/>
  <c r="J3215" i="15"/>
  <c r="K3215" i="15" s="1"/>
  <c r="J3214" i="15"/>
  <c r="K3214" i="15" s="1"/>
  <c r="J3213" i="15"/>
  <c r="K3213" i="15" s="1"/>
  <c r="J3212" i="15"/>
  <c r="K3212" i="15" s="1"/>
  <c r="J3211" i="15"/>
  <c r="K3211" i="15" s="1"/>
  <c r="J3210" i="15"/>
  <c r="K3210" i="15" s="1"/>
  <c r="J3209" i="15"/>
  <c r="K3209" i="15" s="1"/>
  <c r="J3208" i="15"/>
  <c r="K3208" i="15" s="1"/>
  <c r="J3207" i="15"/>
  <c r="K3207" i="15" s="1"/>
  <c r="J3206" i="15"/>
  <c r="K3206" i="15" s="1"/>
  <c r="J3205" i="15"/>
  <c r="K3205" i="15" s="1"/>
  <c r="J3204" i="15"/>
  <c r="K3204" i="15" s="1"/>
  <c r="J3203" i="15"/>
  <c r="K3203" i="15" s="1"/>
  <c r="J3202" i="15"/>
  <c r="K3202" i="15" s="1"/>
  <c r="J3201" i="15"/>
  <c r="K3201" i="15" s="1"/>
  <c r="J3200" i="15"/>
  <c r="K3200" i="15" s="1"/>
  <c r="J3199" i="15"/>
  <c r="K3199" i="15" s="1"/>
  <c r="J3198" i="15"/>
  <c r="K3198" i="15" s="1"/>
  <c r="J3197" i="15"/>
  <c r="K3197" i="15" s="1"/>
  <c r="J3196" i="15"/>
  <c r="K3196" i="15" s="1"/>
  <c r="J3195" i="15"/>
  <c r="K3195" i="15" s="1"/>
  <c r="J3194" i="15"/>
  <c r="K3194" i="15" s="1"/>
  <c r="J3193" i="15"/>
  <c r="K3193" i="15" s="1"/>
  <c r="J3192" i="15"/>
  <c r="K3192" i="15" s="1"/>
  <c r="J3191" i="15"/>
  <c r="K3191" i="15" s="1"/>
  <c r="J3190" i="15"/>
  <c r="K3190" i="15" s="1"/>
  <c r="J3189" i="15"/>
  <c r="K3189" i="15" s="1"/>
  <c r="J3188" i="15"/>
  <c r="K3188" i="15" s="1"/>
  <c r="J3187" i="15"/>
  <c r="K3187" i="15" s="1"/>
  <c r="J3186" i="15"/>
  <c r="K3186" i="15" s="1"/>
  <c r="J3185" i="15"/>
  <c r="K3185" i="15" s="1"/>
  <c r="J3184" i="15"/>
  <c r="K3184" i="15" s="1"/>
  <c r="J3183" i="15"/>
  <c r="K3183" i="15" s="1"/>
  <c r="J3182" i="15"/>
  <c r="K3182" i="15" s="1"/>
  <c r="J3181" i="15"/>
  <c r="K3181" i="15" s="1"/>
  <c r="J3180" i="15"/>
  <c r="K3180" i="15" s="1"/>
  <c r="J3179" i="15"/>
  <c r="K3179" i="15" s="1"/>
  <c r="J3178" i="15"/>
  <c r="K3178" i="15" s="1"/>
  <c r="J3177" i="15"/>
  <c r="K3177" i="15" s="1"/>
  <c r="J3176" i="15"/>
  <c r="K3176" i="15" s="1"/>
  <c r="J3175" i="15"/>
  <c r="K3175" i="15" s="1"/>
  <c r="J3174" i="15"/>
  <c r="K3174" i="15" s="1"/>
  <c r="J3173" i="15"/>
  <c r="K3173" i="15" s="1"/>
  <c r="J3172" i="15"/>
  <c r="K3172" i="15" s="1"/>
  <c r="J3171" i="15"/>
  <c r="K3171" i="15" s="1"/>
  <c r="J3170" i="15"/>
  <c r="K3170" i="15" s="1"/>
  <c r="J3169" i="15"/>
  <c r="K3169" i="15" s="1"/>
  <c r="J3168" i="15"/>
  <c r="K3168" i="15" s="1"/>
  <c r="J3167" i="15"/>
  <c r="K3167" i="15" s="1"/>
  <c r="J3166" i="15"/>
  <c r="K3166" i="15" s="1"/>
  <c r="J3165" i="15"/>
  <c r="K3165" i="15" s="1"/>
  <c r="J3164" i="15"/>
  <c r="K3164" i="15" s="1"/>
  <c r="J3163" i="15"/>
  <c r="K3163" i="15" s="1"/>
  <c r="J3162" i="15"/>
  <c r="K3162" i="15" s="1"/>
  <c r="J3161" i="15"/>
  <c r="K3161" i="15" s="1"/>
  <c r="J3160" i="15"/>
  <c r="K3160" i="15" s="1"/>
  <c r="J3159" i="15"/>
  <c r="K3159" i="15" s="1"/>
  <c r="J3158" i="15"/>
  <c r="K3158" i="15" s="1"/>
  <c r="J3157" i="15"/>
  <c r="K3157" i="15" s="1"/>
  <c r="J3156" i="15"/>
  <c r="K3156" i="15" s="1"/>
  <c r="J3155" i="15"/>
  <c r="K3155" i="15" s="1"/>
  <c r="J3154" i="15"/>
  <c r="K3154" i="15" s="1"/>
  <c r="J3153" i="15"/>
  <c r="K3153" i="15" s="1"/>
  <c r="J3152" i="15"/>
  <c r="K3152" i="15" s="1"/>
  <c r="J3151" i="15"/>
  <c r="K3151" i="15" s="1"/>
  <c r="J3150" i="15"/>
  <c r="K3150" i="15" s="1"/>
  <c r="J3149" i="15"/>
  <c r="K3149" i="15" s="1"/>
  <c r="J3148" i="15"/>
  <c r="K3148" i="15" s="1"/>
  <c r="J3147" i="15"/>
  <c r="K3147" i="15" s="1"/>
  <c r="J3146" i="15"/>
  <c r="K3146" i="15" s="1"/>
  <c r="J3145" i="15"/>
  <c r="K3145" i="15" s="1"/>
  <c r="J3144" i="15"/>
  <c r="K3144" i="15" s="1"/>
  <c r="J3143" i="15"/>
  <c r="K3143" i="15" s="1"/>
  <c r="J3142" i="15"/>
  <c r="K3142" i="15" s="1"/>
  <c r="J3141" i="15"/>
  <c r="K3141" i="15" s="1"/>
  <c r="J3140" i="15"/>
  <c r="K3140" i="15" s="1"/>
  <c r="J3139" i="15"/>
  <c r="K3139" i="15" s="1"/>
  <c r="J3138" i="15"/>
  <c r="K3138" i="15" s="1"/>
  <c r="J3137" i="15"/>
  <c r="K3137" i="15" s="1"/>
  <c r="J3136" i="15"/>
  <c r="K3136" i="15" s="1"/>
  <c r="J3135" i="15"/>
  <c r="K3135" i="15" s="1"/>
  <c r="J3134" i="15"/>
  <c r="K3134" i="15" s="1"/>
  <c r="J3133" i="15"/>
  <c r="K3133" i="15" s="1"/>
  <c r="J3132" i="15"/>
  <c r="K3132" i="15" s="1"/>
  <c r="J3131" i="15"/>
  <c r="K3131" i="15" s="1"/>
  <c r="J3130" i="15"/>
  <c r="K3130" i="15" s="1"/>
  <c r="J3129" i="15"/>
  <c r="K3129" i="15" s="1"/>
  <c r="J3128" i="15"/>
  <c r="K3128" i="15" s="1"/>
  <c r="J3127" i="15"/>
  <c r="K3127" i="15" s="1"/>
  <c r="J3126" i="15"/>
  <c r="K3126" i="15" s="1"/>
  <c r="J3125" i="15"/>
  <c r="K3125" i="15" s="1"/>
  <c r="J3124" i="15"/>
  <c r="K3124" i="15" s="1"/>
  <c r="J3123" i="15"/>
  <c r="K3123" i="15" s="1"/>
  <c r="J3122" i="15"/>
  <c r="K3122" i="15" s="1"/>
  <c r="J3121" i="15"/>
  <c r="K3121" i="15" s="1"/>
  <c r="J3120" i="15"/>
  <c r="K3120" i="15" s="1"/>
  <c r="J3119" i="15"/>
  <c r="K3119" i="15" s="1"/>
  <c r="J3118" i="15"/>
  <c r="K3118" i="15" s="1"/>
  <c r="J3117" i="15"/>
  <c r="K3117" i="15" s="1"/>
  <c r="J3116" i="15"/>
  <c r="K3116" i="15" s="1"/>
  <c r="J3115" i="15"/>
  <c r="K3115" i="15" s="1"/>
  <c r="J3114" i="15"/>
  <c r="K3114" i="15" s="1"/>
  <c r="J3113" i="15"/>
  <c r="K3113" i="15" s="1"/>
  <c r="J3112" i="15"/>
  <c r="K3112" i="15" s="1"/>
  <c r="J3111" i="15"/>
  <c r="K3111" i="15" s="1"/>
  <c r="J3110" i="15"/>
  <c r="K3110" i="15" s="1"/>
  <c r="J3109" i="15"/>
  <c r="K3109" i="15" s="1"/>
  <c r="J3108" i="15"/>
  <c r="K3108" i="15" s="1"/>
  <c r="J3107" i="15"/>
  <c r="K3107" i="15" s="1"/>
  <c r="J3106" i="15"/>
  <c r="K3106" i="15" s="1"/>
  <c r="J3105" i="15"/>
  <c r="K3105" i="15" s="1"/>
  <c r="J3104" i="15"/>
  <c r="K3104" i="15" s="1"/>
  <c r="J3103" i="15"/>
  <c r="K3103" i="15" s="1"/>
  <c r="J3102" i="15"/>
  <c r="K3102" i="15" s="1"/>
  <c r="J3101" i="15"/>
  <c r="K3101" i="15" s="1"/>
  <c r="J3100" i="15"/>
  <c r="K3100" i="15" s="1"/>
  <c r="J3099" i="15"/>
  <c r="K3099" i="15" s="1"/>
  <c r="J3098" i="15"/>
  <c r="K3098" i="15" s="1"/>
  <c r="J3097" i="15"/>
  <c r="K3097" i="15" s="1"/>
  <c r="J3096" i="15"/>
  <c r="K3096" i="15" s="1"/>
  <c r="J3095" i="15"/>
  <c r="K3095" i="15" s="1"/>
  <c r="J3094" i="15"/>
  <c r="K3094" i="15" s="1"/>
  <c r="J3093" i="15"/>
  <c r="K3093" i="15" s="1"/>
  <c r="J3092" i="15"/>
  <c r="K3092" i="15" s="1"/>
  <c r="J3091" i="15"/>
  <c r="K3091" i="15" s="1"/>
  <c r="J3090" i="15"/>
  <c r="K3090" i="15" s="1"/>
  <c r="J3089" i="15"/>
  <c r="K3089" i="15" s="1"/>
  <c r="J3088" i="15"/>
  <c r="K3088" i="15" s="1"/>
  <c r="J3087" i="15"/>
  <c r="K3087" i="15" s="1"/>
  <c r="J3086" i="15"/>
  <c r="K3086" i="15" s="1"/>
  <c r="J3085" i="15"/>
  <c r="K3085" i="15" s="1"/>
  <c r="J3369" i="15"/>
  <c r="K3369" i="15" s="1"/>
  <c r="J3368" i="15"/>
  <c r="K3368" i="15" s="1"/>
  <c r="J3367" i="15"/>
  <c r="K3367" i="15" s="1"/>
  <c r="J3366" i="15"/>
  <c r="K3366" i="15" s="1"/>
  <c r="J3365" i="15"/>
  <c r="K3365" i="15" s="1"/>
  <c r="J3364" i="15"/>
  <c r="K3364" i="15" s="1"/>
  <c r="J3363" i="15"/>
  <c r="K3363" i="15" s="1"/>
  <c r="J3362" i="15"/>
  <c r="K3362" i="15" s="1"/>
  <c r="J3361" i="15"/>
  <c r="K3361" i="15" s="1"/>
  <c r="J3360" i="15"/>
  <c r="K3360" i="15" s="1"/>
  <c r="J3359" i="15"/>
  <c r="K3359" i="15" s="1"/>
  <c r="J3358" i="15"/>
  <c r="K3358" i="15" s="1"/>
  <c r="J3357" i="15"/>
  <c r="K3357" i="15" s="1"/>
  <c r="J3356" i="15"/>
  <c r="K3356" i="15" s="1"/>
  <c r="J3355" i="15"/>
  <c r="K3355" i="15" s="1"/>
  <c r="J3354" i="15"/>
  <c r="K3354" i="15" s="1"/>
  <c r="J3353" i="15"/>
  <c r="K3353" i="15" s="1"/>
  <c r="J3352" i="15"/>
  <c r="K3352" i="15" s="1"/>
  <c r="J3351" i="15"/>
  <c r="K3351" i="15" s="1"/>
  <c r="J3350" i="15"/>
  <c r="K3350" i="15" s="1"/>
  <c r="J3349" i="15"/>
  <c r="K3349" i="15" s="1"/>
  <c r="J3348" i="15"/>
  <c r="K3348" i="15" s="1"/>
  <c r="J3347" i="15"/>
  <c r="K3347" i="15" s="1"/>
  <c r="J3346" i="15"/>
  <c r="K3346" i="15" s="1"/>
  <c r="J3345" i="15"/>
  <c r="K3345" i="15" s="1"/>
  <c r="J3344" i="15"/>
  <c r="K3344" i="15" s="1"/>
  <c r="J3343" i="15"/>
  <c r="K3343" i="15" s="1"/>
  <c r="J3342" i="15"/>
  <c r="K3342" i="15" s="1"/>
  <c r="J3341" i="15"/>
  <c r="K3341" i="15" s="1"/>
  <c r="J3340" i="15"/>
  <c r="K3340" i="15" s="1"/>
  <c r="J3339" i="15"/>
  <c r="K3339" i="15" s="1"/>
  <c r="J3338" i="15"/>
  <c r="K3338" i="15" s="1"/>
  <c r="J3337" i="15"/>
  <c r="K3337" i="15" s="1"/>
  <c r="J3336" i="15"/>
  <c r="K3336" i="15" s="1"/>
  <c r="J3335" i="15"/>
  <c r="K3335" i="15" s="1"/>
  <c r="J3334" i="15"/>
  <c r="K3334" i="15" s="1"/>
  <c r="J3333" i="15"/>
  <c r="K3333" i="15" s="1"/>
  <c r="J3332" i="15"/>
  <c r="K3332" i="15" s="1"/>
  <c r="J3331" i="15"/>
  <c r="K3331" i="15" s="1"/>
  <c r="J3330" i="15"/>
  <c r="K3330" i="15" s="1"/>
  <c r="J3329" i="15"/>
  <c r="K3329" i="15" s="1"/>
  <c r="J3328" i="15"/>
  <c r="K3328" i="15" s="1"/>
  <c r="J3327" i="15"/>
  <c r="K3327" i="15" s="1"/>
  <c r="J3326" i="15"/>
  <c r="K3326" i="15" s="1"/>
  <c r="J3325" i="15"/>
  <c r="K3325" i="15" s="1"/>
  <c r="J3324" i="15"/>
  <c r="K3324" i="15" s="1"/>
  <c r="J3323" i="15"/>
  <c r="K3323" i="15" s="1"/>
  <c r="J3322" i="15"/>
  <c r="K3322" i="15" s="1"/>
  <c r="J3321" i="15"/>
  <c r="K3321" i="15" s="1"/>
  <c r="J3320" i="15"/>
  <c r="K3320" i="15" s="1"/>
  <c r="J3319" i="15"/>
  <c r="K3319" i="15" s="1"/>
  <c r="J3318" i="15"/>
  <c r="K3318" i="15" s="1"/>
  <c r="J3317" i="15"/>
  <c r="K3317" i="15" s="1"/>
  <c r="J3316" i="15"/>
  <c r="K3316" i="15" s="1"/>
  <c r="J3315" i="15"/>
  <c r="K3315" i="15" s="1"/>
  <c r="J3314" i="15"/>
  <c r="K3314" i="15" s="1"/>
  <c r="J3313" i="15"/>
  <c r="K3313" i="15" s="1"/>
  <c r="J3312" i="15"/>
  <c r="K3312" i="15" s="1"/>
  <c r="J3311" i="15"/>
  <c r="K3311" i="15" s="1"/>
  <c r="J3310" i="15"/>
  <c r="K3310" i="15" s="1"/>
  <c r="J3309" i="15"/>
  <c r="K3309" i="15" s="1"/>
  <c r="J3308" i="15"/>
  <c r="K3308" i="15" s="1"/>
  <c r="J3307" i="15"/>
  <c r="K3307" i="15" s="1"/>
  <c r="J3306" i="15"/>
  <c r="K3306" i="15" s="1"/>
  <c r="J3305" i="15"/>
  <c r="K3305" i="15" s="1"/>
  <c r="J3304" i="15"/>
  <c r="K3304" i="15" s="1"/>
  <c r="J3303" i="15"/>
  <c r="K3303" i="15" s="1"/>
  <c r="J3302" i="15"/>
  <c r="K3302" i="15" s="1"/>
  <c r="J3301" i="15"/>
  <c r="K3301" i="15" s="1"/>
  <c r="J3300" i="15"/>
  <c r="K3300" i="15" s="1"/>
  <c r="J3299" i="15"/>
  <c r="K3299" i="15" s="1"/>
  <c r="J3298" i="15"/>
  <c r="K3298" i="15" s="1"/>
  <c r="J3297" i="15"/>
  <c r="K3297" i="15" s="1"/>
  <c r="J3296" i="15"/>
  <c r="K3296" i="15" s="1"/>
  <c r="J3295" i="15"/>
  <c r="K3295" i="15" s="1"/>
  <c r="J3294" i="15"/>
  <c r="K3294" i="15" s="1"/>
  <c r="J3293" i="15"/>
  <c r="K3293" i="15" s="1"/>
  <c r="J3292" i="15"/>
  <c r="K3292" i="15" s="1"/>
  <c r="J3291" i="15"/>
  <c r="K3291" i="15" s="1"/>
  <c r="J3290" i="15"/>
  <c r="K3290" i="15" s="1"/>
  <c r="J3289" i="15"/>
  <c r="K3289" i="15" s="1"/>
  <c r="J3288" i="15"/>
  <c r="K3288" i="15" s="1"/>
  <c r="J3287" i="15"/>
  <c r="K3287" i="15" s="1"/>
  <c r="J3286" i="15"/>
  <c r="K3286" i="15" s="1"/>
  <c r="J3285" i="15"/>
  <c r="K3285" i="15" s="1"/>
  <c r="J3284" i="15"/>
  <c r="K3284" i="15" s="1"/>
  <c r="J3283" i="15"/>
  <c r="K3283" i="15" s="1"/>
  <c r="J3282" i="15"/>
  <c r="K3282" i="15" s="1"/>
  <c r="J3281" i="15"/>
  <c r="K3281" i="15" s="1"/>
  <c r="J3280" i="15"/>
  <c r="K3280" i="15" s="1"/>
  <c r="J3279" i="15"/>
  <c r="K3279" i="15" s="1"/>
  <c r="J3278" i="15"/>
  <c r="K3278" i="15" s="1"/>
  <c r="J3277" i="15"/>
  <c r="K3277" i="15" s="1"/>
  <c r="J3276" i="15"/>
  <c r="K3276" i="15" s="1"/>
  <c r="J3275" i="15"/>
  <c r="K3275" i="15" s="1"/>
  <c r="J3274" i="15"/>
  <c r="K3274" i="15" s="1"/>
  <c r="J3273" i="15"/>
  <c r="K3273" i="15" s="1"/>
  <c r="J3272" i="15"/>
  <c r="K3272" i="15" s="1"/>
  <c r="J3271" i="15"/>
  <c r="K3271" i="15" s="1"/>
  <c r="J3270" i="15"/>
  <c r="K3270" i="15" s="1"/>
  <c r="J3269" i="15"/>
  <c r="K3269" i="15" s="1"/>
  <c r="J3268" i="15"/>
  <c r="K3268" i="15" s="1"/>
  <c r="J3267" i="15"/>
  <c r="K3267" i="15" s="1"/>
  <c r="J3266" i="15"/>
  <c r="K3266" i="15" s="1"/>
  <c r="J3265" i="15"/>
  <c r="K3265" i="15" s="1"/>
  <c r="J3264" i="15"/>
  <c r="K3264" i="15" s="1"/>
  <c r="J3263" i="15"/>
  <c r="K3263" i="15" s="1"/>
  <c r="J3262" i="15"/>
  <c r="K3262" i="15" s="1"/>
  <c r="J3261" i="15"/>
  <c r="K3261" i="15" s="1"/>
  <c r="J3260" i="15"/>
  <c r="K3260" i="15" s="1"/>
  <c r="J3259" i="15"/>
  <c r="K3259" i="15" s="1"/>
  <c r="J3258" i="15"/>
  <c r="K3258" i="15" s="1"/>
  <c r="J3257" i="15"/>
  <c r="K3257" i="15" s="1"/>
  <c r="J3256" i="15"/>
  <c r="K3256" i="15" s="1"/>
  <c r="J3255" i="15"/>
  <c r="K3255" i="15" s="1"/>
  <c r="J3254" i="15"/>
  <c r="K3254" i="15" s="1"/>
  <c r="J3253" i="15"/>
  <c r="K3253" i="15" s="1"/>
  <c r="J3252" i="15"/>
  <c r="K3252" i="15" s="1"/>
  <c r="J3251" i="15"/>
  <c r="K3251" i="15" s="1"/>
  <c r="J3250" i="15"/>
  <c r="K3250" i="15" s="1"/>
  <c r="J3249" i="15"/>
  <c r="K3249" i="15" s="1"/>
  <c r="J3248" i="15"/>
  <c r="K3248" i="15" s="1"/>
  <c r="J3247" i="15"/>
  <c r="K3247" i="15" s="1"/>
  <c r="J3246" i="15"/>
  <c r="K3246" i="15" s="1"/>
  <c r="J3245" i="15"/>
  <c r="K3245" i="15" s="1"/>
  <c r="J3244" i="15"/>
  <c r="K3244" i="15" s="1"/>
  <c r="J3243" i="15"/>
  <c r="K3243" i="15" s="1"/>
  <c r="J3242" i="15"/>
  <c r="K3242" i="15" s="1"/>
  <c r="J3241" i="15"/>
  <c r="K3241" i="15" s="1"/>
  <c r="J3240" i="15"/>
  <c r="K3240" i="15" s="1"/>
  <c r="J3239" i="15"/>
  <c r="K3239" i="15" s="1"/>
  <c r="J3238" i="15"/>
  <c r="K3238" i="15" s="1"/>
  <c r="J3237" i="15"/>
  <c r="K3237" i="15" s="1"/>
  <c r="J3236" i="15"/>
  <c r="K3236" i="15" s="1"/>
  <c r="J3235" i="15"/>
  <c r="K3235" i="15" s="1"/>
  <c r="J3234" i="15"/>
  <c r="K3234" i="15" s="1"/>
  <c r="J3233" i="15"/>
  <c r="K3233" i="15" s="1"/>
  <c r="J3232" i="15"/>
  <c r="K3232" i="15" s="1"/>
  <c r="J3231" i="15"/>
  <c r="K3231" i="15" s="1"/>
  <c r="J3230" i="15"/>
  <c r="K3230" i="15" s="1"/>
  <c r="J3229" i="15"/>
  <c r="K3229" i="15" s="1"/>
  <c r="J3228" i="15"/>
  <c r="K3228" i="15" s="1"/>
  <c r="J3512" i="15"/>
  <c r="K3512" i="15" s="1"/>
  <c r="J3511" i="15"/>
  <c r="K3511" i="15" s="1"/>
  <c r="J3510" i="15"/>
  <c r="K3510" i="15" s="1"/>
  <c r="J3509" i="15"/>
  <c r="K3509" i="15" s="1"/>
  <c r="J3508" i="15"/>
  <c r="K3508" i="15" s="1"/>
  <c r="J3507" i="15"/>
  <c r="K3507" i="15" s="1"/>
  <c r="J3506" i="15"/>
  <c r="K3506" i="15" s="1"/>
  <c r="J3505" i="15"/>
  <c r="K3505" i="15" s="1"/>
  <c r="J3504" i="15"/>
  <c r="K3504" i="15" s="1"/>
  <c r="J3503" i="15"/>
  <c r="K3503" i="15" s="1"/>
  <c r="J3502" i="15"/>
  <c r="K3502" i="15" s="1"/>
  <c r="J3501" i="15"/>
  <c r="K3501" i="15" s="1"/>
  <c r="J3500" i="15"/>
  <c r="K3500" i="15" s="1"/>
  <c r="J3499" i="15"/>
  <c r="K3499" i="15" s="1"/>
  <c r="J3498" i="15"/>
  <c r="K3498" i="15" s="1"/>
  <c r="J3497" i="15"/>
  <c r="K3497" i="15" s="1"/>
  <c r="J3496" i="15"/>
  <c r="K3496" i="15" s="1"/>
  <c r="J3495" i="15"/>
  <c r="K3495" i="15" s="1"/>
  <c r="J3494" i="15"/>
  <c r="K3494" i="15" s="1"/>
  <c r="J3493" i="15"/>
  <c r="K3493" i="15" s="1"/>
  <c r="J3492" i="15"/>
  <c r="K3492" i="15" s="1"/>
  <c r="J3491" i="15"/>
  <c r="K3491" i="15" s="1"/>
  <c r="J3490" i="15"/>
  <c r="K3490" i="15" s="1"/>
  <c r="J3489" i="15"/>
  <c r="K3489" i="15" s="1"/>
  <c r="J3488" i="15"/>
  <c r="K3488" i="15" s="1"/>
  <c r="J3487" i="15"/>
  <c r="K3487" i="15" s="1"/>
  <c r="J3486" i="15"/>
  <c r="K3486" i="15" s="1"/>
  <c r="J3485" i="15"/>
  <c r="K3485" i="15" s="1"/>
  <c r="J3484" i="15"/>
  <c r="K3484" i="15" s="1"/>
  <c r="J3483" i="15"/>
  <c r="K3483" i="15" s="1"/>
  <c r="J3482" i="15"/>
  <c r="K3482" i="15" s="1"/>
  <c r="J3481" i="15"/>
  <c r="K3481" i="15" s="1"/>
  <c r="J3480" i="15"/>
  <c r="K3480" i="15" s="1"/>
  <c r="J3479" i="15"/>
  <c r="K3479" i="15" s="1"/>
  <c r="J3478" i="15"/>
  <c r="K3478" i="15" s="1"/>
  <c r="J3477" i="15"/>
  <c r="K3477" i="15" s="1"/>
  <c r="J3476" i="15"/>
  <c r="K3476" i="15" s="1"/>
  <c r="J3475" i="15"/>
  <c r="K3475" i="15" s="1"/>
  <c r="J3474" i="15"/>
  <c r="K3474" i="15" s="1"/>
  <c r="J3473" i="15"/>
  <c r="K3473" i="15" s="1"/>
  <c r="J3472" i="15"/>
  <c r="K3472" i="15" s="1"/>
  <c r="J3471" i="15"/>
  <c r="K3471" i="15" s="1"/>
  <c r="J3470" i="15"/>
  <c r="K3470" i="15" s="1"/>
  <c r="J3469" i="15"/>
  <c r="K3469" i="15" s="1"/>
  <c r="J3468" i="15"/>
  <c r="K3468" i="15" s="1"/>
  <c r="J3467" i="15"/>
  <c r="K3467" i="15" s="1"/>
  <c r="J3466" i="15"/>
  <c r="K3466" i="15" s="1"/>
  <c r="J3465" i="15"/>
  <c r="K3465" i="15" s="1"/>
  <c r="J3464" i="15"/>
  <c r="K3464" i="15" s="1"/>
  <c r="J3463" i="15"/>
  <c r="K3463" i="15" s="1"/>
  <c r="J3462" i="15"/>
  <c r="K3462" i="15" s="1"/>
  <c r="J3461" i="15"/>
  <c r="K3461" i="15" s="1"/>
  <c r="J3460" i="15"/>
  <c r="K3460" i="15" s="1"/>
  <c r="J3459" i="15"/>
  <c r="K3459" i="15" s="1"/>
  <c r="J3458" i="15"/>
  <c r="K3458" i="15" s="1"/>
  <c r="J3457" i="15"/>
  <c r="K3457" i="15" s="1"/>
  <c r="J3456" i="15"/>
  <c r="K3456" i="15" s="1"/>
  <c r="J3455" i="15"/>
  <c r="K3455" i="15" s="1"/>
  <c r="J3454" i="15"/>
  <c r="K3454" i="15" s="1"/>
  <c r="J3453" i="15"/>
  <c r="K3453" i="15" s="1"/>
  <c r="J3452" i="15"/>
  <c r="K3452" i="15" s="1"/>
  <c r="J3451" i="15"/>
  <c r="K3451" i="15" s="1"/>
  <c r="J3450" i="15"/>
  <c r="K3450" i="15" s="1"/>
  <c r="J3449" i="15"/>
  <c r="K3449" i="15" s="1"/>
  <c r="J3448" i="15"/>
  <c r="K3448" i="15" s="1"/>
  <c r="J3447" i="15"/>
  <c r="K3447" i="15" s="1"/>
  <c r="J3446" i="15"/>
  <c r="K3446" i="15" s="1"/>
  <c r="J3445" i="15"/>
  <c r="K3445" i="15" s="1"/>
  <c r="J3444" i="15"/>
  <c r="K3444" i="15" s="1"/>
  <c r="J3443" i="15"/>
  <c r="K3443" i="15" s="1"/>
  <c r="J3442" i="15"/>
  <c r="K3442" i="15" s="1"/>
  <c r="J3441" i="15"/>
  <c r="K3441" i="15" s="1"/>
  <c r="J3440" i="15"/>
  <c r="K3440" i="15" s="1"/>
  <c r="J3439" i="15"/>
  <c r="K3439" i="15" s="1"/>
  <c r="J3438" i="15"/>
  <c r="K3438" i="15" s="1"/>
  <c r="J3437" i="15"/>
  <c r="K3437" i="15" s="1"/>
  <c r="J3436" i="15"/>
  <c r="K3436" i="15" s="1"/>
  <c r="J3435" i="15"/>
  <c r="K3435" i="15" s="1"/>
  <c r="J3434" i="15"/>
  <c r="K3434" i="15" s="1"/>
  <c r="J3433" i="15"/>
  <c r="K3433" i="15" s="1"/>
  <c r="J3432" i="15"/>
  <c r="K3432" i="15" s="1"/>
  <c r="J3431" i="15"/>
  <c r="K3431" i="15" s="1"/>
  <c r="J3430" i="15"/>
  <c r="K3430" i="15" s="1"/>
  <c r="J3429" i="15"/>
  <c r="K3429" i="15" s="1"/>
  <c r="J3428" i="15"/>
  <c r="K3428" i="15" s="1"/>
  <c r="J3427" i="15"/>
  <c r="K3427" i="15" s="1"/>
  <c r="J3426" i="15"/>
  <c r="K3426" i="15" s="1"/>
  <c r="J3425" i="15"/>
  <c r="K3425" i="15" s="1"/>
  <c r="J3424" i="15"/>
  <c r="K3424" i="15" s="1"/>
  <c r="J3423" i="15"/>
  <c r="K3423" i="15" s="1"/>
  <c r="J3422" i="15"/>
  <c r="K3422" i="15" s="1"/>
  <c r="J3421" i="15"/>
  <c r="K3421" i="15" s="1"/>
  <c r="J3420" i="15"/>
  <c r="K3420" i="15" s="1"/>
  <c r="J3419" i="15"/>
  <c r="K3419" i="15" s="1"/>
  <c r="J3418" i="15"/>
  <c r="K3418" i="15" s="1"/>
  <c r="J3417" i="15"/>
  <c r="K3417" i="15" s="1"/>
  <c r="J3416" i="15"/>
  <c r="K3416" i="15" s="1"/>
  <c r="J3415" i="15"/>
  <c r="K3415" i="15" s="1"/>
  <c r="J3414" i="15"/>
  <c r="K3414" i="15" s="1"/>
  <c r="J3413" i="15"/>
  <c r="K3413" i="15" s="1"/>
  <c r="J3412" i="15"/>
  <c r="K3412" i="15" s="1"/>
  <c r="J3411" i="15"/>
  <c r="K3411" i="15" s="1"/>
  <c r="J3410" i="15"/>
  <c r="K3410" i="15" s="1"/>
  <c r="J3409" i="15"/>
  <c r="K3409" i="15" s="1"/>
  <c r="J3408" i="15"/>
  <c r="K3408" i="15" s="1"/>
  <c r="J3407" i="15"/>
  <c r="K3407" i="15" s="1"/>
  <c r="J3406" i="15"/>
  <c r="K3406" i="15" s="1"/>
  <c r="J3405" i="15"/>
  <c r="K3405" i="15" s="1"/>
  <c r="J3404" i="15"/>
  <c r="K3404" i="15" s="1"/>
  <c r="J3403" i="15"/>
  <c r="K3403" i="15" s="1"/>
  <c r="J3402" i="15"/>
  <c r="K3402" i="15" s="1"/>
  <c r="J3401" i="15"/>
  <c r="K3401" i="15" s="1"/>
  <c r="J3400" i="15"/>
  <c r="K3400" i="15" s="1"/>
  <c r="J3399" i="15"/>
  <c r="K3399" i="15" s="1"/>
  <c r="J3398" i="15"/>
  <c r="K3398" i="15" s="1"/>
  <c r="J3397" i="15"/>
  <c r="K3397" i="15" s="1"/>
  <c r="J3396" i="15"/>
  <c r="K3396" i="15" s="1"/>
  <c r="J3395" i="15"/>
  <c r="K3395" i="15" s="1"/>
  <c r="J3394" i="15"/>
  <c r="K3394" i="15" s="1"/>
  <c r="J3393" i="15"/>
  <c r="K3393" i="15" s="1"/>
  <c r="J3392" i="15"/>
  <c r="K3392" i="15" s="1"/>
  <c r="J3391" i="15"/>
  <c r="K3391" i="15" s="1"/>
  <c r="J3390" i="15"/>
  <c r="K3390" i="15" s="1"/>
  <c r="J3389" i="15"/>
  <c r="K3389" i="15" s="1"/>
  <c r="J3388" i="15"/>
  <c r="K3388" i="15" s="1"/>
  <c r="J3387" i="15"/>
  <c r="K3387" i="15" s="1"/>
  <c r="J3386" i="15"/>
  <c r="K3386" i="15" s="1"/>
  <c r="J3385" i="15"/>
  <c r="K3385" i="15" s="1"/>
  <c r="J3384" i="15"/>
  <c r="K3384" i="15" s="1"/>
  <c r="J3383" i="15"/>
  <c r="K3383" i="15" s="1"/>
  <c r="J3382" i="15"/>
  <c r="K3382" i="15" s="1"/>
  <c r="J3381" i="15"/>
  <c r="K3381" i="15" s="1"/>
  <c r="J3380" i="15"/>
  <c r="K3380" i="15" s="1"/>
  <c r="J3379" i="15"/>
  <c r="K3379" i="15" s="1"/>
  <c r="J3378" i="15"/>
  <c r="K3378" i="15" s="1"/>
  <c r="J3377" i="15"/>
  <c r="K3377" i="15" s="1"/>
  <c r="J3376" i="15"/>
  <c r="K3376" i="15" s="1"/>
  <c r="J3375" i="15"/>
  <c r="K3375" i="15" s="1"/>
  <c r="J3374" i="15"/>
  <c r="K3374" i="15" s="1"/>
  <c r="J3373" i="15"/>
  <c r="K3373" i="15" s="1"/>
  <c r="J3372" i="15"/>
  <c r="K3372" i="15" s="1"/>
  <c r="J3371" i="15"/>
  <c r="K3371" i="15" s="1"/>
  <c r="J3606" i="15"/>
  <c r="K3606" i="15" s="1"/>
  <c r="J3605" i="15"/>
  <c r="K3605" i="15" s="1"/>
  <c r="J3604" i="15"/>
  <c r="K3604" i="15" s="1"/>
  <c r="J3603" i="15"/>
  <c r="K3603" i="15" s="1"/>
  <c r="J3602" i="15"/>
  <c r="K3602" i="15" s="1"/>
  <c r="J3601" i="15"/>
  <c r="K3601" i="15" s="1"/>
  <c r="J3600" i="15"/>
  <c r="K3600" i="15" s="1"/>
  <c r="J3599" i="15"/>
  <c r="K3599" i="15" s="1"/>
  <c r="J3598" i="15"/>
  <c r="K3598" i="15" s="1"/>
  <c r="J3597" i="15"/>
  <c r="K3597" i="15" s="1"/>
  <c r="J3596" i="15"/>
  <c r="K3596" i="15" s="1"/>
  <c r="J3595" i="15"/>
  <c r="K3595" i="15" s="1"/>
  <c r="J3594" i="15"/>
  <c r="K3594" i="15" s="1"/>
  <c r="J3593" i="15"/>
  <c r="K3593" i="15" s="1"/>
  <c r="J3592" i="15"/>
  <c r="K3592" i="15" s="1"/>
  <c r="J3591" i="15"/>
  <c r="K3591" i="15" s="1"/>
  <c r="J3590" i="15"/>
  <c r="K3590" i="15" s="1"/>
  <c r="J3589" i="15"/>
  <c r="K3589" i="15" s="1"/>
  <c r="J3588" i="15"/>
  <c r="K3588" i="15" s="1"/>
  <c r="J3587" i="15"/>
  <c r="K3587" i="15" s="1"/>
  <c r="J3586" i="15"/>
  <c r="K3586" i="15" s="1"/>
  <c r="J3585" i="15"/>
  <c r="K3585" i="15" s="1"/>
  <c r="J3584" i="15"/>
  <c r="K3584" i="15" s="1"/>
  <c r="J3583" i="15"/>
  <c r="K3583" i="15" s="1"/>
  <c r="J3582" i="15"/>
  <c r="K3582" i="15" s="1"/>
  <c r="J3581" i="15"/>
  <c r="K3581" i="15" s="1"/>
  <c r="J3580" i="15"/>
  <c r="K3580" i="15" s="1"/>
  <c r="J3579" i="15"/>
  <c r="K3579" i="15" s="1"/>
  <c r="J3578" i="15"/>
  <c r="K3578" i="15" s="1"/>
  <c r="J3577" i="15"/>
  <c r="K3577" i="15" s="1"/>
  <c r="J3576" i="15"/>
  <c r="K3576" i="15" s="1"/>
  <c r="J3575" i="15"/>
  <c r="K3575" i="15" s="1"/>
  <c r="J3574" i="15"/>
  <c r="K3574" i="15" s="1"/>
  <c r="J3573" i="15"/>
  <c r="K3573" i="15" s="1"/>
  <c r="J3572" i="15"/>
  <c r="K3572" i="15" s="1"/>
  <c r="J3571" i="15"/>
  <c r="K3571" i="15" s="1"/>
  <c r="J3570" i="15"/>
  <c r="K3570" i="15" s="1"/>
  <c r="J3569" i="15"/>
  <c r="K3569" i="15" s="1"/>
  <c r="J3568" i="15"/>
  <c r="K3568" i="15" s="1"/>
  <c r="J3567" i="15"/>
  <c r="K3567" i="15" s="1"/>
  <c r="J3566" i="15"/>
  <c r="K3566" i="15" s="1"/>
  <c r="J3565" i="15"/>
  <c r="K3565" i="15" s="1"/>
  <c r="J3564" i="15"/>
  <c r="K3564" i="15" s="1"/>
  <c r="J3563" i="15"/>
  <c r="K3563" i="15" s="1"/>
  <c r="J3562" i="15"/>
  <c r="K3562" i="15" s="1"/>
  <c r="J3561" i="15"/>
  <c r="K3561" i="15" s="1"/>
  <c r="J3560" i="15"/>
  <c r="K3560" i="15" s="1"/>
  <c r="J3559" i="15"/>
  <c r="K3559" i="15" s="1"/>
  <c r="J3558" i="15"/>
  <c r="K3558" i="15" s="1"/>
  <c r="J3557" i="15"/>
  <c r="K3557" i="15" s="1"/>
  <c r="J3556" i="15"/>
  <c r="K3556" i="15" s="1"/>
  <c r="J3555" i="15"/>
  <c r="K3555" i="15" s="1"/>
  <c r="J3554" i="15"/>
  <c r="K3554" i="15" s="1"/>
  <c r="J3553" i="15"/>
  <c r="K3553" i="15" s="1"/>
  <c r="J3552" i="15"/>
  <c r="K3552" i="15" s="1"/>
  <c r="J3551" i="15"/>
  <c r="K3551" i="15" s="1"/>
  <c r="J3550" i="15"/>
  <c r="K3550" i="15" s="1"/>
  <c r="J3549" i="15"/>
  <c r="K3549" i="15" s="1"/>
  <c r="J3548" i="15"/>
  <c r="K3548" i="15" s="1"/>
  <c r="J3547" i="15"/>
  <c r="K3547" i="15" s="1"/>
  <c r="J3546" i="15"/>
  <c r="K3546" i="15" s="1"/>
  <c r="J3545" i="15"/>
  <c r="K3545" i="15" s="1"/>
  <c r="J3544" i="15"/>
  <c r="K3544" i="15" s="1"/>
  <c r="J3543" i="15"/>
  <c r="K3543" i="15" s="1"/>
  <c r="J3542" i="15"/>
  <c r="K3542" i="15" s="1"/>
  <c r="J3541" i="15"/>
  <c r="K3541" i="15" s="1"/>
  <c r="J3540" i="15"/>
  <c r="K3540" i="15" s="1"/>
  <c r="J3539" i="15"/>
  <c r="K3539" i="15" s="1"/>
  <c r="J3538" i="15"/>
  <c r="K3538" i="15" s="1"/>
  <c r="J3537" i="15"/>
  <c r="K3537" i="15" s="1"/>
  <c r="J3536" i="15"/>
  <c r="K3536" i="15" s="1"/>
  <c r="J3535" i="15"/>
  <c r="K3535" i="15" s="1"/>
  <c r="J3534" i="15"/>
  <c r="K3534" i="15" s="1"/>
  <c r="J3533" i="15"/>
  <c r="K3533" i="15" s="1"/>
  <c r="J3532" i="15"/>
  <c r="K3532" i="15" s="1"/>
  <c r="J3531" i="15"/>
  <c r="K3531" i="15" s="1"/>
  <c r="J3530" i="15"/>
  <c r="K3530" i="15" s="1"/>
  <c r="J3529" i="15"/>
  <c r="K3529" i="15" s="1"/>
  <c r="J3528" i="15"/>
  <c r="K3528" i="15" s="1"/>
  <c r="J3527" i="15"/>
  <c r="K3527" i="15" s="1"/>
  <c r="J3526" i="15"/>
  <c r="K3526" i="15" s="1"/>
  <c r="J3525" i="15"/>
  <c r="K3525" i="15" s="1"/>
  <c r="J3524" i="15"/>
  <c r="K3524" i="15" s="1"/>
  <c r="J3523" i="15"/>
  <c r="K3523" i="15" s="1"/>
  <c r="J3522" i="15"/>
  <c r="K3522" i="15" s="1"/>
  <c r="J3521" i="15"/>
  <c r="K3521" i="15" s="1"/>
  <c r="J3520" i="15"/>
  <c r="K3520" i="15" s="1"/>
  <c r="J3519" i="15"/>
  <c r="K3519" i="15" s="1"/>
  <c r="J3518" i="15"/>
  <c r="K3518" i="15" s="1"/>
  <c r="J3517" i="15"/>
  <c r="K3517" i="15" s="1"/>
  <c r="J3516" i="15"/>
  <c r="K3516" i="15" s="1"/>
  <c r="J3515" i="15"/>
  <c r="K3515" i="15" s="1"/>
  <c r="J3514" i="15"/>
  <c r="K3514" i="15" s="1"/>
  <c r="L283" i="7"/>
  <c r="M283" i="7" s="1"/>
  <c r="L282" i="7"/>
  <c r="M282" i="7" s="1"/>
  <c r="L281" i="7"/>
  <c r="M281" i="7" s="1"/>
  <c r="L280" i="7"/>
  <c r="M280" i="7" s="1"/>
  <c r="L279" i="7"/>
  <c r="M279" i="7" s="1"/>
  <c r="L278" i="7"/>
  <c r="M278" i="7" s="1"/>
  <c r="L277" i="7"/>
  <c r="M277" i="7" s="1"/>
  <c r="L276" i="7"/>
  <c r="M276" i="7" s="1"/>
  <c r="L275" i="7"/>
  <c r="M275" i="7" s="1"/>
  <c r="L274" i="7"/>
  <c r="M274" i="7" s="1"/>
  <c r="L273" i="7"/>
  <c r="M273" i="7" s="1"/>
  <c r="L272" i="7"/>
  <c r="M272" i="7" s="1"/>
  <c r="L271" i="7"/>
  <c r="M271" i="7" s="1"/>
  <c r="L270" i="7"/>
  <c r="M270" i="7" s="1"/>
  <c r="L269" i="7"/>
  <c r="M269" i="7" s="1"/>
  <c r="L268" i="7"/>
  <c r="M268" i="7" s="1"/>
  <c r="L267" i="7"/>
  <c r="M267" i="7" s="1"/>
  <c r="L266" i="7"/>
  <c r="M266" i="7" s="1"/>
  <c r="L265" i="7"/>
  <c r="M265" i="7" s="1"/>
  <c r="L264" i="7"/>
  <c r="M264" i="7" s="1"/>
  <c r="L263" i="7"/>
  <c r="M263" i="7" s="1"/>
  <c r="L262" i="7"/>
  <c r="M262" i="7" s="1"/>
  <c r="L261" i="7"/>
  <c r="M261" i="7" s="1"/>
  <c r="L260" i="7"/>
  <c r="M260" i="7" s="1"/>
  <c r="L259" i="7"/>
  <c r="M259" i="7" s="1"/>
  <c r="L258" i="7"/>
  <c r="M258" i="7" s="1"/>
  <c r="L257" i="7"/>
  <c r="M257" i="7" s="1"/>
  <c r="L256" i="7"/>
  <c r="M256" i="7" s="1"/>
  <c r="L255" i="7"/>
  <c r="M255" i="7" s="1"/>
  <c r="L254" i="7"/>
  <c r="M254" i="7" s="1"/>
  <c r="L253" i="7"/>
  <c r="M253" i="7" s="1"/>
  <c r="L252" i="7"/>
  <c r="M252" i="7" s="1"/>
  <c r="L251" i="7"/>
  <c r="M251" i="7" s="1"/>
  <c r="L250" i="7"/>
  <c r="M250" i="7" s="1"/>
  <c r="L249" i="7"/>
  <c r="M249" i="7" s="1"/>
  <c r="L248" i="7"/>
  <c r="M248" i="7" s="1"/>
  <c r="L247" i="7"/>
  <c r="M247" i="7" s="1"/>
  <c r="L246" i="7"/>
  <c r="M246" i="7" s="1"/>
  <c r="L245" i="7"/>
  <c r="M245" i="7" s="1"/>
  <c r="L244" i="7"/>
  <c r="M244" i="7" s="1"/>
  <c r="L243" i="7"/>
  <c r="M243" i="7" s="1"/>
  <c r="L242" i="7"/>
  <c r="M242" i="7" s="1"/>
  <c r="L241" i="7"/>
  <c r="M241" i="7" s="1"/>
  <c r="L240" i="7"/>
  <c r="M240" i="7" s="1"/>
  <c r="L239" i="7"/>
  <c r="M239" i="7" s="1"/>
  <c r="L238" i="7"/>
  <c r="M238" i="7" s="1"/>
  <c r="L237" i="7"/>
  <c r="M237" i="7" s="1"/>
  <c r="L236" i="7"/>
  <c r="M236" i="7" s="1"/>
  <c r="L235" i="7"/>
  <c r="M235" i="7" s="1"/>
  <c r="L234" i="7"/>
  <c r="M234" i="7" s="1"/>
  <c r="L233" i="7"/>
  <c r="M233" i="7" s="1"/>
  <c r="L232" i="7"/>
  <c r="M232" i="7" s="1"/>
  <c r="L231" i="7"/>
  <c r="M231" i="7" s="1"/>
  <c r="L230" i="7"/>
  <c r="M230" i="7" s="1"/>
  <c r="L229" i="7"/>
  <c r="M229" i="7" s="1"/>
  <c r="L228" i="7"/>
  <c r="M228" i="7" s="1"/>
  <c r="L227" i="7"/>
  <c r="M227" i="7" s="1"/>
  <c r="L226" i="7"/>
  <c r="M226" i="7" s="1"/>
  <c r="L225" i="7"/>
  <c r="M225" i="7" s="1"/>
  <c r="L224" i="7"/>
  <c r="M224" i="7" s="1"/>
  <c r="L223" i="7"/>
  <c r="M223" i="7" s="1"/>
  <c r="L222" i="7"/>
  <c r="M222" i="7" s="1"/>
  <c r="L221" i="7"/>
  <c r="M221" i="7" s="1"/>
  <c r="L220" i="7"/>
  <c r="M220" i="7" s="1"/>
  <c r="L219" i="7"/>
  <c r="M219" i="7" s="1"/>
  <c r="L218" i="7"/>
  <c r="M218" i="7" s="1"/>
  <c r="L217" i="7"/>
  <c r="M217" i="7" s="1"/>
  <c r="L216" i="7"/>
  <c r="M216" i="7" s="1"/>
  <c r="L215" i="7"/>
  <c r="M215" i="7" s="1"/>
  <c r="L214" i="7"/>
  <c r="M214" i="7" s="1"/>
  <c r="L213" i="7"/>
  <c r="M213" i="7" s="1"/>
  <c r="L212" i="7"/>
  <c r="M212" i="7" s="1"/>
  <c r="L211" i="7"/>
  <c r="M211" i="7" s="1"/>
  <c r="L210" i="7"/>
  <c r="M210" i="7" s="1"/>
  <c r="L209" i="7"/>
  <c r="M209" i="7" s="1"/>
  <c r="L208" i="7"/>
  <c r="M208" i="7" s="1"/>
  <c r="L207" i="7"/>
  <c r="M207" i="7" s="1"/>
  <c r="L206" i="7"/>
  <c r="M206" i="7" s="1"/>
  <c r="L205" i="7"/>
  <c r="M205" i="7" s="1"/>
  <c r="L204" i="7"/>
  <c r="M204" i="7" s="1"/>
  <c r="L203" i="7"/>
  <c r="M203" i="7" s="1"/>
  <c r="L202" i="7"/>
  <c r="M202" i="7" s="1"/>
  <c r="L201" i="7"/>
  <c r="M201" i="7" s="1"/>
  <c r="L200" i="7"/>
  <c r="M200" i="7" s="1"/>
  <c r="L199" i="7"/>
  <c r="M199" i="7" s="1"/>
  <c r="L198" i="7"/>
  <c r="M198" i="7" s="1"/>
  <c r="L197" i="7"/>
  <c r="M197" i="7" s="1"/>
  <c r="L196" i="7"/>
  <c r="M196" i="7" s="1"/>
  <c r="L195" i="7"/>
  <c r="M195" i="7" s="1"/>
  <c r="L194" i="7"/>
  <c r="M194" i="7" s="1"/>
  <c r="L193" i="7"/>
  <c r="M193" i="7" s="1"/>
  <c r="L192" i="7"/>
  <c r="M192" i="7" s="1"/>
  <c r="L191" i="7"/>
  <c r="M191" i="7" s="1"/>
  <c r="L190" i="7"/>
  <c r="M190" i="7" s="1"/>
  <c r="L189" i="7"/>
  <c r="M189" i="7" s="1"/>
  <c r="L188" i="7"/>
  <c r="M188" i="7" s="1"/>
  <c r="L187" i="7"/>
  <c r="M187" i="7" s="1"/>
  <c r="L186" i="7"/>
  <c r="M186" i="7" s="1"/>
  <c r="L185" i="7"/>
  <c r="M185" i="7" s="1"/>
  <c r="L184" i="7"/>
  <c r="M184" i="7" s="1"/>
  <c r="L183" i="7"/>
  <c r="M183" i="7" s="1"/>
  <c r="L182" i="7"/>
  <c r="M182" i="7" s="1"/>
  <c r="L181" i="7"/>
  <c r="M181" i="7" s="1"/>
  <c r="L180" i="7"/>
  <c r="M180" i="7" s="1"/>
  <c r="L179" i="7"/>
  <c r="M179" i="7" s="1"/>
  <c r="L178" i="7"/>
  <c r="M178" i="7" s="1"/>
  <c r="L177" i="7"/>
  <c r="M177" i="7" s="1"/>
  <c r="L176" i="7"/>
  <c r="M176" i="7" s="1"/>
  <c r="L175" i="7"/>
  <c r="M175" i="7" s="1"/>
  <c r="L174" i="7"/>
  <c r="M174" i="7" s="1"/>
  <c r="L173" i="7"/>
  <c r="M173" i="7" s="1"/>
  <c r="L172" i="7"/>
  <c r="M172" i="7" s="1"/>
  <c r="L171" i="7"/>
  <c r="M171" i="7" s="1"/>
  <c r="L170" i="7"/>
  <c r="M170" i="7" s="1"/>
  <c r="L169" i="7"/>
  <c r="M169" i="7" s="1"/>
  <c r="L168" i="7"/>
  <c r="M168" i="7" s="1"/>
  <c r="L167" i="7"/>
  <c r="M167" i="7" s="1"/>
  <c r="L166" i="7"/>
  <c r="M166" i="7" s="1"/>
  <c r="L165" i="7"/>
  <c r="M165" i="7" s="1"/>
  <c r="L164" i="7"/>
  <c r="M164" i="7" s="1"/>
  <c r="L163" i="7"/>
  <c r="M163" i="7" s="1"/>
  <c r="L162" i="7"/>
  <c r="M162" i="7" s="1"/>
  <c r="L161" i="7"/>
  <c r="M161" i="7" s="1"/>
  <c r="L160" i="7"/>
  <c r="M160" i="7" s="1"/>
  <c r="L159" i="7"/>
  <c r="M159" i="7" s="1"/>
  <c r="L158" i="7"/>
  <c r="M158" i="7" s="1"/>
  <c r="L157" i="7"/>
  <c r="M157" i="7" s="1"/>
  <c r="L156" i="7"/>
  <c r="M156" i="7" s="1"/>
  <c r="L155" i="7"/>
  <c r="M155" i="7" s="1"/>
  <c r="L154" i="7"/>
  <c r="M154" i="7" s="1"/>
  <c r="L153" i="7"/>
  <c r="M153" i="7" s="1"/>
  <c r="L152" i="7"/>
  <c r="M152" i="7" s="1"/>
  <c r="L151" i="7"/>
  <c r="M151" i="7" s="1"/>
  <c r="L150" i="7"/>
  <c r="M150" i="7" s="1"/>
  <c r="L149" i="7"/>
  <c r="M149" i="7" s="1"/>
  <c r="L148" i="7"/>
  <c r="M148" i="7" s="1"/>
  <c r="L147" i="7"/>
  <c r="M147" i="7" s="1"/>
  <c r="L146" i="7"/>
  <c r="M146" i="7" s="1"/>
  <c r="L145" i="7"/>
  <c r="M145" i="7" s="1"/>
  <c r="L144" i="7"/>
  <c r="M144" i="7" s="1"/>
  <c r="L143" i="7"/>
  <c r="M143" i="7" s="1"/>
  <c r="L142" i="7"/>
  <c r="M142" i="7" s="1"/>
  <c r="L141" i="7"/>
  <c r="M141" i="7" s="1"/>
  <c r="L140" i="7"/>
  <c r="M140" i="7" s="1"/>
  <c r="L139" i="7"/>
  <c r="M139" i="7" s="1"/>
  <c r="L138" i="7"/>
  <c r="M138" i="7" s="1"/>
  <c r="L137" i="7"/>
  <c r="M137" i="7" s="1"/>
  <c r="L136" i="7"/>
  <c r="M136" i="7" s="1"/>
  <c r="L135" i="7"/>
  <c r="M135" i="7" s="1"/>
  <c r="L134" i="7"/>
  <c r="M134" i="7" s="1"/>
  <c r="L133" i="7"/>
  <c r="M133" i="7" s="1"/>
  <c r="L132" i="7"/>
  <c r="M132" i="7" s="1"/>
  <c r="L131" i="7"/>
  <c r="M131" i="7" s="1"/>
  <c r="L130" i="7"/>
  <c r="M130" i="7" s="1"/>
  <c r="L129" i="7"/>
  <c r="M129" i="7" s="1"/>
  <c r="L128" i="7"/>
  <c r="M128" i="7" s="1"/>
  <c r="L127" i="7"/>
  <c r="M127" i="7" s="1"/>
  <c r="L126" i="7"/>
  <c r="M126" i="7" s="1"/>
  <c r="L125" i="7"/>
  <c r="M125" i="7" s="1"/>
  <c r="L124" i="7"/>
  <c r="M124" i="7" s="1"/>
  <c r="L123" i="7"/>
  <c r="M123" i="7" s="1"/>
  <c r="L122" i="7"/>
  <c r="M122" i="7" s="1"/>
  <c r="L121" i="7"/>
  <c r="M121" i="7" s="1"/>
  <c r="L120" i="7"/>
  <c r="M120" i="7" s="1"/>
  <c r="L119" i="7"/>
  <c r="M119" i="7" s="1"/>
  <c r="L118" i="7"/>
  <c r="M118" i="7" s="1"/>
  <c r="L117" i="7"/>
  <c r="M117" i="7" s="1"/>
  <c r="L116" i="7"/>
  <c r="M116" i="7" s="1"/>
  <c r="L115" i="7"/>
  <c r="M115" i="7" s="1"/>
  <c r="L114" i="7"/>
  <c r="M114" i="7" s="1"/>
  <c r="L113" i="7"/>
  <c r="M113" i="7" s="1"/>
  <c r="L112" i="7"/>
  <c r="M112" i="7" s="1"/>
  <c r="L111" i="7"/>
  <c r="M111" i="7" s="1"/>
  <c r="L110" i="7"/>
  <c r="M110" i="7" s="1"/>
  <c r="L109" i="7"/>
  <c r="M109" i="7" s="1"/>
  <c r="L108" i="7"/>
  <c r="M108" i="7" s="1"/>
  <c r="L107" i="7"/>
  <c r="M107" i="7" s="1"/>
  <c r="L106" i="7"/>
  <c r="M106" i="7" s="1"/>
  <c r="L105" i="7"/>
  <c r="M105" i="7" s="1"/>
  <c r="L104" i="7"/>
  <c r="M104" i="7" s="1"/>
  <c r="L103" i="7"/>
  <c r="M103" i="7" s="1"/>
  <c r="L102" i="7"/>
  <c r="M102" i="7" s="1"/>
  <c r="L101" i="7"/>
  <c r="M101" i="7" s="1"/>
  <c r="L100" i="7"/>
  <c r="M100" i="7" s="1"/>
  <c r="L99" i="7"/>
  <c r="M99" i="7" s="1"/>
  <c r="L98" i="7"/>
  <c r="M98" i="7" s="1"/>
  <c r="L97" i="7"/>
  <c r="M97" i="7" s="1"/>
  <c r="L96" i="7"/>
  <c r="M96" i="7" s="1"/>
  <c r="L95" i="7"/>
  <c r="M95" i="7" s="1"/>
  <c r="L94" i="7"/>
  <c r="M94" i="7" s="1"/>
  <c r="L93" i="7"/>
  <c r="M93" i="7" s="1"/>
  <c r="L92" i="7"/>
  <c r="M92" i="7" s="1"/>
  <c r="L91" i="7"/>
  <c r="M91" i="7" s="1"/>
  <c r="L90" i="7"/>
  <c r="M90" i="7" s="1"/>
  <c r="L89" i="7"/>
  <c r="M89" i="7" s="1"/>
  <c r="L88" i="7"/>
  <c r="M88" i="7" s="1"/>
  <c r="L87" i="7"/>
  <c r="M87" i="7" s="1"/>
  <c r="L86" i="7"/>
  <c r="M86" i="7" s="1"/>
  <c r="L85" i="7"/>
  <c r="M85" i="7" s="1"/>
  <c r="L84" i="7"/>
  <c r="M84" i="7" s="1"/>
  <c r="L83" i="7"/>
  <c r="M83" i="7" s="1"/>
  <c r="L82" i="7"/>
  <c r="M82" i="7" s="1"/>
  <c r="L81" i="7"/>
  <c r="M81" i="7" s="1"/>
  <c r="L80" i="7"/>
  <c r="M80" i="7" s="1"/>
  <c r="L79" i="7"/>
  <c r="M79" i="7" s="1"/>
  <c r="L78" i="7"/>
  <c r="M78" i="7" s="1"/>
  <c r="L77" i="7"/>
  <c r="M77" i="7" s="1"/>
  <c r="L76" i="7"/>
  <c r="M76" i="7" s="1"/>
  <c r="L75" i="7"/>
  <c r="M75" i="7" s="1"/>
  <c r="L74" i="7"/>
  <c r="M74" i="7" s="1"/>
  <c r="L73" i="7"/>
  <c r="M73" i="7" s="1"/>
  <c r="L72" i="7"/>
  <c r="M72" i="7" s="1"/>
  <c r="L71" i="7"/>
  <c r="M71" i="7" s="1"/>
  <c r="L70" i="7"/>
  <c r="M70" i="7" s="1"/>
  <c r="L69" i="7"/>
  <c r="M69" i="7" s="1"/>
  <c r="L68" i="7"/>
  <c r="M68" i="7" s="1"/>
  <c r="L67" i="7"/>
  <c r="M67" i="7" s="1"/>
  <c r="L66" i="7"/>
  <c r="M66" i="7" s="1"/>
  <c r="L65" i="7"/>
  <c r="M65" i="7" s="1"/>
  <c r="L64" i="7"/>
  <c r="M64" i="7" s="1"/>
  <c r="L63" i="7"/>
  <c r="M63" i="7" s="1"/>
  <c r="L62" i="7"/>
  <c r="M62" i="7" s="1"/>
  <c r="L61" i="7"/>
  <c r="M61" i="7" s="1"/>
  <c r="L60" i="7"/>
  <c r="M60" i="7" s="1"/>
  <c r="L59" i="7"/>
  <c r="M59" i="7" s="1"/>
  <c r="L58" i="7"/>
  <c r="M58" i="7" s="1"/>
  <c r="L57" i="7"/>
  <c r="M57" i="7" s="1"/>
  <c r="L56" i="7"/>
  <c r="M56" i="7" s="1"/>
  <c r="L55" i="7"/>
  <c r="M55" i="7" s="1"/>
  <c r="L54" i="7"/>
  <c r="M54" i="7" s="1"/>
  <c r="L53" i="7"/>
  <c r="M53" i="7" s="1"/>
  <c r="L52" i="7"/>
  <c r="M52" i="7" s="1"/>
  <c r="L51" i="7"/>
  <c r="M51" i="7" s="1"/>
  <c r="L50" i="7"/>
  <c r="M50" i="7" s="1"/>
  <c r="L49" i="7"/>
  <c r="M49" i="7" s="1"/>
  <c r="L48" i="7"/>
  <c r="M48" i="7" s="1"/>
  <c r="L47" i="7"/>
  <c r="M47" i="7" s="1"/>
  <c r="L46" i="7"/>
  <c r="M46" i="7" s="1"/>
  <c r="L45" i="7"/>
  <c r="M45" i="7" s="1"/>
  <c r="L44" i="7"/>
  <c r="M44" i="7" s="1"/>
  <c r="L43" i="7"/>
  <c r="M43" i="7" s="1"/>
  <c r="L42" i="7"/>
  <c r="M42" i="7" s="1"/>
  <c r="L41" i="7"/>
  <c r="M41" i="7" s="1"/>
  <c r="L40" i="7"/>
  <c r="M40" i="7" s="1"/>
  <c r="L39" i="7"/>
  <c r="M39" i="7" s="1"/>
  <c r="L38" i="7"/>
  <c r="M38" i="7" s="1"/>
  <c r="L37" i="7"/>
  <c r="M37" i="7" s="1"/>
  <c r="L36" i="7"/>
  <c r="M36" i="7" s="1"/>
  <c r="L35" i="7"/>
  <c r="M35" i="7" s="1"/>
  <c r="L34" i="7"/>
  <c r="M34" i="7" s="1"/>
  <c r="L33" i="7"/>
  <c r="M33" i="7" s="1"/>
  <c r="L32" i="7"/>
  <c r="M32" i="7" s="1"/>
  <c r="L31" i="7"/>
  <c r="M31" i="7" s="1"/>
  <c r="L30" i="7"/>
  <c r="M30" i="7" s="1"/>
  <c r="L29" i="7"/>
  <c r="M29" i="7" s="1"/>
  <c r="L28" i="7"/>
  <c r="M28" i="7" s="1"/>
  <c r="L27" i="7"/>
  <c r="M27" i="7" s="1"/>
  <c r="L26" i="7"/>
  <c r="M26" i="7" s="1"/>
  <c r="L25" i="7"/>
  <c r="M25" i="7" s="1"/>
  <c r="L24" i="7"/>
  <c r="M24" i="7" s="1"/>
  <c r="L23" i="7"/>
  <c r="M23" i="7" s="1"/>
  <c r="L22" i="7"/>
  <c r="M22" i="7" s="1"/>
  <c r="L21" i="7"/>
  <c r="M21" i="7" s="1"/>
  <c r="L20" i="7"/>
  <c r="M20" i="7" s="1"/>
  <c r="L19" i="7"/>
  <c r="M19" i="7" s="1"/>
  <c r="L18" i="7"/>
  <c r="M18" i="7" s="1"/>
  <c r="L17" i="7"/>
  <c r="M17" i="7" s="1"/>
  <c r="L16" i="7"/>
  <c r="M16" i="7" s="1"/>
  <c r="L15" i="7"/>
  <c r="M15" i="7" s="1"/>
  <c r="L14" i="7"/>
  <c r="M14" i="7" s="1"/>
  <c r="L13" i="7"/>
  <c r="M13" i="7" s="1"/>
  <c r="L12" i="7"/>
  <c r="M12" i="7" s="1"/>
  <c r="L11" i="7"/>
  <c r="M11" i="7" s="1"/>
  <c r="L10" i="7"/>
  <c r="M10" i="7" s="1"/>
  <c r="L9" i="7"/>
  <c r="M9" i="7" s="1"/>
  <c r="L303" i="8"/>
  <c r="M303" i="8" s="1"/>
  <c r="L302" i="8"/>
  <c r="M302" i="8" s="1"/>
  <c r="L301" i="8"/>
  <c r="M301" i="8" s="1"/>
  <c r="L300" i="8"/>
  <c r="M300" i="8" s="1"/>
  <c r="L299" i="8"/>
  <c r="M299" i="8" s="1"/>
  <c r="L298" i="8"/>
  <c r="M298" i="8" s="1"/>
  <c r="L297" i="8"/>
  <c r="M297" i="8" s="1"/>
  <c r="L296" i="8"/>
  <c r="M296" i="8" s="1"/>
  <c r="L295" i="8"/>
  <c r="M295" i="8" s="1"/>
  <c r="L294" i="8"/>
  <c r="M294" i="8" s="1"/>
  <c r="L293" i="8"/>
  <c r="M293" i="8" s="1"/>
  <c r="L292" i="8"/>
  <c r="M292" i="8" s="1"/>
  <c r="L291" i="8"/>
  <c r="M291" i="8" s="1"/>
  <c r="L290" i="8"/>
  <c r="M290" i="8" s="1"/>
  <c r="L289" i="8"/>
  <c r="M289" i="8" s="1"/>
  <c r="L288" i="8"/>
  <c r="M288" i="8" s="1"/>
  <c r="L287" i="8"/>
  <c r="M287" i="8" s="1"/>
  <c r="L286" i="8"/>
  <c r="M286" i="8" s="1"/>
  <c r="L285" i="8"/>
  <c r="M285" i="8" s="1"/>
  <c r="L284" i="8"/>
  <c r="M284" i="8" s="1"/>
  <c r="L283" i="8"/>
  <c r="M283" i="8" s="1"/>
  <c r="L282" i="8"/>
  <c r="M282" i="8" s="1"/>
  <c r="L281" i="8"/>
  <c r="M281" i="8" s="1"/>
  <c r="L280" i="8"/>
  <c r="M280" i="8" s="1"/>
  <c r="L279" i="8"/>
  <c r="M279" i="8" s="1"/>
  <c r="L278" i="8"/>
  <c r="M278" i="8" s="1"/>
  <c r="L277" i="8"/>
  <c r="M277" i="8" s="1"/>
  <c r="L276" i="8"/>
  <c r="M276" i="8" s="1"/>
  <c r="L275" i="8"/>
  <c r="M275" i="8" s="1"/>
  <c r="L274" i="8"/>
  <c r="M274" i="8" s="1"/>
  <c r="L273" i="8"/>
  <c r="M273" i="8" s="1"/>
  <c r="L272" i="8"/>
  <c r="M272" i="8" s="1"/>
  <c r="L271" i="8"/>
  <c r="M271" i="8" s="1"/>
  <c r="L270" i="8"/>
  <c r="M270" i="8" s="1"/>
  <c r="L269" i="8"/>
  <c r="M269" i="8" s="1"/>
  <c r="L268" i="8"/>
  <c r="M268" i="8" s="1"/>
  <c r="L267" i="8"/>
  <c r="M267" i="8" s="1"/>
  <c r="L266" i="8"/>
  <c r="M266" i="8" s="1"/>
  <c r="L265" i="8"/>
  <c r="M265" i="8" s="1"/>
  <c r="L264" i="8"/>
  <c r="M264" i="8" s="1"/>
  <c r="L263" i="8"/>
  <c r="M263" i="8" s="1"/>
  <c r="L262" i="8"/>
  <c r="M262" i="8" s="1"/>
  <c r="L261" i="8"/>
  <c r="M261" i="8" s="1"/>
  <c r="L260" i="8"/>
  <c r="M260" i="8" s="1"/>
  <c r="L259" i="8"/>
  <c r="M259" i="8" s="1"/>
  <c r="L258" i="8"/>
  <c r="M258" i="8" s="1"/>
  <c r="L257" i="8"/>
  <c r="M257" i="8" s="1"/>
  <c r="L256" i="8"/>
  <c r="M256" i="8" s="1"/>
  <c r="L255" i="8"/>
  <c r="M255" i="8" s="1"/>
  <c r="L254" i="8"/>
  <c r="M254" i="8" s="1"/>
  <c r="L253" i="8"/>
  <c r="M253" i="8" s="1"/>
  <c r="L252" i="8"/>
  <c r="M252" i="8" s="1"/>
  <c r="L251" i="8"/>
  <c r="M251" i="8" s="1"/>
  <c r="L250" i="8"/>
  <c r="M250" i="8" s="1"/>
  <c r="L249" i="8"/>
  <c r="M249" i="8" s="1"/>
  <c r="L248" i="8"/>
  <c r="M248" i="8" s="1"/>
  <c r="L247" i="8"/>
  <c r="M247" i="8" s="1"/>
  <c r="L246" i="8"/>
  <c r="M246" i="8" s="1"/>
  <c r="L245" i="8"/>
  <c r="M245" i="8" s="1"/>
  <c r="L244" i="8"/>
  <c r="M244" i="8" s="1"/>
  <c r="L243" i="8"/>
  <c r="M243" i="8" s="1"/>
  <c r="L242" i="8"/>
  <c r="M242" i="8" s="1"/>
  <c r="L241" i="8"/>
  <c r="M241" i="8" s="1"/>
  <c r="L240" i="8"/>
  <c r="M240" i="8" s="1"/>
  <c r="L239" i="8"/>
  <c r="M239" i="8" s="1"/>
  <c r="L238" i="8"/>
  <c r="M238" i="8" s="1"/>
  <c r="L237" i="8"/>
  <c r="M237" i="8" s="1"/>
  <c r="L236" i="8"/>
  <c r="M236" i="8" s="1"/>
  <c r="L235" i="8"/>
  <c r="M235" i="8" s="1"/>
  <c r="L234" i="8"/>
  <c r="M234" i="8" s="1"/>
  <c r="L233" i="8"/>
  <c r="M233" i="8" s="1"/>
  <c r="L232" i="8"/>
  <c r="M232" i="8" s="1"/>
  <c r="L231" i="8"/>
  <c r="M231" i="8" s="1"/>
  <c r="L230" i="8"/>
  <c r="M230" i="8" s="1"/>
  <c r="L229" i="8"/>
  <c r="M229" i="8" s="1"/>
  <c r="L228" i="8"/>
  <c r="M228" i="8" s="1"/>
  <c r="L227" i="8"/>
  <c r="M227" i="8" s="1"/>
  <c r="L226" i="8"/>
  <c r="M226" i="8" s="1"/>
  <c r="L225" i="8"/>
  <c r="M225" i="8" s="1"/>
  <c r="L224" i="8"/>
  <c r="M224" i="8" s="1"/>
  <c r="L223" i="8"/>
  <c r="M223" i="8" s="1"/>
  <c r="L222" i="8"/>
  <c r="M222" i="8" s="1"/>
  <c r="L221" i="8"/>
  <c r="M221" i="8" s="1"/>
  <c r="L220" i="8"/>
  <c r="M220" i="8" s="1"/>
  <c r="L219" i="8"/>
  <c r="M219" i="8" s="1"/>
  <c r="L218" i="8"/>
  <c r="M218" i="8" s="1"/>
  <c r="L217" i="8"/>
  <c r="M217" i="8" s="1"/>
  <c r="L216" i="8"/>
  <c r="M216" i="8" s="1"/>
  <c r="L215" i="8"/>
  <c r="M215" i="8" s="1"/>
  <c r="L214" i="8"/>
  <c r="M214" i="8" s="1"/>
  <c r="L213" i="8"/>
  <c r="M213" i="8" s="1"/>
  <c r="L212" i="8"/>
  <c r="M212" i="8" s="1"/>
  <c r="L211" i="8"/>
  <c r="M211" i="8" s="1"/>
  <c r="L210" i="8"/>
  <c r="M210" i="8" s="1"/>
  <c r="L209" i="8"/>
  <c r="M209" i="8" s="1"/>
  <c r="L208" i="8"/>
  <c r="M208" i="8" s="1"/>
  <c r="L207" i="8"/>
  <c r="M207" i="8" s="1"/>
  <c r="L206" i="8"/>
  <c r="M206" i="8" s="1"/>
  <c r="L205" i="8"/>
  <c r="M205" i="8" s="1"/>
  <c r="L204" i="8"/>
  <c r="M204" i="8" s="1"/>
  <c r="L203" i="8"/>
  <c r="M203" i="8" s="1"/>
  <c r="L202" i="8"/>
  <c r="M202" i="8" s="1"/>
  <c r="L201" i="8"/>
  <c r="M201" i="8" s="1"/>
  <c r="L200" i="8"/>
  <c r="M200" i="8" s="1"/>
  <c r="L199" i="8"/>
  <c r="M199" i="8" s="1"/>
  <c r="L198" i="8"/>
  <c r="M198" i="8" s="1"/>
  <c r="L197" i="8"/>
  <c r="M197" i="8" s="1"/>
  <c r="L196" i="8"/>
  <c r="M196" i="8" s="1"/>
  <c r="L195" i="8"/>
  <c r="M195" i="8" s="1"/>
  <c r="L194" i="8"/>
  <c r="M194" i="8" s="1"/>
  <c r="L193" i="8"/>
  <c r="M193" i="8" s="1"/>
  <c r="L192" i="8"/>
  <c r="M192" i="8" s="1"/>
  <c r="L191" i="8"/>
  <c r="M191" i="8" s="1"/>
  <c r="L190" i="8"/>
  <c r="M190" i="8" s="1"/>
  <c r="L189" i="8"/>
  <c r="M189" i="8" s="1"/>
  <c r="L188" i="8"/>
  <c r="M188" i="8" s="1"/>
  <c r="L187" i="8"/>
  <c r="M187" i="8" s="1"/>
  <c r="L186" i="8"/>
  <c r="M186" i="8" s="1"/>
  <c r="L185" i="8"/>
  <c r="M185" i="8" s="1"/>
  <c r="L184" i="8"/>
  <c r="M184" i="8" s="1"/>
  <c r="L183" i="8"/>
  <c r="M183" i="8" s="1"/>
  <c r="L182" i="8"/>
  <c r="M182" i="8" s="1"/>
  <c r="L181" i="8"/>
  <c r="M181" i="8" s="1"/>
  <c r="L180" i="8"/>
  <c r="M180" i="8" s="1"/>
  <c r="L179" i="8"/>
  <c r="M179" i="8" s="1"/>
  <c r="L178" i="8"/>
  <c r="M178" i="8" s="1"/>
  <c r="L177" i="8"/>
  <c r="M177" i="8" s="1"/>
  <c r="L176" i="8"/>
  <c r="M176" i="8" s="1"/>
  <c r="L175" i="8"/>
  <c r="M175" i="8" s="1"/>
  <c r="L174" i="8"/>
  <c r="M174" i="8" s="1"/>
  <c r="L173" i="8"/>
  <c r="M173" i="8" s="1"/>
  <c r="L172" i="8"/>
  <c r="M172" i="8" s="1"/>
  <c r="L171" i="8"/>
  <c r="M171" i="8" s="1"/>
  <c r="L170" i="8"/>
  <c r="M170" i="8" s="1"/>
  <c r="L169" i="8"/>
  <c r="M169" i="8" s="1"/>
  <c r="L168" i="8"/>
  <c r="M168" i="8" s="1"/>
  <c r="L167" i="8"/>
  <c r="M167" i="8" s="1"/>
  <c r="L166" i="8"/>
  <c r="M166" i="8" s="1"/>
  <c r="L165" i="8"/>
  <c r="M165" i="8" s="1"/>
  <c r="L164" i="8"/>
  <c r="M164" i="8" s="1"/>
  <c r="L163" i="8"/>
  <c r="M163" i="8" s="1"/>
  <c r="L162" i="8"/>
  <c r="M162" i="8" s="1"/>
  <c r="L161" i="8"/>
  <c r="M161" i="8" s="1"/>
  <c r="L160" i="8"/>
  <c r="M160" i="8" s="1"/>
  <c r="L159" i="8"/>
  <c r="M159" i="8" s="1"/>
  <c r="L158" i="8"/>
  <c r="M158" i="8" s="1"/>
  <c r="L157" i="8"/>
  <c r="M157" i="8" s="1"/>
  <c r="L156" i="8"/>
  <c r="M156" i="8" s="1"/>
  <c r="L155" i="8"/>
  <c r="M155" i="8" s="1"/>
  <c r="L154" i="8"/>
  <c r="M154" i="8" s="1"/>
  <c r="L153" i="8"/>
  <c r="M153" i="8" s="1"/>
  <c r="L152" i="8"/>
  <c r="M152" i="8" s="1"/>
  <c r="L151" i="8"/>
  <c r="M151" i="8" s="1"/>
  <c r="L150" i="8"/>
  <c r="M150" i="8" s="1"/>
  <c r="L149" i="8"/>
  <c r="M149" i="8" s="1"/>
  <c r="L148" i="8"/>
  <c r="M148" i="8" s="1"/>
  <c r="L147" i="8"/>
  <c r="M147" i="8" s="1"/>
  <c r="L146" i="8"/>
  <c r="M146" i="8" s="1"/>
  <c r="L145" i="8"/>
  <c r="M145" i="8" s="1"/>
  <c r="L144" i="8"/>
  <c r="M144" i="8" s="1"/>
  <c r="L143" i="8"/>
  <c r="M143" i="8" s="1"/>
  <c r="L142" i="8"/>
  <c r="M142" i="8" s="1"/>
  <c r="L141" i="8"/>
  <c r="M141" i="8" s="1"/>
  <c r="L140" i="8"/>
  <c r="M140" i="8" s="1"/>
  <c r="L139" i="8"/>
  <c r="M139" i="8" s="1"/>
  <c r="L138" i="8"/>
  <c r="M138" i="8" s="1"/>
  <c r="L137" i="8"/>
  <c r="M137" i="8" s="1"/>
  <c r="L136" i="8"/>
  <c r="M136" i="8" s="1"/>
  <c r="L135" i="8"/>
  <c r="M135" i="8" s="1"/>
  <c r="L134" i="8"/>
  <c r="M134" i="8" s="1"/>
  <c r="L133" i="8"/>
  <c r="M133" i="8" s="1"/>
  <c r="L132" i="8"/>
  <c r="M132" i="8" s="1"/>
  <c r="L131" i="8"/>
  <c r="M131" i="8" s="1"/>
  <c r="L130" i="8"/>
  <c r="M130" i="8" s="1"/>
  <c r="L129" i="8"/>
  <c r="M129" i="8" s="1"/>
  <c r="L128" i="8"/>
  <c r="M128" i="8" s="1"/>
  <c r="L127" i="8"/>
  <c r="M127" i="8" s="1"/>
  <c r="L126" i="8"/>
  <c r="M126" i="8" s="1"/>
  <c r="L125" i="8"/>
  <c r="M125" i="8" s="1"/>
  <c r="L124" i="8"/>
  <c r="M124" i="8" s="1"/>
  <c r="L123" i="8"/>
  <c r="M123" i="8" s="1"/>
  <c r="L122" i="8"/>
  <c r="M122" i="8" s="1"/>
  <c r="L121" i="8"/>
  <c r="M121" i="8" s="1"/>
  <c r="L120" i="8"/>
  <c r="M120" i="8" s="1"/>
  <c r="L119" i="8"/>
  <c r="M119" i="8" s="1"/>
  <c r="L118" i="8"/>
  <c r="M118" i="8" s="1"/>
  <c r="L117" i="8"/>
  <c r="M117" i="8" s="1"/>
  <c r="L116" i="8"/>
  <c r="M116" i="8" s="1"/>
  <c r="L115" i="8"/>
  <c r="M115" i="8" s="1"/>
  <c r="L114" i="8"/>
  <c r="M114" i="8" s="1"/>
  <c r="L113" i="8"/>
  <c r="M113" i="8" s="1"/>
  <c r="L112" i="8"/>
  <c r="M112" i="8" s="1"/>
  <c r="L111" i="8"/>
  <c r="M111" i="8" s="1"/>
  <c r="L110" i="8"/>
  <c r="M110" i="8" s="1"/>
  <c r="L109" i="8"/>
  <c r="M109" i="8" s="1"/>
  <c r="L108" i="8"/>
  <c r="M108" i="8" s="1"/>
  <c r="L107" i="8"/>
  <c r="M107" i="8" s="1"/>
  <c r="L106" i="8"/>
  <c r="M106" i="8" s="1"/>
  <c r="L105" i="8"/>
  <c r="M105" i="8" s="1"/>
  <c r="L104" i="8"/>
  <c r="M104" i="8" s="1"/>
  <c r="L103" i="8"/>
  <c r="M103" i="8" s="1"/>
  <c r="L102" i="8"/>
  <c r="M102" i="8" s="1"/>
  <c r="L101" i="8"/>
  <c r="M101" i="8" s="1"/>
  <c r="L100" i="8"/>
  <c r="M100" i="8" s="1"/>
  <c r="L99" i="8"/>
  <c r="M99" i="8" s="1"/>
  <c r="L98" i="8"/>
  <c r="M98" i="8" s="1"/>
  <c r="L97" i="8"/>
  <c r="M97" i="8" s="1"/>
  <c r="L96" i="8"/>
  <c r="M96" i="8" s="1"/>
  <c r="L95" i="8"/>
  <c r="M95" i="8" s="1"/>
  <c r="L94" i="8"/>
  <c r="M94" i="8" s="1"/>
  <c r="L93" i="8"/>
  <c r="M93" i="8" s="1"/>
  <c r="L92" i="8"/>
  <c r="M92" i="8" s="1"/>
  <c r="L91" i="8"/>
  <c r="M91" i="8" s="1"/>
  <c r="L90" i="8"/>
  <c r="M90" i="8" s="1"/>
  <c r="L89" i="8"/>
  <c r="M89" i="8" s="1"/>
  <c r="L88" i="8"/>
  <c r="M88" i="8" s="1"/>
  <c r="L87" i="8"/>
  <c r="M87" i="8" s="1"/>
  <c r="L86" i="8"/>
  <c r="M86" i="8" s="1"/>
  <c r="L85" i="8"/>
  <c r="M85" i="8" s="1"/>
  <c r="L84" i="8"/>
  <c r="M84" i="8" s="1"/>
  <c r="L83" i="8"/>
  <c r="M83" i="8" s="1"/>
  <c r="L82" i="8"/>
  <c r="M82" i="8" s="1"/>
  <c r="L81" i="8"/>
  <c r="M81" i="8" s="1"/>
  <c r="L80" i="8"/>
  <c r="M80" i="8" s="1"/>
  <c r="L79" i="8"/>
  <c r="M79" i="8" s="1"/>
  <c r="L78" i="8"/>
  <c r="M78" i="8" s="1"/>
  <c r="L77" i="8"/>
  <c r="M77" i="8" s="1"/>
  <c r="L76" i="8"/>
  <c r="M76" i="8" s="1"/>
  <c r="L75" i="8"/>
  <c r="M75" i="8" s="1"/>
  <c r="L74" i="8"/>
  <c r="M74" i="8" s="1"/>
  <c r="L73" i="8"/>
  <c r="M73" i="8" s="1"/>
  <c r="L72" i="8"/>
  <c r="M72" i="8" s="1"/>
  <c r="L71" i="8"/>
  <c r="M71" i="8" s="1"/>
  <c r="L70" i="8"/>
  <c r="M70" i="8" s="1"/>
  <c r="L69" i="8"/>
  <c r="M69" i="8" s="1"/>
  <c r="L68" i="8"/>
  <c r="M68" i="8" s="1"/>
  <c r="L67" i="8"/>
  <c r="M67" i="8" s="1"/>
  <c r="L66" i="8"/>
  <c r="M66" i="8" s="1"/>
  <c r="L65" i="8"/>
  <c r="M65" i="8" s="1"/>
  <c r="L64" i="8"/>
  <c r="M64" i="8" s="1"/>
  <c r="L63" i="8"/>
  <c r="M63" i="8" s="1"/>
  <c r="L62" i="8"/>
  <c r="M62" i="8" s="1"/>
  <c r="L61" i="8"/>
  <c r="M61" i="8" s="1"/>
  <c r="L60" i="8"/>
  <c r="M60" i="8" s="1"/>
  <c r="L59" i="8"/>
  <c r="M59" i="8" s="1"/>
  <c r="L58" i="8"/>
  <c r="M58" i="8" s="1"/>
  <c r="L57" i="8"/>
  <c r="M57" i="8" s="1"/>
  <c r="L56" i="8"/>
  <c r="M56" i="8" s="1"/>
  <c r="L55" i="8"/>
  <c r="M55" i="8" s="1"/>
  <c r="L54" i="8"/>
  <c r="M54" i="8" s="1"/>
  <c r="L53" i="8"/>
  <c r="M53" i="8" s="1"/>
  <c r="L52" i="8"/>
  <c r="M52" i="8" s="1"/>
  <c r="L51" i="8"/>
  <c r="M51" i="8" s="1"/>
  <c r="L50" i="8"/>
  <c r="M50" i="8" s="1"/>
  <c r="L49" i="8"/>
  <c r="M49" i="8" s="1"/>
  <c r="L48" i="8"/>
  <c r="M48" i="8" s="1"/>
  <c r="L47" i="8"/>
  <c r="M47" i="8" s="1"/>
  <c r="L46" i="8"/>
  <c r="M46" i="8" s="1"/>
  <c r="L45" i="8"/>
  <c r="M45" i="8" s="1"/>
  <c r="L44" i="8"/>
  <c r="M44" i="8" s="1"/>
  <c r="L43" i="8"/>
  <c r="M43" i="8" s="1"/>
  <c r="L42" i="8"/>
  <c r="M42" i="8" s="1"/>
  <c r="L41" i="8"/>
  <c r="M41" i="8" s="1"/>
  <c r="L40" i="8"/>
  <c r="M40" i="8" s="1"/>
  <c r="L39" i="8"/>
  <c r="M39" i="8" s="1"/>
  <c r="L38" i="8"/>
  <c r="M38" i="8" s="1"/>
  <c r="L37" i="8"/>
  <c r="M37" i="8" s="1"/>
  <c r="L36" i="8"/>
  <c r="M36" i="8" s="1"/>
  <c r="L35" i="8"/>
  <c r="M35" i="8" s="1"/>
  <c r="L34" i="8"/>
  <c r="M34" i="8" s="1"/>
  <c r="L33" i="8"/>
  <c r="M33" i="8" s="1"/>
  <c r="L32" i="8"/>
  <c r="M32" i="8" s="1"/>
  <c r="L31" i="8"/>
  <c r="M31" i="8" s="1"/>
  <c r="L30" i="8"/>
  <c r="M30" i="8" s="1"/>
  <c r="L29" i="8"/>
  <c r="M29" i="8" s="1"/>
  <c r="L28" i="8"/>
  <c r="M28" i="8" s="1"/>
  <c r="L27" i="8"/>
  <c r="M27" i="8" s="1"/>
  <c r="L26" i="8"/>
  <c r="M26" i="8" s="1"/>
  <c r="L25" i="8"/>
  <c r="M25" i="8" s="1"/>
  <c r="L24" i="8"/>
  <c r="M24" i="8" s="1"/>
  <c r="L23" i="8"/>
  <c r="M23" i="8" s="1"/>
  <c r="L22" i="8"/>
  <c r="M22" i="8" s="1"/>
  <c r="L21" i="8"/>
  <c r="M21" i="8" s="1"/>
  <c r="L20" i="8"/>
  <c r="M20" i="8" s="1"/>
  <c r="L19" i="8"/>
  <c r="M19" i="8" s="1"/>
  <c r="L18" i="8"/>
  <c r="M18" i="8" s="1"/>
  <c r="L17" i="8"/>
  <c r="M17" i="8" s="1"/>
  <c r="L16" i="8"/>
  <c r="M16" i="8" s="1"/>
  <c r="L15" i="8"/>
  <c r="M15" i="8" s="1"/>
  <c r="L14" i="8"/>
  <c r="M14" i="8" s="1"/>
  <c r="L13" i="8"/>
  <c r="M13" i="8" s="1"/>
  <c r="L12" i="8"/>
  <c r="M12" i="8" s="1"/>
  <c r="L11" i="8"/>
  <c r="M11" i="8" s="1"/>
  <c r="L10" i="8"/>
  <c r="M10" i="8" s="1"/>
  <c r="L9" i="8"/>
  <c r="M9" i="8" s="1"/>
  <c r="L487" i="9"/>
  <c r="M487" i="9" s="1"/>
  <c r="L486" i="9"/>
  <c r="M486" i="9" s="1"/>
  <c r="L485" i="9"/>
  <c r="M485" i="9" s="1"/>
  <c r="L484" i="9"/>
  <c r="M484" i="9" s="1"/>
  <c r="L483" i="9"/>
  <c r="M483" i="9" s="1"/>
  <c r="L482" i="9"/>
  <c r="M482" i="9" s="1"/>
  <c r="L481" i="9"/>
  <c r="M481" i="9" s="1"/>
  <c r="L480" i="9"/>
  <c r="M480" i="9" s="1"/>
  <c r="L479" i="9"/>
  <c r="M479" i="9" s="1"/>
  <c r="L478" i="9"/>
  <c r="M478" i="9" s="1"/>
  <c r="L477" i="9"/>
  <c r="M477" i="9" s="1"/>
  <c r="L476" i="9"/>
  <c r="M476" i="9" s="1"/>
  <c r="L475" i="9"/>
  <c r="M475" i="9" s="1"/>
  <c r="L474" i="9"/>
  <c r="M474" i="9" s="1"/>
  <c r="L473" i="9"/>
  <c r="M473" i="9" s="1"/>
  <c r="L472" i="9"/>
  <c r="M472" i="9" s="1"/>
  <c r="L471" i="9"/>
  <c r="M471" i="9" s="1"/>
  <c r="L470" i="9"/>
  <c r="M470" i="9" s="1"/>
  <c r="L469" i="9"/>
  <c r="M469" i="9" s="1"/>
  <c r="L468" i="9"/>
  <c r="M468" i="9" s="1"/>
  <c r="L467" i="9"/>
  <c r="M467" i="9" s="1"/>
  <c r="L466" i="9"/>
  <c r="M466" i="9" s="1"/>
  <c r="L465" i="9"/>
  <c r="M465" i="9" s="1"/>
  <c r="L464" i="9"/>
  <c r="M464" i="9" s="1"/>
  <c r="L463" i="9"/>
  <c r="M463" i="9" s="1"/>
  <c r="L462" i="9"/>
  <c r="M462" i="9" s="1"/>
  <c r="L461" i="9"/>
  <c r="M461" i="9" s="1"/>
  <c r="L460" i="9"/>
  <c r="M460" i="9" s="1"/>
  <c r="L459" i="9"/>
  <c r="M459" i="9" s="1"/>
  <c r="L458" i="9"/>
  <c r="M458" i="9" s="1"/>
  <c r="L457" i="9"/>
  <c r="M457" i="9" s="1"/>
  <c r="L456" i="9"/>
  <c r="M456" i="9" s="1"/>
  <c r="L455" i="9"/>
  <c r="M455" i="9" s="1"/>
  <c r="L454" i="9"/>
  <c r="M454" i="9" s="1"/>
  <c r="L453" i="9"/>
  <c r="M453" i="9" s="1"/>
  <c r="L452" i="9"/>
  <c r="M452" i="9" s="1"/>
  <c r="L451" i="9"/>
  <c r="M451" i="9" s="1"/>
  <c r="L450" i="9"/>
  <c r="M450" i="9" s="1"/>
  <c r="L449" i="9"/>
  <c r="M449" i="9" s="1"/>
  <c r="L448" i="9"/>
  <c r="M448" i="9" s="1"/>
  <c r="L447" i="9"/>
  <c r="M447" i="9" s="1"/>
  <c r="L446" i="9"/>
  <c r="M446" i="9" s="1"/>
  <c r="L445" i="9"/>
  <c r="M445" i="9" s="1"/>
  <c r="L444" i="9"/>
  <c r="M444" i="9" s="1"/>
  <c r="L443" i="9"/>
  <c r="M443" i="9" s="1"/>
  <c r="L442" i="9"/>
  <c r="M442" i="9" s="1"/>
  <c r="L441" i="9"/>
  <c r="M441" i="9" s="1"/>
  <c r="L440" i="9"/>
  <c r="M440" i="9" s="1"/>
  <c r="L439" i="9"/>
  <c r="M439" i="9" s="1"/>
  <c r="L438" i="9"/>
  <c r="M438" i="9" s="1"/>
  <c r="L437" i="9"/>
  <c r="M437" i="9" s="1"/>
  <c r="L436" i="9"/>
  <c r="M436" i="9" s="1"/>
  <c r="L435" i="9"/>
  <c r="M435" i="9" s="1"/>
  <c r="L434" i="9"/>
  <c r="M434" i="9" s="1"/>
  <c r="L433" i="9"/>
  <c r="M433" i="9" s="1"/>
  <c r="L432" i="9"/>
  <c r="M432" i="9" s="1"/>
  <c r="L431" i="9"/>
  <c r="M431" i="9" s="1"/>
  <c r="L430" i="9"/>
  <c r="M430" i="9" s="1"/>
  <c r="L429" i="9"/>
  <c r="M429" i="9" s="1"/>
  <c r="L428" i="9"/>
  <c r="M428" i="9" s="1"/>
  <c r="L427" i="9"/>
  <c r="M427" i="9" s="1"/>
  <c r="L426" i="9"/>
  <c r="M426" i="9" s="1"/>
  <c r="L425" i="9"/>
  <c r="M425" i="9" s="1"/>
  <c r="L424" i="9"/>
  <c r="M424" i="9" s="1"/>
  <c r="L423" i="9"/>
  <c r="M423" i="9" s="1"/>
  <c r="L422" i="9"/>
  <c r="M422" i="9" s="1"/>
  <c r="L421" i="9"/>
  <c r="M421" i="9" s="1"/>
  <c r="L420" i="9"/>
  <c r="M420" i="9" s="1"/>
  <c r="L419" i="9"/>
  <c r="M419" i="9" s="1"/>
  <c r="L418" i="9"/>
  <c r="M418" i="9" s="1"/>
  <c r="L417" i="9"/>
  <c r="M417" i="9" s="1"/>
  <c r="L416" i="9"/>
  <c r="M416" i="9" s="1"/>
  <c r="L415" i="9"/>
  <c r="M415" i="9" s="1"/>
  <c r="L414" i="9"/>
  <c r="M414" i="9" s="1"/>
  <c r="L413" i="9"/>
  <c r="M413" i="9" s="1"/>
  <c r="L412" i="9"/>
  <c r="M412" i="9" s="1"/>
  <c r="L411" i="9"/>
  <c r="M411" i="9" s="1"/>
  <c r="L410" i="9"/>
  <c r="M410" i="9" s="1"/>
  <c r="L409" i="9"/>
  <c r="M409" i="9" s="1"/>
  <c r="L408" i="9"/>
  <c r="M408" i="9" s="1"/>
  <c r="L407" i="9"/>
  <c r="M407" i="9" s="1"/>
  <c r="L406" i="9"/>
  <c r="M406" i="9" s="1"/>
  <c r="L405" i="9"/>
  <c r="M405" i="9" s="1"/>
  <c r="L404" i="9"/>
  <c r="M404" i="9" s="1"/>
  <c r="L403" i="9"/>
  <c r="M403" i="9" s="1"/>
  <c r="L402" i="9"/>
  <c r="M402" i="9" s="1"/>
  <c r="L401" i="9"/>
  <c r="M401" i="9" s="1"/>
  <c r="L400" i="9"/>
  <c r="M400" i="9" s="1"/>
  <c r="L399" i="9"/>
  <c r="M399" i="9" s="1"/>
  <c r="L398" i="9"/>
  <c r="M398" i="9" s="1"/>
  <c r="L397" i="9"/>
  <c r="M397" i="9" s="1"/>
  <c r="L396" i="9"/>
  <c r="M396" i="9" s="1"/>
  <c r="L395" i="9"/>
  <c r="M395" i="9" s="1"/>
  <c r="L394" i="9"/>
  <c r="M394" i="9" s="1"/>
  <c r="L393" i="9"/>
  <c r="M393" i="9" s="1"/>
  <c r="L392" i="9"/>
  <c r="M392" i="9" s="1"/>
  <c r="L391" i="9"/>
  <c r="M391" i="9" s="1"/>
  <c r="L390" i="9"/>
  <c r="M390" i="9" s="1"/>
  <c r="L389" i="9"/>
  <c r="M389" i="9" s="1"/>
  <c r="L388" i="9"/>
  <c r="M388" i="9" s="1"/>
  <c r="L387" i="9"/>
  <c r="M387" i="9" s="1"/>
  <c r="L386" i="9"/>
  <c r="M386" i="9" s="1"/>
  <c r="L385" i="9"/>
  <c r="M385" i="9" s="1"/>
  <c r="L384" i="9"/>
  <c r="M384" i="9" s="1"/>
  <c r="L383" i="9"/>
  <c r="M383" i="9" s="1"/>
  <c r="L382" i="9"/>
  <c r="M382" i="9" s="1"/>
  <c r="L381" i="9"/>
  <c r="M381" i="9" s="1"/>
  <c r="L380" i="9"/>
  <c r="M380" i="9" s="1"/>
  <c r="L379" i="9"/>
  <c r="M379" i="9" s="1"/>
  <c r="L378" i="9"/>
  <c r="M378" i="9" s="1"/>
  <c r="L377" i="9"/>
  <c r="M377" i="9" s="1"/>
  <c r="L376" i="9"/>
  <c r="M376" i="9" s="1"/>
  <c r="L375" i="9"/>
  <c r="M375" i="9" s="1"/>
  <c r="L374" i="9"/>
  <c r="M374" i="9" s="1"/>
  <c r="L373" i="9"/>
  <c r="M373" i="9" s="1"/>
  <c r="L372" i="9"/>
  <c r="M372" i="9" s="1"/>
  <c r="L371" i="9"/>
  <c r="M371" i="9" s="1"/>
  <c r="L370" i="9"/>
  <c r="M370" i="9" s="1"/>
  <c r="L369" i="9"/>
  <c r="M369" i="9" s="1"/>
  <c r="L368" i="9"/>
  <c r="M368" i="9" s="1"/>
  <c r="L367" i="9"/>
  <c r="M367" i="9" s="1"/>
  <c r="L366" i="9"/>
  <c r="M366" i="9" s="1"/>
  <c r="L365" i="9"/>
  <c r="M365" i="9" s="1"/>
  <c r="L364" i="9"/>
  <c r="M364" i="9" s="1"/>
  <c r="L363" i="9"/>
  <c r="M363" i="9" s="1"/>
  <c r="L362" i="9"/>
  <c r="M362" i="9" s="1"/>
  <c r="L361" i="9"/>
  <c r="M361" i="9" s="1"/>
  <c r="L360" i="9"/>
  <c r="M360" i="9" s="1"/>
  <c r="L359" i="9"/>
  <c r="M359" i="9" s="1"/>
  <c r="L358" i="9"/>
  <c r="M358" i="9" s="1"/>
  <c r="L357" i="9"/>
  <c r="M357" i="9" s="1"/>
  <c r="L356" i="9"/>
  <c r="M356" i="9" s="1"/>
  <c r="L355" i="9"/>
  <c r="M355" i="9" s="1"/>
  <c r="L354" i="9"/>
  <c r="M354" i="9" s="1"/>
  <c r="L353" i="9"/>
  <c r="M353" i="9" s="1"/>
  <c r="L352" i="9"/>
  <c r="M352" i="9" s="1"/>
  <c r="L351" i="9"/>
  <c r="M351" i="9" s="1"/>
  <c r="L350" i="9"/>
  <c r="M350" i="9" s="1"/>
  <c r="L349" i="9"/>
  <c r="M349" i="9" s="1"/>
  <c r="L348" i="9"/>
  <c r="M348" i="9" s="1"/>
  <c r="L347" i="9"/>
  <c r="M347" i="9" s="1"/>
  <c r="L346" i="9"/>
  <c r="M346" i="9" s="1"/>
  <c r="L345" i="9"/>
  <c r="M345" i="9" s="1"/>
  <c r="L344" i="9"/>
  <c r="M344" i="9" s="1"/>
  <c r="L343" i="9"/>
  <c r="M343" i="9" s="1"/>
  <c r="L342" i="9"/>
  <c r="M342" i="9" s="1"/>
  <c r="L341" i="9"/>
  <c r="M341" i="9" s="1"/>
  <c r="L340" i="9"/>
  <c r="M340" i="9" s="1"/>
  <c r="L339" i="9"/>
  <c r="M339" i="9" s="1"/>
  <c r="L338" i="9"/>
  <c r="M338" i="9" s="1"/>
  <c r="L337" i="9"/>
  <c r="M337" i="9" s="1"/>
  <c r="L336" i="9"/>
  <c r="M336" i="9" s="1"/>
  <c r="L335" i="9"/>
  <c r="M335" i="9" s="1"/>
  <c r="L334" i="9"/>
  <c r="M334" i="9" s="1"/>
  <c r="L333" i="9"/>
  <c r="M333" i="9" s="1"/>
  <c r="L332" i="9"/>
  <c r="M332" i="9" s="1"/>
  <c r="L331" i="9"/>
  <c r="M331" i="9" s="1"/>
  <c r="L330" i="9"/>
  <c r="M330" i="9" s="1"/>
  <c r="L329" i="9"/>
  <c r="M329" i="9" s="1"/>
  <c r="L328" i="9"/>
  <c r="M328" i="9" s="1"/>
  <c r="L327" i="9"/>
  <c r="M327" i="9" s="1"/>
  <c r="L326" i="9"/>
  <c r="M326" i="9" s="1"/>
  <c r="L325" i="9"/>
  <c r="M325" i="9" s="1"/>
  <c r="L324" i="9"/>
  <c r="M324" i="9" s="1"/>
  <c r="L323" i="9"/>
  <c r="M323" i="9" s="1"/>
  <c r="L322" i="9"/>
  <c r="M322" i="9" s="1"/>
  <c r="L321" i="9"/>
  <c r="M321" i="9" s="1"/>
  <c r="L320" i="9"/>
  <c r="M320" i="9" s="1"/>
  <c r="L319" i="9"/>
  <c r="M319" i="9" s="1"/>
  <c r="L318" i="9"/>
  <c r="M318" i="9" s="1"/>
  <c r="L317" i="9"/>
  <c r="M317" i="9" s="1"/>
  <c r="L316" i="9"/>
  <c r="M316" i="9" s="1"/>
  <c r="L315" i="9"/>
  <c r="M315" i="9" s="1"/>
  <c r="L314" i="9"/>
  <c r="M314" i="9" s="1"/>
  <c r="L313" i="9"/>
  <c r="M313" i="9" s="1"/>
  <c r="L312" i="9"/>
  <c r="M312" i="9" s="1"/>
  <c r="L311" i="9"/>
  <c r="M311" i="9" s="1"/>
  <c r="L310" i="9"/>
  <c r="M310" i="9" s="1"/>
  <c r="L309" i="9"/>
  <c r="M309" i="9" s="1"/>
  <c r="L308" i="9"/>
  <c r="M308" i="9" s="1"/>
  <c r="L307" i="9"/>
  <c r="M307" i="9" s="1"/>
  <c r="L306" i="9"/>
  <c r="M306" i="9" s="1"/>
  <c r="L305" i="9"/>
  <c r="M305" i="9" s="1"/>
  <c r="L304" i="9"/>
  <c r="M304" i="9" s="1"/>
  <c r="L303" i="9"/>
  <c r="M303" i="9" s="1"/>
  <c r="L302" i="9"/>
  <c r="M302" i="9" s="1"/>
  <c r="L301" i="9"/>
  <c r="M301" i="9" s="1"/>
  <c r="L300" i="9"/>
  <c r="M300" i="9" s="1"/>
  <c r="L299" i="9"/>
  <c r="M299" i="9" s="1"/>
  <c r="L298" i="9"/>
  <c r="M298" i="9" s="1"/>
  <c r="L297" i="9"/>
  <c r="M297" i="9" s="1"/>
  <c r="L296" i="9"/>
  <c r="M296" i="9" s="1"/>
  <c r="L295" i="9"/>
  <c r="M295" i="9" s="1"/>
  <c r="L294" i="9"/>
  <c r="M294" i="9" s="1"/>
  <c r="L293" i="9"/>
  <c r="M293" i="9" s="1"/>
  <c r="L292" i="9"/>
  <c r="M292" i="9" s="1"/>
  <c r="L291" i="9"/>
  <c r="M291" i="9" s="1"/>
  <c r="L290" i="9"/>
  <c r="M290" i="9" s="1"/>
  <c r="L289" i="9"/>
  <c r="M289" i="9" s="1"/>
  <c r="L288" i="9"/>
  <c r="M288" i="9" s="1"/>
  <c r="L287" i="9"/>
  <c r="M287" i="9" s="1"/>
  <c r="L286" i="9"/>
  <c r="M286" i="9" s="1"/>
  <c r="L285" i="9"/>
  <c r="M285" i="9" s="1"/>
  <c r="L284" i="9"/>
  <c r="M284" i="9" s="1"/>
  <c r="L283" i="9"/>
  <c r="M283" i="9" s="1"/>
  <c r="L282" i="9"/>
  <c r="M282" i="9" s="1"/>
  <c r="L281" i="9"/>
  <c r="M281" i="9" s="1"/>
  <c r="L280" i="9"/>
  <c r="M280" i="9" s="1"/>
  <c r="L279" i="9"/>
  <c r="M279" i="9" s="1"/>
  <c r="L278" i="9"/>
  <c r="M278" i="9" s="1"/>
  <c r="L277" i="9"/>
  <c r="M277" i="9" s="1"/>
  <c r="L276" i="9"/>
  <c r="M276" i="9" s="1"/>
  <c r="L275" i="9"/>
  <c r="M275" i="9" s="1"/>
  <c r="L274" i="9"/>
  <c r="M274" i="9" s="1"/>
  <c r="L273" i="9"/>
  <c r="M273" i="9" s="1"/>
  <c r="L272" i="9"/>
  <c r="M272" i="9" s="1"/>
  <c r="L271" i="9"/>
  <c r="M271" i="9" s="1"/>
  <c r="L270" i="9"/>
  <c r="M270" i="9" s="1"/>
  <c r="L269" i="9"/>
  <c r="M269" i="9" s="1"/>
  <c r="L268" i="9"/>
  <c r="M268" i="9" s="1"/>
  <c r="L267" i="9"/>
  <c r="M267" i="9" s="1"/>
  <c r="L266" i="9"/>
  <c r="M266" i="9" s="1"/>
  <c r="L265" i="9"/>
  <c r="M265" i="9" s="1"/>
  <c r="L264" i="9"/>
  <c r="M264" i="9" s="1"/>
  <c r="L263" i="9"/>
  <c r="M263" i="9" s="1"/>
  <c r="L262" i="9"/>
  <c r="M262" i="9" s="1"/>
  <c r="L261" i="9"/>
  <c r="M261" i="9" s="1"/>
  <c r="L260" i="9"/>
  <c r="M260" i="9" s="1"/>
  <c r="L259" i="9"/>
  <c r="M259" i="9" s="1"/>
  <c r="L258" i="9"/>
  <c r="M258" i="9" s="1"/>
  <c r="L257" i="9"/>
  <c r="M257" i="9" s="1"/>
  <c r="L256" i="9"/>
  <c r="M256" i="9" s="1"/>
  <c r="L255" i="9"/>
  <c r="M255" i="9" s="1"/>
  <c r="L254" i="9"/>
  <c r="M254" i="9" s="1"/>
  <c r="L253" i="9"/>
  <c r="M253" i="9" s="1"/>
  <c r="L252" i="9"/>
  <c r="M252" i="9" s="1"/>
  <c r="L251" i="9"/>
  <c r="M251" i="9" s="1"/>
  <c r="L250" i="9"/>
  <c r="M250" i="9" s="1"/>
  <c r="L249" i="9"/>
  <c r="M249" i="9" s="1"/>
  <c r="L248" i="9"/>
  <c r="M248" i="9" s="1"/>
  <c r="L247" i="9"/>
  <c r="M247" i="9" s="1"/>
  <c r="L246" i="9"/>
  <c r="M246" i="9" s="1"/>
  <c r="L245" i="9"/>
  <c r="M245" i="9" s="1"/>
  <c r="L244" i="9"/>
  <c r="M244" i="9" s="1"/>
  <c r="L243" i="9"/>
  <c r="M243" i="9" s="1"/>
  <c r="L242" i="9"/>
  <c r="M242" i="9" s="1"/>
  <c r="L241" i="9"/>
  <c r="M241" i="9" s="1"/>
  <c r="L240" i="9"/>
  <c r="M240" i="9" s="1"/>
  <c r="L239" i="9"/>
  <c r="M239" i="9" s="1"/>
  <c r="L238" i="9"/>
  <c r="M238" i="9" s="1"/>
  <c r="L237" i="9"/>
  <c r="M237" i="9" s="1"/>
  <c r="L236" i="9"/>
  <c r="M236" i="9" s="1"/>
  <c r="L235" i="9"/>
  <c r="M235" i="9" s="1"/>
  <c r="L234" i="9"/>
  <c r="M234" i="9" s="1"/>
  <c r="L233" i="9"/>
  <c r="M233" i="9" s="1"/>
  <c r="L232" i="9"/>
  <c r="M232" i="9" s="1"/>
  <c r="L231" i="9"/>
  <c r="M231" i="9" s="1"/>
  <c r="L230" i="9"/>
  <c r="M230" i="9" s="1"/>
  <c r="L229" i="9"/>
  <c r="M229" i="9" s="1"/>
  <c r="L228" i="9"/>
  <c r="M228" i="9" s="1"/>
  <c r="L227" i="9"/>
  <c r="M227" i="9" s="1"/>
  <c r="L226" i="9"/>
  <c r="M226" i="9" s="1"/>
  <c r="L225" i="9"/>
  <c r="M225" i="9" s="1"/>
  <c r="L224" i="9"/>
  <c r="M224" i="9" s="1"/>
  <c r="L223" i="9"/>
  <c r="M223" i="9" s="1"/>
  <c r="L222" i="9"/>
  <c r="M222" i="9" s="1"/>
  <c r="L221" i="9"/>
  <c r="M221" i="9" s="1"/>
  <c r="L220" i="9"/>
  <c r="M220" i="9" s="1"/>
  <c r="L219" i="9"/>
  <c r="M219" i="9" s="1"/>
  <c r="L218" i="9"/>
  <c r="M218" i="9" s="1"/>
  <c r="L217" i="9"/>
  <c r="M217" i="9" s="1"/>
  <c r="L216" i="9"/>
  <c r="M216" i="9" s="1"/>
  <c r="L215" i="9"/>
  <c r="M215" i="9" s="1"/>
  <c r="L214" i="9"/>
  <c r="M214" i="9" s="1"/>
  <c r="L213" i="9"/>
  <c r="M213" i="9" s="1"/>
  <c r="L212" i="9"/>
  <c r="M212" i="9" s="1"/>
  <c r="L211" i="9"/>
  <c r="M211" i="9" s="1"/>
  <c r="L210" i="9"/>
  <c r="M210" i="9" s="1"/>
  <c r="L209" i="9"/>
  <c r="M209" i="9" s="1"/>
  <c r="L208" i="9"/>
  <c r="M208" i="9" s="1"/>
  <c r="L207" i="9"/>
  <c r="M207" i="9" s="1"/>
  <c r="L206" i="9"/>
  <c r="M206" i="9" s="1"/>
  <c r="L205" i="9"/>
  <c r="M205" i="9" s="1"/>
  <c r="L204" i="9"/>
  <c r="M204" i="9" s="1"/>
  <c r="L203" i="9"/>
  <c r="M203" i="9" s="1"/>
  <c r="L202" i="9"/>
  <c r="M202" i="9" s="1"/>
  <c r="L201" i="9"/>
  <c r="M201" i="9" s="1"/>
  <c r="L200" i="9"/>
  <c r="M200" i="9" s="1"/>
  <c r="L199" i="9"/>
  <c r="M199" i="9" s="1"/>
  <c r="L198" i="9"/>
  <c r="M198" i="9" s="1"/>
  <c r="L197" i="9"/>
  <c r="M197" i="9" s="1"/>
  <c r="L196" i="9"/>
  <c r="M196" i="9" s="1"/>
  <c r="L195" i="9"/>
  <c r="M195" i="9" s="1"/>
  <c r="L194" i="9"/>
  <c r="M194" i="9" s="1"/>
  <c r="L193" i="9"/>
  <c r="M193" i="9" s="1"/>
  <c r="L192" i="9"/>
  <c r="M192" i="9" s="1"/>
  <c r="L191" i="9"/>
  <c r="M191" i="9" s="1"/>
  <c r="L190" i="9"/>
  <c r="M190" i="9" s="1"/>
  <c r="L189" i="9"/>
  <c r="M189" i="9" s="1"/>
  <c r="L188" i="9"/>
  <c r="M188" i="9" s="1"/>
  <c r="L187" i="9"/>
  <c r="M187" i="9" s="1"/>
  <c r="L186" i="9"/>
  <c r="M186" i="9" s="1"/>
  <c r="L185" i="9"/>
  <c r="M185" i="9" s="1"/>
  <c r="L184" i="9"/>
  <c r="M184" i="9" s="1"/>
  <c r="L183" i="9"/>
  <c r="M183" i="9" s="1"/>
  <c r="L182" i="9"/>
  <c r="M182" i="9" s="1"/>
  <c r="L181" i="9"/>
  <c r="M181" i="9" s="1"/>
  <c r="L180" i="9"/>
  <c r="M180" i="9" s="1"/>
  <c r="L179" i="9"/>
  <c r="M179" i="9" s="1"/>
  <c r="L178" i="9"/>
  <c r="M178" i="9" s="1"/>
  <c r="L177" i="9"/>
  <c r="M177" i="9" s="1"/>
  <c r="L176" i="9"/>
  <c r="M176" i="9" s="1"/>
  <c r="L175" i="9"/>
  <c r="M175" i="9" s="1"/>
  <c r="L174" i="9"/>
  <c r="M174" i="9" s="1"/>
  <c r="L173" i="9"/>
  <c r="M173" i="9" s="1"/>
  <c r="L172" i="9"/>
  <c r="M172" i="9" s="1"/>
  <c r="L171" i="9"/>
  <c r="M171" i="9" s="1"/>
  <c r="L170" i="9"/>
  <c r="M170" i="9" s="1"/>
  <c r="L169" i="9"/>
  <c r="M169" i="9" s="1"/>
  <c r="L168" i="9"/>
  <c r="M168" i="9" s="1"/>
  <c r="L167" i="9"/>
  <c r="M167" i="9" s="1"/>
  <c r="L166" i="9"/>
  <c r="M166" i="9" s="1"/>
  <c r="L165" i="9"/>
  <c r="M165" i="9" s="1"/>
  <c r="L164" i="9"/>
  <c r="M164" i="9" s="1"/>
  <c r="L163" i="9"/>
  <c r="M163" i="9" s="1"/>
  <c r="L162" i="9"/>
  <c r="M162" i="9" s="1"/>
  <c r="L161" i="9"/>
  <c r="M161" i="9" s="1"/>
  <c r="L160" i="9"/>
  <c r="M160" i="9" s="1"/>
  <c r="L159" i="9"/>
  <c r="M159" i="9" s="1"/>
  <c r="L158" i="9"/>
  <c r="M158" i="9" s="1"/>
  <c r="L157" i="9"/>
  <c r="M157" i="9" s="1"/>
  <c r="L156" i="9"/>
  <c r="M156" i="9" s="1"/>
  <c r="L155" i="9"/>
  <c r="M155" i="9" s="1"/>
  <c r="L154" i="9"/>
  <c r="M154" i="9" s="1"/>
  <c r="L153" i="9"/>
  <c r="M153" i="9" s="1"/>
  <c r="L152" i="9"/>
  <c r="M152" i="9" s="1"/>
  <c r="L151" i="9"/>
  <c r="M151" i="9" s="1"/>
  <c r="L150" i="9"/>
  <c r="M150" i="9" s="1"/>
  <c r="L149" i="9"/>
  <c r="M149" i="9" s="1"/>
  <c r="L148" i="9"/>
  <c r="M148" i="9" s="1"/>
  <c r="L147" i="9"/>
  <c r="M147" i="9" s="1"/>
  <c r="L146" i="9"/>
  <c r="M146" i="9" s="1"/>
  <c r="L145" i="9"/>
  <c r="M145" i="9" s="1"/>
  <c r="L144" i="9"/>
  <c r="M144" i="9" s="1"/>
  <c r="L143" i="9"/>
  <c r="M143" i="9" s="1"/>
  <c r="L142" i="9"/>
  <c r="M142" i="9" s="1"/>
  <c r="L141" i="9"/>
  <c r="M141" i="9" s="1"/>
  <c r="L140" i="9"/>
  <c r="M140" i="9" s="1"/>
  <c r="L139" i="9"/>
  <c r="M139" i="9" s="1"/>
  <c r="L138" i="9"/>
  <c r="M138" i="9" s="1"/>
  <c r="L137" i="9"/>
  <c r="M137" i="9" s="1"/>
  <c r="L136" i="9"/>
  <c r="M136" i="9" s="1"/>
  <c r="L135" i="9"/>
  <c r="M135" i="9" s="1"/>
  <c r="L134" i="9"/>
  <c r="M134" i="9" s="1"/>
  <c r="L133" i="9"/>
  <c r="M133" i="9" s="1"/>
  <c r="L132" i="9"/>
  <c r="M132" i="9" s="1"/>
  <c r="L131" i="9"/>
  <c r="M131" i="9" s="1"/>
  <c r="L130" i="9"/>
  <c r="M130" i="9" s="1"/>
  <c r="L129" i="9"/>
  <c r="M129" i="9" s="1"/>
  <c r="L128" i="9"/>
  <c r="M128" i="9" s="1"/>
  <c r="L127" i="9"/>
  <c r="M127" i="9" s="1"/>
  <c r="L126" i="9"/>
  <c r="M126" i="9" s="1"/>
  <c r="L125" i="9"/>
  <c r="M125" i="9" s="1"/>
  <c r="L124" i="9"/>
  <c r="M124" i="9" s="1"/>
  <c r="L123" i="9"/>
  <c r="M123" i="9" s="1"/>
  <c r="L122" i="9"/>
  <c r="M122" i="9" s="1"/>
  <c r="L121" i="9"/>
  <c r="M121" i="9" s="1"/>
  <c r="L120" i="9"/>
  <c r="M120" i="9" s="1"/>
  <c r="L119" i="9"/>
  <c r="M119" i="9" s="1"/>
  <c r="L118" i="9"/>
  <c r="M118" i="9" s="1"/>
  <c r="L117" i="9"/>
  <c r="M117" i="9" s="1"/>
  <c r="L116" i="9"/>
  <c r="M116" i="9" s="1"/>
  <c r="L115" i="9"/>
  <c r="M115" i="9" s="1"/>
  <c r="L114" i="9"/>
  <c r="M114" i="9" s="1"/>
  <c r="L113" i="9"/>
  <c r="M113" i="9" s="1"/>
  <c r="L112" i="9"/>
  <c r="M112" i="9" s="1"/>
  <c r="L111" i="9"/>
  <c r="M111" i="9" s="1"/>
  <c r="L110" i="9"/>
  <c r="M110" i="9" s="1"/>
  <c r="L109" i="9"/>
  <c r="M109" i="9" s="1"/>
  <c r="L108" i="9"/>
  <c r="M108" i="9" s="1"/>
  <c r="L107" i="9"/>
  <c r="M107" i="9" s="1"/>
  <c r="L106" i="9"/>
  <c r="M106" i="9" s="1"/>
  <c r="L105" i="9"/>
  <c r="M105" i="9" s="1"/>
  <c r="L104" i="9"/>
  <c r="M104" i="9" s="1"/>
  <c r="L103" i="9"/>
  <c r="M103" i="9" s="1"/>
  <c r="L102" i="9"/>
  <c r="M102" i="9" s="1"/>
  <c r="L101" i="9"/>
  <c r="M101" i="9" s="1"/>
  <c r="L100" i="9"/>
  <c r="M100" i="9" s="1"/>
  <c r="L99" i="9"/>
  <c r="M99" i="9" s="1"/>
  <c r="L98" i="9"/>
  <c r="M98" i="9" s="1"/>
  <c r="L97" i="9"/>
  <c r="M97" i="9" s="1"/>
  <c r="L96" i="9"/>
  <c r="M96" i="9" s="1"/>
  <c r="L95" i="9"/>
  <c r="M95" i="9" s="1"/>
  <c r="L94" i="9"/>
  <c r="M94" i="9" s="1"/>
  <c r="L93" i="9"/>
  <c r="M93" i="9" s="1"/>
  <c r="L92" i="9"/>
  <c r="M92" i="9" s="1"/>
  <c r="L91" i="9"/>
  <c r="M91" i="9" s="1"/>
  <c r="L90" i="9"/>
  <c r="M90" i="9" s="1"/>
  <c r="L89" i="9"/>
  <c r="M89" i="9" s="1"/>
  <c r="L88" i="9"/>
  <c r="M88" i="9" s="1"/>
  <c r="L87" i="9"/>
  <c r="M87" i="9" s="1"/>
  <c r="L86" i="9"/>
  <c r="M86" i="9" s="1"/>
  <c r="L85" i="9"/>
  <c r="M85" i="9" s="1"/>
  <c r="L84" i="9"/>
  <c r="M84" i="9" s="1"/>
  <c r="L83" i="9"/>
  <c r="M83" i="9" s="1"/>
  <c r="L82" i="9"/>
  <c r="M82" i="9" s="1"/>
  <c r="L81" i="9"/>
  <c r="M81" i="9" s="1"/>
  <c r="L80" i="9"/>
  <c r="M80" i="9" s="1"/>
  <c r="L79" i="9"/>
  <c r="M79" i="9" s="1"/>
  <c r="L78" i="9"/>
  <c r="M78" i="9" s="1"/>
  <c r="L77" i="9"/>
  <c r="M77" i="9" s="1"/>
  <c r="L76" i="9"/>
  <c r="M76" i="9" s="1"/>
  <c r="L75" i="9"/>
  <c r="M75" i="9" s="1"/>
  <c r="L74" i="9"/>
  <c r="M74" i="9" s="1"/>
  <c r="L73" i="9"/>
  <c r="M73" i="9" s="1"/>
  <c r="L72" i="9"/>
  <c r="M72" i="9" s="1"/>
  <c r="L71" i="9"/>
  <c r="M71" i="9" s="1"/>
  <c r="L70" i="9"/>
  <c r="M70" i="9" s="1"/>
  <c r="L69" i="9"/>
  <c r="M69" i="9" s="1"/>
  <c r="L68" i="9"/>
  <c r="M68" i="9" s="1"/>
  <c r="L67" i="9"/>
  <c r="M67" i="9" s="1"/>
  <c r="L66" i="9"/>
  <c r="M66" i="9" s="1"/>
  <c r="L65" i="9"/>
  <c r="M65" i="9" s="1"/>
  <c r="L64" i="9"/>
  <c r="M64" i="9" s="1"/>
  <c r="L63" i="9"/>
  <c r="M63" i="9" s="1"/>
  <c r="L62" i="9"/>
  <c r="M62" i="9" s="1"/>
  <c r="L61" i="9"/>
  <c r="M61" i="9" s="1"/>
  <c r="L60" i="9"/>
  <c r="M60" i="9" s="1"/>
  <c r="L59" i="9"/>
  <c r="M59" i="9" s="1"/>
  <c r="L58" i="9"/>
  <c r="M58" i="9" s="1"/>
  <c r="L57" i="9"/>
  <c r="M57" i="9" s="1"/>
  <c r="L56" i="9"/>
  <c r="M56" i="9" s="1"/>
  <c r="L55" i="9"/>
  <c r="M55" i="9" s="1"/>
  <c r="L54" i="9"/>
  <c r="M54" i="9" s="1"/>
  <c r="L53" i="9"/>
  <c r="M53" i="9" s="1"/>
  <c r="L52" i="9"/>
  <c r="M52" i="9" s="1"/>
  <c r="L51" i="9"/>
  <c r="M51" i="9" s="1"/>
  <c r="L50" i="9"/>
  <c r="M50" i="9" s="1"/>
  <c r="L49" i="9"/>
  <c r="M49" i="9" s="1"/>
  <c r="L48" i="9"/>
  <c r="M48" i="9" s="1"/>
  <c r="L47" i="9"/>
  <c r="M47" i="9" s="1"/>
  <c r="L46" i="9"/>
  <c r="M46" i="9" s="1"/>
  <c r="L45" i="9"/>
  <c r="M45" i="9" s="1"/>
  <c r="L44" i="9"/>
  <c r="M44" i="9" s="1"/>
  <c r="L43" i="9"/>
  <c r="M43" i="9" s="1"/>
  <c r="L42" i="9"/>
  <c r="M42" i="9" s="1"/>
  <c r="L41" i="9"/>
  <c r="M41" i="9" s="1"/>
  <c r="L40" i="9"/>
  <c r="M40" i="9" s="1"/>
  <c r="L39" i="9"/>
  <c r="M39" i="9" s="1"/>
  <c r="L38" i="9"/>
  <c r="M38" i="9" s="1"/>
  <c r="L37" i="9"/>
  <c r="M37" i="9" s="1"/>
  <c r="L36" i="9"/>
  <c r="M36" i="9" s="1"/>
  <c r="L35" i="9"/>
  <c r="M35" i="9" s="1"/>
  <c r="L34" i="9"/>
  <c r="M34" i="9" s="1"/>
  <c r="L33" i="9"/>
  <c r="M33" i="9" s="1"/>
  <c r="L32" i="9"/>
  <c r="M32" i="9" s="1"/>
  <c r="L31" i="9"/>
  <c r="M31" i="9" s="1"/>
  <c r="L30" i="9"/>
  <c r="M30" i="9" s="1"/>
  <c r="L29" i="9"/>
  <c r="M29" i="9" s="1"/>
  <c r="L28" i="9"/>
  <c r="M28" i="9" s="1"/>
  <c r="L27" i="9"/>
  <c r="M27" i="9" s="1"/>
  <c r="L26" i="9"/>
  <c r="M26" i="9" s="1"/>
  <c r="L25" i="9"/>
  <c r="M25" i="9" s="1"/>
  <c r="L24" i="9"/>
  <c r="M24" i="9" s="1"/>
  <c r="L23" i="9"/>
  <c r="M23" i="9" s="1"/>
  <c r="L22" i="9"/>
  <c r="M22" i="9" s="1"/>
  <c r="L21" i="9"/>
  <c r="M21" i="9" s="1"/>
  <c r="L20" i="9"/>
  <c r="M20" i="9" s="1"/>
  <c r="L19" i="9"/>
  <c r="M19" i="9" s="1"/>
  <c r="L18" i="9"/>
  <c r="M18" i="9" s="1"/>
  <c r="L17" i="9"/>
  <c r="M17" i="9" s="1"/>
  <c r="L16" i="9"/>
  <c r="M16" i="9" s="1"/>
  <c r="L15" i="9"/>
  <c r="M15" i="9" s="1"/>
  <c r="L14" i="9"/>
  <c r="M14" i="9" s="1"/>
  <c r="L13" i="9"/>
  <c r="M13" i="9" s="1"/>
  <c r="L12" i="9"/>
  <c r="M12" i="9" s="1"/>
  <c r="L11" i="9"/>
  <c r="M11" i="9" s="1"/>
  <c r="L10" i="9"/>
  <c r="M10" i="9" s="1"/>
  <c r="L9" i="9"/>
  <c r="M9" i="9" s="1"/>
  <c r="L197" i="11"/>
  <c r="M197" i="11" s="1"/>
  <c r="L196" i="11"/>
  <c r="M196" i="11" s="1"/>
  <c r="L195" i="11"/>
  <c r="M195" i="11" s="1"/>
  <c r="L194" i="11"/>
  <c r="M194" i="11" s="1"/>
  <c r="L193" i="11"/>
  <c r="M193" i="11" s="1"/>
  <c r="L192" i="11"/>
  <c r="M192" i="11" s="1"/>
  <c r="L191" i="11"/>
  <c r="M191" i="11" s="1"/>
  <c r="L190" i="11"/>
  <c r="M190" i="11" s="1"/>
  <c r="L189" i="11"/>
  <c r="M189" i="11" s="1"/>
  <c r="L188" i="11"/>
  <c r="M188" i="11" s="1"/>
  <c r="L187" i="11"/>
  <c r="M187" i="11" s="1"/>
  <c r="L186" i="11"/>
  <c r="M186" i="11" s="1"/>
  <c r="L185" i="11"/>
  <c r="M185" i="11" s="1"/>
  <c r="L184" i="11"/>
  <c r="M184" i="11" s="1"/>
  <c r="L183" i="11"/>
  <c r="M183" i="11" s="1"/>
  <c r="L182" i="11"/>
  <c r="M182" i="11" s="1"/>
  <c r="L181" i="11"/>
  <c r="M181" i="11" s="1"/>
  <c r="L180" i="11"/>
  <c r="M180" i="11" s="1"/>
  <c r="L179" i="11"/>
  <c r="M179" i="11" s="1"/>
  <c r="L178" i="11"/>
  <c r="M178" i="11" s="1"/>
  <c r="L177" i="11"/>
  <c r="M177" i="11" s="1"/>
  <c r="L176" i="11"/>
  <c r="M176" i="11" s="1"/>
  <c r="L175" i="11"/>
  <c r="M175" i="11" s="1"/>
  <c r="L174" i="11"/>
  <c r="M174" i="11" s="1"/>
  <c r="L173" i="11"/>
  <c r="M173" i="11" s="1"/>
  <c r="L172" i="11"/>
  <c r="M172" i="11" s="1"/>
  <c r="L171" i="11"/>
  <c r="M171" i="11" s="1"/>
  <c r="L170" i="11"/>
  <c r="M170" i="11" s="1"/>
  <c r="L169" i="11"/>
  <c r="M169" i="11" s="1"/>
  <c r="L168" i="11"/>
  <c r="M168" i="11" s="1"/>
  <c r="L167" i="11"/>
  <c r="M167" i="11" s="1"/>
  <c r="L166" i="11"/>
  <c r="M166" i="11" s="1"/>
  <c r="L165" i="11"/>
  <c r="M165" i="11" s="1"/>
  <c r="L164" i="11"/>
  <c r="M164" i="11" s="1"/>
  <c r="L163" i="11"/>
  <c r="M163" i="11" s="1"/>
  <c r="L162" i="11"/>
  <c r="M162" i="11" s="1"/>
  <c r="L161" i="11"/>
  <c r="M161" i="11" s="1"/>
  <c r="L160" i="11"/>
  <c r="M160" i="11" s="1"/>
  <c r="L159" i="11"/>
  <c r="M159" i="11" s="1"/>
  <c r="L158" i="11"/>
  <c r="M158" i="11" s="1"/>
  <c r="L157" i="11"/>
  <c r="M157" i="11" s="1"/>
  <c r="L156" i="11"/>
  <c r="M156" i="11" s="1"/>
  <c r="L155" i="11"/>
  <c r="M155" i="11" s="1"/>
  <c r="L154" i="11"/>
  <c r="M154" i="11" s="1"/>
  <c r="L153" i="11"/>
  <c r="M153" i="11" s="1"/>
  <c r="L152" i="11"/>
  <c r="M152" i="11" s="1"/>
  <c r="L151" i="11"/>
  <c r="M151" i="11" s="1"/>
  <c r="L150" i="11"/>
  <c r="M150" i="11" s="1"/>
  <c r="L149" i="11"/>
  <c r="M149" i="11" s="1"/>
  <c r="L148" i="11"/>
  <c r="M148" i="11" s="1"/>
  <c r="L147" i="11"/>
  <c r="M147" i="11" s="1"/>
  <c r="L146" i="11"/>
  <c r="M146" i="11" s="1"/>
  <c r="L145" i="11"/>
  <c r="M145" i="11" s="1"/>
  <c r="L144" i="11"/>
  <c r="M144" i="11" s="1"/>
  <c r="L143" i="11"/>
  <c r="M143" i="11" s="1"/>
  <c r="L142" i="11"/>
  <c r="M142" i="11" s="1"/>
  <c r="L141" i="11"/>
  <c r="M141" i="11" s="1"/>
  <c r="L140" i="11"/>
  <c r="M140" i="11" s="1"/>
  <c r="L139" i="11"/>
  <c r="M139" i="11" s="1"/>
  <c r="L138" i="11"/>
  <c r="M138" i="11" s="1"/>
  <c r="L137" i="11"/>
  <c r="M137" i="11" s="1"/>
  <c r="L136" i="11"/>
  <c r="M136" i="11" s="1"/>
  <c r="L135" i="11"/>
  <c r="M135" i="11" s="1"/>
  <c r="L134" i="11"/>
  <c r="M134" i="11" s="1"/>
  <c r="L133" i="11"/>
  <c r="M133" i="11" s="1"/>
  <c r="L132" i="11"/>
  <c r="M132" i="11" s="1"/>
  <c r="L131" i="11"/>
  <c r="M131" i="11" s="1"/>
  <c r="L130" i="11"/>
  <c r="M130" i="11" s="1"/>
  <c r="L129" i="11"/>
  <c r="M129" i="11" s="1"/>
  <c r="L128" i="11"/>
  <c r="M128" i="11" s="1"/>
  <c r="L127" i="11"/>
  <c r="M127" i="11" s="1"/>
  <c r="L126" i="11"/>
  <c r="M126" i="11" s="1"/>
  <c r="L125" i="11"/>
  <c r="M125" i="11" s="1"/>
  <c r="L124" i="11"/>
  <c r="M124" i="11" s="1"/>
  <c r="L123" i="11"/>
  <c r="M123" i="11" s="1"/>
  <c r="L122" i="11"/>
  <c r="M122" i="11" s="1"/>
  <c r="L121" i="11"/>
  <c r="M121" i="11" s="1"/>
  <c r="L120" i="11"/>
  <c r="M120" i="11" s="1"/>
  <c r="L119" i="11"/>
  <c r="M119" i="11" s="1"/>
  <c r="L118" i="11"/>
  <c r="M118" i="11" s="1"/>
  <c r="L117" i="11"/>
  <c r="M117" i="11" s="1"/>
  <c r="L116" i="11"/>
  <c r="M116" i="11" s="1"/>
  <c r="L115" i="11"/>
  <c r="M115" i="11" s="1"/>
  <c r="L114" i="11"/>
  <c r="M114" i="11" s="1"/>
  <c r="L113" i="11"/>
  <c r="M113" i="11" s="1"/>
  <c r="L112" i="11"/>
  <c r="M112" i="11" s="1"/>
  <c r="L111" i="11"/>
  <c r="M111" i="11" s="1"/>
  <c r="L110" i="11"/>
  <c r="M110" i="11" s="1"/>
  <c r="L109" i="11"/>
  <c r="M109" i="11" s="1"/>
  <c r="L108" i="11"/>
  <c r="M108" i="11" s="1"/>
  <c r="L107" i="11"/>
  <c r="M107" i="11" s="1"/>
  <c r="L106" i="11"/>
  <c r="M106" i="11" s="1"/>
  <c r="L105" i="11"/>
  <c r="M105" i="11" s="1"/>
  <c r="L104" i="11"/>
  <c r="M104" i="11" s="1"/>
  <c r="L103" i="11"/>
  <c r="M103" i="11" s="1"/>
  <c r="L102" i="11"/>
  <c r="M102" i="11" s="1"/>
  <c r="L101" i="11"/>
  <c r="M101" i="11" s="1"/>
  <c r="L100" i="11"/>
  <c r="M100" i="11" s="1"/>
  <c r="L99" i="11"/>
  <c r="M99" i="11" s="1"/>
  <c r="L98" i="11"/>
  <c r="M98" i="11" s="1"/>
  <c r="L97" i="11"/>
  <c r="M97" i="11" s="1"/>
  <c r="L96" i="11"/>
  <c r="M96" i="11" s="1"/>
  <c r="L95" i="11"/>
  <c r="M95" i="11" s="1"/>
  <c r="L94" i="11"/>
  <c r="M94" i="11" s="1"/>
  <c r="L93" i="11"/>
  <c r="M93" i="11" s="1"/>
  <c r="L92" i="11"/>
  <c r="M92" i="11" s="1"/>
  <c r="L91" i="11"/>
  <c r="M91" i="11" s="1"/>
  <c r="L90" i="11"/>
  <c r="M90" i="11" s="1"/>
  <c r="L89" i="11"/>
  <c r="M89" i="11" s="1"/>
  <c r="L88" i="11"/>
  <c r="M88" i="11" s="1"/>
  <c r="L87" i="11"/>
  <c r="M87" i="11" s="1"/>
  <c r="L86" i="11"/>
  <c r="M86" i="11" s="1"/>
  <c r="L85" i="11"/>
  <c r="M85" i="11" s="1"/>
  <c r="L84" i="11"/>
  <c r="M84" i="11" s="1"/>
  <c r="L83" i="11"/>
  <c r="M83" i="11" s="1"/>
  <c r="L82" i="11"/>
  <c r="M82" i="11" s="1"/>
  <c r="L81" i="11"/>
  <c r="M81" i="11" s="1"/>
  <c r="L80" i="11"/>
  <c r="M80" i="11" s="1"/>
  <c r="L79" i="11"/>
  <c r="M79" i="11" s="1"/>
  <c r="L78" i="11"/>
  <c r="M78" i="11" s="1"/>
  <c r="L77" i="11"/>
  <c r="M77" i="11" s="1"/>
  <c r="L76" i="11"/>
  <c r="M76" i="11" s="1"/>
  <c r="L75" i="11"/>
  <c r="M75" i="11" s="1"/>
  <c r="L74" i="11"/>
  <c r="M74" i="11" s="1"/>
  <c r="L73" i="11"/>
  <c r="M73" i="11" s="1"/>
  <c r="L72" i="11"/>
  <c r="M72" i="11" s="1"/>
  <c r="L71" i="11"/>
  <c r="M71" i="11" s="1"/>
  <c r="L70" i="11"/>
  <c r="M70" i="11" s="1"/>
  <c r="L69" i="11"/>
  <c r="M69" i="11" s="1"/>
  <c r="L68" i="11"/>
  <c r="M68" i="11" s="1"/>
  <c r="L67" i="11"/>
  <c r="M67" i="11" s="1"/>
  <c r="L66" i="11"/>
  <c r="M66" i="11" s="1"/>
  <c r="L65" i="11"/>
  <c r="M65" i="11" s="1"/>
  <c r="L64" i="11"/>
  <c r="M64" i="11" s="1"/>
  <c r="L63" i="11"/>
  <c r="M63" i="11" s="1"/>
  <c r="L62" i="11"/>
  <c r="M62" i="11" s="1"/>
  <c r="L61" i="11"/>
  <c r="M61" i="11" s="1"/>
  <c r="L60" i="11"/>
  <c r="M60" i="11" s="1"/>
  <c r="L59" i="11"/>
  <c r="M59" i="11" s="1"/>
  <c r="L58" i="11"/>
  <c r="M58" i="11" s="1"/>
  <c r="L57" i="11"/>
  <c r="M57" i="11" s="1"/>
  <c r="L56" i="11"/>
  <c r="M56" i="11" s="1"/>
  <c r="L55" i="11"/>
  <c r="M55" i="11" s="1"/>
  <c r="L54" i="11"/>
  <c r="M54" i="11" s="1"/>
  <c r="L53" i="11"/>
  <c r="M53" i="11" s="1"/>
  <c r="L52" i="11"/>
  <c r="M52" i="11" s="1"/>
  <c r="L51" i="11"/>
  <c r="M51" i="11" s="1"/>
  <c r="L50" i="11"/>
  <c r="M50" i="11" s="1"/>
  <c r="L49" i="11"/>
  <c r="M49" i="11" s="1"/>
  <c r="L48" i="11"/>
  <c r="M48" i="11" s="1"/>
  <c r="L47" i="11"/>
  <c r="M47" i="11" s="1"/>
  <c r="L46" i="11"/>
  <c r="M46" i="11" s="1"/>
  <c r="L45" i="11"/>
  <c r="M45" i="11" s="1"/>
  <c r="L44" i="11"/>
  <c r="M44" i="11" s="1"/>
  <c r="L43" i="11"/>
  <c r="M43" i="11" s="1"/>
  <c r="L42" i="11"/>
  <c r="M42" i="11" s="1"/>
  <c r="L41" i="11"/>
  <c r="M41" i="11" s="1"/>
  <c r="L40" i="11"/>
  <c r="M40" i="11" s="1"/>
  <c r="L39" i="11"/>
  <c r="M39" i="11" s="1"/>
  <c r="L38" i="11"/>
  <c r="M38" i="11" s="1"/>
  <c r="L37" i="11"/>
  <c r="M37" i="11" s="1"/>
  <c r="L36" i="11"/>
  <c r="M36" i="11" s="1"/>
  <c r="L35" i="11"/>
  <c r="M35" i="11" s="1"/>
  <c r="L34" i="11"/>
  <c r="M34" i="11" s="1"/>
  <c r="L33" i="11"/>
  <c r="M33" i="11" s="1"/>
  <c r="L32" i="11"/>
  <c r="M32" i="11" s="1"/>
  <c r="L31" i="11"/>
  <c r="M31" i="11" s="1"/>
  <c r="L30" i="11"/>
  <c r="M30" i="11" s="1"/>
  <c r="L29" i="11"/>
  <c r="M29" i="11" s="1"/>
  <c r="L28" i="11"/>
  <c r="M28" i="11" s="1"/>
  <c r="L27" i="11"/>
  <c r="M27" i="11" s="1"/>
  <c r="L26" i="11"/>
  <c r="M26" i="11" s="1"/>
  <c r="L25" i="11"/>
  <c r="M25" i="11" s="1"/>
  <c r="L24" i="11"/>
  <c r="M24" i="11" s="1"/>
  <c r="L23" i="11"/>
  <c r="M23" i="11" s="1"/>
  <c r="L22" i="11"/>
  <c r="M22" i="11" s="1"/>
  <c r="L21" i="11"/>
  <c r="M21" i="11" s="1"/>
  <c r="L20" i="11"/>
  <c r="M20" i="11" s="1"/>
  <c r="L19" i="11"/>
  <c r="M19" i="11" s="1"/>
  <c r="L18" i="11"/>
  <c r="M18" i="11" s="1"/>
  <c r="L17" i="11"/>
  <c r="M17" i="11" s="1"/>
  <c r="L16" i="11"/>
  <c r="M16" i="11" s="1"/>
  <c r="L15" i="11"/>
  <c r="M15" i="11" s="1"/>
  <c r="L14" i="11"/>
  <c r="M14" i="11" s="1"/>
  <c r="L13" i="11"/>
  <c r="M13" i="11" s="1"/>
  <c r="L12" i="11"/>
  <c r="M12" i="11" s="1"/>
  <c r="L11" i="11"/>
  <c r="M11" i="11" s="1"/>
  <c r="L10" i="11"/>
  <c r="M10" i="11" s="1"/>
  <c r="L9" i="11"/>
  <c r="M9" i="11" s="1"/>
  <c r="L250" i="12"/>
  <c r="M250" i="12" s="1"/>
  <c r="L249" i="12"/>
  <c r="M249" i="12" s="1"/>
  <c r="L248" i="12"/>
  <c r="M248" i="12" s="1"/>
  <c r="L247" i="12"/>
  <c r="M247" i="12" s="1"/>
  <c r="L246" i="12"/>
  <c r="M246" i="12" s="1"/>
  <c r="L245" i="12"/>
  <c r="M245" i="12" s="1"/>
  <c r="L244" i="12"/>
  <c r="M244" i="12" s="1"/>
  <c r="L243" i="12"/>
  <c r="M243" i="12" s="1"/>
  <c r="L242" i="12"/>
  <c r="M242" i="12" s="1"/>
  <c r="L241" i="12"/>
  <c r="M241" i="12" s="1"/>
  <c r="L240" i="12"/>
  <c r="M240" i="12" s="1"/>
  <c r="L239" i="12"/>
  <c r="M239" i="12" s="1"/>
  <c r="L238" i="12"/>
  <c r="M238" i="12" s="1"/>
  <c r="L237" i="12"/>
  <c r="M237" i="12" s="1"/>
  <c r="L236" i="12"/>
  <c r="M236" i="12" s="1"/>
  <c r="L235" i="12"/>
  <c r="M235" i="12" s="1"/>
  <c r="L234" i="12"/>
  <c r="M234" i="12" s="1"/>
  <c r="L233" i="12"/>
  <c r="M233" i="12" s="1"/>
  <c r="L232" i="12"/>
  <c r="M232" i="12" s="1"/>
  <c r="L231" i="12"/>
  <c r="M231" i="12" s="1"/>
  <c r="L230" i="12"/>
  <c r="M230" i="12" s="1"/>
  <c r="L229" i="12"/>
  <c r="M229" i="12" s="1"/>
  <c r="L228" i="12"/>
  <c r="M228" i="12" s="1"/>
  <c r="L227" i="12"/>
  <c r="M227" i="12" s="1"/>
  <c r="L226" i="12"/>
  <c r="M226" i="12" s="1"/>
  <c r="L225" i="12"/>
  <c r="M225" i="12" s="1"/>
  <c r="L224" i="12"/>
  <c r="M224" i="12" s="1"/>
  <c r="L223" i="12"/>
  <c r="M223" i="12" s="1"/>
  <c r="L222" i="12"/>
  <c r="M222" i="12" s="1"/>
  <c r="L221" i="12"/>
  <c r="M221" i="12" s="1"/>
  <c r="L220" i="12"/>
  <c r="M220" i="12" s="1"/>
  <c r="L219" i="12"/>
  <c r="M219" i="12" s="1"/>
  <c r="L218" i="12"/>
  <c r="M218" i="12" s="1"/>
  <c r="L217" i="12"/>
  <c r="M217" i="12" s="1"/>
  <c r="L216" i="12"/>
  <c r="M216" i="12" s="1"/>
  <c r="L215" i="12"/>
  <c r="M215" i="12" s="1"/>
  <c r="L214" i="12"/>
  <c r="M214" i="12" s="1"/>
  <c r="L213" i="12"/>
  <c r="M213" i="12" s="1"/>
  <c r="L212" i="12"/>
  <c r="M212" i="12" s="1"/>
  <c r="L211" i="12"/>
  <c r="M211" i="12" s="1"/>
  <c r="L210" i="12"/>
  <c r="M210" i="12" s="1"/>
  <c r="L209" i="12"/>
  <c r="M209" i="12" s="1"/>
  <c r="L208" i="12"/>
  <c r="M208" i="12" s="1"/>
  <c r="L207" i="12"/>
  <c r="M207" i="12" s="1"/>
  <c r="L206" i="12"/>
  <c r="M206" i="12" s="1"/>
  <c r="L205" i="12"/>
  <c r="M205" i="12" s="1"/>
  <c r="L204" i="12"/>
  <c r="M204" i="12" s="1"/>
  <c r="L203" i="12"/>
  <c r="M203" i="12" s="1"/>
  <c r="L202" i="12"/>
  <c r="M202" i="12" s="1"/>
  <c r="L201" i="12"/>
  <c r="M201" i="12" s="1"/>
  <c r="L200" i="12"/>
  <c r="M200" i="12" s="1"/>
  <c r="L199" i="12"/>
  <c r="M199" i="12" s="1"/>
  <c r="L198" i="12"/>
  <c r="M198" i="12" s="1"/>
  <c r="L197" i="12"/>
  <c r="M197" i="12" s="1"/>
  <c r="L196" i="12"/>
  <c r="M196" i="12" s="1"/>
  <c r="L195" i="12"/>
  <c r="M195" i="12" s="1"/>
  <c r="L194" i="12"/>
  <c r="M194" i="12" s="1"/>
  <c r="L193" i="12"/>
  <c r="M193" i="12" s="1"/>
  <c r="L192" i="12"/>
  <c r="M192" i="12" s="1"/>
  <c r="L191" i="12"/>
  <c r="M191" i="12" s="1"/>
  <c r="L190" i="12"/>
  <c r="M190" i="12" s="1"/>
  <c r="L189" i="12"/>
  <c r="M189" i="12" s="1"/>
  <c r="L188" i="12"/>
  <c r="M188" i="12" s="1"/>
  <c r="L187" i="12"/>
  <c r="M187" i="12" s="1"/>
  <c r="L186" i="12"/>
  <c r="M186" i="12" s="1"/>
  <c r="L185" i="12"/>
  <c r="M185" i="12" s="1"/>
  <c r="L184" i="12"/>
  <c r="M184" i="12" s="1"/>
  <c r="L183" i="12"/>
  <c r="M183" i="12" s="1"/>
  <c r="L182" i="12"/>
  <c r="M182" i="12" s="1"/>
  <c r="L181" i="12"/>
  <c r="M181" i="12" s="1"/>
  <c r="L180" i="12"/>
  <c r="M180" i="12" s="1"/>
  <c r="L179" i="12"/>
  <c r="M179" i="12" s="1"/>
  <c r="L178" i="12"/>
  <c r="M178" i="12" s="1"/>
  <c r="L177" i="12"/>
  <c r="M177" i="12" s="1"/>
  <c r="L176" i="12"/>
  <c r="M176" i="12" s="1"/>
  <c r="L175" i="12"/>
  <c r="M175" i="12" s="1"/>
  <c r="L174" i="12"/>
  <c r="M174" i="12" s="1"/>
  <c r="L173" i="12"/>
  <c r="M173" i="12" s="1"/>
  <c r="L172" i="12"/>
  <c r="M172" i="12" s="1"/>
  <c r="L171" i="12"/>
  <c r="M171" i="12" s="1"/>
  <c r="L170" i="12"/>
  <c r="M170" i="12" s="1"/>
  <c r="L169" i="12"/>
  <c r="M169" i="12" s="1"/>
  <c r="L168" i="12"/>
  <c r="M168" i="12" s="1"/>
  <c r="L167" i="12"/>
  <c r="M167" i="12" s="1"/>
  <c r="L166" i="12"/>
  <c r="M166" i="12" s="1"/>
  <c r="L165" i="12"/>
  <c r="M165" i="12" s="1"/>
  <c r="L164" i="12"/>
  <c r="M164" i="12" s="1"/>
  <c r="L163" i="12"/>
  <c r="M163" i="12" s="1"/>
  <c r="L162" i="12"/>
  <c r="M162" i="12" s="1"/>
  <c r="L161" i="12"/>
  <c r="M161" i="12" s="1"/>
  <c r="L160" i="12"/>
  <c r="M160" i="12" s="1"/>
  <c r="L159" i="12"/>
  <c r="M159" i="12" s="1"/>
  <c r="L158" i="12"/>
  <c r="M158" i="12" s="1"/>
  <c r="L157" i="12"/>
  <c r="M157" i="12" s="1"/>
  <c r="L156" i="12"/>
  <c r="M156" i="12" s="1"/>
  <c r="L155" i="12"/>
  <c r="M155" i="12" s="1"/>
  <c r="L154" i="12"/>
  <c r="M154" i="12" s="1"/>
  <c r="L153" i="12"/>
  <c r="M153" i="12" s="1"/>
  <c r="L152" i="12"/>
  <c r="M152" i="12" s="1"/>
  <c r="L151" i="12"/>
  <c r="M151" i="12" s="1"/>
  <c r="L150" i="12"/>
  <c r="M150" i="12" s="1"/>
  <c r="L149" i="12"/>
  <c r="M149" i="12" s="1"/>
  <c r="L148" i="12"/>
  <c r="M148" i="12" s="1"/>
  <c r="L147" i="12"/>
  <c r="M147" i="12" s="1"/>
  <c r="L146" i="12"/>
  <c r="M146" i="12" s="1"/>
  <c r="L145" i="12"/>
  <c r="M145" i="12" s="1"/>
  <c r="L144" i="12"/>
  <c r="M144" i="12" s="1"/>
  <c r="L143" i="12"/>
  <c r="M143" i="12" s="1"/>
  <c r="L142" i="12"/>
  <c r="M142" i="12" s="1"/>
  <c r="L141" i="12"/>
  <c r="M141" i="12" s="1"/>
  <c r="L140" i="12"/>
  <c r="M140" i="12" s="1"/>
  <c r="L139" i="12"/>
  <c r="M139" i="12" s="1"/>
  <c r="L138" i="12"/>
  <c r="M138" i="12" s="1"/>
  <c r="L137" i="12"/>
  <c r="M137" i="12" s="1"/>
  <c r="L136" i="12"/>
  <c r="M136" i="12" s="1"/>
  <c r="L135" i="12"/>
  <c r="M135" i="12" s="1"/>
  <c r="L134" i="12"/>
  <c r="M134" i="12" s="1"/>
  <c r="L133" i="12"/>
  <c r="M133" i="12" s="1"/>
  <c r="L132" i="12"/>
  <c r="M132" i="12" s="1"/>
  <c r="L131" i="12"/>
  <c r="M131" i="12" s="1"/>
  <c r="L130" i="12"/>
  <c r="M130" i="12" s="1"/>
  <c r="L129" i="12"/>
  <c r="M129" i="12" s="1"/>
  <c r="L128" i="12"/>
  <c r="M128" i="12" s="1"/>
  <c r="L127" i="12"/>
  <c r="M127" i="12" s="1"/>
  <c r="L126" i="12"/>
  <c r="M126" i="12" s="1"/>
  <c r="L125" i="12"/>
  <c r="M125" i="12" s="1"/>
  <c r="L124" i="12"/>
  <c r="M124" i="12" s="1"/>
  <c r="L123" i="12"/>
  <c r="M123" i="12" s="1"/>
  <c r="L122" i="12"/>
  <c r="M122" i="12" s="1"/>
  <c r="L121" i="12"/>
  <c r="M121" i="12" s="1"/>
  <c r="L120" i="12"/>
  <c r="M120" i="12" s="1"/>
  <c r="L119" i="12"/>
  <c r="M119" i="12" s="1"/>
  <c r="L118" i="12"/>
  <c r="M118" i="12" s="1"/>
  <c r="L117" i="12"/>
  <c r="M117" i="12" s="1"/>
  <c r="L116" i="12"/>
  <c r="M116" i="12" s="1"/>
  <c r="L115" i="12"/>
  <c r="M115" i="12" s="1"/>
  <c r="L114" i="12"/>
  <c r="M114" i="12" s="1"/>
  <c r="L113" i="12"/>
  <c r="M113" i="12" s="1"/>
  <c r="L112" i="12"/>
  <c r="M112" i="12" s="1"/>
  <c r="L111" i="12"/>
  <c r="M111" i="12" s="1"/>
  <c r="L110" i="12"/>
  <c r="M110" i="12" s="1"/>
  <c r="L109" i="12"/>
  <c r="M109" i="12" s="1"/>
  <c r="L108" i="12"/>
  <c r="M108" i="12" s="1"/>
  <c r="L107" i="12"/>
  <c r="M107" i="12" s="1"/>
  <c r="L106" i="12"/>
  <c r="M106" i="12" s="1"/>
  <c r="L105" i="12"/>
  <c r="M105" i="12" s="1"/>
  <c r="L104" i="12"/>
  <c r="M104" i="12" s="1"/>
  <c r="L103" i="12"/>
  <c r="M103" i="12" s="1"/>
  <c r="L102" i="12"/>
  <c r="M102" i="12" s="1"/>
  <c r="L101" i="12"/>
  <c r="M101" i="12" s="1"/>
  <c r="L100" i="12"/>
  <c r="M100" i="12" s="1"/>
  <c r="L99" i="12"/>
  <c r="M99" i="12" s="1"/>
  <c r="L98" i="12"/>
  <c r="M98" i="12" s="1"/>
  <c r="L97" i="12"/>
  <c r="M97" i="12" s="1"/>
  <c r="L96" i="12"/>
  <c r="M96" i="12" s="1"/>
  <c r="L95" i="12"/>
  <c r="M95" i="12" s="1"/>
  <c r="L94" i="12"/>
  <c r="M94" i="12" s="1"/>
  <c r="L93" i="12"/>
  <c r="M93" i="12" s="1"/>
  <c r="L92" i="12"/>
  <c r="M92" i="12" s="1"/>
  <c r="L91" i="12"/>
  <c r="M91" i="12" s="1"/>
  <c r="L90" i="12"/>
  <c r="M90" i="12" s="1"/>
  <c r="L89" i="12"/>
  <c r="M89" i="12" s="1"/>
  <c r="L88" i="12"/>
  <c r="M88" i="12" s="1"/>
  <c r="L87" i="12"/>
  <c r="M87" i="12" s="1"/>
  <c r="L86" i="12"/>
  <c r="M86" i="12" s="1"/>
  <c r="L85" i="12"/>
  <c r="M85" i="12" s="1"/>
  <c r="L84" i="12"/>
  <c r="M84" i="12" s="1"/>
  <c r="L83" i="12"/>
  <c r="M83" i="12" s="1"/>
  <c r="L82" i="12"/>
  <c r="M82" i="12" s="1"/>
  <c r="L81" i="12"/>
  <c r="M81" i="12" s="1"/>
  <c r="L80" i="12"/>
  <c r="M80" i="12" s="1"/>
  <c r="L79" i="12"/>
  <c r="M79" i="12" s="1"/>
  <c r="L78" i="12"/>
  <c r="M78" i="12" s="1"/>
  <c r="L77" i="12"/>
  <c r="M77" i="12" s="1"/>
  <c r="L76" i="12"/>
  <c r="M76" i="12" s="1"/>
  <c r="L75" i="12"/>
  <c r="M75" i="12" s="1"/>
  <c r="L74" i="12"/>
  <c r="M74" i="12" s="1"/>
  <c r="L73" i="12"/>
  <c r="M73" i="12" s="1"/>
  <c r="L72" i="12"/>
  <c r="M72" i="12" s="1"/>
  <c r="L71" i="12"/>
  <c r="M71" i="12" s="1"/>
  <c r="L70" i="12"/>
  <c r="M70" i="12" s="1"/>
  <c r="L69" i="12"/>
  <c r="M69" i="12" s="1"/>
  <c r="L68" i="12"/>
  <c r="M68" i="12" s="1"/>
  <c r="L67" i="12"/>
  <c r="M67" i="12" s="1"/>
  <c r="L66" i="12"/>
  <c r="M66" i="12" s="1"/>
  <c r="L65" i="12"/>
  <c r="M65" i="12" s="1"/>
  <c r="L64" i="12"/>
  <c r="M64" i="12" s="1"/>
  <c r="L63" i="12"/>
  <c r="M63" i="12" s="1"/>
  <c r="L62" i="12"/>
  <c r="M62" i="12" s="1"/>
  <c r="L61" i="12"/>
  <c r="M61" i="12" s="1"/>
  <c r="L60" i="12"/>
  <c r="M60" i="12" s="1"/>
  <c r="L59" i="12"/>
  <c r="M59" i="12" s="1"/>
  <c r="L58" i="12"/>
  <c r="M58" i="12" s="1"/>
  <c r="L57" i="12"/>
  <c r="M57" i="12" s="1"/>
  <c r="L56" i="12"/>
  <c r="M56" i="12" s="1"/>
  <c r="L55" i="12"/>
  <c r="M55" i="12" s="1"/>
  <c r="L54" i="12"/>
  <c r="M54" i="12" s="1"/>
  <c r="L53" i="12"/>
  <c r="M53" i="12" s="1"/>
  <c r="L52" i="12"/>
  <c r="M52" i="12" s="1"/>
  <c r="L51" i="12"/>
  <c r="M51" i="12" s="1"/>
  <c r="L50" i="12"/>
  <c r="M50" i="12" s="1"/>
  <c r="L49" i="12"/>
  <c r="M49" i="12" s="1"/>
  <c r="L48" i="12"/>
  <c r="M48" i="12" s="1"/>
  <c r="L47" i="12"/>
  <c r="M47" i="12" s="1"/>
  <c r="L46" i="12"/>
  <c r="M46" i="12" s="1"/>
  <c r="L45" i="12"/>
  <c r="M45" i="12" s="1"/>
  <c r="L44" i="12"/>
  <c r="M44" i="12" s="1"/>
  <c r="L43" i="12"/>
  <c r="M43" i="12" s="1"/>
  <c r="L42" i="12"/>
  <c r="M42" i="12" s="1"/>
  <c r="L41" i="12"/>
  <c r="M41" i="12" s="1"/>
  <c r="L40" i="12"/>
  <c r="M40" i="12" s="1"/>
  <c r="L39" i="12"/>
  <c r="M39" i="12" s="1"/>
  <c r="L38" i="12"/>
  <c r="M38" i="12" s="1"/>
  <c r="L37" i="12"/>
  <c r="M37" i="12" s="1"/>
  <c r="L36" i="12"/>
  <c r="M36" i="12" s="1"/>
  <c r="L35" i="12"/>
  <c r="M35" i="12" s="1"/>
  <c r="L34" i="12"/>
  <c r="M34" i="12" s="1"/>
  <c r="L33" i="12"/>
  <c r="M33" i="12" s="1"/>
  <c r="L32" i="12"/>
  <c r="M32" i="12" s="1"/>
  <c r="L31" i="12"/>
  <c r="M31" i="12" s="1"/>
  <c r="L30" i="12"/>
  <c r="M30" i="12" s="1"/>
  <c r="L29" i="12"/>
  <c r="M29" i="12" s="1"/>
  <c r="L28" i="12"/>
  <c r="M28" i="12" s="1"/>
  <c r="L27" i="12"/>
  <c r="M27" i="12" s="1"/>
  <c r="L26" i="12"/>
  <c r="M26" i="12" s="1"/>
  <c r="L25" i="12"/>
  <c r="M25" i="12" s="1"/>
  <c r="L24" i="12"/>
  <c r="M24" i="12" s="1"/>
  <c r="L23" i="12"/>
  <c r="M23" i="12" s="1"/>
  <c r="L22" i="12"/>
  <c r="M22" i="12" s="1"/>
  <c r="L21" i="12"/>
  <c r="M21" i="12" s="1"/>
  <c r="L20" i="12"/>
  <c r="M20" i="12" s="1"/>
  <c r="L19" i="12"/>
  <c r="M19" i="12" s="1"/>
  <c r="L18" i="12"/>
  <c r="M18" i="12" s="1"/>
  <c r="L17" i="12"/>
  <c r="M17" i="12" s="1"/>
  <c r="L16" i="12"/>
  <c r="M16" i="12" s="1"/>
  <c r="L15" i="12"/>
  <c r="M15" i="12" s="1"/>
  <c r="L14" i="12"/>
  <c r="M14" i="12" s="1"/>
  <c r="L13" i="12"/>
  <c r="M13" i="12" s="1"/>
  <c r="L12" i="12"/>
  <c r="M12" i="12" s="1"/>
  <c r="L11" i="12"/>
  <c r="M11" i="12" s="1"/>
  <c r="L10" i="12"/>
  <c r="M10" i="12" s="1"/>
  <c r="L9" i="12"/>
  <c r="M9" i="12" s="1"/>
  <c r="L393" i="13"/>
  <c r="M393" i="13" s="1"/>
  <c r="L392" i="13"/>
  <c r="M392" i="13" s="1"/>
  <c r="L391" i="13"/>
  <c r="M391" i="13" s="1"/>
  <c r="L390" i="13"/>
  <c r="M390" i="13" s="1"/>
  <c r="L389" i="13"/>
  <c r="M389" i="13" s="1"/>
  <c r="L388" i="13"/>
  <c r="M388" i="13" s="1"/>
  <c r="L387" i="13"/>
  <c r="M387" i="13" s="1"/>
  <c r="L386" i="13"/>
  <c r="M386" i="13" s="1"/>
  <c r="L385" i="13"/>
  <c r="M385" i="13" s="1"/>
  <c r="L384" i="13"/>
  <c r="M384" i="13" s="1"/>
  <c r="L383" i="13"/>
  <c r="M383" i="13" s="1"/>
  <c r="L382" i="13"/>
  <c r="M382" i="13" s="1"/>
  <c r="L381" i="13"/>
  <c r="M381" i="13" s="1"/>
  <c r="L380" i="13"/>
  <c r="M380" i="13" s="1"/>
  <c r="L379" i="13"/>
  <c r="M379" i="13" s="1"/>
  <c r="L378" i="13"/>
  <c r="M378" i="13" s="1"/>
  <c r="L377" i="13"/>
  <c r="M377" i="13" s="1"/>
  <c r="L376" i="13"/>
  <c r="M376" i="13" s="1"/>
  <c r="L375" i="13"/>
  <c r="M375" i="13" s="1"/>
  <c r="L374" i="13"/>
  <c r="M374" i="13" s="1"/>
  <c r="L373" i="13"/>
  <c r="M373" i="13" s="1"/>
  <c r="L372" i="13"/>
  <c r="M372" i="13" s="1"/>
  <c r="L371" i="13"/>
  <c r="M371" i="13" s="1"/>
  <c r="L370" i="13"/>
  <c r="M370" i="13" s="1"/>
  <c r="L369" i="13"/>
  <c r="M369" i="13" s="1"/>
  <c r="L368" i="13"/>
  <c r="M368" i="13" s="1"/>
  <c r="L367" i="13"/>
  <c r="M367" i="13" s="1"/>
  <c r="L366" i="13"/>
  <c r="M366" i="13" s="1"/>
  <c r="L365" i="13"/>
  <c r="M365" i="13" s="1"/>
  <c r="L364" i="13"/>
  <c r="M364" i="13" s="1"/>
  <c r="L363" i="13"/>
  <c r="M363" i="13" s="1"/>
  <c r="L362" i="13"/>
  <c r="M362" i="13" s="1"/>
  <c r="L361" i="13"/>
  <c r="M361" i="13" s="1"/>
  <c r="L360" i="13"/>
  <c r="M360" i="13" s="1"/>
  <c r="L359" i="13"/>
  <c r="M359" i="13" s="1"/>
  <c r="L358" i="13"/>
  <c r="M358" i="13" s="1"/>
  <c r="L357" i="13"/>
  <c r="M357" i="13" s="1"/>
  <c r="L356" i="13"/>
  <c r="M356" i="13" s="1"/>
  <c r="L355" i="13"/>
  <c r="M355" i="13" s="1"/>
  <c r="L354" i="13"/>
  <c r="M354" i="13" s="1"/>
  <c r="L353" i="13"/>
  <c r="M353" i="13" s="1"/>
  <c r="L352" i="13"/>
  <c r="M352" i="13" s="1"/>
  <c r="L351" i="13"/>
  <c r="M351" i="13" s="1"/>
  <c r="L350" i="13"/>
  <c r="M350" i="13" s="1"/>
  <c r="L349" i="13"/>
  <c r="M349" i="13" s="1"/>
  <c r="L348" i="13"/>
  <c r="M348" i="13" s="1"/>
  <c r="L347" i="13"/>
  <c r="M347" i="13" s="1"/>
  <c r="L346" i="13"/>
  <c r="M346" i="13" s="1"/>
  <c r="L345" i="13"/>
  <c r="M345" i="13" s="1"/>
  <c r="L344" i="13"/>
  <c r="M344" i="13" s="1"/>
  <c r="L343" i="13"/>
  <c r="M343" i="13" s="1"/>
  <c r="L342" i="13"/>
  <c r="M342" i="13" s="1"/>
  <c r="L341" i="13"/>
  <c r="M341" i="13" s="1"/>
  <c r="L340" i="13"/>
  <c r="M340" i="13" s="1"/>
  <c r="L339" i="13"/>
  <c r="M339" i="13" s="1"/>
  <c r="L338" i="13"/>
  <c r="M338" i="13" s="1"/>
  <c r="L337" i="13"/>
  <c r="M337" i="13" s="1"/>
  <c r="L336" i="13"/>
  <c r="M336" i="13" s="1"/>
  <c r="L335" i="13"/>
  <c r="M335" i="13" s="1"/>
  <c r="L334" i="13"/>
  <c r="M334" i="13" s="1"/>
  <c r="L333" i="13"/>
  <c r="M333" i="13" s="1"/>
  <c r="L332" i="13"/>
  <c r="M332" i="13" s="1"/>
  <c r="L331" i="13"/>
  <c r="M331" i="13" s="1"/>
  <c r="L330" i="13"/>
  <c r="M330" i="13" s="1"/>
  <c r="L329" i="13"/>
  <c r="M329" i="13" s="1"/>
  <c r="L328" i="13"/>
  <c r="M328" i="13" s="1"/>
  <c r="L327" i="13"/>
  <c r="M327" i="13" s="1"/>
  <c r="L326" i="13"/>
  <c r="M326" i="13" s="1"/>
  <c r="L325" i="13"/>
  <c r="M325" i="13" s="1"/>
  <c r="L324" i="13"/>
  <c r="M324" i="13" s="1"/>
  <c r="L323" i="13"/>
  <c r="M323" i="13" s="1"/>
  <c r="L322" i="13"/>
  <c r="M322" i="13" s="1"/>
  <c r="L321" i="13"/>
  <c r="M321" i="13" s="1"/>
  <c r="L320" i="13"/>
  <c r="M320" i="13" s="1"/>
  <c r="L319" i="13"/>
  <c r="M319" i="13" s="1"/>
  <c r="L318" i="13"/>
  <c r="M318" i="13" s="1"/>
  <c r="L317" i="13"/>
  <c r="M317" i="13" s="1"/>
  <c r="L316" i="13"/>
  <c r="M316" i="13" s="1"/>
  <c r="L315" i="13"/>
  <c r="M315" i="13" s="1"/>
  <c r="L314" i="13"/>
  <c r="M314" i="13" s="1"/>
  <c r="L313" i="13"/>
  <c r="M313" i="13" s="1"/>
  <c r="L312" i="13"/>
  <c r="M312" i="13" s="1"/>
  <c r="L311" i="13"/>
  <c r="M311" i="13" s="1"/>
  <c r="L310" i="13"/>
  <c r="M310" i="13" s="1"/>
  <c r="L309" i="13"/>
  <c r="M309" i="13" s="1"/>
  <c r="L308" i="13"/>
  <c r="M308" i="13" s="1"/>
  <c r="L307" i="13"/>
  <c r="M307" i="13" s="1"/>
  <c r="L306" i="13"/>
  <c r="M306" i="13" s="1"/>
  <c r="L305" i="13"/>
  <c r="M305" i="13" s="1"/>
  <c r="L304" i="13"/>
  <c r="M304" i="13" s="1"/>
  <c r="L303" i="13"/>
  <c r="M303" i="13" s="1"/>
  <c r="L302" i="13"/>
  <c r="M302" i="13" s="1"/>
  <c r="L301" i="13"/>
  <c r="M301" i="13" s="1"/>
  <c r="L300" i="13"/>
  <c r="M300" i="13" s="1"/>
  <c r="L299" i="13"/>
  <c r="M299" i="13" s="1"/>
  <c r="L298" i="13"/>
  <c r="M298" i="13" s="1"/>
  <c r="L297" i="13"/>
  <c r="M297" i="13" s="1"/>
  <c r="L296" i="13"/>
  <c r="M296" i="13" s="1"/>
  <c r="L295" i="13"/>
  <c r="M295" i="13" s="1"/>
  <c r="L294" i="13"/>
  <c r="M294" i="13" s="1"/>
  <c r="L293" i="13"/>
  <c r="M293" i="13" s="1"/>
  <c r="L292" i="13"/>
  <c r="M292" i="13" s="1"/>
  <c r="L291" i="13"/>
  <c r="M291" i="13" s="1"/>
  <c r="L290" i="13"/>
  <c r="M290" i="13" s="1"/>
  <c r="L289" i="13"/>
  <c r="M289" i="13" s="1"/>
  <c r="L288" i="13"/>
  <c r="M288" i="13" s="1"/>
  <c r="L287" i="13"/>
  <c r="M287" i="13" s="1"/>
  <c r="L286" i="13"/>
  <c r="M286" i="13" s="1"/>
  <c r="L285" i="13"/>
  <c r="M285" i="13" s="1"/>
  <c r="L284" i="13"/>
  <c r="M284" i="13" s="1"/>
  <c r="L283" i="13"/>
  <c r="M283" i="13" s="1"/>
  <c r="L282" i="13"/>
  <c r="M282" i="13" s="1"/>
  <c r="L281" i="13"/>
  <c r="M281" i="13" s="1"/>
  <c r="L280" i="13"/>
  <c r="M280" i="13" s="1"/>
  <c r="L279" i="13"/>
  <c r="M279" i="13" s="1"/>
  <c r="L278" i="13"/>
  <c r="M278" i="13" s="1"/>
  <c r="L277" i="13"/>
  <c r="M277" i="13" s="1"/>
  <c r="L276" i="13"/>
  <c r="M276" i="13" s="1"/>
  <c r="L275" i="13"/>
  <c r="M275" i="13" s="1"/>
  <c r="L274" i="13"/>
  <c r="M274" i="13" s="1"/>
  <c r="L273" i="13"/>
  <c r="M273" i="13" s="1"/>
  <c r="L272" i="13"/>
  <c r="M272" i="13" s="1"/>
  <c r="L271" i="13"/>
  <c r="M271" i="13" s="1"/>
  <c r="L270" i="13"/>
  <c r="M270" i="13" s="1"/>
  <c r="L269" i="13"/>
  <c r="M269" i="13" s="1"/>
  <c r="L268" i="13"/>
  <c r="M268" i="13" s="1"/>
  <c r="L267" i="13"/>
  <c r="M267" i="13" s="1"/>
  <c r="L266" i="13"/>
  <c r="M266" i="13" s="1"/>
  <c r="L265" i="13"/>
  <c r="M265" i="13" s="1"/>
  <c r="L264" i="13"/>
  <c r="M264" i="13" s="1"/>
  <c r="L263" i="13"/>
  <c r="M263" i="13" s="1"/>
  <c r="L262" i="13"/>
  <c r="M262" i="13" s="1"/>
  <c r="L261" i="13"/>
  <c r="M261" i="13" s="1"/>
  <c r="L260" i="13"/>
  <c r="M260" i="13" s="1"/>
  <c r="L259" i="13"/>
  <c r="M259" i="13" s="1"/>
  <c r="L258" i="13"/>
  <c r="M258" i="13" s="1"/>
  <c r="L257" i="13"/>
  <c r="M257" i="13" s="1"/>
  <c r="L256" i="13"/>
  <c r="M256" i="13" s="1"/>
  <c r="L255" i="13"/>
  <c r="M255" i="13" s="1"/>
  <c r="L254" i="13"/>
  <c r="M254" i="13" s="1"/>
  <c r="L253" i="13"/>
  <c r="M253" i="13" s="1"/>
  <c r="L252" i="13"/>
  <c r="M252" i="13" s="1"/>
  <c r="L251" i="13"/>
  <c r="M251" i="13" s="1"/>
  <c r="L250" i="13"/>
  <c r="M250" i="13" s="1"/>
  <c r="L249" i="13"/>
  <c r="M249" i="13" s="1"/>
  <c r="L248" i="13"/>
  <c r="M248" i="13" s="1"/>
  <c r="L247" i="13"/>
  <c r="M247" i="13" s="1"/>
  <c r="L246" i="13"/>
  <c r="M246" i="13" s="1"/>
  <c r="L245" i="13"/>
  <c r="M245" i="13" s="1"/>
  <c r="L244" i="13"/>
  <c r="M244" i="13" s="1"/>
  <c r="L243" i="13"/>
  <c r="M243" i="13" s="1"/>
  <c r="L242" i="13"/>
  <c r="M242" i="13" s="1"/>
  <c r="L241" i="13"/>
  <c r="M241" i="13" s="1"/>
  <c r="L240" i="13"/>
  <c r="M240" i="13" s="1"/>
  <c r="L239" i="13"/>
  <c r="M239" i="13" s="1"/>
  <c r="L238" i="13"/>
  <c r="M238" i="13" s="1"/>
  <c r="L237" i="13"/>
  <c r="M237" i="13" s="1"/>
  <c r="L236" i="13"/>
  <c r="M236" i="13" s="1"/>
  <c r="L235" i="13"/>
  <c r="M235" i="13" s="1"/>
  <c r="L234" i="13"/>
  <c r="M234" i="13" s="1"/>
  <c r="L233" i="13"/>
  <c r="M233" i="13" s="1"/>
  <c r="L232" i="13"/>
  <c r="M232" i="13" s="1"/>
  <c r="L231" i="13"/>
  <c r="M231" i="13" s="1"/>
  <c r="L230" i="13"/>
  <c r="M230" i="13" s="1"/>
  <c r="L229" i="13"/>
  <c r="M229" i="13" s="1"/>
  <c r="L228" i="13"/>
  <c r="M228" i="13" s="1"/>
  <c r="L227" i="13"/>
  <c r="M227" i="13" s="1"/>
  <c r="L226" i="13"/>
  <c r="M226" i="13" s="1"/>
  <c r="L225" i="13"/>
  <c r="M225" i="13" s="1"/>
  <c r="L224" i="13"/>
  <c r="M224" i="13" s="1"/>
  <c r="L223" i="13"/>
  <c r="M223" i="13" s="1"/>
  <c r="L222" i="13"/>
  <c r="M222" i="13" s="1"/>
  <c r="L221" i="13"/>
  <c r="M221" i="13" s="1"/>
  <c r="L220" i="13"/>
  <c r="M220" i="13" s="1"/>
  <c r="L219" i="13"/>
  <c r="M219" i="13" s="1"/>
  <c r="L218" i="13"/>
  <c r="M218" i="13" s="1"/>
  <c r="L217" i="13"/>
  <c r="M217" i="13" s="1"/>
  <c r="L216" i="13"/>
  <c r="M216" i="13" s="1"/>
  <c r="L215" i="13"/>
  <c r="M215" i="13" s="1"/>
  <c r="L214" i="13"/>
  <c r="M214" i="13" s="1"/>
  <c r="L213" i="13"/>
  <c r="M213" i="13" s="1"/>
  <c r="L212" i="13"/>
  <c r="M212" i="13" s="1"/>
  <c r="L211" i="13"/>
  <c r="M211" i="13" s="1"/>
  <c r="L210" i="13"/>
  <c r="M210" i="13" s="1"/>
  <c r="L209" i="13"/>
  <c r="M209" i="13" s="1"/>
  <c r="L208" i="13"/>
  <c r="M208" i="13" s="1"/>
  <c r="L207" i="13"/>
  <c r="M207" i="13" s="1"/>
  <c r="L206" i="13"/>
  <c r="M206" i="13" s="1"/>
  <c r="L205" i="13"/>
  <c r="M205" i="13" s="1"/>
  <c r="L204" i="13"/>
  <c r="M204" i="13" s="1"/>
  <c r="L203" i="13"/>
  <c r="M203" i="13" s="1"/>
  <c r="L202" i="13"/>
  <c r="M202" i="13" s="1"/>
  <c r="L201" i="13"/>
  <c r="M201" i="13" s="1"/>
  <c r="L200" i="13"/>
  <c r="M200" i="13" s="1"/>
  <c r="L199" i="13"/>
  <c r="M199" i="13" s="1"/>
  <c r="L198" i="13"/>
  <c r="M198" i="13" s="1"/>
  <c r="L197" i="13"/>
  <c r="M197" i="13" s="1"/>
  <c r="L196" i="13"/>
  <c r="M196" i="13" s="1"/>
  <c r="L195" i="13"/>
  <c r="M195" i="13" s="1"/>
  <c r="L194" i="13"/>
  <c r="M194" i="13" s="1"/>
  <c r="L193" i="13"/>
  <c r="M193" i="13" s="1"/>
  <c r="L192" i="13"/>
  <c r="M192" i="13" s="1"/>
  <c r="L191" i="13"/>
  <c r="M191" i="13" s="1"/>
  <c r="L190" i="13"/>
  <c r="M190" i="13" s="1"/>
  <c r="L189" i="13"/>
  <c r="M189" i="13" s="1"/>
  <c r="L188" i="13"/>
  <c r="M188" i="13" s="1"/>
  <c r="L187" i="13"/>
  <c r="M187" i="13" s="1"/>
  <c r="L186" i="13"/>
  <c r="M186" i="13" s="1"/>
  <c r="L185" i="13"/>
  <c r="M185" i="13" s="1"/>
  <c r="L184" i="13"/>
  <c r="M184" i="13" s="1"/>
  <c r="L183" i="13"/>
  <c r="M183" i="13" s="1"/>
  <c r="L182" i="13"/>
  <c r="M182" i="13" s="1"/>
  <c r="L181" i="13"/>
  <c r="M181" i="13" s="1"/>
  <c r="L180" i="13"/>
  <c r="M180" i="13" s="1"/>
  <c r="L179" i="13"/>
  <c r="M179" i="13" s="1"/>
  <c r="L178" i="13"/>
  <c r="M178" i="13" s="1"/>
  <c r="L177" i="13"/>
  <c r="M177" i="13" s="1"/>
  <c r="L176" i="13"/>
  <c r="M176" i="13" s="1"/>
  <c r="L175" i="13"/>
  <c r="M175" i="13" s="1"/>
  <c r="L174" i="13"/>
  <c r="M174" i="13" s="1"/>
  <c r="L173" i="13"/>
  <c r="M173" i="13" s="1"/>
  <c r="L172" i="13"/>
  <c r="M172" i="13" s="1"/>
  <c r="L171" i="13"/>
  <c r="M171" i="13" s="1"/>
  <c r="L170" i="13"/>
  <c r="M170" i="13" s="1"/>
  <c r="L169" i="13"/>
  <c r="M169" i="13" s="1"/>
  <c r="L168" i="13"/>
  <c r="M168" i="13" s="1"/>
  <c r="L167" i="13"/>
  <c r="M167" i="13" s="1"/>
  <c r="L166" i="13"/>
  <c r="M166" i="13" s="1"/>
  <c r="L165" i="13"/>
  <c r="M165" i="13" s="1"/>
  <c r="L164" i="13"/>
  <c r="M164" i="13" s="1"/>
  <c r="L163" i="13"/>
  <c r="M163" i="13" s="1"/>
  <c r="L162" i="13"/>
  <c r="M162" i="13" s="1"/>
  <c r="L161" i="13"/>
  <c r="M161" i="13" s="1"/>
  <c r="L160" i="13"/>
  <c r="M160" i="13" s="1"/>
  <c r="L159" i="13"/>
  <c r="M159" i="13" s="1"/>
  <c r="L158" i="13"/>
  <c r="M158" i="13" s="1"/>
  <c r="L157" i="13"/>
  <c r="M157" i="13" s="1"/>
  <c r="L156" i="13"/>
  <c r="M156" i="13" s="1"/>
  <c r="L155" i="13"/>
  <c r="M155" i="13" s="1"/>
  <c r="L154" i="13"/>
  <c r="M154" i="13" s="1"/>
  <c r="L153" i="13"/>
  <c r="M153" i="13" s="1"/>
  <c r="L152" i="13"/>
  <c r="M152" i="13" s="1"/>
  <c r="L151" i="13"/>
  <c r="M151" i="13" s="1"/>
  <c r="L150" i="13"/>
  <c r="M150" i="13" s="1"/>
  <c r="L149" i="13"/>
  <c r="M149" i="13" s="1"/>
  <c r="L148" i="13"/>
  <c r="M148" i="13" s="1"/>
  <c r="L147" i="13"/>
  <c r="M147" i="13" s="1"/>
  <c r="L146" i="13"/>
  <c r="M146" i="13" s="1"/>
  <c r="L145" i="13"/>
  <c r="M145" i="13" s="1"/>
  <c r="L144" i="13"/>
  <c r="M144" i="13" s="1"/>
  <c r="L143" i="13"/>
  <c r="M143" i="13" s="1"/>
  <c r="L142" i="13"/>
  <c r="M142" i="13" s="1"/>
  <c r="L141" i="13"/>
  <c r="M141" i="13" s="1"/>
  <c r="L140" i="13"/>
  <c r="M140" i="13" s="1"/>
  <c r="L139" i="13"/>
  <c r="M139" i="13" s="1"/>
  <c r="L138" i="13"/>
  <c r="M138" i="13" s="1"/>
  <c r="L137" i="13"/>
  <c r="M137" i="13" s="1"/>
  <c r="L136" i="13"/>
  <c r="M136" i="13" s="1"/>
  <c r="L135" i="13"/>
  <c r="M135" i="13" s="1"/>
  <c r="L134" i="13"/>
  <c r="M134" i="13" s="1"/>
  <c r="L133" i="13"/>
  <c r="M133" i="13" s="1"/>
  <c r="L132" i="13"/>
  <c r="M132" i="13" s="1"/>
  <c r="L131" i="13"/>
  <c r="M131" i="13" s="1"/>
  <c r="L130" i="13"/>
  <c r="M130" i="13" s="1"/>
  <c r="L129" i="13"/>
  <c r="M129" i="13" s="1"/>
  <c r="L128" i="13"/>
  <c r="M128" i="13" s="1"/>
  <c r="L127" i="13"/>
  <c r="M127" i="13" s="1"/>
  <c r="L126" i="13"/>
  <c r="M126" i="13" s="1"/>
  <c r="L125" i="13"/>
  <c r="M125" i="13" s="1"/>
  <c r="L124" i="13"/>
  <c r="M124" i="13" s="1"/>
  <c r="L123" i="13"/>
  <c r="M123" i="13" s="1"/>
  <c r="L122" i="13"/>
  <c r="M122" i="13" s="1"/>
  <c r="L121" i="13"/>
  <c r="M121" i="13" s="1"/>
  <c r="L120" i="13"/>
  <c r="M120" i="13" s="1"/>
  <c r="L119" i="13"/>
  <c r="M119" i="13" s="1"/>
  <c r="L118" i="13"/>
  <c r="M118" i="13" s="1"/>
  <c r="L117" i="13"/>
  <c r="M117" i="13" s="1"/>
  <c r="L116" i="13"/>
  <c r="M116" i="13" s="1"/>
  <c r="L115" i="13"/>
  <c r="M115" i="13" s="1"/>
  <c r="L114" i="13"/>
  <c r="M114" i="13" s="1"/>
  <c r="L113" i="13"/>
  <c r="M113" i="13" s="1"/>
  <c r="L112" i="13"/>
  <c r="M112" i="13" s="1"/>
  <c r="L111" i="13"/>
  <c r="M111" i="13" s="1"/>
  <c r="L110" i="13"/>
  <c r="M110" i="13" s="1"/>
  <c r="L109" i="13"/>
  <c r="M109" i="13" s="1"/>
  <c r="L108" i="13"/>
  <c r="M108" i="13" s="1"/>
  <c r="L107" i="13"/>
  <c r="M107" i="13" s="1"/>
  <c r="L106" i="13"/>
  <c r="M106" i="13" s="1"/>
  <c r="L105" i="13"/>
  <c r="M105" i="13" s="1"/>
  <c r="L104" i="13"/>
  <c r="M104" i="13" s="1"/>
  <c r="L103" i="13"/>
  <c r="M103" i="13" s="1"/>
  <c r="L102" i="13"/>
  <c r="M102" i="13" s="1"/>
  <c r="L101" i="13"/>
  <c r="M101" i="13" s="1"/>
  <c r="L100" i="13"/>
  <c r="M100" i="13" s="1"/>
  <c r="L99" i="13"/>
  <c r="M99" i="13" s="1"/>
  <c r="L98" i="13"/>
  <c r="M98" i="13" s="1"/>
  <c r="L97" i="13"/>
  <c r="M97" i="13" s="1"/>
  <c r="L96" i="13"/>
  <c r="M96" i="13" s="1"/>
  <c r="L95" i="13"/>
  <c r="M95" i="13" s="1"/>
  <c r="L94" i="13"/>
  <c r="M94" i="13" s="1"/>
  <c r="L93" i="13"/>
  <c r="M93" i="13" s="1"/>
  <c r="L92" i="13"/>
  <c r="M92" i="13" s="1"/>
  <c r="L91" i="13"/>
  <c r="M91" i="13" s="1"/>
  <c r="L90" i="13"/>
  <c r="M90" i="13" s="1"/>
  <c r="L89" i="13"/>
  <c r="M89" i="13" s="1"/>
  <c r="L88" i="13"/>
  <c r="M88" i="13" s="1"/>
  <c r="L87" i="13"/>
  <c r="M87" i="13" s="1"/>
  <c r="L86" i="13"/>
  <c r="M86" i="13" s="1"/>
  <c r="L85" i="13"/>
  <c r="M85" i="13" s="1"/>
  <c r="L84" i="13"/>
  <c r="M84" i="13" s="1"/>
  <c r="L83" i="13"/>
  <c r="M83" i="13" s="1"/>
  <c r="L82" i="13"/>
  <c r="M82" i="13" s="1"/>
  <c r="L81" i="13"/>
  <c r="M81" i="13" s="1"/>
  <c r="L80" i="13"/>
  <c r="M80" i="13" s="1"/>
  <c r="L79" i="13"/>
  <c r="M79" i="13" s="1"/>
  <c r="L78" i="13"/>
  <c r="M78" i="13" s="1"/>
  <c r="L77" i="13"/>
  <c r="M77" i="13" s="1"/>
  <c r="L76" i="13"/>
  <c r="M76" i="13" s="1"/>
  <c r="L75" i="13"/>
  <c r="M75" i="13" s="1"/>
  <c r="L74" i="13"/>
  <c r="M74" i="13" s="1"/>
  <c r="L73" i="13"/>
  <c r="M73" i="13" s="1"/>
  <c r="L72" i="13"/>
  <c r="M72" i="13" s="1"/>
  <c r="L71" i="13"/>
  <c r="M71" i="13" s="1"/>
  <c r="L70" i="13"/>
  <c r="M70" i="13" s="1"/>
  <c r="L69" i="13"/>
  <c r="M69" i="13" s="1"/>
  <c r="L68" i="13"/>
  <c r="M68" i="13" s="1"/>
  <c r="L67" i="13"/>
  <c r="M67" i="13" s="1"/>
  <c r="L66" i="13"/>
  <c r="M66" i="13" s="1"/>
  <c r="L65" i="13"/>
  <c r="M65" i="13" s="1"/>
  <c r="L64" i="13"/>
  <c r="M64" i="13" s="1"/>
  <c r="L63" i="13"/>
  <c r="M63" i="13" s="1"/>
  <c r="L62" i="13"/>
  <c r="M62" i="13" s="1"/>
  <c r="L61" i="13"/>
  <c r="M61" i="13" s="1"/>
  <c r="L60" i="13"/>
  <c r="M60" i="13" s="1"/>
  <c r="L59" i="13"/>
  <c r="M59" i="13" s="1"/>
  <c r="L58" i="13"/>
  <c r="M58" i="13" s="1"/>
  <c r="L57" i="13"/>
  <c r="M57" i="13" s="1"/>
  <c r="L56" i="13"/>
  <c r="M56" i="13" s="1"/>
  <c r="L55" i="13"/>
  <c r="M55" i="13" s="1"/>
  <c r="L54" i="13"/>
  <c r="M54" i="13" s="1"/>
  <c r="L53" i="13"/>
  <c r="M53" i="13" s="1"/>
  <c r="L52" i="13"/>
  <c r="M52" i="13" s="1"/>
  <c r="L51" i="13"/>
  <c r="M51" i="13" s="1"/>
  <c r="L50" i="13"/>
  <c r="M50" i="13" s="1"/>
  <c r="L49" i="13"/>
  <c r="M49" i="13" s="1"/>
  <c r="L48" i="13"/>
  <c r="M48" i="13" s="1"/>
  <c r="L47" i="13"/>
  <c r="M47" i="13" s="1"/>
  <c r="L46" i="13"/>
  <c r="M46" i="13" s="1"/>
  <c r="L45" i="13"/>
  <c r="M45" i="13" s="1"/>
  <c r="L44" i="13"/>
  <c r="M44" i="13" s="1"/>
  <c r="L43" i="13"/>
  <c r="M43" i="13" s="1"/>
  <c r="L42" i="13"/>
  <c r="M42" i="13" s="1"/>
  <c r="L41" i="13"/>
  <c r="M41" i="13" s="1"/>
  <c r="L40" i="13"/>
  <c r="M40" i="13" s="1"/>
  <c r="L39" i="13"/>
  <c r="M39" i="13" s="1"/>
  <c r="L38" i="13"/>
  <c r="M38" i="13" s="1"/>
  <c r="L37" i="13"/>
  <c r="M37" i="13" s="1"/>
  <c r="L36" i="13"/>
  <c r="M36" i="13" s="1"/>
  <c r="L35" i="13"/>
  <c r="M35" i="13" s="1"/>
  <c r="L34" i="13"/>
  <c r="M34" i="13" s="1"/>
  <c r="L33" i="13"/>
  <c r="M33" i="13" s="1"/>
  <c r="L32" i="13"/>
  <c r="M32" i="13" s="1"/>
  <c r="L31" i="13"/>
  <c r="M31" i="13" s="1"/>
  <c r="L30" i="13"/>
  <c r="M30" i="13" s="1"/>
  <c r="L29" i="13"/>
  <c r="M29" i="13" s="1"/>
  <c r="L28" i="13"/>
  <c r="M28" i="13" s="1"/>
  <c r="L27" i="13"/>
  <c r="M27" i="13" s="1"/>
  <c r="L26" i="13"/>
  <c r="M26" i="13" s="1"/>
  <c r="L25" i="13"/>
  <c r="M25" i="13" s="1"/>
  <c r="L24" i="13"/>
  <c r="M24" i="13" s="1"/>
  <c r="L23" i="13"/>
  <c r="M23" i="13" s="1"/>
  <c r="L22" i="13"/>
  <c r="M22" i="13" s="1"/>
  <c r="L21" i="13"/>
  <c r="M21" i="13" s="1"/>
  <c r="L20" i="13"/>
  <c r="M20" i="13" s="1"/>
  <c r="L19" i="13"/>
  <c r="M19" i="13" s="1"/>
  <c r="L18" i="13"/>
  <c r="M18" i="13" s="1"/>
  <c r="L17" i="13"/>
  <c r="M17" i="13" s="1"/>
  <c r="L16" i="13"/>
  <c r="M16" i="13" s="1"/>
  <c r="L15" i="13"/>
  <c r="M15" i="13" s="1"/>
  <c r="L14" i="13"/>
  <c r="M14" i="13" s="1"/>
  <c r="L13" i="13"/>
  <c r="M13" i="13" s="1"/>
  <c r="L12" i="13"/>
  <c r="M12" i="13" s="1"/>
  <c r="L11" i="13"/>
  <c r="M11" i="13" s="1"/>
  <c r="L10" i="13"/>
  <c r="M10" i="13" s="1"/>
  <c r="L9" i="13"/>
  <c r="M9" i="13" s="1"/>
  <c r="L342" i="2"/>
  <c r="M342" i="2" s="1"/>
  <c r="L341" i="2"/>
  <c r="M341" i="2" s="1"/>
  <c r="L340" i="2"/>
  <c r="M340" i="2" s="1"/>
  <c r="L339" i="2"/>
  <c r="M339" i="2" s="1"/>
  <c r="L338" i="2"/>
  <c r="M338" i="2" s="1"/>
  <c r="L337" i="2"/>
  <c r="M337" i="2" s="1"/>
  <c r="L336" i="2"/>
  <c r="M336" i="2" s="1"/>
  <c r="L335" i="2"/>
  <c r="M335" i="2" s="1"/>
  <c r="L334" i="2"/>
  <c r="M334" i="2" s="1"/>
  <c r="L333" i="2"/>
  <c r="M333" i="2" s="1"/>
  <c r="L332" i="2"/>
  <c r="M332" i="2" s="1"/>
  <c r="L331" i="2"/>
  <c r="M331" i="2" s="1"/>
  <c r="L330" i="2"/>
  <c r="M330" i="2" s="1"/>
  <c r="L329" i="2"/>
  <c r="M329" i="2" s="1"/>
  <c r="L328" i="2"/>
  <c r="M328" i="2" s="1"/>
  <c r="L327" i="2"/>
  <c r="M327" i="2" s="1"/>
  <c r="L326" i="2"/>
  <c r="M326" i="2" s="1"/>
  <c r="L325" i="2"/>
  <c r="M325" i="2" s="1"/>
  <c r="L324" i="2"/>
  <c r="M324" i="2" s="1"/>
  <c r="L323" i="2"/>
  <c r="M323" i="2" s="1"/>
  <c r="L322" i="2"/>
  <c r="M322" i="2" s="1"/>
  <c r="L321" i="2"/>
  <c r="M321" i="2" s="1"/>
  <c r="L320" i="2"/>
  <c r="M320" i="2" s="1"/>
  <c r="L319" i="2"/>
  <c r="M319" i="2" s="1"/>
  <c r="L318" i="2"/>
  <c r="M318" i="2" s="1"/>
  <c r="L317" i="2"/>
  <c r="M317" i="2" s="1"/>
  <c r="L316" i="2"/>
  <c r="M316" i="2" s="1"/>
  <c r="L315" i="2"/>
  <c r="M315" i="2" s="1"/>
  <c r="L314" i="2"/>
  <c r="M314" i="2" s="1"/>
  <c r="L313" i="2"/>
  <c r="M313" i="2" s="1"/>
  <c r="L312" i="2"/>
  <c r="M312" i="2" s="1"/>
  <c r="L311" i="2"/>
  <c r="M311" i="2" s="1"/>
  <c r="L310" i="2"/>
  <c r="M310" i="2" s="1"/>
  <c r="L309" i="2"/>
  <c r="M309" i="2" s="1"/>
  <c r="L308" i="2"/>
  <c r="M308" i="2" s="1"/>
  <c r="L307" i="2"/>
  <c r="M307" i="2" s="1"/>
  <c r="L306" i="2"/>
  <c r="M306" i="2" s="1"/>
  <c r="L305" i="2"/>
  <c r="M305" i="2" s="1"/>
  <c r="L304" i="2"/>
  <c r="M304" i="2" s="1"/>
  <c r="L303" i="2"/>
  <c r="M303" i="2" s="1"/>
  <c r="L302" i="2"/>
  <c r="M302" i="2" s="1"/>
  <c r="L301" i="2"/>
  <c r="M301" i="2" s="1"/>
  <c r="L300" i="2"/>
  <c r="M300" i="2" s="1"/>
  <c r="L299" i="2"/>
  <c r="M299" i="2" s="1"/>
  <c r="L298" i="2"/>
  <c r="M298" i="2" s="1"/>
  <c r="L297" i="2"/>
  <c r="M297" i="2" s="1"/>
  <c r="L296" i="2"/>
  <c r="M296" i="2" s="1"/>
  <c r="L295" i="2"/>
  <c r="M295" i="2" s="1"/>
  <c r="L294" i="2"/>
  <c r="M294" i="2" s="1"/>
  <c r="L293" i="2"/>
  <c r="M293" i="2" s="1"/>
  <c r="L292" i="2"/>
  <c r="M292" i="2" s="1"/>
  <c r="L291" i="2"/>
  <c r="M291" i="2" s="1"/>
  <c r="L290" i="2"/>
  <c r="M290" i="2" s="1"/>
  <c r="L289" i="2"/>
  <c r="M289" i="2" s="1"/>
  <c r="L288" i="2"/>
  <c r="M288" i="2" s="1"/>
  <c r="L287" i="2"/>
  <c r="M287" i="2" s="1"/>
  <c r="L286" i="2"/>
  <c r="M286" i="2" s="1"/>
  <c r="L285" i="2"/>
  <c r="M285" i="2" s="1"/>
  <c r="L284" i="2"/>
  <c r="M284" i="2" s="1"/>
  <c r="L283" i="2"/>
  <c r="M283" i="2" s="1"/>
  <c r="L282" i="2"/>
  <c r="M282" i="2" s="1"/>
  <c r="L281" i="2"/>
  <c r="M281" i="2" s="1"/>
  <c r="L280" i="2"/>
  <c r="M280" i="2" s="1"/>
  <c r="L279" i="2"/>
  <c r="M279" i="2" s="1"/>
  <c r="L278" i="2"/>
  <c r="M278" i="2" s="1"/>
  <c r="L277" i="2"/>
  <c r="M277" i="2" s="1"/>
  <c r="L276" i="2"/>
  <c r="M276" i="2" s="1"/>
  <c r="L275" i="2"/>
  <c r="M275" i="2" s="1"/>
  <c r="L274" i="2"/>
  <c r="M274" i="2" s="1"/>
  <c r="L273" i="2"/>
  <c r="M273" i="2" s="1"/>
  <c r="L272" i="2"/>
  <c r="M272" i="2" s="1"/>
  <c r="L271" i="2"/>
  <c r="M271" i="2" s="1"/>
  <c r="L270" i="2"/>
  <c r="M270" i="2" s="1"/>
  <c r="L269" i="2"/>
  <c r="M269" i="2" s="1"/>
  <c r="L268" i="2"/>
  <c r="M268" i="2" s="1"/>
  <c r="L267" i="2"/>
  <c r="M267" i="2" s="1"/>
  <c r="L266" i="2"/>
  <c r="M266" i="2" s="1"/>
  <c r="L265" i="2"/>
  <c r="M265" i="2" s="1"/>
  <c r="L264" i="2"/>
  <c r="M264" i="2" s="1"/>
  <c r="L263" i="2"/>
  <c r="M263" i="2" s="1"/>
  <c r="L262" i="2"/>
  <c r="M262" i="2" s="1"/>
  <c r="L261" i="2"/>
  <c r="M261" i="2" s="1"/>
  <c r="L260" i="2"/>
  <c r="M260" i="2" s="1"/>
  <c r="L259" i="2"/>
  <c r="M259" i="2" s="1"/>
  <c r="L258" i="2"/>
  <c r="M258" i="2" s="1"/>
  <c r="L257" i="2"/>
  <c r="M257" i="2" s="1"/>
  <c r="L256" i="2"/>
  <c r="M256" i="2" s="1"/>
  <c r="L255" i="2"/>
  <c r="M255" i="2" s="1"/>
  <c r="L254" i="2"/>
  <c r="M254" i="2" s="1"/>
  <c r="L253" i="2"/>
  <c r="M253" i="2" s="1"/>
  <c r="L252" i="2"/>
  <c r="M252" i="2" s="1"/>
  <c r="L251" i="2"/>
  <c r="M251" i="2" s="1"/>
  <c r="L250" i="2"/>
  <c r="M250" i="2" s="1"/>
  <c r="L249" i="2"/>
  <c r="M249" i="2" s="1"/>
  <c r="L248" i="2"/>
  <c r="M248" i="2" s="1"/>
  <c r="L247" i="2"/>
  <c r="M247" i="2" s="1"/>
  <c r="L246" i="2"/>
  <c r="M246" i="2" s="1"/>
  <c r="L245" i="2"/>
  <c r="M245" i="2" s="1"/>
  <c r="L244" i="2"/>
  <c r="M244" i="2" s="1"/>
  <c r="L243" i="2"/>
  <c r="M243" i="2" s="1"/>
  <c r="L242" i="2"/>
  <c r="M242" i="2" s="1"/>
  <c r="L241" i="2"/>
  <c r="M241" i="2" s="1"/>
  <c r="L240" i="2"/>
  <c r="M240" i="2" s="1"/>
  <c r="L239" i="2"/>
  <c r="M239" i="2" s="1"/>
  <c r="L238" i="2"/>
  <c r="M238" i="2" s="1"/>
  <c r="L237" i="2"/>
  <c r="M237" i="2" s="1"/>
  <c r="L236" i="2"/>
  <c r="M236" i="2" s="1"/>
  <c r="L235" i="2"/>
  <c r="M235" i="2" s="1"/>
  <c r="L234" i="2"/>
  <c r="M234" i="2" s="1"/>
  <c r="L233" i="2"/>
  <c r="M233" i="2" s="1"/>
  <c r="L232" i="2"/>
  <c r="M232" i="2" s="1"/>
  <c r="L231" i="2"/>
  <c r="M231" i="2" s="1"/>
  <c r="L230" i="2"/>
  <c r="M230" i="2" s="1"/>
  <c r="L229" i="2"/>
  <c r="M229" i="2" s="1"/>
  <c r="L228" i="2"/>
  <c r="M228" i="2" s="1"/>
  <c r="L227" i="2"/>
  <c r="M227" i="2" s="1"/>
  <c r="L226" i="2"/>
  <c r="M226" i="2" s="1"/>
  <c r="L225" i="2"/>
  <c r="M225" i="2" s="1"/>
  <c r="L224" i="2"/>
  <c r="M224" i="2" s="1"/>
  <c r="L223" i="2"/>
  <c r="M223" i="2" s="1"/>
  <c r="L222" i="2"/>
  <c r="M222" i="2" s="1"/>
  <c r="L221" i="2"/>
  <c r="M221" i="2" s="1"/>
  <c r="L220" i="2"/>
  <c r="M220" i="2" s="1"/>
  <c r="L219" i="2"/>
  <c r="M219" i="2" s="1"/>
  <c r="L218" i="2"/>
  <c r="M218" i="2" s="1"/>
  <c r="L217" i="2"/>
  <c r="M217" i="2" s="1"/>
  <c r="L216" i="2"/>
  <c r="M216" i="2" s="1"/>
  <c r="L215" i="2"/>
  <c r="M215" i="2" s="1"/>
  <c r="L214" i="2"/>
  <c r="M214" i="2" s="1"/>
  <c r="L213" i="2"/>
  <c r="M213" i="2" s="1"/>
  <c r="L212" i="2"/>
  <c r="M212" i="2" s="1"/>
  <c r="L211" i="2"/>
  <c r="M211" i="2" s="1"/>
  <c r="L210" i="2"/>
  <c r="M210" i="2" s="1"/>
  <c r="L209" i="2"/>
  <c r="M209" i="2" s="1"/>
  <c r="L208" i="2"/>
  <c r="M208" i="2" s="1"/>
  <c r="L207" i="2"/>
  <c r="M207" i="2" s="1"/>
  <c r="L206" i="2"/>
  <c r="M206" i="2" s="1"/>
  <c r="L205" i="2"/>
  <c r="M205" i="2" s="1"/>
  <c r="L204" i="2"/>
  <c r="M204" i="2" s="1"/>
  <c r="L203" i="2"/>
  <c r="M203" i="2" s="1"/>
  <c r="L202" i="2"/>
  <c r="M202" i="2" s="1"/>
  <c r="L201" i="2"/>
  <c r="M201" i="2" s="1"/>
  <c r="L200" i="2"/>
  <c r="M200" i="2" s="1"/>
  <c r="L199" i="2"/>
  <c r="M199" i="2" s="1"/>
  <c r="L198" i="2"/>
  <c r="M198" i="2" s="1"/>
  <c r="L197" i="2"/>
  <c r="M197" i="2" s="1"/>
  <c r="L196" i="2"/>
  <c r="M196" i="2" s="1"/>
  <c r="L195" i="2"/>
  <c r="M195" i="2" s="1"/>
  <c r="L194" i="2"/>
  <c r="M194" i="2" s="1"/>
  <c r="L193" i="2"/>
  <c r="M193" i="2" s="1"/>
  <c r="L192" i="2"/>
  <c r="M192" i="2" s="1"/>
  <c r="L191" i="2"/>
  <c r="M191" i="2" s="1"/>
  <c r="L190" i="2"/>
  <c r="M190" i="2" s="1"/>
  <c r="L189" i="2"/>
  <c r="M189" i="2" s="1"/>
  <c r="L188" i="2"/>
  <c r="M188" i="2" s="1"/>
  <c r="L187" i="2"/>
  <c r="M187" i="2" s="1"/>
  <c r="L186" i="2"/>
  <c r="M186" i="2" s="1"/>
  <c r="L185" i="2"/>
  <c r="M185" i="2" s="1"/>
  <c r="L184" i="2"/>
  <c r="M184" i="2" s="1"/>
  <c r="L183" i="2"/>
  <c r="M183" i="2" s="1"/>
  <c r="L182" i="2"/>
  <c r="M182" i="2" s="1"/>
  <c r="L181" i="2"/>
  <c r="M181" i="2" s="1"/>
  <c r="L180" i="2"/>
  <c r="M180" i="2" s="1"/>
  <c r="L179" i="2"/>
  <c r="M179" i="2" s="1"/>
  <c r="L178" i="2"/>
  <c r="M178" i="2" s="1"/>
  <c r="L177" i="2"/>
  <c r="M177" i="2" s="1"/>
  <c r="L176" i="2"/>
  <c r="M176" i="2" s="1"/>
  <c r="L175" i="2"/>
  <c r="M175" i="2" s="1"/>
  <c r="L174" i="2"/>
  <c r="M174" i="2" s="1"/>
  <c r="L173" i="2"/>
  <c r="M173" i="2" s="1"/>
  <c r="L172" i="2"/>
  <c r="M172" i="2" s="1"/>
  <c r="L171" i="2"/>
  <c r="M171" i="2" s="1"/>
  <c r="L170" i="2"/>
  <c r="M170" i="2" s="1"/>
  <c r="L169" i="2"/>
  <c r="M169" i="2" s="1"/>
  <c r="L168" i="2"/>
  <c r="M168" i="2" s="1"/>
  <c r="L167" i="2"/>
  <c r="M167" i="2" s="1"/>
  <c r="L166" i="2"/>
  <c r="M166" i="2" s="1"/>
  <c r="L165" i="2"/>
  <c r="M165" i="2" s="1"/>
  <c r="L164" i="2"/>
  <c r="M164" i="2" s="1"/>
  <c r="L163" i="2"/>
  <c r="M163" i="2" s="1"/>
  <c r="L162" i="2"/>
  <c r="M162" i="2" s="1"/>
  <c r="L161" i="2"/>
  <c r="M161" i="2" s="1"/>
  <c r="L160" i="2"/>
  <c r="M160" i="2" s="1"/>
  <c r="L159" i="2"/>
  <c r="M159" i="2" s="1"/>
  <c r="L158" i="2"/>
  <c r="M158" i="2" s="1"/>
  <c r="L157" i="2"/>
  <c r="M157" i="2" s="1"/>
  <c r="L156" i="2"/>
  <c r="M156" i="2" s="1"/>
  <c r="L155" i="2"/>
  <c r="M155" i="2" s="1"/>
  <c r="L154" i="2"/>
  <c r="M154" i="2" s="1"/>
  <c r="L153" i="2"/>
  <c r="M153" i="2" s="1"/>
  <c r="L152" i="2"/>
  <c r="M152" i="2" s="1"/>
  <c r="L151" i="2"/>
  <c r="M151" i="2" s="1"/>
  <c r="L150" i="2"/>
  <c r="M150" i="2" s="1"/>
  <c r="L149" i="2"/>
  <c r="M149" i="2" s="1"/>
  <c r="L148" i="2"/>
  <c r="M148" i="2" s="1"/>
  <c r="L147" i="2"/>
  <c r="M147" i="2" s="1"/>
  <c r="L146" i="2"/>
  <c r="M146" i="2" s="1"/>
  <c r="L145" i="2"/>
  <c r="M145" i="2" s="1"/>
  <c r="L144" i="2"/>
  <c r="M144" i="2" s="1"/>
  <c r="L143" i="2"/>
  <c r="M143" i="2" s="1"/>
  <c r="L142" i="2"/>
  <c r="M142" i="2" s="1"/>
  <c r="L141" i="2"/>
  <c r="M141" i="2" s="1"/>
  <c r="L140" i="2"/>
  <c r="M140" i="2" s="1"/>
  <c r="L139" i="2"/>
  <c r="M139" i="2" s="1"/>
  <c r="L138" i="2"/>
  <c r="M138" i="2" s="1"/>
  <c r="L137" i="2"/>
  <c r="M137" i="2" s="1"/>
  <c r="L136" i="2"/>
  <c r="M136" i="2" s="1"/>
  <c r="L135" i="2"/>
  <c r="M135" i="2" s="1"/>
  <c r="L134" i="2"/>
  <c r="M134" i="2" s="1"/>
  <c r="L133" i="2"/>
  <c r="M133" i="2" s="1"/>
  <c r="L132" i="2"/>
  <c r="M132" i="2" s="1"/>
  <c r="L131" i="2"/>
  <c r="M131" i="2" s="1"/>
  <c r="L130" i="2"/>
  <c r="M130" i="2" s="1"/>
  <c r="L129" i="2"/>
  <c r="M129" i="2" s="1"/>
  <c r="L128" i="2"/>
  <c r="M128" i="2" s="1"/>
  <c r="L127" i="2"/>
  <c r="M127" i="2" s="1"/>
  <c r="L126" i="2"/>
  <c r="M126" i="2" s="1"/>
  <c r="L125" i="2"/>
  <c r="M125" i="2" s="1"/>
  <c r="L124" i="2"/>
  <c r="M124" i="2" s="1"/>
  <c r="L123" i="2"/>
  <c r="M123" i="2" s="1"/>
  <c r="L122" i="2"/>
  <c r="M122" i="2" s="1"/>
  <c r="L121" i="2"/>
  <c r="M121" i="2" s="1"/>
  <c r="L120" i="2"/>
  <c r="M120" i="2" s="1"/>
  <c r="L119" i="2"/>
  <c r="M119" i="2" s="1"/>
  <c r="L118" i="2"/>
  <c r="M118" i="2" s="1"/>
  <c r="L117" i="2"/>
  <c r="M117" i="2" s="1"/>
  <c r="L116" i="2"/>
  <c r="M116" i="2" s="1"/>
  <c r="L115" i="2"/>
  <c r="M115" i="2" s="1"/>
  <c r="L114" i="2"/>
  <c r="M114" i="2" s="1"/>
  <c r="L113" i="2"/>
  <c r="M113" i="2" s="1"/>
  <c r="L112" i="2"/>
  <c r="M112" i="2" s="1"/>
  <c r="L111" i="2"/>
  <c r="M111" i="2" s="1"/>
  <c r="L110" i="2"/>
  <c r="M110" i="2" s="1"/>
  <c r="L109" i="2"/>
  <c r="M109" i="2" s="1"/>
  <c r="L108" i="2"/>
  <c r="M108" i="2" s="1"/>
  <c r="L107" i="2"/>
  <c r="M107" i="2" s="1"/>
  <c r="L106" i="2"/>
  <c r="M106" i="2" s="1"/>
  <c r="L105" i="2"/>
  <c r="M105" i="2" s="1"/>
  <c r="L104" i="2"/>
  <c r="M104" i="2" s="1"/>
  <c r="L103" i="2"/>
  <c r="M103" i="2" s="1"/>
  <c r="L102" i="2"/>
  <c r="M102" i="2" s="1"/>
  <c r="L101" i="2"/>
  <c r="M101" i="2" s="1"/>
  <c r="L100" i="2"/>
  <c r="M100" i="2" s="1"/>
  <c r="L99" i="2"/>
  <c r="M99" i="2" s="1"/>
  <c r="L98" i="2"/>
  <c r="M98" i="2" s="1"/>
  <c r="L97" i="2"/>
  <c r="M97" i="2" s="1"/>
  <c r="L96" i="2"/>
  <c r="M96" i="2" s="1"/>
  <c r="L95" i="2"/>
  <c r="M95" i="2" s="1"/>
  <c r="L94" i="2"/>
  <c r="M94" i="2" s="1"/>
  <c r="L93" i="2"/>
  <c r="M93" i="2" s="1"/>
  <c r="L92" i="2"/>
  <c r="M92" i="2" s="1"/>
  <c r="L91" i="2"/>
  <c r="M91" i="2" s="1"/>
  <c r="L90" i="2"/>
  <c r="M90" i="2" s="1"/>
  <c r="L89" i="2"/>
  <c r="M89" i="2" s="1"/>
  <c r="L88" i="2"/>
  <c r="M88" i="2" s="1"/>
  <c r="L87" i="2"/>
  <c r="M87" i="2" s="1"/>
  <c r="L86" i="2"/>
  <c r="M86" i="2" s="1"/>
  <c r="L85" i="2"/>
  <c r="M85" i="2" s="1"/>
  <c r="L84" i="2"/>
  <c r="M84" i="2" s="1"/>
  <c r="L83" i="2"/>
  <c r="M83" i="2" s="1"/>
  <c r="L82" i="2"/>
  <c r="M82" i="2" s="1"/>
  <c r="L81" i="2"/>
  <c r="M81" i="2" s="1"/>
  <c r="L80" i="2"/>
  <c r="M80" i="2" s="1"/>
  <c r="L79" i="2"/>
  <c r="M79" i="2" s="1"/>
  <c r="L78" i="2"/>
  <c r="M78" i="2" s="1"/>
  <c r="L77" i="2"/>
  <c r="M77" i="2" s="1"/>
  <c r="L76" i="2"/>
  <c r="M76" i="2" s="1"/>
  <c r="L75" i="2"/>
  <c r="M75" i="2" s="1"/>
  <c r="L74" i="2"/>
  <c r="M74" i="2" s="1"/>
  <c r="L73" i="2"/>
  <c r="M73" i="2" s="1"/>
  <c r="L72" i="2"/>
  <c r="M72" i="2" s="1"/>
  <c r="L71" i="2"/>
  <c r="M71" i="2" s="1"/>
  <c r="L70" i="2"/>
  <c r="M70" i="2" s="1"/>
  <c r="L69" i="2"/>
  <c r="M69" i="2" s="1"/>
  <c r="L68" i="2"/>
  <c r="M68" i="2" s="1"/>
  <c r="L67" i="2"/>
  <c r="M67" i="2" s="1"/>
  <c r="L66" i="2"/>
  <c r="M66" i="2" s="1"/>
  <c r="L65" i="2"/>
  <c r="M65" i="2" s="1"/>
  <c r="L64" i="2"/>
  <c r="M64" i="2" s="1"/>
  <c r="L63" i="2"/>
  <c r="M63" i="2" s="1"/>
  <c r="L62" i="2"/>
  <c r="M62" i="2" s="1"/>
  <c r="L61" i="2"/>
  <c r="M61" i="2" s="1"/>
  <c r="L60" i="2"/>
  <c r="M60" i="2" s="1"/>
  <c r="L59" i="2"/>
  <c r="M59" i="2" s="1"/>
  <c r="L58" i="2"/>
  <c r="M58" i="2" s="1"/>
  <c r="L57" i="2"/>
  <c r="M57" i="2" s="1"/>
  <c r="L56" i="2"/>
  <c r="M56" i="2" s="1"/>
  <c r="L55" i="2"/>
  <c r="M55" i="2" s="1"/>
  <c r="L54" i="2"/>
  <c r="M54" i="2" s="1"/>
  <c r="L53" i="2"/>
  <c r="M53" i="2" s="1"/>
  <c r="L52" i="2"/>
  <c r="M52" i="2" s="1"/>
  <c r="L51" i="2"/>
  <c r="M51" i="2" s="1"/>
  <c r="L50" i="2"/>
  <c r="M50" i="2" s="1"/>
  <c r="L49" i="2"/>
  <c r="M49" i="2" s="1"/>
  <c r="L48" i="2"/>
  <c r="M48" i="2" s="1"/>
  <c r="L47" i="2"/>
  <c r="M47" i="2" s="1"/>
  <c r="L46" i="2"/>
  <c r="M46" i="2" s="1"/>
  <c r="L45" i="2"/>
  <c r="M45" i="2" s="1"/>
  <c r="L44" i="2"/>
  <c r="M44" i="2" s="1"/>
  <c r="L43" i="2"/>
  <c r="M43" i="2" s="1"/>
  <c r="L42" i="2"/>
  <c r="M42" i="2" s="1"/>
  <c r="L41" i="2"/>
  <c r="M41" i="2" s="1"/>
  <c r="L40" i="2"/>
  <c r="M40" i="2" s="1"/>
  <c r="L39" i="2"/>
  <c r="M39" i="2" s="1"/>
  <c r="L38" i="2"/>
  <c r="M38" i="2" s="1"/>
  <c r="L37" i="2"/>
  <c r="M37" i="2" s="1"/>
  <c r="L36" i="2"/>
  <c r="M36" i="2" s="1"/>
  <c r="L35" i="2"/>
  <c r="M35" i="2" s="1"/>
  <c r="L34" i="2"/>
  <c r="M34" i="2" s="1"/>
  <c r="L33" i="2"/>
  <c r="M33" i="2" s="1"/>
  <c r="L32" i="2"/>
  <c r="M32" i="2" s="1"/>
  <c r="L31" i="2"/>
  <c r="M31" i="2" s="1"/>
  <c r="L30" i="2"/>
  <c r="M30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23" i="2"/>
  <c r="M23" i="2" s="1"/>
  <c r="L22" i="2"/>
  <c r="M22" i="2" s="1"/>
  <c r="L21" i="2"/>
  <c r="M21" i="2" s="1"/>
  <c r="L20" i="2"/>
  <c r="M20" i="2" s="1"/>
  <c r="L19" i="2"/>
  <c r="M19" i="2" s="1"/>
  <c r="L18" i="2"/>
  <c r="M18" i="2" s="1"/>
  <c r="L17" i="2"/>
  <c r="M17" i="2" s="1"/>
  <c r="L16" i="2"/>
  <c r="M16" i="2" s="1"/>
  <c r="L15" i="2"/>
  <c r="M15" i="2" s="1"/>
  <c r="L14" i="2"/>
  <c r="M14" i="2" s="1"/>
  <c r="L13" i="2"/>
  <c r="M13" i="2" s="1"/>
  <c r="L12" i="2"/>
  <c r="M12" i="2" s="1"/>
  <c r="L11" i="2"/>
  <c r="M11" i="2" s="1"/>
  <c r="L10" i="2"/>
  <c r="M10" i="2" s="1"/>
  <c r="L9" i="2"/>
  <c r="M9" i="2" s="1"/>
  <c r="J1063" i="15"/>
  <c r="K1063" i="15" s="1"/>
  <c r="J1062" i="15"/>
  <c r="K1062" i="15" s="1"/>
  <c r="J1061" i="15"/>
  <c r="K1061" i="15" s="1"/>
  <c r="J1060" i="15"/>
  <c r="K1060" i="15" s="1"/>
  <c r="J1059" i="15"/>
  <c r="K1059" i="15" s="1"/>
  <c r="J1058" i="15"/>
  <c r="K1058" i="15" s="1"/>
  <c r="J1057" i="15"/>
  <c r="K1057" i="15" s="1"/>
  <c r="J1056" i="15"/>
  <c r="K1056" i="15" s="1"/>
  <c r="J1055" i="15"/>
  <c r="K1055" i="15" s="1"/>
  <c r="J1054" i="15"/>
  <c r="K1054" i="15" s="1"/>
  <c r="J1053" i="15"/>
  <c r="K1053" i="15" s="1"/>
  <c r="J1052" i="15"/>
  <c r="K1052" i="15" s="1"/>
  <c r="J1051" i="15"/>
  <c r="K1051" i="15" s="1"/>
  <c r="J1050" i="15"/>
  <c r="K1050" i="15" s="1"/>
  <c r="J1049" i="15"/>
  <c r="K1049" i="15" s="1"/>
  <c r="J1048" i="15"/>
  <c r="K1048" i="15" s="1"/>
  <c r="J1047" i="15"/>
  <c r="K1047" i="15" s="1"/>
  <c r="J1046" i="15"/>
  <c r="K1046" i="15" s="1"/>
  <c r="J1045" i="15"/>
  <c r="K1045" i="15" s="1"/>
  <c r="J1044" i="15"/>
  <c r="K1044" i="15" s="1"/>
  <c r="J1043" i="15"/>
  <c r="K1043" i="15" s="1"/>
  <c r="J1042" i="15"/>
  <c r="K1042" i="15" s="1"/>
  <c r="J1041" i="15"/>
  <c r="K1041" i="15" s="1"/>
  <c r="J1040" i="15"/>
  <c r="K1040" i="15" s="1"/>
  <c r="J1039" i="15"/>
  <c r="K1039" i="15" s="1"/>
  <c r="J1038" i="15"/>
  <c r="K1038" i="15" s="1"/>
  <c r="J1037" i="15"/>
  <c r="K1037" i="15" s="1"/>
  <c r="J1036" i="15"/>
  <c r="K1036" i="15" s="1"/>
  <c r="J1035" i="15"/>
  <c r="K1035" i="15" s="1"/>
  <c r="J1034" i="15"/>
  <c r="K1034" i="15" s="1"/>
  <c r="J1033" i="15"/>
  <c r="K1033" i="15" s="1"/>
  <c r="J1032" i="15"/>
  <c r="K1032" i="15" s="1"/>
  <c r="J1031" i="15"/>
  <c r="K1031" i="15" s="1"/>
  <c r="J1030" i="15"/>
  <c r="K1030" i="15" s="1"/>
  <c r="J1029" i="15"/>
  <c r="K1029" i="15" s="1"/>
  <c r="J1028" i="15"/>
  <c r="K1028" i="15" s="1"/>
  <c r="J1027" i="15"/>
  <c r="K1027" i="15" s="1"/>
  <c r="J1026" i="15"/>
  <c r="K1026" i="15" s="1"/>
  <c r="J1025" i="15"/>
  <c r="K1025" i="15" s="1"/>
  <c r="J1024" i="15"/>
  <c r="K1024" i="15" s="1"/>
  <c r="J1023" i="15"/>
  <c r="K1023" i="15" s="1"/>
  <c r="J1022" i="15"/>
  <c r="K1022" i="15" s="1"/>
  <c r="J1021" i="15"/>
  <c r="K1021" i="15" s="1"/>
  <c r="J1020" i="15"/>
  <c r="K1020" i="15" s="1"/>
  <c r="J1019" i="15"/>
  <c r="K1019" i="15" s="1"/>
  <c r="J1018" i="15"/>
  <c r="K1018" i="15" s="1"/>
  <c r="J1017" i="15"/>
  <c r="K1017" i="15" s="1"/>
  <c r="J1016" i="15"/>
  <c r="K1016" i="15" s="1"/>
  <c r="J1015" i="15"/>
  <c r="K1015" i="15" s="1"/>
  <c r="J1014" i="15"/>
  <c r="K1014" i="15" s="1"/>
  <c r="J1013" i="15"/>
  <c r="K1013" i="15" s="1"/>
  <c r="J1012" i="15"/>
  <c r="K1012" i="15" s="1"/>
  <c r="J1011" i="15"/>
  <c r="K1011" i="15" s="1"/>
  <c r="J1010" i="15"/>
  <c r="K1010" i="15" s="1"/>
  <c r="J1009" i="15"/>
  <c r="K1009" i="15" s="1"/>
  <c r="J1008" i="15"/>
  <c r="K1008" i="15" s="1"/>
  <c r="J1007" i="15"/>
  <c r="K1007" i="15" s="1"/>
  <c r="J1006" i="15"/>
  <c r="K1006" i="15" s="1"/>
  <c r="J1005" i="15"/>
  <c r="K1005" i="15" s="1"/>
  <c r="J1004" i="15"/>
  <c r="K1004" i="15" s="1"/>
  <c r="J1003" i="15"/>
  <c r="K1003" i="15" s="1"/>
  <c r="J1002" i="15"/>
  <c r="K1002" i="15" s="1"/>
  <c r="J1001" i="15"/>
  <c r="K1001" i="15" s="1"/>
  <c r="J1000" i="15"/>
  <c r="K1000" i="15" s="1"/>
  <c r="J999" i="15"/>
  <c r="K999" i="15" s="1"/>
  <c r="J998" i="15"/>
  <c r="K998" i="15" s="1"/>
  <c r="J997" i="15"/>
  <c r="K997" i="15" s="1"/>
  <c r="J996" i="15"/>
  <c r="K996" i="15" s="1"/>
  <c r="J995" i="15"/>
  <c r="K995" i="15" s="1"/>
  <c r="J994" i="15"/>
  <c r="K994" i="15" s="1"/>
  <c r="J993" i="15"/>
  <c r="K993" i="15" s="1"/>
  <c r="J992" i="15"/>
  <c r="K992" i="15" s="1"/>
  <c r="J991" i="15"/>
  <c r="K991" i="15" s="1"/>
  <c r="J990" i="15"/>
  <c r="K990" i="15" s="1"/>
  <c r="J989" i="15"/>
  <c r="K989" i="15" s="1"/>
  <c r="J988" i="15"/>
  <c r="K988" i="15" s="1"/>
  <c r="J987" i="15"/>
  <c r="K987" i="15" s="1"/>
  <c r="J986" i="15"/>
  <c r="K986" i="15" s="1"/>
  <c r="J985" i="15"/>
  <c r="K985" i="15" s="1"/>
  <c r="J984" i="15"/>
  <c r="K984" i="15" s="1"/>
  <c r="J983" i="15"/>
  <c r="K983" i="15" s="1"/>
  <c r="J982" i="15"/>
  <c r="K982" i="15" s="1"/>
  <c r="J981" i="15"/>
  <c r="K981" i="15" s="1"/>
  <c r="J980" i="15"/>
  <c r="K980" i="15" s="1"/>
  <c r="J979" i="15"/>
  <c r="K979" i="15" s="1"/>
  <c r="J978" i="15"/>
  <c r="K978" i="15" s="1"/>
  <c r="J977" i="15"/>
  <c r="K977" i="15" s="1"/>
  <c r="J976" i="15"/>
  <c r="K976" i="15" s="1"/>
  <c r="J975" i="15"/>
  <c r="K975" i="15" s="1"/>
  <c r="J974" i="15"/>
  <c r="K974" i="15" s="1"/>
  <c r="J973" i="15"/>
  <c r="K973" i="15" s="1"/>
  <c r="J972" i="15"/>
  <c r="K972" i="15" s="1"/>
  <c r="J971" i="15"/>
  <c r="K971" i="15" s="1"/>
  <c r="J970" i="15"/>
  <c r="K970" i="15" s="1"/>
  <c r="J969" i="15"/>
  <c r="K969" i="15" s="1"/>
  <c r="J968" i="15"/>
  <c r="K968" i="15" s="1"/>
  <c r="J967" i="15"/>
  <c r="K967" i="15" s="1"/>
  <c r="J966" i="15"/>
  <c r="K966" i="15" s="1"/>
  <c r="J965" i="15"/>
  <c r="K965" i="15" s="1"/>
  <c r="J964" i="15"/>
  <c r="K964" i="15" s="1"/>
  <c r="J963" i="15"/>
  <c r="K963" i="15" s="1"/>
  <c r="J962" i="15"/>
  <c r="K962" i="15" s="1"/>
  <c r="J961" i="15"/>
  <c r="K961" i="15" s="1"/>
  <c r="J960" i="15"/>
  <c r="K960" i="15" s="1"/>
  <c r="J959" i="15"/>
  <c r="K959" i="15" s="1"/>
  <c r="J958" i="15"/>
  <c r="K958" i="15" s="1"/>
  <c r="J957" i="15"/>
  <c r="K957" i="15" s="1"/>
  <c r="J956" i="15"/>
  <c r="K956" i="15" s="1"/>
  <c r="J955" i="15"/>
  <c r="K955" i="15" s="1"/>
  <c r="J954" i="15"/>
  <c r="K954" i="15" s="1"/>
  <c r="J953" i="15"/>
  <c r="K953" i="15" s="1"/>
  <c r="J952" i="15"/>
  <c r="K952" i="15" s="1"/>
  <c r="J951" i="15"/>
  <c r="K951" i="15" s="1"/>
  <c r="J950" i="15"/>
  <c r="K950" i="15" s="1"/>
  <c r="J949" i="15"/>
  <c r="K949" i="15" s="1"/>
  <c r="J948" i="15"/>
  <c r="K948" i="15" s="1"/>
  <c r="J947" i="15"/>
  <c r="K947" i="15" s="1"/>
  <c r="J946" i="15"/>
  <c r="K946" i="15" s="1"/>
  <c r="J945" i="15"/>
  <c r="K945" i="15" s="1"/>
  <c r="J944" i="15"/>
  <c r="K944" i="15" s="1"/>
  <c r="J943" i="15"/>
  <c r="K943" i="15" s="1"/>
  <c r="J942" i="15"/>
  <c r="K942" i="15" s="1"/>
  <c r="J941" i="15"/>
  <c r="K941" i="15" s="1"/>
  <c r="J940" i="15"/>
  <c r="K940" i="15" s="1"/>
  <c r="J939" i="15"/>
  <c r="K939" i="15" s="1"/>
  <c r="J938" i="15"/>
  <c r="K938" i="15" s="1"/>
  <c r="J937" i="15"/>
  <c r="K937" i="15" s="1"/>
  <c r="J936" i="15"/>
  <c r="K936" i="15" s="1"/>
  <c r="J935" i="15"/>
  <c r="K935" i="15" s="1"/>
  <c r="J934" i="15"/>
  <c r="K934" i="15" s="1"/>
  <c r="J933" i="15"/>
  <c r="K933" i="15" s="1"/>
  <c r="J932" i="15"/>
  <c r="K932" i="15" s="1"/>
  <c r="J931" i="15"/>
  <c r="K931" i="15" s="1"/>
  <c r="J930" i="15"/>
  <c r="K930" i="15" s="1"/>
  <c r="J929" i="15"/>
  <c r="K929" i="15" s="1"/>
  <c r="J928" i="15"/>
  <c r="K928" i="15" s="1"/>
  <c r="J927" i="15"/>
  <c r="K927" i="15" s="1"/>
  <c r="J926" i="15"/>
  <c r="K926" i="15" s="1"/>
  <c r="J925" i="15"/>
  <c r="K925" i="15" s="1"/>
  <c r="J924" i="15"/>
  <c r="K924" i="15" s="1"/>
  <c r="J923" i="15"/>
  <c r="K923" i="15" s="1"/>
  <c r="J922" i="15"/>
  <c r="K922" i="15" s="1"/>
  <c r="J921" i="15"/>
  <c r="K921" i="15" s="1"/>
  <c r="J920" i="15"/>
  <c r="K920" i="15" s="1"/>
  <c r="J919" i="15"/>
  <c r="K919" i="15" s="1"/>
  <c r="J918" i="15"/>
  <c r="K918" i="15" s="1"/>
  <c r="J917" i="15"/>
  <c r="K917" i="15" s="1"/>
  <c r="J916" i="15"/>
  <c r="K916" i="15" s="1"/>
  <c r="J915" i="15"/>
  <c r="K915" i="15" s="1"/>
  <c r="J914" i="15"/>
  <c r="K914" i="15" s="1"/>
  <c r="J913" i="15"/>
  <c r="K913" i="15" s="1"/>
  <c r="J912" i="15"/>
  <c r="K912" i="15" s="1"/>
  <c r="J911" i="15"/>
  <c r="K911" i="15" s="1"/>
  <c r="J910" i="15"/>
  <c r="K910" i="15" s="1"/>
  <c r="J909" i="15"/>
  <c r="K909" i="15" s="1"/>
  <c r="J908" i="15"/>
  <c r="K908" i="15" s="1"/>
  <c r="J907" i="15"/>
  <c r="K907" i="15" s="1"/>
  <c r="J906" i="15"/>
  <c r="K906" i="15" s="1"/>
  <c r="J905" i="15"/>
  <c r="K905" i="15" s="1"/>
  <c r="J904" i="15"/>
  <c r="K904" i="15" s="1"/>
  <c r="J903" i="15"/>
  <c r="K903" i="15" s="1"/>
  <c r="J902" i="15"/>
  <c r="K902" i="15" s="1"/>
  <c r="J901" i="15"/>
  <c r="K901" i="15" s="1"/>
  <c r="J900" i="15"/>
  <c r="K900" i="15" s="1"/>
  <c r="J899" i="15"/>
  <c r="K899" i="15" s="1"/>
  <c r="J898" i="15"/>
  <c r="K898" i="15" s="1"/>
  <c r="J897" i="15"/>
  <c r="K897" i="15" s="1"/>
  <c r="J896" i="15"/>
  <c r="K896" i="15" s="1"/>
  <c r="J895" i="15"/>
  <c r="K895" i="15" s="1"/>
  <c r="J894" i="15"/>
  <c r="K894" i="15" s="1"/>
  <c r="J893" i="15"/>
  <c r="K893" i="15" s="1"/>
  <c r="J892" i="15"/>
  <c r="K892" i="15" s="1"/>
  <c r="J891" i="15"/>
  <c r="K891" i="15" s="1"/>
  <c r="J890" i="15"/>
  <c r="K890" i="15" s="1"/>
  <c r="J889" i="15"/>
  <c r="K889" i="15" s="1"/>
  <c r="J888" i="15"/>
  <c r="K888" i="15" s="1"/>
  <c r="J887" i="15"/>
  <c r="K887" i="15" s="1"/>
  <c r="J886" i="15"/>
  <c r="K886" i="15" s="1"/>
  <c r="J885" i="15"/>
  <c r="K885" i="15" s="1"/>
  <c r="J884" i="15"/>
  <c r="K884" i="15" s="1"/>
  <c r="J883" i="15"/>
  <c r="K883" i="15" s="1"/>
  <c r="J882" i="15"/>
  <c r="K882" i="15" s="1"/>
  <c r="J881" i="15"/>
  <c r="K881" i="15" s="1"/>
  <c r="J880" i="15"/>
  <c r="K880" i="15" s="1"/>
  <c r="J879" i="15"/>
  <c r="K879" i="15" s="1"/>
  <c r="J878" i="15"/>
  <c r="K878" i="15" s="1"/>
  <c r="J877" i="15"/>
  <c r="K877" i="15" s="1"/>
  <c r="J876" i="15"/>
  <c r="K876" i="15" s="1"/>
  <c r="J875" i="15"/>
  <c r="K875" i="15" s="1"/>
  <c r="J874" i="15"/>
  <c r="K874" i="15" s="1"/>
  <c r="J873" i="15"/>
  <c r="K873" i="15" s="1"/>
  <c r="J872" i="15"/>
  <c r="K872" i="15" s="1"/>
  <c r="J871" i="15"/>
  <c r="K871" i="15" s="1"/>
  <c r="J870" i="15"/>
  <c r="K870" i="15" s="1"/>
  <c r="J869" i="15"/>
  <c r="K869" i="15" s="1"/>
  <c r="J868" i="15"/>
  <c r="K868" i="15" s="1"/>
  <c r="J867" i="15"/>
  <c r="K867" i="15" s="1"/>
  <c r="J866" i="15"/>
  <c r="K866" i="15" s="1"/>
  <c r="J865" i="15"/>
  <c r="K865" i="15" s="1"/>
  <c r="J864" i="15"/>
  <c r="K864" i="15" s="1"/>
  <c r="J863" i="15"/>
  <c r="K863" i="15" s="1"/>
  <c r="J862" i="15"/>
  <c r="K862" i="15" s="1"/>
  <c r="J861" i="15"/>
  <c r="K861" i="15" s="1"/>
  <c r="J860" i="15"/>
  <c r="K860" i="15" s="1"/>
  <c r="J859" i="15"/>
  <c r="K859" i="15" s="1"/>
  <c r="J858" i="15"/>
  <c r="K858" i="15" s="1"/>
  <c r="J857" i="15"/>
  <c r="K857" i="15" s="1"/>
  <c r="J856" i="15"/>
  <c r="K856" i="15" s="1"/>
  <c r="J855" i="15"/>
  <c r="K855" i="15" s="1"/>
  <c r="J854" i="15"/>
  <c r="K854" i="15" s="1"/>
  <c r="J853" i="15"/>
  <c r="K853" i="15" s="1"/>
  <c r="J852" i="15"/>
  <c r="K852" i="15" s="1"/>
  <c r="J851" i="15"/>
  <c r="K851" i="15" s="1"/>
  <c r="J850" i="15"/>
  <c r="K850" i="15" s="1"/>
  <c r="J849" i="15"/>
  <c r="K849" i="15" s="1"/>
  <c r="J848" i="15"/>
  <c r="K848" i="15" s="1"/>
  <c r="J847" i="15"/>
  <c r="K847" i="15" s="1"/>
  <c r="J846" i="15"/>
  <c r="K846" i="15" s="1"/>
  <c r="J845" i="15"/>
  <c r="K845" i="15" s="1"/>
  <c r="J844" i="15"/>
  <c r="K844" i="15" s="1"/>
  <c r="J843" i="15"/>
  <c r="K843" i="15" s="1"/>
  <c r="J842" i="15"/>
  <c r="K842" i="15" s="1"/>
  <c r="J841" i="15"/>
  <c r="K841" i="15" s="1"/>
  <c r="J840" i="15"/>
  <c r="K840" i="15" s="1"/>
  <c r="J839" i="15"/>
  <c r="K839" i="15" s="1"/>
  <c r="J838" i="15"/>
  <c r="K838" i="15" s="1"/>
  <c r="J837" i="15"/>
  <c r="K837" i="15" s="1"/>
  <c r="J836" i="15"/>
  <c r="K836" i="15" s="1"/>
  <c r="J835" i="15"/>
  <c r="K835" i="15" s="1"/>
  <c r="J834" i="15"/>
  <c r="K834" i="15" s="1"/>
  <c r="J833" i="15"/>
  <c r="K833" i="15" s="1"/>
  <c r="J832" i="15"/>
  <c r="K832" i="15" s="1"/>
  <c r="J831" i="15"/>
  <c r="K831" i="15" s="1"/>
  <c r="J830" i="15"/>
  <c r="K830" i="15" s="1"/>
  <c r="J829" i="15"/>
  <c r="K829" i="15" s="1"/>
  <c r="J828" i="15"/>
  <c r="K828" i="15" s="1"/>
  <c r="J827" i="15"/>
  <c r="K827" i="15" s="1"/>
  <c r="J826" i="15"/>
  <c r="K826" i="15" s="1"/>
  <c r="J825" i="15"/>
  <c r="K825" i="15" s="1"/>
  <c r="J824" i="15"/>
  <c r="K824" i="15" s="1"/>
  <c r="J823" i="15"/>
  <c r="K823" i="15" s="1"/>
  <c r="J822" i="15"/>
  <c r="K822" i="15" s="1"/>
  <c r="J821" i="15"/>
  <c r="K821" i="15" s="1"/>
  <c r="J820" i="15"/>
  <c r="K820" i="15" s="1"/>
  <c r="J819" i="15"/>
  <c r="K819" i="15" s="1"/>
  <c r="J818" i="15"/>
  <c r="K818" i="15" s="1"/>
  <c r="J817" i="15"/>
  <c r="K817" i="15" s="1"/>
  <c r="J816" i="15"/>
  <c r="K816" i="15" s="1"/>
  <c r="J815" i="15"/>
  <c r="K815" i="15" s="1"/>
  <c r="J814" i="15"/>
  <c r="K814" i="15" s="1"/>
  <c r="J813" i="15"/>
  <c r="K813" i="15" s="1"/>
  <c r="J812" i="15"/>
  <c r="K812" i="15" s="1"/>
  <c r="J811" i="15"/>
  <c r="K811" i="15" s="1"/>
  <c r="J810" i="15"/>
  <c r="K810" i="15" s="1"/>
  <c r="J809" i="15"/>
  <c r="K809" i="15" s="1"/>
  <c r="J808" i="15"/>
  <c r="K808" i="15" s="1"/>
  <c r="J807" i="15"/>
  <c r="K807" i="15" s="1"/>
  <c r="J806" i="15"/>
  <c r="K806" i="15" s="1"/>
  <c r="J805" i="15"/>
  <c r="K805" i="15" s="1"/>
  <c r="J804" i="15"/>
  <c r="K804" i="15" s="1"/>
  <c r="J803" i="15"/>
  <c r="K803" i="15" s="1"/>
  <c r="J802" i="15"/>
  <c r="K802" i="15" s="1"/>
  <c r="J801" i="15"/>
  <c r="K801" i="15" s="1"/>
  <c r="J800" i="15"/>
  <c r="K800" i="15" s="1"/>
  <c r="J799" i="15"/>
  <c r="K799" i="15" s="1"/>
  <c r="J798" i="15"/>
  <c r="K798" i="15" s="1"/>
  <c r="J797" i="15"/>
  <c r="K797" i="15" s="1"/>
  <c r="J796" i="15"/>
  <c r="K796" i="15" s="1"/>
  <c r="J795" i="15"/>
  <c r="K795" i="15" s="1"/>
  <c r="J794" i="15"/>
  <c r="K794" i="15" s="1"/>
  <c r="J793" i="15"/>
  <c r="K793" i="15" s="1"/>
  <c r="J792" i="15"/>
  <c r="K792" i="15" s="1"/>
  <c r="J791" i="15"/>
  <c r="K791" i="15" s="1"/>
  <c r="J790" i="15"/>
  <c r="K790" i="15" s="1"/>
  <c r="J789" i="15"/>
  <c r="K789" i="15" s="1"/>
  <c r="J788" i="15"/>
  <c r="K788" i="15" s="1"/>
  <c r="J787" i="15"/>
  <c r="K787" i="15" s="1"/>
  <c r="J786" i="15"/>
  <c r="K786" i="15" s="1"/>
  <c r="J785" i="15"/>
  <c r="K785" i="15" s="1"/>
  <c r="J784" i="15"/>
  <c r="K784" i="15" s="1"/>
  <c r="J783" i="15"/>
  <c r="K783" i="15" s="1"/>
  <c r="J782" i="15"/>
  <c r="K782" i="15" s="1"/>
  <c r="J781" i="15"/>
  <c r="K781" i="15" s="1"/>
  <c r="J780" i="15"/>
  <c r="K780" i="15" s="1"/>
  <c r="J779" i="15"/>
  <c r="K779" i="15" s="1"/>
  <c r="J778" i="15"/>
  <c r="K778" i="15" s="1"/>
  <c r="J777" i="15"/>
  <c r="K777" i="15" s="1"/>
  <c r="J776" i="15"/>
  <c r="K776" i="15" s="1"/>
  <c r="J775" i="15"/>
  <c r="K775" i="15" s="1"/>
  <c r="J774" i="15"/>
  <c r="K774" i="15" s="1"/>
  <c r="J773" i="15"/>
  <c r="K773" i="15" s="1"/>
  <c r="J772" i="15"/>
  <c r="K772" i="15" s="1"/>
  <c r="J771" i="15"/>
  <c r="K771" i="15" s="1"/>
  <c r="J770" i="15"/>
  <c r="K770" i="15" s="1"/>
  <c r="J769" i="15"/>
  <c r="K769" i="15" s="1"/>
  <c r="J768" i="15"/>
  <c r="K768" i="15" s="1"/>
  <c r="J767" i="15"/>
  <c r="K767" i="15" s="1"/>
  <c r="J766" i="15"/>
  <c r="K766" i="15" s="1"/>
  <c r="J765" i="15"/>
  <c r="K765" i="15" s="1"/>
  <c r="J764" i="15"/>
  <c r="K764" i="15" s="1"/>
  <c r="J763" i="15"/>
  <c r="K763" i="15" s="1"/>
  <c r="J762" i="15"/>
  <c r="K762" i="15" s="1"/>
  <c r="J761" i="15"/>
  <c r="K761" i="15" s="1"/>
  <c r="J760" i="15"/>
  <c r="K760" i="15" s="1"/>
  <c r="J759" i="15"/>
  <c r="K759" i="15" s="1"/>
  <c r="J758" i="15"/>
  <c r="K758" i="15" s="1"/>
  <c r="J757" i="15"/>
  <c r="K757" i="15" s="1"/>
  <c r="J756" i="15"/>
  <c r="K756" i="15" s="1"/>
  <c r="J755" i="15"/>
  <c r="K755" i="15" s="1"/>
  <c r="J754" i="15"/>
  <c r="K754" i="15" s="1"/>
  <c r="J753" i="15"/>
  <c r="K753" i="15" s="1"/>
  <c r="J752" i="15"/>
  <c r="K752" i="15" s="1"/>
  <c r="J751" i="15"/>
  <c r="K751" i="15" s="1"/>
  <c r="J750" i="15"/>
  <c r="K750" i="15" s="1"/>
  <c r="J749" i="15"/>
  <c r="K749" i="15" s="1"/>
  <c r="J748" i="15"/>
  <c r="K748" i="15" s="1"/>
  <c r="J747" i="15"/>
  <c r="K747" i="15" s="1"/>
  <c r="J746" i="15"/>
  <c r="K746" i="15" s="1"/>
  <c r="J745" i="15"/>
  <c r="K745" i="15" s="1"/>
  <c r="J744" i="15"/>
  <c r="K744" i="15" s="1"/>
  <c r="J743" i="15"/>
  <c r="K743" i="15" s="1"/>
  <c r="J742" i="15"/>
  <c r="K742" i="15" s="1"/>
  <c r="J741" i="15"/>
  <c r="K741" i="15" s="1"/>
  <c r="J740" i="15"/>
  <c r="K740" i="15" s="1"/>
  <c r="J739" i="15"/>
  <c r="K739" i="15" s="1"/>
  <c r="J738" i="15"/>
  <c r="K738" i="15" s="1"/>
  <c r="J737" i="15"/>
  <c r="K737" i="15" s="1"/>
  <c r="J736" i="15"/>
  <c r="K736" i="15" s="1"/>
  <c r="J735" i="15"/>
  <c r="K735" i="15" s="1"/>
  <c r="J734" i="15"/>
  <c r="K734" i="15" s="1"/>
  <c r="J733" i="15"/>
  <c r="K733" i="15" s="1"/>
  <c r="J732" i="15"/>
  <c r="K732" i="15" s="1"/>
  <c r="J731" i="15"/>
  <c r="K731" i="15" s="1"/>
  <c r="J730" i="15"/>
  <c r="K730" i="15" s="1"/>
  <c r="J729" i="15"/>
  <c r="K729" i="15" s="1"/>
  <c r="J728" i="15"/>
  <c r="K728" i="15" s="1"/>
  <c r="J727" i="15"/>
  <c r="K727" i="15" s="1"/>
  <c r="J726" i="15"/>
  <c r="K726" i="15" s="1"/>
  <c r="J725" i="15"/>
  <c r="K725" i="15" s="1"/>
  <c r="J724" i="15"/>
  <c r="K724" i="15" s="1"/>
  <c r="J723" i="15"/>
  <c r="K723" i="15" s="1"/>
  <c r="J722" i="15"/>
  <c r="K722" i="15" s="1"/>
  <c r="J721" i="15"/>
  <c r="K721" i="15" s="1"/>
  <c r="J720" i="15"/>
  <c r="K720" i="15" s="1"/>
  <c r="J719" i="15"/>
  <c r="K719" i="15" s="1"/>
  <c r="J718" i="15"/>
  <c r="K718" i="15" s="1"/>
  <c r="J717" i="15"/>
  <c r="K717" i="15" s="1"/>
  <c r="J716" i="15"/>
  <c r="K716" i="15" s="1"/>
  <c r="J715" i="15"/>
  <c r="K715" i="15" s="1"/>
  <c r="J714" i="15"/>
  <c r="K714" i="15" s="1"/>
  <c r="J713" i="15"/>
  <c r="K713" i="15" s="1"/>
  <c r="J712" i="15"/>
  <c r="K712" i="15" s="1"/>
  <c r="J711" i="15"/>
  <c r="K711" i="15" s="1"/>
  <c r="J710" i="15"/>
  <c r="K710" i="15" s="1"/>
  <c r="J709" i="15"/>
  <c r="K709" i="15" s="1"/>
  <c r="J708" i="15"/>
  <c r="K708" i="15" s="1"/>
  <c r="J707" i="15"/>
  <c r="K707" i="15" s="1"/>
  <c r="J706" i="15"/>
  <c r="K706" i="15" s="1"/>
  <c r="J705" i="15"/>
  <c r="K705" i="15" s="1"/>
  <c r="J704" i="15"/>
  <c r="K704" i="15" s="1"/>
  <c r="J703" i="15"/>
  <c r="K703" i="15" s="1"/>
  <c r="J702" i="15"/>
  <c r="K702" i="15" s="1"/>
  <c r="J701" i="15"/>
  <c r="K701" i="15" s="1"/>
  <c r="J1427" i="15"/>
  <c r="K1427" i="15" s="1"/>
  <c r="J1426" i="15"/>
  <c r="K1426" i="15" s="1"/>
  <c r="J1425" i="15"/>
  <c r="K1425" i="15" s="1"/>
  <c r="J1424" i="15"/>
  <c r="K1424" i="15" s="1"/>
  <c r="J1423" i="15"/>
  <c r="K1423" i="15" s="1"/>
  <c r="J1422" i="15"/>
  <c r="K1422" i="15" s="1"/>
  <c r="J1421" i="15"/>
  <c r="K1421" i="15" s="1"/>
  <c r="J1420" i="15"/>
  <c r="K1420" i="15" s="1"/>
  <c r="J1419" i="15"/>
  <c r="K1419" i="15" s="1"/>
  <c r="J1418" i="15"/>
  <c r="K1418" i="15" s="1"/>
  <c r="J1417" i="15"/>
  <c r="K1417" i="15" s="1"/>
  <c r="J1416" i="15"/>
  <c r="K1416" i="15" s="1"/>
  <c r="J1415" i="15"/>
  <c r="K1415" i="15" s="1"/>
  <c r="J1414" i="15"/>
  <c r="K1414" i="15" s="1"/>
  <c r="J1413" i="15"/>
  <c r="K1413" i="15" s="1"/>
  <c r="J1412" i="15"/>
  <c r="K1412" i="15" s="1"/>
  <c r="J1411" i="15"/>
  <c r="K1411" i="15" s="1"/>
  <c r="J1410" i="15"/>
  <c r="K1410" i="15" s="1"/>
  <c r="J1409" i="15"/>
  <c r="K1409" i="15" s="1"/>
  <c r="J1408" i="15"/>
  <c r="K1408" i="15" s="1"/>
  <c r="J1407" i="15"/>
  <c r="K1407" i="15" s="1"/>
  <c r="J1406" i="15"/>
  <c r="K1406" i="15" s="1"/>
  <c r="J1405" i="15"/>
  <c r="K1405" i="15" s="1"/>
  <c r="J1404" i="15"/>
  <c r="K1404" i="15" s="1"/>
  <c r="J1403" i="15"/>
  <c r="K1403" i="15" s="1"/>
  <c r="J1402" i="15"/>
  <c r="K1402" i="15" s="1"/>
  <c r="J1401" i="15"/>
  <c r="K1401" i="15" s="1"/>
  <c r="J1400" i="15"/>
  <c r="K1400" i="15" s="1"/>
  <c r="J1399" i="15"/>
  <c r="K1399" i="15" s="1"/>
  <c r="J1398" i="15"/>
  <c r="K1398" i="15" s="1"/>
  <c r="J1397" i="15"/>
  <c r="K1397" i="15" s="1"/>
  <c r="J1396" i="15"/>
  <c r="K1396" i="15" s="1"/>
  <c r="J1395" i="15"/>
  <c r="K1395" i="15" s="1"/>
  <c r="J1394" i="15"/>
  <c r="K1394" i="15" s="1"/>
  <c r="J1393" i="15"/>
  <c r="K1393" i="15" s="1"/>
  <c r="J1392" i="15"/>
  <c r="K1392" i="15" s="1"/>
  <c r="J1391" i="15"/>
  <c r="K1391" i="15" s="1"/>
  <c r="J1390" i="15"/>
  <c r="K1390" i="15" s="1"/>
  <c r="J1389" i="15"/>
  <c r="K1389" i="15" s="1"/>
  <c r="J1388" i="15"/>
  <c r="K1388" i="15" s="1"/>
  <c r="J1387" i="15"/>
  <c r="K1387" i="15" s="1"/>
  <c r="J1386" i="15"/>
  <c r="K1386" i="15" s="1"/>
  <c r="J1385" i="15"/>
  <c r="K1385" i="15" s="1"/>
  <c r="J1384" i="15"/>
  <c r="K1384" i="15" s="1"/>
  <c r="J1383" i="15"/>
  <c r="K1383" i="15" s="1"/>
  <c r="J1382" i="15"/>
  <c r="K1382" i="15" s="1"/>
  <c r="J1381" i="15"/>
  <c r="K1381" i="15" s="1"/>
  <c r="J1380" i="15"/>
  <c r="K1380" i="15" s="1"/>
  <c r="J1379" i="15"/>
  <c r="K1379" i="15" s="1"/>
  <c r="J1378" i="15"/>
  <c r="K1378" i="15" s="1"/>
  <c r="J1377" i="15"/>
  <c r="K1377" i="15" s="1"/>
  <c r="J1376" i="15"/>
  <c r="K1376" i="15" s="1"/>
  <c r="J1375" i="15"/>
  <c r="K1375" i="15" s="1"/>
  <c r="J1374" i="15"/>
  <c r="K1374" i="15" s="1"/>
  <c r="J1373" i="15"/>
  <c r="K1373" i="15" s="1"/>
  <c r="J1372" i="15"/>
  <c r="K1372" i="15" s="1"/>
  <c r="J1371" i="15"/>
  <c r="K1371" i="15" s="1"/>
  <c r="J1370" i="15"/>
  <c r="K1370" i="15" s="1"/>
  <c r="J1369" i="15"/>
  <c r="K1369" i="15" s="1"/>
  <c r="J1368" i="15"/>
  <c r="K1368" i="15" s="1"/>
  <c r="J1367" i="15"/>
  <c r="K1367" i="15" s="1"/>
  <c r="J1366" i="15"/>
  <c r="K1366" i="15" s="1"/>
  <c r="J1365" i="15"/>
  <c r="K1365" i="15" s="1"/>
  <c r="J1364" i="15"/>
  <c r="K1364" i="15" s="1"/>
  <c r="J1363" i="15"/>
  <c r="K1363" i="15" s="1"/>
  <c r="J1362" i="15"/>
  <c r="K1362" i="15" s="1"/>
  <c r="J1361" i="15"/>
  <c r="K1361" i="15" s="1"/>
  <c r="J1360" i="15"/>
  <c r="K1360" i="15" s="1"/>
  <c r="J1359" i="15"/>
  <c r="K1359" i="15" s="1"/>
  <c r="J1358" i="15"/>
  <c r="K1358" i="15" s="1"/>
  <c r="J1357" i="15"/>
  <c r="K1357" i="15" s="1"/>
  <c r="J1356" i="15"/>
  <c r="K1356" i="15" s="1"/>
  <c r="J1355" i="15"/>
  <c r="K1355" i="15" s="1"/>
  <c r="J1354" i="15"/>
  <c r="K1354" i="15" s="1"/>
  <c r="J1353" i="15"/>
  <c r="K1353" i="15" s="1"/>
  <c r="J1352" i="15"/>
  <c r="K1352" i="15" s="1"/>
  <c r="J1351" i="15"/>
  <c r="K1351" i="15" s="1"/>
  <c r="J1350" i="15"/>
  <c r="K1350" i="15" s="1"/>
  <c r="J1349" i="15"/>
  <c r="K1349" i="15" s="1"/>
  <c r="J1348" i="15"/>
  <c r="K1348" i="15" s="1"/>
  <c r="J1347" i="15"/>
  <c r="K1347" i="15" s="1"/>
  <c r="J1346" i="15"/>
  <c r="K1346" i="15" s="1"/>
  <c r="J1345" i="15"/>
  <c r="K1345" i="15" s="1"/>
  <c r="J1344" i="15"/>
  <c r="K1344" i="15" s="1"/>
  <c r="J1343" i="15"/>
  <c r="K1343" i="15" s="1"/>
  <c r="J1342" i="15"/>
  <c r="K1342" i="15" s="1"/>
  <c r="J1341" i="15"/>
  <c r="K1341" i="15" s="1"/>
  <c r="J1340" i="15"/>
  <c r="K1340" i="15" s="1"/>
  <c r="J1339" i="15"/>
  <c r="K1339" i="15" s="1"/>
  <c r="J1338" i="15"/>
  <c r="K1338" i="15" s="1"/>
  <c r="J1337" i="15"/>
  <c r="K1337" i="15" s="1"/>
  <c r="J1336" i="15"/>
  <c r="K1336" i="15" s="1"/>
  <c r="J1335" i="15"/>
  <c r="K1335" i="15" s="1"/>
  <c r="J1334" i="15"/>
  <c r="K1334" i="15" s="1"/>
  <c r="J1333" i="15"/>
  <c r="K1333" i="15" s="1"/>
  <c r="J1332" i="15"/>
  <c r="K1332" i="15" s="1"/>
  <c r="J1331" i="15"/>
  <c r="K1331" i="15" s="1"/>
  <c r="J1330" i="15"/>
  <c r="K1330" i="15" s="1"/>
  <c r="J1329" i="15"/>
  <c r="K1329" i="15" s="1"/>
  <c r="J1328" i="15"/>
  <c r="K1328" i="15" s="1"/>
  <c r="J1327" i="15"/>
  <c r="K1327" i="15" s="1"/>
  <c r="J1326" i="15"/>
  <c r="K1326" i="15" s="1"/>
  <c r="J1325" i="15"/>
  <c r="K1325" i="15" s="1"/>
  <c r="J1324" i="15"/>
  <c r="K1324" i="15" s="1"/>
  <c r="J1323" i="15"/>
  <c r="K1323" i="15" s="1"/>
  <c r="J1322" i="15"/>
  <c r="K1322" i="15" s="1"/>
  <c r="J1321" i="15"/>
  <c r="K1321" i="15" s="1"/>
  <c r="J1320" i="15"/>
  <c r="K1320" i="15" s="1"/>
  <c r="J1319" i="15"/>
  <c r="K1319" i="15" s="1"/>
  <c r="J1318" i="15"/>
  <c r="K1318" i="15" s="1"/>
  <c r="J1317" i="15"/>
  <c r="K1317" i="15" s="1"/>
  <c r="J1316" i="15"/>
  <c r="K1316" i="15" s="1"/>
  <c r="J1315" i="15"/>
  <c r="K1315" i="15" s="1"/>
  <c r="J1314" i="15"/>
  <c r="K1314" i="15" s="1"/>
  <c r="J1313" i="15"/>
  <c r="K1313" i="15" s="1"/>
  <c r="J1312" i="15"/>
  <c r="K1312" i="15" s="1"/>
  <c r="J1311" i="15"/>
  <c r="K1311" i="15" s="1"/>
  <c r="J1310" i="15"/>
  <c r="K1310" i="15" s="1"/>
  <c r="J1309" i="15"/>
  <c r="K1309" i="15" s="1"/>
  <c r="J1308" i="15"/>
  <c r="K1308" i="15" s="1"/>
  <c r="J1307" i="15"/>
  <c r="K1307" i="15" s="1"/>
  <c r="J1306" i="15"/>
  <c r="K1306" i="15" s="1"/>
  <c r="J1305" i="15"/>
  <c r="K1305" i="15" s="1"/>
  <c r="J1304" i="15"/>
  <c r="K1304" i="15" s="1"/>
  <c r="J1303" i="15"/>
  <c r="K1303" i="15" s="1"/>
  <c r="J1302" i="15"/>
  <c r="K1302" i="15" s="1"/>
  <c r="J1301" i="15"/>
  <c r="K1301" i="15" s="1"/>
  <c r="J1300" i="15"/>
  <c r="K1300" i="15" s="1"/>
  <c r="J1299" i="15"/>
  <c r="K1299" i="15" s="1"/>
  <c r="J1298" i="15"/>
  <c r="K1298" i="15" s="1"/>
  <c r="J1297" i="15"/>
  <c r="K1297" i="15" s="1"/>
  <c r="J1296" i="15"/>
  <c r="K1296" i="15" s="1"/>
  <c r="J1295" i="15"/>
  <c r="K1295" i="15" s="1"/>
  <c r="J1294" i="15"/>
  <c r="K1294" i="15" s="1"/>
  <c r="J1293" i="15"/>
  <c r="K1293" i="15" s="1"/>
  <c r="J1292" i="15"/>
  <c r="K1292" i="15" s="1"/>
  <c r="J1291" i="15"/>
  <c r="K1291" i="15" s="1"/>
  <c r="J1290" i="15"/>
  <c r="K1290" i="15" s="1"/>
  <c r="J1289" i="15"/>
  <c r="K1289" i="15" s="1"/>
  <c r="J1288" i="15"/>
  <c r="K1288" i="15" s="1"/>
  <c r="J1287" i="15"/>
  <c r="K1287" i="15" s="1"/>
  <c r="J1286" i="15"/>
  <c r="K1286" i="15" s="1"/>
  <c r="J1285" i="15"/>
  <c r="K1285" i="15" s="1"/>
  <c r="J1284" i="15"/>
  <c r="K1284" i="15" s="1"/>
  <c r="J1283" i="15"/>
  <c r="K1283" i="15" s="1"/>
  <c r="J1282" i="15"/>
  <c r="K1282" i="15" s="1"/>
  <c r="J1281" i="15"/>
  <c r="K1281" i="15" s="1"/>
  <c r="J1280" i="15"/>
  <c r="K1280" i="15" s="1"/>
  <c r="J1279" i="15"/>
  <c r="K1279" i="15" s="1"/>
  <c r="J1278" i="15"/>
  <c r="K1278" i="15" s="1"/>
  <c r="J1277" i="15"/>
  <c r="K1277" i="15" s="1"/>
  <c r="J1276" i="15"/>
  <c r="K1276" i="15" s="1"/>
  <c r="J1275" i="15"/>
  <c r="K1275" i="15" s="1"/>
  <c r="J1274" i="15"/>
  <c r="K1274" i="15" s="1"/>
  <c r="J1273" i="15"/>
  <c r="K1273" i="15" s="1"/>
  <c r="J1272" i="15"/>
  <c r="K1272" i="15" s="1"/>
  <c r="J1271" i="15"/>
  <c r="K1271" i="15" s="1"/>
  <c r="J1270" i="15"/>
  <c r="K1270" i="15" s="1"/>
  <c r="J1269" i="15"/>
  <c r="K1269" i="15" s="1"/>
  <c r="J1268" i="15"/>
  <c r="K1268" i="15" s="1"/>
  <c r="J1267" i="15"/>
  <c r="K1267" i="15" s="1"/>
  <c r="J1266" i="15"/>
  <c r="K1266" i="15" s="1"/>
  <c r="J1265" i="15"/>
  <c r="K1265" i="15" s="1"/>
  <c r="J1264" i="15"/>
  <c r="K1264" i="15" s="1"/>
  <c r="J1263" i="15"/>
  <c r="K1263" i="15" s="1"/>
  <c r="J1262" i="15"/>
  <c r="K1262" i="15" s="1"/>
  <c r="J1261" i="15"/>
  <c r="K1261" i="15" s="1"/>
  <c r="J1260" i="15"/>
  <c r="K1260" i="15" s="1"/>
  <c r="J1259" i="15"/>
  <c r="K1259" i="15" s="1"/>
  <c r="J1258" i="15"/>
  <c r="K1258" i="15" s="1"/>
  <c r="J1257" i="15"/>
  <c r="K1257" i="15" s="1"/>
  <c r="J1256" i="15"/>
  <c r="K1256" i="15" s="1"/>
  <c r="J1255" i="15"/>
  <c r="K1255" i="15" s="1"/>
  <c r="J1254" i="15"/>
  <c r="K1254" i="15" s="1"/>
  <c r="J1253" i="15"/>
  <c r="K1253" i="15" s="1"/>
  <c r="J1252" i="15"/>
  <c r="K1252" i="15" s="1"/>
  <c r="J1251" i="15"/>
  <c r="K1251" i="15" s="1"/>
  <c r="J1250" i="15"/>
  <c r="K1250" i="15" s="1"/>
  <c r="J1249" i="15"/>
  <c r="K1249" i="15" s="1"/>
  <c r="J1248" i="15"/>
  <c r="K1248" i="15" s="1"/>
  <c r="J1247" i="15"/>
  <c r="K1247" i="15" s="1"/>
  <c r="J1246" i="15"/>
  <c r="K1246" i="15" s="1"/>
  <c r="J1245" i="15"/>
  <c r="K1245" i="15" s="1"/>
  <c r="J1244" i="15"/>
  <c r="K1244" i="15" s="1"/>
  <c r="J1243" i="15"/>
  <c r="K1243" i="15" s="1"/>
  <c r="J1242" i="15"/>
  <c r="K1242" i="15" s="1"/>
  <c r="J1241" i="15"/>
  <c r="K1241" i="15" s="1"/>
  <c r="J1240" i="15"/>
  <c r="K1240" i="15" s="1"/>
  <c r="J1239" i="15"/>
  <c r="K1239" i="15" s="1"/>
  <c r="J1238" i="15"/>
  <c r="K1238" i="15" s="1"/>
  <c r="J1237" i="15"/>
  <c r="K1237" i="15" s="1"/>
  <c r="J1236" i="15"/>
  <c r="K1236" i="15" s="1"/>
  <c r="J1235" i="15"/>
  <c r="K1235" i="15" s="1"/>
  <c r="J1234" i="15"/>
  <c r="K1234" i="15" s="1"/>
  <c r="J1233" i="15"/>
  <c r="K1233" i="15" s="1"/>
  <c r="J1232" i="15"/>
  <c r="K1232" i="15" s="1"/>
  <c r="J1231" i="15"/>
  <c r="K1231" i="15" s="1"/>
  <c r="J1230" i="15"/>
  <c r="K1230" i="15" s="1"/>
  <c r="J1229" i="15"/>
  <c r="K1229" i="15" s="1"/>
  <c r="J1228" i="15"/>
  <c r="K1228" i="15" s="1"/>
  <c r="J1227" i="15"/>
  <c r="K1227" i="15" s="1"/>
  <c r="J1226" i="15"/>
  <c r="K1226" i="15" s="1"/>
  <c r="J1225" i="15"/>
  <c r="K1225" i="15" s="1"/>
  <c r="J1224" i="15"/>
  <c r="K1224" i="15" s="1"/>
  <c r="J1223" i="15"/>
  <c r="K1223" i="15" s="1"/>
  <c r="J1222" i="15"/>
  <c r="K1222" i="15" s="1"/>
  <c r="J1221" i="15"/>
  <c r="K1221" i="15" s="1"/>
  <c r="J1220" i="15"/>
  <c r="K1220" i="15" s="1"/>
  <c r="J1219" i="15"/>
  <c r="K1219" i="15" s="1"/>
  <c r="J1218" i="15"/>
  <c r="K1218" i="15" s="1"/>
  <c r="J1217" i="15"/>
  <c r="K1217" i="15" s="1"/>
  <c r="J1216" i="15"/>
  <c r="K1216" i="15" s="1"/>
  <c r="J1215" i="15"/>
  <c r="K1215" i="15" s="1"/>
  <c r="J1214" i="15"/>
  <c r="K1214" i="15" s="1"/>
  <c r="J1213" i="15"/>
  <c r="K1213" i="15" s="1"/>
  <c r="J1212" i="15"/>
  <c r="K1212" i="15" s="1"/>
  <c r="J1211" i="15"/>
  <c r="K1211" i="15" s="1"/>
  <c r="J1210" i="15"/>
  <c r="K1210" i="15" s="1"/>
  <c r="J1209" i="15"/>
  <c r="K1209" i="15" s="1"/>
  <c r="J1208" i="15"/>
  <c r="K1208" i="15" s="1"/>
  <c r="J1207" i="15"/>
  <c r="K1207" i="15" s="1"/>
  <c r="J1206" i="15"/>
  <c r="K1206" i="15" s="1"/>
  <c r="J1205" i="15"/>
  <c r="K1205" i="15" s="1"/>
  <c r="J1204" i="15"/>
  <c r="K1204" i="15" s="1"/>
  <c r="J1203" i="15"/>
  <c r="K1203" i="15" s="1"/>
  <c r="J1202" i="15"/>
  <c r="K1202" i="15" s="1"/>
  <c r="J1201" i="15"/>
  <c r="K1201" i="15" s="1"/>
  <c r="J1200" i="15"/>
  <c r="K1200" i="15" s="1"/>
  <c r="J1199" i="15"/>
  <c r="K1199" i="15" s="1"/>
  <c r="J1198" i="15"/>
  <c r="K1198" i="15" s="1"/>
  <c r="J1197" i="15"/>
  <c r="K1197" i="15" s="1"/>
  <c r="J1196" i="15"/>
  <c r="K1196" i="15" s="1"/>
  <c r="J1195" i="15"/>
  <c r="K1195" i="15" s="1"/>
  <c r="J1194" i="15"/>
  <c r="K1194" i="15" s="1"/>
  <c r="J1193" i="15"/>
  <c r="K1193" i="15" s="1"/>
  <c r="J1192" i="15"/>
  <c r="K1192" i="15" s="1"/>
  <c r="J1191" i="15"/>
  <c r="K1191" i="15" s="1"/>
  <c r="J1190" i="15"/>
  <c r="K1190" i="15" s="1"/>
  <c r="J1189" i="15"/>
  <c r="K1189" i="15" s="1"/>
  <c r="J1188" i="15"/>
  <c r="K1188" i="15" s="1"/>
  <c r="J1187" i="15"/>
  <c r="K1187" i="15" s="1"/>
  <c r="J1186" i="15"/>
  <c r="K1186" i="15" s="1"/>
  <c r="J1185" i="15"/>
  <c r="K1185" i="15" s="1"/>
  <c r="J1184" i="15"/>
  <c r="K1184" i="15" s="1"/>
  <c r="J1183" i="15"/>
  <c r="K1183" i="15" s="1"/>
  <c r="J1182" i="15"/>
  <c r="K1182" i="15" s="1"/>
  <c r="J1181" i="15"/>
  <c r="K1181" i="15" s="1"/>
  <c r="J1180" i="15"/>
  <c r="K1180" i="15" s="1"/>
  <c r="J1179" i="15"/>
  <c r="K1179" i="15" s="1"/>
  <c r="J1178" i="15"/>
  <c r="K1178" i="15" s="1"/>
  <c r="J1177" i="15"/>
  <c r="K1177" i="15" s="1"/>
  <c r="J1176" i="15"/>
  <c r="K1176" i="15" s="1"/>
  <c r="J1175" i="15"/>
  <c r="K1175" i="15" s="1"/>
  <c r="J1174" i="15"/>
  <c r="K1174" i="15" s="1"/>
  <c r="J1173" i="15"/>
  <c r="K1173" i="15" s="1"/>
  <c r="J1172" i="15"/>
  <c r="K1172" i="15" s="1"/>
  <c r="J1171" i="15"/>
  <c r="K1171" i="15" s="1"/>
  <c r="J1170" i="15"/>
  <c r="K1170" i="15" s="1"/>
  <c r="J1169" i="15"/>
  <c r="K1169" i="15" s="1"/>
  <c r="J1168" i="15"/>
  <c r="K1168" i="15" s="1"/>
  <c r="J1167" i="15"/>
  <c r="K1167" i="15" s="1"/>
  <c r="J1166" i="15"/>
  <c r="K1166" i="15" s="1"/>
  <c r="J1165" i="15"/>
  <c r="K1165" i="15" s="1"/>
  <c r="J1164" i="15"/>
  <c r="K1164" i="15" s="1"/>
  <c r="J1163" i="15"/>
  <c r="K1163" i="15" s="1"/>
  <c r="J1162" i="15"/>
  <c r="K1162" i="15" s="1"/>
  <c r="J1161" i="15"/>
  <c r="K1161" i="15" s="1"/>
  <c r="J1160" i="15"/>
  <c r="K1160" i="15" s="1"/>
  <c r="J1159" i="15"/>
  <c r="K1159" i="15" s="1"/>
  <c r="J1158" i="15"/>
  <c r="K1158" i="15" s="1"/>
  <c r="J1157" i="15"/>
  <c r="K1157" i="15" s="1"/>
  <c r="J1156" i="15"/>
  <c r="K1156" i="15" s="1"/>
  <c r="J1155" i="15"/>
  <c r="K1155" i="15" s="1"/>
  <c r="J1154" i="15"/>
  <c r="K1154" i="15" s="1"/>
  <c r="J1153" i="15"/>
  <c r="K1153" i="15" s="1"/>
  <c r="J1152" i="15"/>
  <c r="K1152" i="15" s="1"/>
  <c r="J1151" i="15"/>
  <c r="K1151" i="15" s="1"/>
  <c r="J1150" i="15"/>
  <c r="K1150" i="15" s="1"/>
  <c r="J1149" i="15"/>
  <c r="K1149" i="15" s="1"/>
  <c r="J1148" i="15"/>
  <c r="K1148" i="15" s="1"/>
  <c r="J1147" i="15"/>
  <c r="K1147" i="15" s="1"/>
  <c r="J1146" i="15"/>
  <c r="K1146" i="15" s="1"/>
  <c r="J1145" i="15"/>
  <c r="K1145" i="15" s="1"/>
  <c r="J1144" i="15"/>
  <c r="K1144" i="15" s="1"/>
  <c r="J1143" i="15"/>
  <c r="K1143" i="15" s="1"/>
  <c r="J1142" i="15"/>
  <c r="K1142" i="15" s="1"/>
  <c r="J1141" i="15"/>
  <c r="K1141" i="15" s="1"/>
  <c r="J1140" i="15"/>
  <c r="K1140" i="15" s="1"/>
  <c r="J1139" i="15"/>
  <c r="K1139" i="15" s="1"/>
  <c r="J1138" i="15"/>
  <c r="K1138" i="15" s="1"/>
  <c r="J1137" i="15"/>
  <c r="K1137" i="15" s="1"/>
  <c r="J1136" i="15"/>
  <c r="K1136" i="15" s="1"/>
  <c r="J1135" i="15"/>
  <c r="K1135" i="15" s="1"/>
  <c r="J1134" i="15"/>
  <c r="K1134" i="15" s="1"/>
  <c r="J1133" i="15"/>
  <c r="K1133" i="15" s="1"/>
  <c r="J1132" i="15"/>
  <c r="K1132" i="15" s="1"/>
  <c r="J1131" i="15"/>
  <c r="K1131" i="15" s="1"/>
  <c r="J1130" i="15"/>
  <c r="K1130" i="15" s="1"/>
  <c r="J1129" i="15"/>
  <c r="K1129" i="15" s="1"/>
  <c r="J1128" i="15"/>
  <c r="K1128" i="15" s="1"/>
  <c r="J1127" i="15"/>
  <c r="K1127" i="15" s="1"/>
  <c r="J1126" i="15"/>
  <c r="K1126" i="15" s="1"/>
  <c r="J1125" i="15"/>
  <c r="K1125" i="15" s="1"/>
  <c r="J1124" i="15"/>
  <c r="K1124" i="15" s="1"/>
  <c r="J1123" i="15"/>
  <c r="K1123" i="15" s="1"/>
  <c r="J1122" i="15"/>
  <c r="K1122" i="15" s="1"/>
  <c r="J1121" i="15"/>
  <c r="K1121" i="15" s="1"/>
  <c r="J1120" i="15"/>
  <c r="K1120" i="15" s="1"/>
  <c r="J1119" i="15"/>
  <c r="K1119" i="15" s="1"/>
  <c r="J1118" i="15"/>
  <c r="K1118" i="15" s="1"/>
  <c r="J1117" i="15"/>
  <c r="K1117" i="15" s="1"/>
  <c r="J1116" i="15"/>
  <c r="K1116" i="15" s="1"/>
  <c r="J1115" i="15"/>
  <c r="K1115" i="15" s="1"/>
  <c r="J1114" i="15"/>
  <c r="K1114" i="15" s="1"/>
  <c r="J1113" i="15"/>
  <c r="K1113" i="15" s="1"/>
  <c r="J1112" i="15"/>
  <c r="K1112" i="15" s="1"/>
  <c r="J1111" i="15"/>
  <c r="K1111" i="15" s="1"/>
  <c r="J1110" i="15"/>
  <c r="K1110" i="15" s="1"/>
  <c r="J1109" i="15"/>
  <c r="K1109" i="15" s="1"/>
  <c r="J1108" i="15"/>
  <c r="K1108" i="15" s="1"/>
  <c r="J1107" i="15"/>
  <c r="K1107" i="15" s="1"/>
  <c r="J1106" i="15"/>
  <c r="K1106" i="15" s="1"/>
  <c r="J1105" i="15"/>
  <c r="K1105" i="15" s="1"/>
  <c r="J1104" i="15"/>
  <c r="K1104" i="15" s="1"/>
  <c r="J1103" i="15"/>
  <c r="K1103" i="15" s="1"/>
  <c r="J1102" i="15"/>
  <c r="K1102" i="15" s="1"/>
  <c r="J1101" i="15"/>
  <c r="K1101" i="15" s="1"/>
  <c r="J1100" i="15"/>
  <c r="K1100" i="15" s="1"/>
  <c r="J1099" i="15"/>
  <c r="K1099" i="15" s="1"/>
  <c r="J1098" i="15"/>
  <c r="K1098" i="15" s="1"/>
  <c r="J1097" i="15"/>
  <c r="K1097" i="15" s="1"/>
  <c r="J1096" i="15"/>
  <c r="K1096" i="15" s="1"/>
  <c r="J1095" i="15"/>
  <c r="K1095" i="15" s="1"/>
  <c r="J1094" i="15"/>
  <c r="K1094" i="15" s="1"/>
  <c r="J1093" i="15"/>
  <c r="K1093" i="15" s="1"/>
  <c r="J1092" i="15"/>
  <c r="K1092" i="15" s="1"/>
  <c r="J1091" i="15"/>
  <c r="K1091" i="15" s="1"/>
  <c r="J1090" i="15"/>
  <c r="K1090" i="15" s="1"/>
  <c r="J1089" i="15"/>
  <c r="K1089" i="15" s="1"/>
  <c r="J1088" i="15"/>
  <c r="K1088" i="15" s="1"/>
  <c r="J1087" i="15"/>
  <c r="K1087" i="15" s="1"/>
  <c r="J1086" i="15"/>
  <c r="K1086" i="15" s="1"/>
  <c r="J1085" i="15"/>
  <c r="K1085" i="15" s="1"/>
  <c r="J1084" i="15"/>
  <c r="K1084" i="15" s="1"/>
  <c r="J1083" i="15"/>
  <c r="K1083" i="15" s="1"/>
  <c r="J1082" i="15"/>
  <c r="K1082" i="15" s="1"/>
  <c r="J1081" i="15"/>
  <c r="K1081" i="15" s="1"/>
  <c r="J1080" i="15"/>
  <c r="K1080" i="15" s="1"/>
  <c r="J1079" i="15"/>
  <c r="K1079" i="15" s="1"/>
  <c r="J1078" i="15"/>
  <c r="K1078" i="15" s="1"/>
  <c r="J1077" i="15"/>
  <c r="K1077" i="15" s="1"/>
  <c r="J1076" i="15"/>
  <c r="K1076" i="15" s="1"/>
  <c r="J1075" i="15"/>
  <c r="K1075" i="15" s="1"/>
  <c r="J1074" i="15"/>
  <c r="K1074" i="15" s="1"/>
  <c r="J1073" i="15"/>
  <c r="K1073" i="15" s="1"/>
  <c r="J1072" i="15"/>
  <c r="K1072" i="15" s="1"/>
  <c r="J1071" i="15"/>
  <c r="K1071" i="15" s="1"/>
  <c r="J1070" i="15"/>
  <c r="K1070" i="15" s="1"/>
  <c r="J1069" i="15"/>
  <c r="K1069" i="15" s="1"/>
  <c r="J1068" i="15"/>
  <c r="K1068" i="15" s="1"/>
  <c r="J1067" i="15"/>
  <c r="K1067" i="15" s="1"/>
  <c r="J1066" i="15"/>
  <c r="K1066" i="15" s="1"/>
  <c r="J1065" i="15"/>
  <c r="K1065" i="15" s="1"/>
  <c r="J1791" i="15"/>
  <c r="K1791" i="15" s="1"/>
  <c r="J1790" i="15"/>
  <c r="K1790" i="15" s="1"/>
  <c r="J1789" i="15"/>
  <c r="K1789" i="15" s="1"/>
  <c r="J1788" i="15"/>
  <c r="K1788" i="15" s="1"/>
  <c r="J1787" i="15"/>
  <c r="K1787" i="15" s="1"/>
  <c r="J1786" i="15"/>
  <c r="K1786" i="15" s="1"/>
  <c r="J1785" i="15"/>
  <c r="K1785" i="15" s="1"/>
  <c r="J1784" i="15"/>
  <c r="K1784" i="15" s="1"/>
  <c r="J1783" i="15"/>
  <c r="K1783" i="15" s="1"/>
  <c r="J1782" i="15"/>
  <c r="K1782" i="15" s="1"/>
  <c r="J1781" i="15"/>
  <c r="K1781" i="15" s="1"/>
  <c r="J1780" i="15"/>
  <c r="K1780" i="15" s="1"/>
  <c r="J1779" i="15"/>
  <c r="K1779" i="15" s="1"/>
  <c r="J1778" i="15"/>
  <c r="K1778" i="15" s="1"/>
  <c r="J1777" i="15"/>
  <c r="K1777" i="15" s="1"/>
  <c r="J1776" i="15"/>
  <c r="K1776" i="15" s="1"/>
  <c r="J1775" i="15"/>
  <c r="K1775" i="15" s="1"/>
  <c r="J1774" i="15"/>
  <c r="K1774" i="15" s="1"/>
  <c r="J1773" i="15"/>
  <c r="K1773" i="15" s="1"/>
  <c r="J1772" i="15"/>
  <c r="K1772" i="15" s="1"/>
  <c r="J1771" i="15"/>
  <c r="K1771" i="15" s="1"/>
  <c r="J1770" i="15"/>
  <c r="K1770" i="15" s="1"/>
  <c r="J1769" i="15"/>
  <c r="K1769" i="15" s="1"/>
  <c r="J1768" i="15"/>
  <c r="K1768" i="15" s="1"/>
  <c r="J1767" i="15"/>
  <c r="K1767" i="15" s="1"/>
  <c r="J1766" i="15"/>
  <c r="K1766" i="15" s="1"/>
  <c r="J1765" i="15"/>
  <c r="K1765" i="15" s="1"/>
  <c r="J1764" i="15"/>
  <c r="K1764" i="15" s="1"/>
  <c r="J1763" i="15"/>
  <c r="K1763" i="15" s="1"/>
  <c r="J1762" i="15"/>
  <c r="K1762" i="15" s="1"/>
  <c r="J1761" i="15"/>
  <c r="K1761" i="15" s="1"/>
  <c r="J1760" i="15"/>
  <c r="K1760" i="15" s="1"/>
  <c r="J1759" i="15"/>
  <c r="K1759" i="15" s="1"/>
  <c r="J1758" i="15"/>
  <c r="K1758" i="15" s="1"/>
  <c r="J1757" i="15"/>
  <c r="K1757" i="15" s="1"/>
  <c r="J1756" i="15"/>
  <c r="K1756" i="15" s="1"/>
  <c r="J1755" i="15"/>
  <c r="K1755" i="15" s="1"/>
  <c r="J1754" i="15"/>
  <c r="K1754" i="15" s="1"/>
  <c r="J1753" i="15"/>
  <c r="K1753" i="15" s="1"/>
  <c r="J1752" i="15"/>
  <c r="K1752" i="15" s="1"/>
  <c r="J1751" i="15"/>
  <c r="K1751" i="15" s="1"/>
  <c r="J1750" i="15"/>
  <c r="K1750" i="15" s="1"/>
  <c r="J1749" i="15"/>
  <c r="K1749" i="15" s="1"/>
  <c r="J1748" i="15"/>
  <c r="K1748" i="15" s="1"/>
  <c r="J1747" i="15"/>
  <c r="K1747" i="15" s="1"/>
  <c r="J1746" i="15"/>
  <c r="K1746" i="15" s="1"/>
  <c r="J1745" i="15"/>
  <c r="K1745" i="15" s="1"/>
  <c r="J1744" i="15"/>
  <c r="K1744" i="15" s="1"/>
  <c r="J1743" i="15"/>
  <c r="K1743" i="15" s="1"/>
  <c r="J1742" i="15"/>
  <c r="K1742" i="15" s="1"/>
  <c r="J1741" i="15"/>
  <c r="K1741" i="15" s="1"/>
  <c r="J1740" i="15"/>
  <c r="K1740" i="15" s="1"/>
  <c r="J1739" i="15"/>
  <c r="K1739" i="15" s="1"/>
  <c r="J1738" i="15"/>
  <c r="K1738" i="15" s="1"/>
  <c r="J1737" i="15"/>
  <c r="K1737" i="15" s="1"/>
  <c r="J1736" i="15"/>
  <c r="K1736" i="15" s="1"/>
  <c r="J1735" i="15"/>
  <c r="K1735" i="15" s="1"/>
  <c r="J1734" i="15"/>
  <c r="K1734" i="15" s="1"/>
  <c r="J1733" i="15"/>
  <c r="K1733" i="15" s="1"/>
  <c r="J1732" i="15"/>
  <c r="K1732" i="15" s="1"/>
  <c r="J1731" i="15"/>
  <c r="K1731" i="15" s="1"/>
  <c r="J1730" i="15"/>
  <c r="K1730" i="15" s="1"/>
  <c r="J1729" i="15"/>
  <c r="K1729" i="15" s="1"/>
  <c r="J1728" i="15"/>
  <c r="K1728" i="15" s="1"/>
  <c r="J1727" i="15"/>
  <c r="K1727" i="15" s="1"/>
  <c r="J1726" i="15"/>
  <c r="K1726" i="15" s="1"/>
  <c r="J1725" i="15"/>
  <c r="K1725" i="15" s="1"/>
  <c r="J1724" i="15"/>
  <c r="K1724" i="15" s="1"/>
  <c r="J1723" i="15"/>
  <c r="K1723" i="15" s="1"/>
  <c r="J1722" i="15"/>
  <c r="K1722" i="15" s="1"/>
  <c r="J1721" i="15"/>
  <c r="K1721" i="15" s="1"/>
  <c r="J1720" i="15"/>
  <c r="K1720" i="15" s="1"/>
  <c r="J1719" i="15"/>
  <c r="K1719" i="15" s="1"/>
  <c r="J1718" i="15"/>
  <c r="K1718" i="15" s="1"/>
  <c r="J1717" i="15"/>
  <c r="K1717" i="15" s="1"/>
  <c r="J1716" i="15"/>
  <c r="K1716" i="15" s="1"/>
  <c r="J1715" i="15"/>
  <c r="K1715" i="15" s="1"/>
  <c r="J1714" i="15"/>
  <c r="K1714" i="15" s="1"/>
  <c r="J1713" i="15"/>
  <c r="K1713" i="15" s="1"/>
  <c r="J1712" i="15"/>
  <c r="K1712" i="15" s="1"/>
  <c r="J1711" i="15"/>
  <c r="K1711" i="15" s="1"/>
  <c r="J1710" i="15"/>
  <c r="K1710" i="15" s="1"/>
  <c r="J1709" i="15"/>
  <c r="K1709" i="15" s="1"/>
  <c r="J1708" i="15"/>
  <c r="K1708" i="15" s="1"/>
  <c r="J1707" i="15"/>
  <c r="K1707" i="15" s="1"/>
  <c r="J1706" i="15"/>
  <c r="K1706" i="15" s="1"/>
  <c r="J1705" i="15"/>
  <c r="K1705" i="15" s="1"/>
  <c r="J1704" i="15"/>
  <c r="K1704" i="15" s="1"/>
  <c r="J1703" i="15"/>
  <c r="K1703" i="15" s="1"/>
  <c r="J1702" i="15"/>
  <c r="K1702" i="15" s="1"/>
  <c r="J1701" i="15"/>
  <c r="K1701" i="15" s="1"/>
  <c r="J1700" i="15"/>
  <c r="K1700" i="15" s="1"/>
  <c r="J1699" i="15"/>
  <c r="K1699" i="15" s="1"/>
  <c r="J1698" i="15"/>
  <c r="K1698" i="15" s="1"/>
  <c r="J1697" i="15"/>
  <c r="K1697" i="15" s="1"/>
  <c r="J1696" i="15"/>
  <c r="K1696" i="15" s="1"/>
  <c r="J1695" i="15"/>
  <c r="K1695" i="15" s="1"/>
  <c r="J1694" i="15"/>
  <c r="K1694" i="15" s="1"/>
  <c r="J1693" i="15"/>
  <c r="K1693" i="15" s="1"/>
  <c r="J1692" i="15"/>
  <c r="K1692" i="15" s="1"/>
  <c r="J1691" i="15"/>
  <c r="K1691" i="15" s="1"/>
  <c r="J1690" i="15"/>
  <c r="K1690" i="15" s="1"/>
  <c r="J1689" i="15"/>
  <c r="K1689" i="15" s="1"/>
  <c r="J1688" i="15"/>
  <c r="K1688" i="15" s="1"/>
  <c r="J1687" i="15"/>
  <c r="K1687" i="15" s="1"/>
  <c r="J1686" i="15"/>
  <c r="K1686" i="15" s="1"/>
  <c r="J1685" i="15"/>
  <c r="K1685" i="15" s="1"/>
  <c r="J1684" i="15"/>
  <c r="K1684" i="15" s="1"/>
  <c r="J1683" i="15"/>
  <c r="K1683" i="15" s="1"/>
  <c r="J1682" i="15"/>
  <c r="K1682" i="15" s="1"/>
  <c r="J1681" i="15"/>
  <c r="K1681" i="15" s="1"/>
  <c r="J1680" i="15"/>
  <c r="K1680" i="15" s="1"/>
  <c r="J1679" i="15"/>
  <c r="K1679" i="15" s="1"/>
  <c r="J1678" i="15"/>
  <c r="K1678" i="15" s="1"/>
  <c r="J1677" i="15"/>
  <c r="K1677" i="15" s="1"/>
  <c r="J1676" i="15"/>
  <c r="K1676" i="15" s="1"/>
  <c r="J1675" i="15"/>
  <c r="K1675" i="15" s="1"/>
  <c r="J1674" i="15"/>
  <c r="K1674" i="15" s="1"/>
  <c r="J1673" i="15"/>
  <c r="K1673" i="15" s="1"/>
  <c r="J1672" i="15"/>
  <c r="K1672" i="15" s="1"/>
  <c r="J1671" i="15"/>
  <c r="K1671" i="15" s="1"/>
  <c r="J1670" i="15"/>
  <c r="K1670" i="15" s="1"/>
  <c r="J1669" i="15"/>
  <c r="K1669" i="15" s="1"/>
  <c r="J1668" i="15"/>
  <c r="K1668" i="15" s="1"/>
  <c r="J1667" i="15"/>
  <c r="K1667" i="15" s="1"/>
  <c r="J1666" i="15"/>
  <c r="K1666" i="15" s="1"/>
  <c r="J1665" i="15"/>
  <c r="K1665" i="15" s="1"/>
  <c r="J1664" i="15"/>
  <c r="K1664" i="15" s="1"/>
  <c r="J1663" i="15"/>
  <c r="K1663" i="15" s="1"/>
  <c r="J1662" i="15"/>
  <c r="K1662" i="15" s="1"/>
  <c r="J1661" i="15"/>
  <c r="K1661" i="15" s="1"/>
  <c r="J1660" i="15"/>
  <c r="K1660" i="15" s="1"/>
  <c r="J1659" i="15"/>
  <c r="K1659" i="15" s="1"/>
  <c r="J1658" i="15"/>
  <c r="K1658" i="15" s="1"/>
  <c r="J1657" i="15"/>
  <c r="K1657" i="15" s="1"/>
  <c r="J1656" i="15"/>
  <c r="K1656" i="15" s="1"/>
  <c r="J1655" i="15"/>
  <c r="K1655" i="15" s="1"/>
  <c r="J1654" i="15"/>
  <c r="K1654" i="15" s="1"/>
  <c r="J1653" i="15"/>
  <c r="K1653" i="15" s="1"/>
  <c r="J1652" i="15"/>
  <c r="K1652" i="15" s="1"/>
  <c r="J1651" i="15"/>
  <c r="K1651" i="15" s="1"/>
  <c r="J1650" i="15"/>
  <c r="K1650" i="15" s="1"/>
  <c r="J1649" i="15"/>
  <c r="K1649" i="15" s="1"/>
  <c r="J1648" i="15"/>
  <c r="K1648" i="15" s="1"/>
  <c r="J1647" i="15"/>
  <c r="K1647" i="15" s="1"/>
  <c r="J1646" i="15"/>
  <c r="K1646" i="15" s="1"/>
  <c r="J1645" i="15"/>
  <c r="K1645" i="15" s="1"/>
  <c r="J1644" i="15"/>
  <c r="K1644" i="15" s="1"/>
  <c r="J1643" i="15"/>
  <c r="K1643" i="15" s="1"/>
  <c r="J1642" i="15"/>
  <c r="K1642" i="15" s="1"/>
  <c r="J1641" i="15"/>
  <c r="K1641" i="15" s="1"/>
  <c r="J1640" i="15"/>
  <c r="K1640" i="15" s="1"/>
  <c r="J1639" i="15"/>
  <c r="K1639" i="15" s="1"/>
  <c r="J1638" i="15"/>
  <c r="K1638" i="15" s="1"/>
  <c r="J1637" i="15"/>
  <c r="K1637" i="15" s="1"/>
  <c r="J1636" i="15"/>
  <c r="K1636" i="15" s="1"/>
  <c r="J1635" i="15"/>
  <c r="K1635" i="15" s="1"/>
  <c r="J1634" i="15"/>
  <c r="K1634" i="15" s="1"/>
  <c r="J1633" i="15"/>
  <c r="K1633" i="15" s="1"/>
  <c r="J1632" i="15"/>
  <c r="K1632" i="15" s="1"/>
  <c r="J1631" i="15"/>
  <c r="K1631" i="15" s="1"/>
  <c r="J1630" i="15"/>
  <c r="K1630" i="15" s="1"/>
  <c r="J1629" i="15"/>
  <c r="K1629" i="15" s="1"/>
  <c r="J1628" i="15"/>
  <c r="K1628" i="15" s="1"/>
  <c r="J1627" i="15"/>
  <c r="K1627" i="15" s="1"/>
  <c r="J1626" i="15"/>
  <c r="K1626" i="15" s="1"/>
  <c r="J1625" i="15"/>
  <c r="K1625" i="15" s="1"/>
  <c r="J1624" i="15"/>
  <c r="K1624" i="15" s="1"/>
  <c r="J1623" i="15"/>
  <c r="K1623" i="15" s="1"/>
  <c r="J1622" i="15"/>
  <c r="K1622" i="15" s="1"/>
  <c r="J1621" i="15"/>
  <c r="K1621" i="15" s="1"/>
  <c r="J1620" i="15"/>
  <c r="K1620" i="15" s="1"/>
  <c r="J1619" i="15"/>
  <c r="K1619" i="15" s="1"/>
  <c r="J1618" i="15"/>
  <c r="K1618" i="15" s="1"/>
  <c r="J1617" i="15"/>
  <c r="K1617" i="15" s="1"/>
  <c r="J1616" i="15"/>
  <c r="K1616" i="15" s="1"/>
  <c r="J1615" i="15"/>
  <c r="K1615" i="15" s="1"/>
  <c r="J1614" i="15"/>
  <c r="K1614" i="15" s="1"/>
  <c r="J1613" i="15"/>
  <c r="K1613" i="15" s="1"/>
  <c r="J1612" i="15"/>
  <c r="K1612" i="15" s="1"/>
  <c r="J1611" i="15"/>
  <c r="K1611" i="15" s="1"/>
  <c r="J1610" i="15"/>
  <c r="K1610" i="15" s="1"/>
  <c r="J1609" i="15"/>
  <c r="K1609" i="15" s="1"/>
  <c r="J1608" i="15"/>
  <c r="K1608" i="15" s="1"/>
  <c r="J1607" i="15"/>
  <c r="K1607" i="15" s="1"/>
  <c r="J1606" i="15"/>
  <c r="K1606" i="15" s="1"/>
  <c r="J1605" i="15"/>
  <c r="K1605" i="15" s="1"/>
  <c r="J1604" i="15"/>
  <c r="K1604" i="15" s="1"/>
  <c r="J1603" i="15"/>
  <c r="K1603" i="15" s="1"/>
  <c r="J1602" i="15"/>
  <c r="K1602" i="15" s="1"/>
  <c r="J1601" i="15"/>
  <c r="K1601" i="15" s="1"/>
  <c r="J1600" i="15"/>
  <c r="K1600" i="15" s="1"/>
  <c r="J1599" i="15"/>
  <c r="K1599" i="15" s="1"/>
  <c r="J1598" i="15"/>
  <c r="K1598" i="15" s="1"/>
  <c r="J1597" i="15"/>
  <c r="K1597" i="15" s="1"/>
  <c r="J1596" i="15"/>
  <c r="K1596" i="15" s="1"/>
  <c r="J1595" i="15"/>
  <c r="K1595" i="15" s="1"/>
  <c r="J1594" i="15"/>
  <c r="K1594" i="15" s="1"/>
  <c r="J1593" i="15"/>
  <c r="K1593" i="15" s="1"/>
  <c r="J1592" i="15"/>
  <c r="K1592" i="15" s="1"/>
  <c r="J1591" i="15"/>
  <c r="K1591" i="15" s="1"/>
  <c r="J1590" i="15"/>
  <c r="K1590" i="15" s="1"/>
  <c r="J1589" i="15"/>
  <c r="K1589" i="15" s="1"/>
  <c r="J1588" i="15"/>
  <c r="K1588" i="15" s="1"/>
  <c r="J1587" i="15"/>
  <c r="K1587" i="15" s="1"/>
  <c r="J1586" i="15"/>
  <c r="K1586" i="15" s="1"/>
  <c r="J1585" i="15"/>
  <c r="K1585" i="15" s="1"/>
  <c r="J1584" i="15"/>
  <c r="K1584" i="15" s="1"/>
  <c r="J1583" i="15"/>
  <c r="K1583" i="15" s="1"/>
  <c r="J1582" i="15"/>
  <c r="K1582" i="15" s="1"/>
  <c r="J1581" i="15"/>
  <c r="K1581" i="15" s="1"/>
  <c r="J1580" i="15"/>
  <c r="K1580" i="15" s="1"/>
  <c r="J1579" i="15"/>
  <c r="K1579" i="15" s="1"/>
  <c r="J1578" i="15"/>
  <c r="K1578" i="15" s="1"/>
  <c r="J1577" i="15"/>
  <c r="K1577" i="15" s="1"/>
  <c r="J1576" i="15"/>
  <c r="K1576" i="15" s="1"/>
  <c r="J1575" i="15"/>
  <c r="K1575" i="15" s="1"/>
  <c r="J1574" i="15"/>
  <c r="K1574" i="15" s="1"/>
  <c r="J1573" i="15"/>
  <c r="K1573" i="15" s="1"/>
  <c r="J1572" i="15"/>
  <c r="K1572" i="15" s="1"/>
  <c r="J1571" i="15"/>
  <c r="K1571" i="15" s="1"/>
  <c r="J1570" i="15"/>
  <c r="K1570" i="15" s="1"/>
  <c r="J1569" i="15"/>
  <c r="K1569" i="15" s="1"/>
  <c r="J1568" i="15"/>
  <c r="K1568" i="15" s="1"/>
  <c r="J1567" i="15"/>
  <c r="K1567" i="15" s="1"/>
  <c r="J1566" i="15"/>
  <c r="K1566" i="15" s="1"/>
  <c r="J1565" i="15"/>
  <c r="K1565" i="15" s="1"/>
  <c r="J1564" i="15"/>
  <c r="K1564" i="15" s="1"/>
  <c r="J1563" i="15"/>
  <c r="K1563" i="15" s="1"/>
  <c r="J1562" i="15"/>
  <c r="K1562" i="15" s="1"/>
  <c r="J1561" i="15"/>
  <c r="K1561" i="15" s="1"/>
  <c r="J1560" i="15"/>
  <c r="K1560" i="15" s="1"/>
  <c r="J1559" i="15"/>
  <c r="K1559" i="15" s="1"/>
  <c r="J1558" i="15"/>
  <c r="K1558" i="15" s="1"/>
  <c r="J1557" i="15"/>
  <c r="K1557" i="15" s="1"/>
  <c r="J1556" i="15"/>
  <c r="K1556" i="15" s="1"/>
  <c r="J1555" i="15"/>
  <c r="K1555" i="15" s="1"/>
  <c r="J1554" i="15"/>
  <c r="K1554" i="15" s="1"/>
  <c r="J1553" i="15"/>
  <c r="K1553" i="15" s="1"/>
  <c r="J1552" i="15"/>
  <c r="K1552" i="15" s="1"/>
  <c r="J1551" i="15"/>
  <c r="K1551" i="15" s="1"/>
  <c r="J1550" i="15"/>
  <c r="K1550" i="15" s="1"/>
  <c r="J1549" i="15"/>
  <c r="K1549" i="15" s="1"/>
  <c r="J1548" i="15"/>
  <c r="K1548" i="15" s="1"/>
  <c r="J1547" i="15"/>
  <c r="K1547" i="15" s="1"/>
  <c r="J1546" i="15"/>
  <c r="K1546" i="15" s="1"/>
  <c r="J1545" i="15"/>
  <c r="K1545" i="15" s="1"/>
  <c r="J1544" i="15"/>
  <c r="K1544" i="15" s="1"/>
  <c r="J1543" i="15"/>
  <c r="K1543" i="15" s="1"/>
  <c r="J1542" i="15"/>
  <c r="K1542" i="15" s="1"/>
  <c r="J1541" i="15"/>
  <c r="K1541" i="15" s="1"/>
  <c r="J1540" i="15"/>
  <c r="K1540" i="15" s="1"/>
  <c r="J1539" i="15"/>
  <c r="K1539" i="15" s="1"/>
  <c r="J1538" i="15"/>
  <c r="K1538" i="15" s="1"/>
  <c r="J1537" i="15"/>
  <c r="K1537" i="15" s="1"/>
  <c r="J1536" i="15"/>
  <c r="K1536" i="15" s="1"/>
  <c r="J1535" i="15"/>
  <c r="K1535" i="15" s="1"/>
  <c r="J1534" i="15"/>
  <c r="K1534" i="15" s="1"/>
  <c r="J1533" i="15"/>
  <c r="K1533" i="15" s="1"/>
  <c r="J1532" i="15"/>
  <c r="K1532" i="15" s="1"/>
  <c r="J1531" i="15"/>
  <c r="K1531" i="15" s="1"/>
  <c r="J1530" i="15"/>
  <c r="K1530" i="15" s="1"/>
  <c r="J1529" i="15"/>
  <c r="K1529" i="15" s="1"/>
  <c r="J1528" i="15"/>
  <c r="K1528" i="15" s="1"/>
  <c r="J1527" i="15"/>
  <c r="K1527" i="15" s="1"/>
  <c r="J1526" i="15"/>
  <c r="K1526" i="15" s="1"/>
  <c r="J1525" i="15"/>
  <c r="K1525" i="15" s="1"/>
  <c r="J1524" i="15"/>
  <c r="K1524" i="15" s="1"/>
  <c r="J1523" i="15"/>
  <c r="K1523" i="15" s="1"/>
  <c r="J1522" i="15"/>
  <c r="K1522" i="15" s="1"/>
  <c r="J1521" i="15"/>
  <c r="K1521" i="15" s="1"/>
  <c r="J1520" i="15"/>
  <c r="K1520" i="15" s="1"/>
  <c r="J1519" i="15"/>
  <c r="K1519" i="15" s="1"/>
  <c r="J1518" i="15"/>
  <c r="K1518" i="15" s="1"/>
  <c r="J1517" i="15"/>
  <c r="K1517" i="15" s="1"/>
  <c r="J1516" i="15"/>
  <c r="K1516" i="15" s="1"/>
  <c r="J1515" i="15"/>
  <c r="K1515" i="15" s="1"/>
  <c r="J1514" i="15"/>
  <c r="K1514" i="15" s="1"/>
  <c r="J1513" i="15"/>
  <c r="K1513" i="15" s="1"/>
  <c r="J1512" i="15"/>
  <c r="K1512" i="15" s="1"/>
  <c r="J1511" i="15"/>
  <c r="K1511" i="15" s="1"/>
  <c r="J1510" i="15"/>
  <c r="K1510" i="15" s="1"/>
  <c r="J1509" i="15"/>
  <c r="K1509" i="15" s="1"/>
  <c r="J1508" i="15"/>
  <c r="K1508" i="15" s="1"/>
  <c r="J1507" i="15"/>
  <c r="K1507" i="15" s="1"/>
  <c r="J1506" i="15"/>
  <c r="K1506" i="15" s="1"/>
  <c r="J1505" i="15"/>
  <c r="K1505" i="15" s="1"/>
  <c r="J1504" i="15"/>
  <c r="K1504" i="15" s="1"/>
  <c r="J1503" i="15"/>
  <c r="K1503" i="15" s="1"/>
  <c r="J1502" i="15"/>
  <c r="K1502" i="15" s="1"/>
  <c r="J1501" i="15"/>
  <c r="K1501" i="15" s="1"/>
  <c r="J1500" i="15"/>
  <c r="K1500" i="15" s="1"/>
  <c r="J1499" i="15"/>
  <c r="K1499" i="15" s="1"/>
  <c r="J1498" i="15"/>
  <c r="K1498" i="15" s="1"/>
  <c r="J1497" i="15"/>
  <c r="K1497" i="15" s="1"/>
  <c r="J1496" i="15"/>
  <c r="K1496" i="15" s="1"/>
  <c r="J1495" i="15"/>
  <c r="K1495" i="15" s="1"/>
  <c r="J1494" i="15"/>
  <c r="K1494" i="15" s="1"/>
  <c r="J1493" i="15"/>
  <c r="K1493" i="15" s="1"/>
  <c r="J1492" i="15"/>
  <c r="K1492" i="15" s="1"/>
  <c r="J1491" i="15"/>
  <c r="K1491" i="15" s="1"/>
  <c r="J1490" i="15"/>
  <c r="K1490" i="15" s="1"/>
  <c r="J1489" i="15"/>
  <c r="K1489" i="15" s="1"/>
  <c r="J1488" i="15"/>
  <c r="K1488" i="15" s="1"/>
  <c r="J1487" i="15"/>
  <c r="K1487" i="15" s="1"/>
  <c r="J1486" i="15"/>
  <c r="K1486" i="15" s="1"/>
  <c r="J1485" i="15"/>
  <c r="K1485" i="15" s="1"/>
  <c r="J1484" i="15"/>
  <c r="K1484" i="15" s="1"/>
  <c r="J1483" i="15"/>
  <c r="K1483" i="15" s="1"/>
  <c r="J1482" i="15"/>
  <c r="K1482" i="15" s="1"/>
  <c r="J1481" i="15"/>
  <c r="K1481" i="15" s="1"/>
  <c r="J1480" i="15"/>
  <c r="K1480" i="15" s="1"/>
  <c r="J1479" i="15"/>
  <c r="K1479" i="15" s="1"/>
  <c r="J1478" i="15"/>
  <c r="K1478" i="15" s="1"/>
  <c r="J1477" i="15"/>
  <c r="K1477" i="15" s="1"/>
  <c r="J1476" i="15"/>
  <c r="K1476" i="15" s="1"/>
  <c r="J1475" i="15"/>
  <c r="K1475" i="15" s="1"/>
  <c r="J1474" i="15"/>
  <c r="K1474" i="15" s="1"/>
  <c r="J1473" i="15"/>
  <c r="K1473" i="15" s="1"/>
  <c r="J1472" i="15"/>
  <c r="K1472" i="15" s="1"/>
  <c r="J1471" i="15"/>
  <c r="K1471" i="15" s="1"/>
  <c r="J1470" i="15"/>
  <c r="K1470" i="15" s="1"/>
  <c r="J1469" i="15"/>
  <c r="K1469" i="15" s="1"/>
  <c r="J1468" i="15"/>
  <c r="K1468" i="15" s="1"/>
  <c r="J1467" i="15"/>
  <c r="K1467" i="15" s="1"/>
  <c r="J1466" i="15"/>
  <c r="K1466" i="15" s="1"/>
  <c r="J1465" i="15"/>
  <c r="K1465" i="15" s="1"/>
  <c r="J1464" i="15"/>
  <c r="K1464" i="15" s="1"/>
  <c r="J1463" i="15"/>
  <c r="K1463" i="15" s="1"/>
  <c r="J1462" i="15"/>
  <c r="K1462" i="15" s="1"/>
  <c r="J1461" i="15"/>
  <c r="K1461" i="15" s="1"/>
  <c r="J1460" i="15"/>
  <c r="K1460" i="15" s="1"/>
  <c r="J1459" i="15"/>
  <c r="K1459" i="15" s="1"/>
  <c r="J1458" i="15"/>
  <c r="K1458" i="15" s="1"/>
  <c r="J1457" i="15"/>
  <c r="K1457" i="15" s="1"/>
  <c r="J1456" i="15"/>
  <c r="K1456" i="15" s="1"/>
  <c r="J1455" i="15"/>
  <c r="K1455" i="15" s="1"/>
  <c r="J1454" i="15"/>
  <c r="K1454" i="15" s="1"/>
  <c r="J1453" i="15"/>
  <c r="K1453" i="15" s="1"/>
  <c r="J1452" i="15"/>
  <c r="K1452" i="15" s="1"/>
  <c r="J1451" i="15"/>
  <c r="K1451" i="15" s="1"/>
  <c r="J1450" i="15"/>
  <c r="K1450" i="15" s="1"/>
  <c r="J1449" i="15"/>
  <c r="K1449" i="15" s="1"/>
  <c r="J1448" i="15"/>
  <c r="K1448" i="15" s="1"/>
  <c r="J1447" i="15"/>
  <c r="K1447" i="15" s="1"/>
  <c r="J1446" i="15"/>
  <c r="K1446" i="15" s="1"/>
  <c r="J1445" i="15"/>
  <c r="K1445" i="15" s="1"/>
  <c r="J1444" i="15"/>
  <c r="K1444" i="15" s="1"/>
  <c r="J1443" i="15"/>
  <c r="K1443" i="15" s="1"/>
  <c r="J1442" i="15"/>
  <c r="K1442" i="15" s="1"/>
  <c r="J1441" i="15"/>
  <c r="K1441" i="15" s="1"/>
  <c r="J1440" i="15"/>
  <c r="K1440" i="15" s="1"/>
  <c r="J1439" i="15"/>
  <c r="K1439" i="15" s="1"/>
  <c r="J1438" i="15"/>
  <c r="K1438" i="15" s="1"/>
  <c r="J1437" i="15"/>
  <c r="K1437" i="15" s="1"/>
  <c r="J1436" i="15"/>
  <c r="K1436" i="15" s="1"/>
  <c r="J1435" i="15"/>
  <c r="K1435" i="15" s="1"/>
  <c r="J1434" i="15"/>
  <c r="K1434" i="15" s="1"/>
  <c r="J1433" i="15"/>
  <c r="K1433" i="15" s="1"/>
  <c r="J1432" i="15"/>
  <c r="K1432" i="15" s="1"/>
  <c r="J1431" i="15"/>
  <c r="K1431" i="15" s="1"/>
  <c r="J1430" i="15"/>
  <c r="K1430" i="15" s="1"/>
  <c r="J1429" i="15"/>
  <c r="K1429" i="15" s="1"/>
  <c r="J2155" i="15"/>
  <c r="K2155" i="15" s="1"/>
  <c r="J2154" i="15"/>
  <c r="K2154" i="15" s="1"/>
  <c r="J2153" i="15"/>
  <c r="K2153" i="15" s="1"/>
  <c r="J2152" i="15"/>
  <c r="K2152" i="15" s="1"/>
  <c r="J2151" i="15"/>
  <c r="K2151" i="15" s="1"/>
  <c r="J2150" i="15"/>
  <c r="K2150" i="15" s="1"/>
  <c r="J2149" i="15"/>
  <c r="K2149" i="15" s="1"/>
  <c r="J2148" i="15"/>
  <c r="K2148" i="15" s="1"/>
  <c r="J2147" i="15"/>
  <c r="K2147" i="15" s="1"/>
  <c r="J2146" i="15"/>
  <c r="K2146" i="15" s="1"/>
  <c r="J2145" i="15"/>
  <c r="K2145" i="15" s="1"/>
  <c r="J2144" i="15"/>
  <c r="K2144" i="15" s="1"/>
  <c r="J2143" i="15"/>
  <c r="K2143" i="15" s="1"/>
  <c r="J2142" i="15"/>
  <c r="K2142" i="15" s="1"/>
  <c r="J2141" i="15"/>
  <c r="K2141" i="15" s="1"/>
  <c r="J2140" i="15"/>
  <c r="K2140" i="15" s="1"/>
  <c r="J2139" i="15"/>
  <c r="K2139" i="15" s="1"/>
  <c r="J2138" i="15"/>
  <c r="K2138" i="15" s="1"/>
  <c r="J2137" i="15"/>
  <c r="K2137" i="15" s="1"/>
  <c r="J2136" i="15"/>
  <c r="K2136" i="15" s="1"/>
  <c r="J2135" i="15"/>
  <c r="K2135" i="15" s="1"/>
  <c r="J2134" i="15"/>
  <c r="K2134" i="15" s="1"/>
  <c r="J2133" i="15"/>
  <c r="K2133" i="15" s="1"/>
  <c r="J2132" i="15"/>
  <c r="K2132" i="15" s="1"/>
  <c r="J2131" i="15"/>
  <c r="K2131" i="15" s="1"/>
  <c r="J2130" i="15"/>
  <c r="K2130" i="15" s="1"/>
  <c r="J2129" i="15"/>
  <c r="K2129" i="15" s="1"/>
  <c r="J2128" i="15"/>
  <c r="K2128" i="15" s="1"/>
  <c r="J2127" i="15"/>
  <c r="K2127" i="15" s="1"/>
  <c r="J2126" i="15"/>
  <c r="K2126" i="15" s="1"/>
  <c r="J2125" i="15"/>
  <c r="K2125" i="15" s="1"/>
  <c r="J2124" i="15"/>
  <c r="K2124" i="15" s="1"/>
  <c r="J2123" i="15"/>
  <c r="K2123" i="15" s="1"/>
  <c r="J2122" i="15"/>
  <c r="K2122" i="15" s="1"/>
  <c r="J2121" i="15"/>
  <c r="K2121" i="15" s="1"/>
  <c r="J2120" i="15"/>
  <c r="K2120" i="15" s="1"/>
  <c r="J2119" i="15"/>
  <c r="K2119" i="15" s="1"/>
  <c r="J2118" i="15"/>
  <c r="K2118" i="15" s="1"/>
  <c r="J2117" i="15"/>
  <c r="K2117" i="15" s="1"/>
  <c r="J2116" i="15"/>
  <c r="K2116" i="15" s="1"/>
  <c r="J2115" i="15"/>
  <c r="K2115" i="15" s="1"/>
  <c r="J2114" i="15"/>
  <c r="K2114" i="15" s="1"/>
  <c r="J2113" i="15"/>
  <c r="K2113" i="15" s="1"/>
  <c r="J2112" i="15"/>
  <c r="K2112" i="15" s="1"/>
  <c r="J2111" i="15"/>
  <c r="K2111" i="15" s="1"/>
  <c r="J2110" i="15"/>
  <c r="K2110" i="15" s="1"/>
  <c r="J2109" i="15"/>
  <c r="K2109" i="15" s="1"/>
  <c r="J2108" i="15"/>
  <c r="K2108" i="15" s="1"/>
  <c r="J2107" i="15"/>
  <c r="K2107" i="15" s="1"/>
  <c r="J2106" i="15"/>
  <c r="K2106" i="15" s="1"/>
  <c r="J2105" i="15"/>
  <c r="K2105" i="15" s="1"/>
  <c r="J2104" i="15"/>
  <c r="K2104" i="15" s="1"/>
  <c r="J2103" i="15"/>
  <c r="K2103" i="15" s="1"/>
  <c r="J2102" i="15"/>
  <c r="K2102" i="15" s="1"/>
  <c r="J2101" i="15"/>
  <c r="K2101" i="15" s="1"/>
  <c r="J2100" i="15"/>
  <c r="K2100" i="15" s="1"/>
  <c r="J2099" i="15"/>
  <c r="K2099" i="15" s="1"/>
  <c r="J2098" i="15"/>
  <c r="K2098" i="15" s="1"/>
  <c r="J2097" i="15"/>
  <c r="K2097" i="15" s="1"/>
  <c r="J2096" i="15"/>
  <c r="K2096" i="15" s="1"/>
  <c r="J2095" i="15"/>
  <c r="K2095" i="15" s="1"/>
  <c r="J2094" i="15"/>
  <c r="K2094" i="15" s="1"/>
  <c r="J2093" i="15"/>
  <c r="K2093" i="15" s="1"/>
  <c r="J2092" i="15"/>
  <c r="K2092" i="15" s="1"/>
  <c r="J2091" i="15"/>
  <c r="K2091" i="15" s="1"/>
  <c r="J2090" i="15"/>
  <c r="K2090" i="15" s="1"/>
  <c r="J2089" i="15"/>
  <c r="K2089" i="15" s="1"/>
  <c r="J2088" i="15"/>
  <c r="K2088" i="15" s="1"/>
  <c r="J2087" i="15"/>
  <c r="K2087" i="15" s="1"/>
  <c r="J2086" i="15"/>
  <c r="K2086" i="15" s="1"/>
  <c r="J2085" i="15"/>
  <c r="K2085" i="15" s="1"/>
  <c r="J2084" i="15"/>
  <c r="K2084" i="15" s="1"/>
  <c r="J2083" i="15"/>
  <c r="K2083" i="15" s="1"/>
  <c r="J2082" i="15"/>
  <c r="K2082" i="15" s="1"/>
  <c r="J2081" i="15"/>
  <c r="K2081" i="15" s="1"/>
  <c r="J2080" i="15"/>
  <c r="K2080" i="15" s="1"/>
  <c r="J2079" i="15"/>
  <c r="K2079" i="15" s="1"/>
  <c r="J2078" i="15"/>
  <c r="K2078" i="15" s="1"/>
  <c r="J2077" i="15"/>
  <c r="K2077" i="15" s="1"/>
  <c r="J2076" i="15"/>
  <c r="K2076" i="15" s="1"/>
  <c r="J2075" i="15"/>
  <c r="K2075" i="15" s="1"/>
  <c r="J2074" i="15"/>
  <c r="K2074" i="15" s="1"/>
  <c r="J2073" i="15"/>
  <c r="K2073" i="15" s="1"/>
  <c r="J2072" i="15"/>
  <c r="K2072" i="15" s="1"/>
  <c r="J2071" i="15"/>
  <c r="K2071" i="15" s="1"/>
  <c r="J2070" i="15"/>
  <c r="K2070" i="15" s="1"/>
  <c r="J2069" i="15"/>
  <c r="K2069" i="15" s="1"/>
  <c r="J2068" i="15"/>
  <c r="K2068" i="15" s="1"/>
  <c r="J2067" i="15"/>
  <c r="K2067" i="15" s="1"/>
  <c r="J2066" i="15"/>
  <c r="K2066" i="15" s="1"/>
  <c r="J2065" i="15"/>
  <c r="K2065" i="15" s="1"/>
  <c r="J2064" i="15"/>
  <c r="K2064" i="15" s="1"/>
  <c r="J2063" i="15"/>
  <c r="K2063" i="15" s="1"/>
  <c r="J2062" i="15"/>
  <c r="K2062" i="15" s="1"/>
  <c r="J2061" i="15"/>
  <c r="K2061" i="15" s="1"/>
  <c r="J2060" i="15"/>
  <c r="K2060" i="15" s="1"/>
  <c r="J2059" i="15"/>
  <c r="K2059" i="15" s="1"/>
  <c r="J2058" i="15"/>
  <c r="K2058" i="15" s="1"/>
  <c r="J2057" i="15"/>
  <c r="K2057" i="15" s="1"/>
  <c r="J2056" i="15"/>
  <c r="K2056" i="15" s="1"/>
  <c r="J2055" i="15"/>
  <c r="K2055" i="15" s="1"/>
  <c r="J2054" i="15"/>
  <c r="K2054" i="15" s="1"/>
  <c r="J2053" i="15"/>
  <c r="K2053" i="15" s="1"/>
  <c r="J2052" i="15"/>
  <c r="K2052" i="15" s="1"/>
  <c r="J2051" i="15"/>
  <c r="K2051" i="15" s="1"/>
  <c r="J2050" i="15"/>
  <c r="K2050" i="15" s="1"/>
  <c r="J2049" i="15"/>
  <c r="K2049" i="15" s="1"/>
  <c r="J2048" i="15"/>
  <c r="K2048" i="15" s="1"/>
  <c r="J2047" i="15"/>
  <c r="K2047" i="15" s="1"/>
  <c r="J2046" i="15"/>
  <c r="K2046" i="15" s="1"/>
  <c r="J2045" i="15"/>
  <c r="K2045" i="15" s="1"/>
  <c r="J2044" i="15"/>
  <c r="K2044" i="15" s="1"/>
  <c r="J2043" i="15"/>
  <c r="K2043" i="15" s="1"/>
  <c r="J2042" i="15"/>
  <c r="K2042" i="15" s="1"/>
  <c r="J2041" i="15"/>
  <c r="K2041" i="15" s="1"/>
  <c r="J2040" i="15"/>
  <c r="K2040" i="15" s="1"/>
  <c r="J2039" i="15"/>
  <c r="K2039" i="15" s="1"/>
  <c r="J2038" i="15"/>
  <c r="K2038" i="15" s="1"/>
  <c r="J2037" i="15"/>
  <c r="K2037" i="15" s="1"/>
  <c r="J2036" i="15"/>
  <c r="K2036" i="15" s="1"/>
  <c r="J2035" i="15"/>
  <c r="K2035" i="15" s="1"/>
  <c r="J2034" i="15"/>
  <c r="K2034" i="15" s="1"/>
  <c r="J2033" i="15"/>
  <c r="K2033" i="15" s="1"/>
  <c r="J2032" i="15"/>
  <c r="K2032" i="15" s="1"/>
  <c r="J2031" i="15"/>
  <c r="K2031" i="15" s="1"/>
  <c r="J2030" i="15"/>
  <c r="K2030" i="15" s="1"/>
  <c r="J2029" i="15"/>
  <c r="K2029" i="15" s="1"/>
  <c r="J2028" i="15"/>
  <c r="K2028" i="15" s="1"/>
  <c r="J2027" i="15"/>
  <c r="K2027" i="15" s="1"/>
  <c r="J2026" i="15"/>
  <c r="K2026" i="15" s="1"/>
  <c r="J2025" i="15"/>
  <c r="K2025" i="15" s="1"/>
  <c r="J2024" i="15"/>
  <c r="K2024" i="15" s="1"/>
  <c r="J2023" i="15"/>
  <c r="K2023" i="15" s="1"/>
  <c r="J2022" i="15"/>
  <c r="K2022" i="15" s="1"/>
  <c r="J2021" i="15"/>
  <c r="K2021" i="15" s="1"/>
  <c r="J2020" i="15"/>
  <c r="K2020" i="15" s="1"/>
  <c r="J2019" i="15"/>
  <c r="K2019" i="15" s="1"/>
  <c r="J2018" i="15"/>
  <c r="K2018" i="15" s="1"/>
  <c r="J2017" i="15"/>
  <c r="K2017" i="15" s="1"/>
  <c r="J2016" i="15"/>
  <c r="K2016" i="15" s="1"/>
  <c r="J2015" i="15"/>
  <c r="K2015" i="15" s="1"/>
  <c r="J2014" i="15"/>
  <c r="K2014" i="15" s="1"/>
  <c r="J2013" i="15"/>
  <c r="K2013" i="15" s="1"/>
  <c r="J2012" i="15"/>
  <c r="K2012" i="15" s="1"/>
  <c r="J2011" i="15"/>
  <c r="K2011" i="15" s="1"/>
  <c r="J2010" i="15"/>
  <c r="K2010" i="15" s="1"/>
  <c r="J2009" i="15"/>
  <c r="K2009" i="15" s="1"/>
  <c r="J2008" i="15"/>
  <c r="K2008" i="15" s="1"/>
  <c r="J2007" i="15"/>
  <c r="K2007" i="15" s="1"/>
  <c r="J2006" i="15"/>
  <c r="K2006" i="15" s="1"/>
  <c r="J2005" i="15"/>
  <c r="K2005" i="15" s="1"/>
  <c r="J2004" i="15"/>
  <c r="K2004" i="15" s="1"/>
  <c r="J2003" i="15"/>
  <c r="K2003" i="15" s="1"/>
  <c r="J2002" i="15"/>
  <c r="K2002" i="15" s="1"/>
  <c r="J2001" i="15"/>
  <c r="K2001" i="15" s="1"/>
  <c r="J2000" i="15"/>
  <c r="K2000" i="15" s="1"/>
  <c r="J1999" i="15"/>
  <c r="K1999" i="15" s="1"/>
  <c r="J1998" i="15"/>
  <c r="K1998" i="15" s="1"/>
  <c r="J1997" i="15"/>
  <c r="K1997" i="15" s="1"/>
  <c r="J1996" i="15"/>
  <c r="K1996" i="15" s="1"/>
  <c r="J1995" i="15"/>
  <c r="K1995" i="15" s="1"/>
  <c r="J1994" i="15"/>
  <c r="K1994" i="15" s="1"/>
  <c r="J1993" i="15"/>
  <c r="K1993" i="15" s="1"/>
  <c r="J1992" i="15"/>
  <c r="K1992" i="15" s="1"/>
  <c r="J1991" i="15"/>
  <c r="K1991" i="15" s="1"/>
  <c r="J1990" i="15"/>
  <c r="K1990" i="15" s="1"/>
  <c r="J1989" i="15"/>
  <c r="K1989" i="15" s="1"/>
  <c r="J1988" i="15"/>
  <c r="K1988" i="15" s="1"/>
  <c r="J1987" i="15"/>
  <c r="K1987" i="15" s="1"/>
  <c r="J1986" i="15"/>
  <c r="K1986" i="15" s="1"/>
  <c r="J1985" i="15"/>
  <c r="K1985" i="15" s="1"/>
  <c r="J1984" i="15"/>
  <c r="K1984" i="15" s="1"/>
  <c r="J1983" i="15"/>
  <c r="K1983" i="15" s="1"/>
  <c r="J1982" i="15"/>
  <c r="K1982" i="15" s="1"/>
  <c r="J1981" i="15"/>
  <c r="K1981" i="15" s="1"/>
  <c r="J1980" i="15"/>
  <c r="K1980" i="15" s="1"/>
  <c r="J1979" i="15"/>
  <c r="K1979" i="15" s="1"/>
  <c r="J1978" i="15"/>
  <c r="K1978" i="15" s="1"/>
  <c r="J1977" i="15"/>
  <c r="K1977" i="15" s="1"/>
  <c r="J1976" i="15"/>
  <c r="K1976" i="15" s="1"/>
  <c r="J1975" i="15"/>
  <c r="K1975" i="15" s="1"/>
  <c r="J1974" i="15"/>
  <c r="K1974" i="15" s="1"/>
  <c r="J1973" i="15"/>
  <c r="K1973" i="15" s="1"/>
  <c r="J1972" i="15"/>
  <c r="K1972" i="15" s="1"/>
  <c r="J1971" i="15"/>
  <c r="K1971" i="15" s="1"/>
  <c r="J1970" i="15"/>
  <c r="K1970" i="15" s="1"/>
  <c r="J1969" i="15"/>
  <c r="K1969" i="15" s="1"/>
  <c r="J1968" i="15"/>
  <c r="K1968" i="15" s="1"/>
  <c r="J1967" i="15"/>
  <c r="K1967" i="15" s="1"/>
  <c r="J1966" i="15"/>
  <c r="K1966" i="15" s="1"/>
  <c r="J1965" i="15"/>
  <c r="K1965" i="15" s="1"/>
  <c r="J1964" i="15"/>
  <c r="K1964" i="15" s="1"/>
  <c r="J1963" i="15"/>
  <c r="K1963" i="15" s="1"/>
  <c r="J1962" i="15"/>
  <c r="K1962" i="15" s="1"/>
  <c r="J1961" i="15"/>
  <c r="K1961" i="15" s="1"/>
  <c r="J1960" i="15"/>
  <c r="K1960" i="15" s="1"/>
  <c r="J1959" i="15"/>
  <c r="K1959" i="15" s="1"/>
  <c r="J1958" i="15"/>
  <c r="K1958" i="15" s="1"/>
  <c r="J1957" i="15"/>
  <c r="K1957" i="15" s="1"/>
  <c r="J1956" i="15"/>
  <c r="K1956" i="15" s="1"/>
  <c r="J1955" i="15"/>
  <c r="K1955" i="15" s="1"/>
  <c r="J1954" i="15"/>
  <c r="K1954" i="15" s="1"/>
  <c r="J1953" i="15"/>
  <c r="K1953" i="15" s="1"/>
  <c r="J1952" i="15"/>
  <c r="K1952" i="15" s="1"/>
  <c r="J1951" i="15"/>
  <c r="K1951" i="15" s="1"/>
  <c r="J1950" i="15"/>
  <c r="K1950" i="15" s="1"/>
  <c r="J1949" i="15"/>
  <c r="K1949" i="15" s="1"/>
  <c r="J1948" i="15"/>
  <c r="K1948" i="15" s="1"/>
  <c r="J1947" i="15"/>
  <c r="K1947" i="15" s="1"/>
  <c r="J1946" i="15"/>
  <c r="K1946" i="15" s="1"/>
  <c r="J1945" i="15"/>
  <c r="K1945" i="15" s="1"/>
  <c r="J1944" i="15"/>
  <c r="K1944" i="15" s="1"/>
  <c r="J1943" i="15"/>
  <c r="K1943" i="15" s="1"/>
  <c r="J1942" i="15"/>
  <c r="K1942" i="15" s="1"/>
  <c r="J1941" i="15"/>
  <c r="K1941" i="15" s="1"/>
  <c r="J1940" i="15"/>
  <c r="K1940" i="15" s="1"/>
  <c r="J1939" i="15"/>
  <c r="K1939" i="15" s="1"/>
  <c r="J1938" i="15"/>
  <c r="K1938" i="15" s="1"/>
  <c r="J1937" i="15"/>
  <c r="K1937" i="15" s="1"/>
  <c r="J1936" i="15"/>
  <c r="K1936" i="15" s="1"/>
  <c r="J1935" i="15"/>
  <c r="K1935" i="15" s="1"/>
  <c r="J1934" i="15"/>
  <c r="K1934" i="15" s="1"/>
  <c r="J1933" i="15"/>
  <c r="K1933" i="15" s="1"/>
  <c r="J1932" i="15"/>
  <c r="K1932" i="15" s="1"/>
  <c r="J1931" i="15"/>
  <c r="K1931" i="15" s="1"/>
  <c r="J1930" i="15"/>
  <c r="K1930" i="15" s="1"/>
  <c r="J1929" i="15"/>
  <c r="K1929" i="15" s="1"/>
  <c r="J1928" i="15"/>
  <c r="K1928" i="15" s="1"/>
  <c r="J1927" i="15"/>
  <c r="K1927" i="15" s="1"/>
  <c r="J1926" i="15"/>
  <c r="K1926" i="15" s="1"/>
  <c r="J1925" i="15"/>
  <c r="K1925" i="15" s="1"/>
  <c r="J1924" i="15"/>
  <c r="K1924" i="15" s="1"/>
  <c r="J1923" i="15"/>
  <c r="K1923" i="15" s="1"/>
  <c r="J1922" i="15"/>
  <c r="K1922" i="15" s="1"/>
  <c r="J1921" i="15"/>
  <c r="K1921" i="15" s="1"/>
  <c r="J1920" i="15"/>
  <c r="K1920" i="15" s="1"/>
  <c r="J1919" i="15"/>
  <c r="K1919" i="15" s="1"/>
  <c r="J1918" i="15"/>
  <c r="K1918" i="15" s="1"/>
  <c r="J1917" i="15"/>
  <c r="K1917" i="15" s="1"/>
  <c r="J1916" i="15"/>
  <c r="K1916" i="15" s="1"/>
  <c r="J1915" i="15"/>
  <c r="K1915" i="15" s="1"/>
  <c r="J1914" i="15"/>
  <c r="K1914" i="15" s="1"/>
  <c r="J1913" i="15"/>
  <c r="K1913" i="15" s="1"/>
  <c r="J1912" i="15"/>
  <c r="K1912" i="15" s="1"/>
  <c r="J1911" i="15"/>
  <c r="K1911" i="15" s="1"/>
  <c r="J1910" i="15"/>
  <c r="K1910" i="15" s="1"/>
  <c r="J1909" i="15"/>
  <c r="K1909" i="15" s="1"/>
  <c r="J1908" i="15"/>
  <c r="K1908" i="15" s="1"/>
  <c r="J1907" i="15"/>
  <c r="K1907" i="15" s="1"/>
  <c r="J1906" i="15"/>
  <c r="K1906" i="15" s="1"/>
  <c r="J1905" i="15"/>
  <c r="K1905" i="15" s="1"/>
  <c r="J1904" i="15"/>
  <c r="K1904" i="15" s="1"/>
  <c r="J1903" i="15"/>
  <c r="K1903" i="15" s="1"/>
  <c r="J1902" i="15"/>
  <c r="K1902" i="15" s="1"/>
  <c r="J1901" i="15"/>
  <c r="K1901" i="15" s="1"/>
  <c r="J1900" i="15"/>
  <c r="K1900" i="15" s="1"/>
  <c r="J1899" i="15"/>
  <c r="K1899" i="15" s="1"/>
  <c r="J1898" i="15"/>
  <c r="K1898" i="15" s="1"/>
  <c r="J1897" i="15"/>
  <c r="K1897" i="15" s="1"/>
  <c r="J1896" i="15"/>
  <c r="K1896" i="15" s="1"/>
  <c r="J1895" i="15"/>
  <c r="K1895" i="15" s="1"/>
  <c r="J1894" i="15"/>
  <c r="K1894" i="15" s="1"/>
  <c r="J1893" i="15"/>
  <c r="K1893" i="15" s="1"/>
  <c r="J1892" i="15"/>
  <c r="K1892" i="15" s="1"/>
  <c r="J1891" i="15"/>
  <c r="K1891" i="15" s="1"/>
  <c r="J1890" i="15"/>
  <c r="K1890" i="15" s="1"/>
  <c r="J1889" i="15"/>
  <c r="K1889" i="15" s="1"/>
  <c r="J1888" i="15"/>
  <c r="K1888" i="15" s="1"/>
  <c r="J1887" i="15"/>
  <c r="K1887" i="15" s="1"/>
  <c r="J1886" i="15"/>
  <c r="K1886" i="15" s="1"/>
  <c r="J1885" i="15"/>
  <c r="K1885" i="15" s="1"/>
  <c r="J1884" i="15"/>
  <c r="K1884" i="15" s="1"/>
  <c r="J1883" i="15"/>
  <c r="K1883" i="15" s="1"/>
  <c r="J1882" i="15"/>
  <c r="K1882" i="15" s="1"/>
  <c r="J1881" i="15"/>
  <c r="K1881" i="15" s="1"/>
  <c r="J1880" i="15"/>
  <c r="K1880" i="15" s="1"/>
  <c r="J1879" i="15"/>
  <c r="K1879" i="15" s="1"/>
  <c r="J1878" i="15"/>
  <c r="K1878" i="15" s="1"/>
  <c r="J1877" i="15"/>
  <c r="K1877" i="15" s="1"/>
  <c r="J1876" i="15"/>
  <c r="K1876" i="15" s="1"/>
  <c r="J1875" i="15"/>
  <c r="K1875" i="15" s="1"/>
  <c r="J1874" i="15"/>
  <c r="K1874" i="15" s="1"/>
  <c r="J1873" i="15"/>
  <c r="K1873" i="15" s="1"/>
  <c r="J1872" i="15"/>
  <c r="K1872" i="15" s="1"/>
  <c r="J1871" i="15"/>
  <c r="K1871" i="15" s="1"/>
  <c r="J1870" i="15"/>
  <c r="K1870" i="15" s="1"/>
  <c r="J1869" i="15"/>
  <c r="K1869" i="15" s="1"/>
  <c r="J1868" i="15"/>
  <c r="K1868" i="15" s="1"/>
  <c r="J1867" i="15"/>
  <c r="K1867" i="15" s="1"/>
  <c r="J1866" i="15"/>
  <c r="K1866" i="15" s="1"/>
  <c r="J1865" i="15"/>
  <c r="K1865" i="15" s="1"/>
  <c r="J1864" i="15"/>
  <c r="K1864" i="15" s="1"/>
  <c r="J1863" i="15"/>
  <c r="K1863" i="15" s="1"/>
  <c r="J1862" i="15"/>
  <c r="K1862" i="15" s="1"/>
  <c r="J1861" i="15"/>
  <c r="K1861" i="15" s="1"/>
  <c r="J1860" i="15"/>
  <c r="K1860" i="15" s="1"/>
  <c r="J1859" i="15"/>
  <c r="K1859" i="15" s="1"/>
  <c r="J1858" i="15"/>
  <c r="K1858" i="15" s="1"/>
  <c r="J1857" i="15"/>
  <c r="K1857" i="15" s="1"/>
  <c r="J1856" i="15"/>
  <c r="K1856" i="15" s="1"/>
  <c r="J1855" i="15"/>
  <c r="K1855" i="15" s="1"/>
  <c r="J1854" i="15"/>
  <c r="K1854" i="15" s="1"/>
  <c r="J1853" i="15"/>
  <c r="K1853" i="15" s="1"/>
  <c r="J1852" i="15"/>
  <c r="K1852" i="15" s="1"/>
  <c r="J1851" i="15"/>
  <c r="K1851" i="15" s="1"/>
  <c r="J1850" i="15"/>
  <c r="K1850" i="15" s="1"/>
  <c r="J1849" i="15"/>
  <c r="K1849" i="15" s="1"/>
  <c r="J1848" i="15"/>
  <c r="K1848" i="15" s="1"/>
  <c r="J1847" i="15"/>
  <c r="K1847" i="15" s="1"/>
  <c r="J1846" i="15"/>
  <c r="K1846" i="15" s="1"/>
  <c r="J1845" i="15"/>
  <c r="K1845" i="15" s="1"/>
  <c r="J1844" i="15"/>
  <c r="K1844" i="15" s="1"/>
  <c r="J1843" i="15"/>
  <c r="K1843" i="15" s="1"/>
  <c r="J1842" i="15"/>
  <c r="K1842" i="15" s="1"/>
  <c r="J1841" i="15"/>
  <c r="K1841" i="15" s="1"/>
  <c r="J1840" i="15"/>
  <c r="K1840" i="15" s="1"/>
  <c r="J1839" i="15"/>
  <c r="K1839" i="15" s="1"/>
  <c r="J1838" i="15"/>
  <c r="K1838" i="15" s="1"/>
  <c r="J1837" i="15"/>
  <c r="K1837" i="15" s="1"/>
  <c r="J1836" i="15"/>
  <c r="K1836" i="15" s="1"/>
  <c r="J1835" i="15"/>
  <c r="K1835" i="15" s="1"/>
  <c r="J1834" i="15"/>
  <c r="K1834" i="15" s="1"/>
  <c r="J1833" i="15"/>
  <c r="K1833" i="15" s="1"/>
  <c r="J1832" i="15"/>
  <c r="K1832" i="15" s="1"/>
  <c r="J1831" i="15"/>
  <c r="K1831" i="15" s="1"/>
  <c r="J1830" i="15"/>
  <c r="K1830" i="15" s="1"/>
  <c r="J1829" i="15"/>
  <c r="K1829" i="15" s="1"/>
  <c r="J1828" i="15"/>
  <c r="K1828" i="15" s="1"/>
  <c r="J1827" i="15"/>
  <c r="K1827" i="15" s="1"/>
  <c r="J1826" i="15"/>
  <c r="K1826" i="15" s="1"/>
  <c r="J1825" i="15"/>
  <c r="K1825" i="15" s="1"/>
  <c r="J1824" i="15"/>
  <c r="K1824" i="15" s="1"/>
  <c r="J1823" i="15"/>
  <c r="K1823" i="15" s="1"/>
  <c r="J1822" i="15"/>
  <c r="K1822" i="15" s="1"/>
  <c r="J1821" i="15"/>
  <c r="K1821" i="15" s="1"/>
  <c r="J1820" i="15"/>
  <c r="K1820" i="15" s="1"/>
  <c r="J1819" i="15"/>
  <c r="K1819" i="15" s="1"/>
  <c r="J1818" i="15"/>
  <c r="K1818" i="15" s="1"/>
  <c r="J1817" i="15"/>
  <c r="K1817" i="15" s="1"/>
  <c r="J1816" i="15"/>
  <c r="K1816" i="15" s="1"/>
  <c r="J1815" i="15"/>
  <c r="K1815" i="15" s="1"/>
  <c r="J1814" i="15"/>
  <c r="K1814" i="15" s="1"/>
  <c r="J1813" i="15"/>
  <c r="K1813" i="15" s="1"/>
  <c r="J1812" i="15"/>
  <c r="K1812" i="15" s="1"/>
  <c r="J1811" i="15"/>
  <c r="K1811" i="15" s="1"/>
  <c r="J1810" i="15"/>
  <c r="K1810" i="15" s="1"/>
  <c r="J1809" i="15"/>
  <c r="K1809" i="15" s="1"/>
  <c r="J1808" i="15"/>
  <c r="K1808" i="15" s="1"/>
  <c r="J1807" i="15"/>
  <c r="K1807" i="15" s="1"/>
  <c r="J1806" i="15"/>
  <c r="K1806" i="15" s="1"/>
  <c r="J1805" i="15"/>
  <c r="K1805" i="15" s="1"/>
  <c r="J1804" i="15"/>
  <c r="K1804" i="15" s="1"/>
  <c r="J1803" i="15"/>
  <c r="K1803" i="15" s="1"/>
  <c r="J1802" i="15"/>
  <c r="K1802" i="15" s="1"/>
  <c r="J1801" i="15"/>
  <c r="K1801" i="15" s="1"/>
  <c r="J1800" i="15"/>
  <c r="K1800" i="15" s="1"/>
  <c r="J1799" i="15"/>
  <c r="K1799" i="15" s="1"/>
  <c r="J1798" i="15"/>
  <c r="K1798" i="15" s="1"/>
  <c r="J1797" i="15"/>
  <c r="K1797" i="15" s="1"/>
  <c r="J1796" i="15"/>
  <c r="K1796" i="15" s="1"/>
  <c r="J1795" i="15"/>
  <c r="K1795" i="15" s="1"/>
  <c r="J1794" i="15"/>
  <c r="K1794" i="15" s="1"/>
  <c r="J1793" i="15"/>
  <c r="K1793" i="15" s="1"/>
  <c r="J3513" i="15"/>
  <c r="K3513" i="15" s="1"/>
  <c r="J3370" i="15"/>
  <c r="K3370" i="15" s="1"/>
  <c r="J3227" i="15"/>
  <c r="K3227" i="15" s="1"/>
  <c r="J3084" i="15"/>
  <c r="K3084" i="15" s="1"/>
  <c r="J2941" i="15"/>
  <c r="K2941" i="15" s="1"/>
  <c r="J2798" i="15"/>
  <c r="K2798" i="15" s="1"/>
  <c r="J2655" i="15"/>
  <c r="K2655" i="15" s="1"/>
  <c r="J2512" i="15"/>
  <c r="K2512" i="15" s="1"/>
  <c r="J2511" i="15"/>
  <c r="K2511" i="15" s="1"/>
  <c r="J2510" i="15"/>
  <c r="K2510" i="15" s="1"/>
  <c r="J2509" i="15"/>
  <c r="K2509" i="15" s="1"/>
  <c r="J2508" i="15"/>
  <c r="K2508" i="15" s="1"/>
  <c r="J2507" i="15"/>
  <c r="K2507" i="15" s="1"/>
  <c r="J2506" i="15"/>
  <c r="K2506" i="15" s="1"/>
  <c r="J2505" i="15"/>
  <c r="K2505" i="15" s="1"/>
  <c r="J2504" i="15"/>
  <c r="K2504" i="15" s="1"/>
  <c r="J2503" i="15"/>
  <c r="K2503" i="15" s="1"/>
  <c r="J2502" i="15"/>
  <c r="K2502" i="15" s="1"/>
  <c r="J2501" i="15"/>
  <c r="K2501" i="15" s="1"/>
  <c r="J2500" i="15"/>
  <c r="K2500" i="15" s="1"/>
  <c r="J2499" i="15"/>
  <c r="K2499" i="15" s="1"/>
  <c r="J2498" i="15"/>
  <c r="K2498" i="15" s="1"/>
  <c r="J2497" i="15"/>
  <c r="K2497" i="15" s="1"/>
  <c r="J2496" i="15"/>
  <c r="K2496" i="15" s="1"/>
  <c r="J2495" i="15"/>
  <c r="K2495" i="15" s="1"/>
  <c r="J2494" i="15"/>
  <c r="K2494" i="15" s="1"/>
  <c r="J2493" i="15"/>
  <c r="K2493" i="15" s="1"/>
  <c r="J2492" i="15"/>
  <c r="K2492" i="15" s="1"/>
  <c r="J2491" i="15"/>
  <c r="K2491" i="15" s="1"/>
  <c r="J2490" i="15"/>
  <c r="K2490" i="15" s="1"/>
  <c r="J2489" i="15"/>
  <c r="K2489" i="15" s="1"/>
  <c r="J2488" i="15"/>
  <c r="K2488" i="15" s="1"/>
  <c r="J2487" i="15"/>
  <c r="K2487" i="15" s="1"/>
  <c r="J2486" i="15"/>
  <c r="K2486" i="15" s="1"/>
  <c r="J2485" i="15"/>
  <c r="K2485" i="15" s="1"/>
  <c r="J2484" i="15"/>
  <c r="K2484" i="15" s="1"/>
  <c r="J2483" i="15"/>
  <c r="K2483" i="15" s="1"/>
  <c r="J2482" i="15"/>
  <c r="K2482" i="15" s="1"/>
  <c r="J2481" i="15"/>
  <c r="K2481" i="15" s="1"/>
  <c r="J2480" i="15"/>
  <c r="K2480" i="15" s="1"/>
  <c r="J2479" i="15"/>
  <c r="K2479" i="15" s="1"/>
  <c r="J2478" i="15"/>
  <c r="K2478" i="15" s="1"/>
  <c r="J2477" i="15"/>
  <c r="K2477" i="15" s="1"/>
  <c r="J2476" i="15"/>
  <c r="K2476" i="15" s="1"/>
  <c r="J2475" i="15"/>
  <c r="K2475" i="15" s="1"/>
  <c r="J2474" i="15"/>
  <c r="K2474" i="15" s="1"/>
  <c r="J2473" i="15"/>
  <c r="K2473" i="15" s="1"/>
  <c r="J2472" i="15"/>
  <c r="K2472" i="15" s="1"/>
  <c r="J2471" i="15"/>
  <c r="K2471" i="15" s="1"/>
  <c r="J2470" i="15"/>
  <c r="K2470" i="15" s="1"/>
  <c r="J2469" i="15"/>
  <c r="K2469" i="15" s="1"/>
  <c r="J2468" i="15"/>
  <c r="K2468" i="15" s="1"/>
  <c r="J2467" i="15"/>
  <c r="K2467" i="15" s="1"/>
  <c r="J2466" i="15"/>
  <c r="K2466" i="15" s="1"/>
  <c r="J2465" i="15"/>
  <c r="K2465" i="15" s="1"/>
  <c r="J2464" i="15"/>
  <c r="K2464" i="15" s="1"/>
  <c r="J2463" i="15"/>
  <c r="K2463" i="15" s="1"/>
  <c r="J2462" i="15"/>
  <c r="K2462" i="15" s="1"/>
  <c r="J2461" i="15"/>
  <c r="K2461" i="15" s="1"/>
  <c r="J2460" i="15"/>
  <c r="K2460" i="15" s="1"/>
  <c r="J2459" i="15"/>
  <c r="K2459" i="15" s="1"/>
  <c r="J2458" i="15"/>
  <c r="K2458" i="15" s="1"/>
  <c r="J2457" i="15"/>
  <c r="K2457" i="15" s="1"/>
  <c r="J2456" i="15"/>
  <c r="K2456" i="15" s="1"/>
  <c r="J2455" i="15"/>
  <c r="K2455" i="15" s="1"/>
  <c r="J2454" i="15"/>
  <c r="K2454" i="15" s="1"/>
  <c r="J2453" i="15"/>
  <c r="K2453" i="15" s="1"/>
  <c r="J2452" i="15"/>
  <c r="K2452" i="15" s="1"/>
  <c r="J2451" i="15"/>
  <c r="K2451" i="15" s="1"/>
  <c r="J2450" i="15"/>
  <c r="K2450" i="15" s="1"/>
  <c r="J2449" i="15"/>
  <c r="K2449" i="15" s="1"/>
  <c r="J2448" i="15"/>
  <c r="K2448" i="15" s="1"/>
  <c r="J2447" i="15"/>
  <c r="K2447" i="15" s="1"/>
  <c r="J2446" i="15"/>
  <c r="K2446" i="15" s="1"/>
  <c r="J2445" i="15"/>
  <c r="K2445" i="15" s="1"/>
  <c r="J2444" i="15"/>
  <c r="K2444" i="15" s="1"/>
  <c r="J2443" i="15"/>
  <c r="K2443" i="15" s="1"/>
  <c r="J2442" i="15"/>
  <c r="K2442" i="15" s="1"/>
  <c r="J2441" i="15"/>
  <c r="K2441" i="15" s="1"/>
  <c r="J2440" i="15"/>
  <c r="K2440" i="15" s="1"/>
  <c r="J2439" i="15"/>
  <c r="K2439" i="15" s="1"/>
  <c r="J2438" i="15"/>
  <c r="K2438" i="15" s="1"/>
  <c r="J2437" i="15"/>
  <c r="K2437" i="15" s="1"/>
  <c r="J2436" i="15"/>
  <c r="K2436" i="15" s="1"/>
  <c r="J2435" i="15"/>
  <c r="K2435" i="15" s="1"/>
  <c r="J2434" i="15"/>
  <c r="K2434" i="15" s="1"/>
  <c r="J2433" i="15"/>
  <c r="K2433" i="15" s="1"/>
  <c r="J2432" i="15"/>
  <c r="K2432" i="15" s="1"/>
  <c r="J2431" i="15"/>
  <c r="K2431" i="15" s="1"/>
  <c r="J2430" i="15"/>
  <c r="K2430" i="15" s="1"/>
  <c r="J2429" i="15"/>
  <c r="K2429" i="15" s="1"/>
  <c r="J2428" i="15"/>
  <c r="K2428" i="15" s="1"/>
  <c r="J2427" i="15"/>
  <c r="K2427" i="15" s="1"/>
  <c r="J2426" i="15"/>
  <c r="K2426" i="15" s="1"/>
  <c r="J2425" i="15"/>
  <c r="K2425" i="15" s="1"/>
  <c r="J2424" i="15"/>
  <c r="K2424" i="15" s="1"/>
  <c r="J2423" i="15"/>
  <c r="K2423" i="15" s="1"/>
  <c r="J2422" i="15"/>
  <c r="K2422" i="15" s="1"/>
  <c r="J2421" i="15"/>
  <c r="K2421" i="15" s="1"/>
  <c r="J2420" i="15"/>
  <c r="K2420" i="15" s="1"/>
  <c r="J2419" i="15"/>
  <c r="K2419" i="15" s="1"/>
  <c r="J2418" i="15"/>
  <c r="K2418" i="15" s="1"/>
  <c r="J2417" i="15"/>
  <c r="K2417" i="15" s="1"/>
  <c r="J2416" i="15"/>
  <c r="K2416" i="15" s="1"/>
  <c r="J2415" i="15"/>
  <c r="K2415" i="15" s="1"/>
  <c r="J2414" i="15"/>
  <c r="K2414" i="15" s="1"/>
  <c r="J2413" i="15"/>
  <c r="K2413" i="15" s="1"/>
  <c r="J2412" i="15"/>
  <c r="K2412" i="15" s="1"/>
  <c r="J2411" i="15"/>
  <c r="K2411" i="15" s="1"/>
  <c r="J2410" i="15"/>
  <c r="K2410" i="15" s="1"/>
  <c r="J2409" i="15"/>
  <c r="K2409" i="15" s="1"/>
  <c r="J2408" i="15"/>
  <c r="K2408" i="15" s="1"/>
  <c r="J2407" i="15"/>
  <c r="K2407" i="15" s="1"/>
  <c r="J2406" i="15"/>
  <c r="K2406" i="15" s="1"/>
  <c r="J2405" i="15"/>
  <c r="K2405" i="15" s="1"/>
  <c r="J2404" i="15"/>
  <c r="K2404" i="15" s="1"/>
  <c r="J2403" i="15"/>
  <c r="K2403" i="15" s="1"/>
  <c r="J2402" i="15"/>
  <c r="K2402" i="15" s="1"/>
  <c r="J2401" i="15"/>
  <c r="K2401" i="15" s="1"/>
  <c r="J2400" i="15"/>
  <c r="K2400" i="15" s="1"/>
  <c r="J2399" i="15"/>
  <c r="K2399" i="15" s="1"/>
  <c r="J2398" i="15"/>
  <c r="K2398" i="15" s="1"/>
  <c r="J2397" i="15"/>
  <c r="K2397" i="15" s="1"/>
  <c r="J2396" i="15"/>
  <c r="K2396" i="15" s="1"/>
  <c r="J2395" i="15"/>
  <c r="K2395" i="15" s="1"/>
  <c r="J2394" i="15"/>
  <c r="K2394" i="15" s="1"/>
  <c r="J2393" i="15"/>
  <c r="K2393" i="15" s="1"/>
  <c r="J2392" i="15"/>
  <c r="K2392" i="15" s="1"/>
  <c r="J2391" i="15"/>
  <c r="K2391" i="15" s="1"/>
  <c r="J2390" i="15"/>
  <c r="K2390" i="15" s="1"/>
  <c r="J2389" i="15"/>
  <c r="K2389" i="15" s="1"/>
  <c r="J2388" i="15"/>
  <c r="K2388" i="15" s="1"/>
  <c r="J2387" i="15"/>
  <c r="K2387" i="15" s="1"/>
  <c r="J2386" i="15"/>
  <c r="K2386" i="15" s="1"/>
  <c r="J2385" i="15"/>
  <c r="K2385" i="15" s="1"/>
  <c r="J2384" i="15"/>
  <c r="K2384" i="15" s="1"/>
  <c r="J2383" i="15"/>
  <c r="K2383" i="15" s="1"/>
  <c r="J2382" i="15"/>
  <c r="K2382" i="15" s="1"/>
  <c r="J2381" i="15"/>
  <c r="K2381" i="15" s="1"/>
  <c r="J2380" i="15"/>
  <c r="K2380" i="15" s="1"/>
  <c r="J2379" i="15"/>
  <c r="K2379" i="15" s="1"/>
  <c r="J2378" i="15"/>
  <c r="K2378" i="15" s="1"/>
  <c r="J2377" i="15"/>
  <c r="K2377" i="15" s="1"/>
  <c r="J2376" i="15"/>
  <c r="K2376" i="15" s="1"/>
  <c r="J2375" i="15"/>
  <c r="K2375" i="15" s="1"/>
  <c r="J2374" i="15"/>
  <c r="K2374" i="15" s="1"/>
  <c r="J2373" i="15"/>
  <c r="K2373" i="15" s="1"/>
  <c r="J2372" i="15"/>
  <c r="K2372" i="15" s="1"/>
  <c r="J2371" i="15"/>
  <c r="K2371" i="15" s="1"/>
  <c r="J2370" i="15"/>
  <c r="K2370" i="15" s="1"/>
  <c r="J2369" i="15"/>
  <c r="K2369" i="15" s="1"/>
  <c r="J2368" i="15"/>
  <c r="K2368" i="15" s="1"/>
  <c r="J2367" i="15"/>
  <c r="K2367" i="15" s="1"/>
  <c r="J2366" i="15"/>
  <c r="K2366" i="15" s="1"/>
  <c r="J2365" i="15"/>
  <c r="K2365" i="15" s="1"/>
  <c r="J2364" i="15"/>
  <c r="K2364" i="15" s="1"/>
  <c r="J2363" i="15"/>
  <c r="K2363" i="15" s="1"/>
  <c r="J2362" i="15"/>
  <c r="K2362" i="15" s="1"/>
  <c r="J2361" i="15"/>
  <c r="K2361" i="15" s="1"/>
  <c r="J2360" i="15"/>
  <c r="K2360" i="15" s="1"/>
  <c r="J2359" i="15"/>
  <c r="K2359" i="15" s="1"/>
  <c r="J2358" i="15"/>
  <c r="K2358" i="15" s="1"/>
  <c r="J2357" i="15"/>
  <c r="K2357" i="15" s="1"/>
  <c r="J2356" i="15"/>
  <c r="K2356" i="15" s="1"/>
  <c r="J2355" i="15"/>
  <c r="K2355" i="15" s="1"/>
  <c r="J2354" i="15"/>
  <c r="K2354" i="15" s="1"/>
  <c r="J2353" i="15"/>
  <c r="K2353" i="15" s="1"/>
  <c r="J2352" i="15"/>
  <c r="K2352" i="15" s="1"/>
  <c r="J2351" i="15"/>
  <c r="K2351" i="15" s="1"/>
  <c r="J2350" i="15"/>
  <c r="K2350" i="15" s="1"/>
  <c r="J2349" i="15"/>
  <c r="K2349" i="15" s="1"/>
  <c r="J2348" i="15"/>
  <c r="K2348" i="15" s="1"/>
  <c r="J2347" i="15"/>
  <c r="K2347" i="15" s="1"/>
  <c r="J2346" i="15"/>
  <c r="K2346" i="15" s="1"/>
  <c r="J2345" i="15"/>
  <c r="K2345" i="15" s="1"/>
  <c r="J2344" i="15"/>
  <c r="K2344" i="15" s="1"/>
  <c r="J2343" i="15"/>
  <c r="K2343" i="15" s="1"/>
  <c r="J2342" i="15"/>
  <c r="K2342" i="15" s="1"/>
  <c r="J2341" i="15"/>
  <c r="K2341" i="15" s="1"/>
  <c r="J2340" i="15"/>
  <c r="K2340" i="15" s="1"/>
  <c r="J2339" i="15"/>
  <c r="K2339" i="15" s="1"/>
  <c r="J2338" i="15"/>
  <c r="K2338" i="15" s="1"/>
  <c r="J2337" i="15"/>
  <c r="K2337" i="15" s="1"/>
  <c r="J2336" i="15"/>
  <c r="K2336" i="15" s="1"/>
  <c r="J2335" i="15"/>
  <c r="K2335" i="15" s="1"/>
  <c r="J2334" i="15"/>
  <c r="K2334" i="15" s="1"/>
  <c r="J2333" i="15"/>
  <c r="K2333" i="15" s="1"/>
  <c r="J2332" i="15"/>
  <c r="K2332" i="15" s="1"/>
  <c r="J2331" i="15"/>
  <c r="K2331" i="15" s="1"/>
  <c r="J2330" i="15"/>
  <c r="K2330" i="15" s="1"/>
  <c r="J2329" i="15"/>
  <c r="K2329" i="15" s="1"/>
  <c r="J2328" i="15"/>
  <c r="K2328" i="15" s="1"/>
  <c r="J2327" i="15"/>
  <c r="K2327" i="15" s="1"/>
  <c r="J2326" i="15"/>
  <c r="K2326" i="15" s="1"/>
  <c r="J2325" i="15"/>
  <c r="K2325" i="15" s="1"/>
  <c r="J2324" i="15"/>
  <c r="K2324" i="15" s="1"/>
  <c r="J2323" i="15"/>
  <c r="K2323" i="15" s="1"/>
  <c r="J2322" i="15"/>
  <c r="K2322" i="15" s="1"/>
  <c r="J2321" i="15"/>
  <c r="K2321" i="15" s="1"/>
  <c r="J2320" i="15"/>
  <c r="K2320" i="15" s="1"/>
  <c r="J2319" i="15"/>
  <c r="K2319" i="15" s="1"/>
  <c r="J2318" i="15"/>
  <c r="K2318" i="15" s="1"/>
  <c r="J2317" i="15"/>
  <c r="K2317" i="15" s="1"/>
  <c r="J2316" i="15"/>
  <c r="K2316" i="15" s="1"/>
  <c r="J2315" i="15"/>
  <c r="K2315" i="15" s="1"/>
  <c r="J2314" i="15"/>
  <c r="K2314" i="15" s="1"/>
  <c r="J2313" i="15"/>
  <c r="K2313" i="15" s="1"/>
  <c r="J2312" i="15"/>
  <c r="K2312" i="15" s="1"/>
  <c r="J2311" i="15"/>
  <c r="K2311" i="15" s="1"/>
  <c r="J2310" i="15"/>
  <c r="K2310" i="15" s="1"/>
  <c r="J2309" i="15"/>
  <c r="K2309" i="15" s="1"/>
  <c r="J2308" i="15"/>
  <c r="K2308" i="15" s="1"/>
  <c r="J2307" i="15"/>
  <c r="K2307" i="15" s="1"/>
  <c r="J2306" i="15"/>
  <c r="K2306" i="15" s="1"/>
  <c r="J2305" i="15"/>
  <c r="K2305" i="15" s="1"/>
  <c r="J2304" i="15"/>
  <c r="K2304" i="15" s="1"/>
  <c r="J2303" i="15"/>
  <c r="K2303" i="15" s="1"/>
  <c r="J2302" i="15"/>
  <c r="K2302" i="15" s="1"/>
  <c r="J2301" i="15"/>
  <c r="K2301" i="15" s="1"/>
  <c r="J2300" i="15"/>
  <c r="K2300" i="15" s="1"/>
  <c r="J2299" i="15"/>
  <c r="K2299" i="15" s="1"/>
  <c r="J2298" i="15"/>
  <c r="K2298" i="15" s="1"/>
  <c r="J2297" i="15"/>
  <c r="K2297" i="15" s="1"/>
  <c r="J2296" i="15"/>
  <c r="K2296" i="15" s="1"/>
  <c r="J2295" i="15"/>
  <c r="K2295" i="15" s="1"/>
  <c r="J2294" i="15"/>
  <c r="K2294" i="15" s="1"/>
  <c r="J2293" i="15"/>
  <c r="K2293" i="15" s="1"/>
  <c r="J2292" i="15"/>
  <c r="K2292" i="15" s="1"/>
  <c r="J2291" i="15"/>
  <c r="K2291" i="15" s="1"/>
  <c r="J2290" i="15"/>
  <c r="K2290" i="15" s="1"/>
  <c r="J2289" i="15"/>
  <c r="K2289" i="15" s="1"/>
  <c r="J2288" i="15"/>
  <c r="K2288" i="15" s="1"/>
  <c r="J2287" i="15"/>
  <c r="K2287" i="15" s="1"/>
  <c r="J2286" i="15"/>
  <c r="K2286" i="15" s="1"/>
  <c r="J2285" i="15"/>
  <c r="K2285" i="15" s="1"/>
  <c r="J2284" i="15"/>
  <c r="K2284" i="15" s="1"/>
  <c r="J2283" i="15"/>
  <c r="K2283" i="15" s="1"/>
  <c r="J2282" i="15"/>
  <c r="K2282" i="15" s="1"/>
  <c r="J2281" i="15"/>
  <c r="K2281" i="15" s="1"/>
  <c r="J2280" i="15"/>
  <c r="K2280" i="15" s="1"/>
  <c r="J2279" i="15"/>
  <c r="K2279" i="15" s="1"/>
  <c r="J2278" i="15"/>
  <c r="K2278" i="15" s="1"/>
  <c r="J2277" i="15"/>
  <c r="K2277" i="15" s="1"/>
  <c r="J2276" i="15"/>
  <c r="K2276" i="15" s="1"/>
  <c r="J2275" i="15"/>
  <c r="K2275" i="15" s="1"/>
  <c r="J2274" i="15"/>
  <c r="K2274" i="15" s="1"/>
  <c r="J2273" i="15"/>
  <c r="K2273" i="15" s="1"/>
  <c r="J2272" i="15"/>
  <c r="K2272" i="15" s="1"/>
  <c r="J2271" i="15"/>
  <c r="K2271" i="15" s="1"/>
  <c r="J2270" i="15"/>
  <c r="K2270" i="15" s="1"/>
  <c r="J2269" i="15"/>
  <c r="K2269" i="15" s="1"/>
  <c r="J2268" i="15"/>
  <c r="K2268" i="15" s="1"/>
  <c r="J2267" i="15"/>
  <c r="K2267" i="15" s="1"/>
  <c r="J2266" i="15"/>
  <c r="K2266" i="15" s="1"/>
  <c r="J2265" i="15"/>
  <c r="K2265" i="15" s="1"/>
  <c r="J2264" i="15"/>
  <c r="K2264" i="15" s="1"/>
  <c r="J2263" i="15"/>
  <c r="K2263" i="15" s="1"/>
  <c r="J2262" i="15"/>
  <c r="K2262" i="15" s="1"/>
  <c r="J2261" i="15"/>
  <c r="K2261" i="15" s="1"/>
  <c r="J2260" i="15"/>
  <c r="K2260" i="15" s="1"/>
  <c r="J2259" i="15"/>
  <c r="K2259" i="15" s="1"/>
  <c r="J2258" i="15"/>
  <c r="K2258" i="15" s="1"/>
  <c r="J2257" i="15"/>
  <c r="K2257" i="15" s="1"/>
  <c r="J2256" i="15"/>
  <c r="K2256" i="15" s="1"/>
  <c r="J2255" i="15"/>
  <c r="K2255" i="15" s="1"/>
  <c r="J2254" i="15"/>
  <c r="K2254" i="15" s="1"/>
  <c r="J2253" i="15"/>
  <c r="K2253" i="15" s="1"/>
  <c r="J2252" i="15"/>
  <c r="K2252" i="15" s="1"/>
  <c r="J2251" i="15"/>
  <c r="K2251" i="15" s="1"/>
  <c r="J2250" i="15"/>
  <c r="K2250" i="15" s="1"/>
  <c r="J2249" i="15"/>
  <c r="K2249" i="15" s="1"/>
  <c r="J2248" i="15"/>
  <c r="K2248" i="15" s="1"/>
  <c r="J2247" i="15"/>
  <c r="K2247" i="15" s="1"/>
  <c r="J2246" i="15"/>
  <c r="K2246" i="15" s="1"/>
  <c r="J2245" i="15"/>
  <c r="K2245" i="15" s="1"/>
  <c r="J2244" i="15"/>
  <c r="K2244" i="15" s="1"/>
  <c r="J2243" i="15"/>
  <c r="K2243" i="15" s="1"/>
  <c r="J2242" i="15"/>
  <c r="K2242" i="15" s="1"/>
  <c r="J2241" i="15"/>
  <c r="K2241" i="15" s="1"/>
  <c r="J2240" i="15"/>
  <c r="K2240" i="15" s="1"/>
  <c r="J2239" i="15"/>
  <c r="K2239" i="15" s="1"/>
  <c r="J2238" i="15"/>
  <c r="K2238" i="15" s="1"/>
  <c r="J2237" i="15"/>
  <c r="K2237" i="15" s="1"/>
  <c r="J2236" i="15"/>
  <c r="K2236" i="15" s="1"/>
  <c r="J2235" i="15"/>
  <c r="K2235" i="15" s="1"/>
  <c r="J2234" i="15"/>
  <c r="K2234" i="15" s="1"/>
  <c r="J2233" i="15"/>
  <c r="K2233" i="15" s="1"/>
  <c r="J2232" i="15"/>
  <c r="K2232" i="15" s="1"/>
  <c r="J2231" i="15"/>
  <c r="K2231" i="15" s="1"/>
  <c r="J2230" i="15"/>
  <c r="K2230" i="15" s="1"/>
  <c r="J2229" i="15"/>
  <c r="K2229" i="15" s="1"/>
  <c r="J2228" i="15"/>
  <c r="K2228" i="15" s="1"/>
  <c r="J2227" i="15"/>
  <c r="K2227" i="15" s="1"/>
  <c r="J2226" i="15"/>
  <c r="K2226" i="15" s="1"/>
  <c r="J2225" i="15"/>
  <c r="K2225" i="15" s="1"/>
  <c r="J2224" i="15"/>
  <c r="K2224" i="15" s="1"/>
  <c r="J2223" i="15"/>
  <c r="K2223" i="15" s="1"/>
  <c r="J2222" i="15"/>
  <c r="K2222" i="15" s="1"/>
  <c r="J2221" i="15"/>
  <c r="K2221" i="15" s="1"/>
  <c r="J2220" i="15"/>
  <c r="K2220" i="15" s="1"/>
  <c r="J2219" i="15"/>
  <c r="K2219" i="15" s="1"/>
  <c r="J2218" i="15"/>
  <c r="K2218" i="15" s="1"/>
  <c r="J2217" i="15"/>
  <c r="K2217" i="15" s="1"/>
  <c r="J2216" i="15"/>
  <c r="K2216" i="15" s="1"/>
  <c r="J2215" i="15"/>
  <c r="K2215" i="15" s="1"/>
  <c r="J2214" i="15"/>
  <c r="K2214" i="15" s="1"/>
  <c r="J2213" i="15"/>
  <c r="K2213" i="15" s="1"/>
  <c r="J2212" i="15"/>
  <c r="K2212" i="15" s="1"/>
  <c r="J2211" i="15"/>
  <c r="K2211" i="15" s="1"/>
  <c r="J2210" i="15"/>
  <c r="K2210" i="15" s="1"/>
  <c r="J2209" i="15"/>
  <c r="K2209" i="15" s="1"/>
  <c r="J2208" i="15"/>
  <c r="K2208" i="15" s="1"/>
  <c r="J2207" i="15"/>
  <c r="K2207" i="15" s="1"/>
  <c r="J2206" i="15"/>
  <c r="K2206" i="15" s="1"/>
  <c r="J2205" i="15"/>
  <c r="K2205" i="15" s="1"/>
  <c r="J2204" i="15"/>
  <c r="K2204" i="15" s="1"/>
  <c r="J2203" i="15"/>
  <c r="K2203" i="15" s="1"/>
  <c r="J2202" i="15"/>
  <c r="K2202" i="15" s="1"/>
  <c r="J2201" i="15"/>
  <c r="K2201" i="15" s="1"/>
  <c r="J2200" i="15"/>
  <c r="K2200" i="15" s="1"/>
  <c r="J2199" i="15"/>
  <c r="K2199" i="15" s="1"/>
  <c r="J2198" i="15"/>
  <c r="K2198" i="15" s="1"/>
  <c r="J2197" i="15"/>
  <c r="K2197" i="15" s="1"/>
  <c r="J2196" i="15"/>
  <c r="K2196" i="15" s="1"/>
  <c r="J2195" i="15"/>
  <c r="K2195" i="15" s="1"/>
  <c r="J2194" i="15"/>
  <c r="K2194" i="15" s="1"/>
  <c r="J2193" i="15"/>
  <c r="K2193" i="15" s="1"/>
  <c r="J2192" i="15"/>
  <c r="K2192" i="15" s="1"/>
  <c r="J2191" i="15"/>
  <c r="K2191" i="15" s="1"/>
  <c r="J2190" i="15"/>
  <c r="K2190" i="15" s="1"/>
  <c r="J2189" i="15"/>
  <c r="K2189" i="15" s="1"/>
  <c r="J2188" i="15"/>
  <c r="K2188" i="15" s="1"/>
  <c r="J2187" i="15"/>
  <c r="K2187" i="15" s="1"/>
  <c r="J2186" i="15"/>
  <c r="K2186" i="15" s="1"/>
  <c r="J2185" i="15"/>
  <c r="K2185" i="15" s="1"/>
  <c r="J2184" i="15"/>
  <c r="K2184" i="15" s="1"/>
  <c r="J2183" i="15"/>
  <c r="K2183" i="15" s="1"/>
  <c r="J2182" i="15"/>
  <c r="K2182" i="15" s="1"/>
  <c r="J2181" i="15"/>
  <c r="K2181" i="15" s="1"/>
  <c r="J2180" i="15"/>
  <c r="K2180" i="15" s="1"/>
  <c r="J2179" i="15"/>
  <c r="K2179" i="15" s="1"/>
  <c r="J2178" i="15"/>
  <c r="K2178" i="15" s="1"/>
  <c r="J2177" i="15"/>
  <c r="K2177" i="15" s="1"/>
  <c r="J2176" i="15"/>
  <c r="K2176" i="15" s="1"/>
  <c r="J2175" i="15"/>
  <c r="K2175" i="15" s="1"/>
  <c r="J2174" i="15"/>
  <c r="K2174" i="15" s="1"/>
  <c r="J2173" i="15"/>
  <c r="K2173" i="15" s="1"/>
  <c r="J2172" i="15"/>
  <c r="K2172" i="15" s="1"/>
  <c r="J2171" i="15"/>
  <c r="K2171" i="15" s="1"/>
  <c r="J2170" i="15"/>
  <c r="K2170" i="15" s="1"/>
  <c r="J2169" i="15"/>
  <c r="K2169" i="15" s="1"/>
  <c r="J2168" i="15"/>
  <c r="K2168" i="15" s="1"/>
  <c r="J2167" i="15"/>
  <c r="K2167" i="15" s="1"/>
  <c r="J2166" i="15"/>
  <c r="K2166" i="15" s="1"/>
  <c r="J2165" i="15"/>
  <c r="K2165" i="15" s="1"/>
  <c r="J2164" i="15"/>
  <c r="K2164" i="15" s="1"/>
  <c r="J2163" i="15"/>
  <c r="K2163" i="15" s="1"/>
  <c r="J2162" i="15"/>
  <c r="K2162" i="15" s="1"/>
  <c r="J2161" i="15"/>
  <c r="K2161" i="15" s="1"/>
  <c r="J2160" i="15"/>
  <c r="K2160" i="15" s="1"/>
  <c r="J2159" i="15"/>
  <c r="K2159" i="15" s="1"/>
  <c r="J2158" i="15"/>
  <c r="K2158" i="15" s="1"/>
  <c r="J2157" i="15"/>
  <c r="K2157" i="15" s="1"/>
  <c r="I3608" i="15"/>
  <c r="J2156" i="15"/>
  <c r="K2156" i="15" s="1"/>
  <c r="J1792" i="15"/>
  <c r="K1792" i="15" s="1"/>
  <c r="J1428" i="15"/>
  <c r="K1428" i="15" s="1"/>
  <c r="J1064" i="15"/>
  <c r="K1064" i="15" s="1"/>
  <c r="J700" i="15"/>
  <c r="K700" i="15" s="1"/>
  <c r="J699" i="15"/>
  <c r="K699" i="15" s="1"/>
  <c r="J698" i="15"/>
  <c r="K698" i="15" s="1"/>
  <c r="J697" i="15"/>
  <c r="K697" i="15" s="1"/>
  <c r="J696" i="15"/>
  <c r="K696" i="15" s="1"/>
  <c r="J695" i="15"/>
  <c r="K695" i="15" s="1"/>
  <c r="J694" i="15"/>
  <c r="K694" i="15" s="1"/>
  <c r="J693" i="15"/>
  <c r="K693" i="15" s="1"/>
  <c r="J692" i="15"/>
  <c r="K692" i="15" s="1"/>
  <c r="J691" i="15"/>
  <c r="K691" i="15" s="1"/>
  <c r="J690" i="15"/>
  <c r="K690" i="15" s="1"/>
  <c r="J689" i="15"/>
  <c r="K689" i="15" s="1"/>
  <c r="J688" i="15"/>
  <c r="K688" i="15" s="1"/>
  <c r="J687" i="15"/>
  <c r="K687" i="15" s="1"/>
  <c r="J686" i="15"/>
  <c r="K686" i="15" s="1"/>
  <c r="J685" i="15"/>
  <c r="K685" i="15" s="1"/>
  <c r="J684" i="15"/>
  <c r="K684" i="15" s="1"/>
  <c r="J683" i="15"/>
  <c r="K683" i="15" s="1"/>
  <c r="J682" i="15"/>
  <c r="K682" i="15" s="1"/>
  <c r="J681" i="15"/>
  <c r="K681" i="15" s="1"/>
  <c r="J680" i="15"/>
  <c r="K680" i="15" s="1"/>
  <c r="J679" i="15"/>
  <c r="K679" i="15" s="1"/>
  <c r="J678" i="15"/>
  <c r="K678" i="15" s="1"/>
  <c r="J677" i="15"/>
  <c r="K677" i="15" s="1"/>
  <c r="J676" i="15"/>
  <c r="K676" i="15" s="1"/>
  <c r="J675" i="15"/>
  <c r="K675" i="15" s="1"/>
  <c r="J674" i="15"/>
  <c r="K674" i="15" s="1"/>
  <c r="J673" i="15"/>
  <c r="K673" i="15" s="1"/>
  <c r="J672" i="15"/>
  <c r="K672" i="15" s="1"/>
  <c r="J671" i="15"/>
  <c r="K671" i="15" s="1"/>
  <c r="J670" i="15"/>
  <c r="K670" i="15" s="1"/>
  <c r="J669" i="15"/>
  <c r="K669" i="15" s="1"/>
  <c r="J668" i="15"/>
  <c r="K668" i="15" s="1"/>
  <c r="J667" i="15"/>
  <c r="K667" i="15" s="1"/>
  <c r="J666" i="15"/>
  <c r="K666" i="15" s="1"/>
  <c r="J665" i="15"/>
  <c r="K665" i="15" s="1"/>
  <c r="J664" i="15"/>
  <c r="K664" i="15" s="1"/>
  <c r="J663" i="15"/>
  <c r="K663" i="15" s="1"/>
  <c r="J662" i="15"/>
  <c r="K662" i="15" s="1"/>
  <c r="J661" i="15"/>
  <c r="K661" i="15" s="1"/>
  <c r="J660" i="15"/>
  <c r="K660" i="15" s="1"/>
  <c r="J659" i="15"/>
  <c r="K659" i="15" s="1"/>
  <c r="J658" i="15"/>
  <c r="K658" i="15" s="1"/>
  <c r="J657" i="15"/>
  <c r="K657" i="15" s="1"/>
  <c r="J656" i="15"/>
  <c r="K656" i="15" s="1"/>
  <c r="J655" i="15"/>
  <c r="K655" i="15" s="1"/>
  <c r="J654" i="15"/>
  <c r="K654" i="15" s="1"/>
  <c r="J653" i="15"/>
  <c r="K653" i="15" s="1"/>
  <c r="J652" i="15"/>
  <c r="K652" i="15" s="1"/>
  <c r="J651" i="15"/>
  <c r="K651" i="15" s="1"/>
  <c r="J650" i="15"/>
  <c r="K650" i="15" s="1"/>
  <c r="J649" i="15"/>
  <c r="K649" i="15" s="1"/>
  <c r="J648" i="15"/>
  <c r="K648" i="15" s="1"/>
  <c r="J647" i="15"/>
  <c r="K647" i="15" s="1"/>
  <c r="J646" i="15"/>
  <c r="K646" i="15" s="1"/>
  <c r="J645" i="15"/>
  <c r="K645" i="15" s="1"/>
  <c r="J644" i="15"/>
  <c r="K644" i="15" s="1"/>
  <c r="J643" i="15"/>
  <c r="K643" i="15" s="1"/>
  <c r="J642" i="15"/>
  <c r="K642" i="15" s="1"/>
  <c r="J641" i="15"/>
  <c r="K641" i="15" s="1"/>
  <c r="J640" i="15"/>
  <c r="K640" i="15" s="1"/>
  <c r="J639" i="15"/>
  <c r="K639" i="15" s="1"/>
  <c r="J638" i="15"/>
  <c r="K638" i="15" s="1"/>
  <c r="J637" i="15"/>
  <c r="K637" i="15" s="1"/>
  <c r="J636" i="15"/>
  <c r="K636" i="15" s="1"/>
  <c r="J635" i="15"/>
  <c r="K635" i="15" s="1"/>
  <c r="J634" i="15"/>
  <c r="K634" i="15" s="1"/>
  <c r="J633" i="15"/>
  <c r="K633" i="15" s="1"/>
  <c r="J632" i="15"/>
  <c r="K632" i="15" s="1"/>
  <c r="J631" i="15"/>
  <c r="K631" i="15" s="1"/>
  <c r="J630" i="15"/>
  <c r="K630" i="15" s="1"/>
  <c r="J629" i="15"/>
  <c r="K629" i="15" s="1"/>
  <c r="J628" i="15"/>
  <c r="K628" i="15" s="1"/>
  <c r="J627" i="15"/>
  <c r="K627" i="15" s="1"/>
  <c r="J626" i="15"/>
  <c r="K626" i="15" s="1"/>
  <c r="J625" i="15"/>
  <c r="K625" i="15" s="1"/>
  <c r="J624" i="15"/>
  <c r="K624" i="15" s="1"/>
  <c r="J623" i="15"/>
  <c r="K623" i="15" s="1"/>
  <c r="J622" i="15"/>
  <c r="K622" i="15" s="1"/>
  <c r="J621" i="15"/>
  <c r="K621" i="15" s="1"/>
  <c r="J620" i="15"/>
  <c r="K620" i="15" s="1"/>
  <c r="J619" i="15"/>
  <c r="K619" i="15" s="1"/>
  <c r="J618" i="15"/>
  <c r="K618" i="15" s="1"/>
  <c r="J617" i="15"/>
  <c r="K617" i="15" s="1"/>
  <c r="J616" i="15"/>
  <c r="K616" i="15" s="1"/>
  <c r="J615" i="15"/>
  <c r="K615" i="15" s="1"/>
  <c r="J614" i="15"/>
  <c r="K614" i="15" s="1"/>
  <c r="J613" i="15"/>
  <c r="K613" i="15" s="1"/>
  <c r="J612" i="15"/>
  <c r="K612" i="15" s="1"/>
  <c r="J611" i="15"/>
  <c r="K611" i="15" s="1"/>
  <c r="J610" i="15"/>
  <c r="K610" i="15" s="1"/>
  <c r="J609" i="15"/>
  <c r="K609" i="15" s="1"/>
  <c r="J608" i="15"/>
  <c r="K608" i="15" s="1"/>
  <c r="J607" i="15"/>
  <c r="K607" i="15" s="1"/>
  <c r="J606" i="15"/>
  <c r="K606" i="15" s="1"/>
  <c r="J605" i="15"/>
  <c r="K605" i="15" s="1"/>
  <c r="J604" i="15"/>
  <c r="K604" i="15" s="1"/>
  <c r="J603" i="15"/>
  <c r="K603" i="15" s="1"/>
  <c r="J602" i="15"/>
  <c r="K602" i="15" s="1"/>
  <c r="J601" i="15"/>
  <c r="K601" i="15" s="1"/>
  <c r="J600" i="15"/>
  <c r="K600" i="15" s="1"/>
  <c r="J599" i="15"/>
  <c r="K599" i="15" s="1"/>
  <c r="J598" i="15"/>
  <c r="K598" i="15" s="1"/>
  <c r="J597" i="15"/>
  <c r="K597" i="15" s="1"/>
  <c r="J596" i="15"/>
  <c r="K596" i="15" s="1"/>
  <c r="J595" i="15"/>
  <c r="K595" i="15" s="1"/>
  <c r="J594" i="15"/>
  <c r="K594" i="15" s="1"/>
  <c r="J593" i="15"/>
  <c r="K593" i="15" s="1"/>
  <c r="J592" i="15"/>
  <c r="K592" i="15" s="1"/>
  <c r="J591" i="15"/>
  <c r="K591" i="15" s="1"/>
  <c r="J590" i="15"/>
  <c r="K590" i="15" s="1"/>
  <c r="J589" i="15"/>
  <c r="K589" i="15" s="1"/>
  <c r="J588" i="15"/>
  <c r="K588" i="15" s="1"/>
  <c r="J587" i="15"/>
  <c r="K587" i="15" s="1"/>
  <c r="J586" i="15"/>
  <c r="K586" i="15" s="1"/>
  <c r="J585" i="15"/>
  <c r="K585" i="15" s="1"/>
  <c r="J584" i="15"/>
  <c r="K584" i="15" s="1"/>
  <c r="J583" i="15"/>
  <c r="K583" i="15" s="1"/>
  <c r="J582" i="15"/>
  <c r="K582" i="15" s="1"/>
  <c r="J581" i="15"/>
  <c r="K581" i="15" s="1"/>
  <c r="J580" i="15"/>
  <c r="K580" i="15" s="1"/>
  <c r="J579" i="15"/>
  <c r="K579" i="15" s="1"/>
  <c r="J578" i="15"/>
  <c r="K578" i="15" s="1"/>
  <c r="J577" i="15"/>
  <c r="K577" i="15" s="1"/>
  <c r="J576" i="15"/>
  <c r="K576" i="15" s="1"/>
  <c r="J575" i="15"/>
  <c r="K575" i="15" s="1"/>
  <c r="J574" i="15"/>
  <c r="K574" i="15" s="1"/>
  <c r="J573" i="15"/>
  <c r="K573" i="15" s="1"/>
  <c r="J572" i="15"/>
  <c r="K572" i="15" s="1"/>
  <c r="J571" i="15"/>
  <c r="K571" i="15" s="1"/>
  <c r="J570" i="15"/>
  <c r="K570" i="15" s="1"/>
  <c r="J569" i="15"/>
  <c r="K569" i="15" s="1"/>
  <c r="J568" i="15"/>
  <c r="K568" i="15" s="1"/>
  <c r="J567" i="15"/>
  <c r="K567" i="15" s="1"/>
  <c r="J566" i="15"/>
  <c r="K566" i="15" s="1"/>
  <c r="J565" i="15"/>
  <c r="K565" i="15" s="1"/>
  <c r="J564" i="15"/>
  <c r="K564" i="15" s="1"/>
  <c r="J563" i="15"/>
  <c r="K563" i="15" s="1"/>
  <c r="J562" i="15"/>
  <c r="K562" i="15" s="1"/>
  <c r="J561" i="15"/>
  <c r="K561" i="15" s="1"/>
  <c r="J560" i="15"/>
  <c r="K560" i="15" s="1"/>
  <c r="J559" i="15"/>
  <c r="K559" i="15" s="1"/>
  <c r="J558" i="15"/>
  <c r="K558" i="15" s="1"/>
  <c r="J557" i="15"/>
  <c r="K557" i="15" s="1"/>
  <c r="J556" i="15"/>
  <c r="K556" i="15" s="1"/>
  <c r="J555" i="15"/>
  <c r="K555" i="15" s="1"/>
  <c r="J554" i="15"/>
  <c r="K554" i="15" s="1"/>
  <c r="J553" i="15"/>
  <c r="K553" i="15" s="1"/>
  <c r="J552" i="15"/>
  <c r="K552" i="15" s="1"/>
  <c r="J551" i="15"/>
  <c r="K551" i="15" s="1"/>
  <c r="J550" i="15"/>
  <c r="K550" i="15" s="1"/>
  <c r="J549" i="15"/>
  <c r="K549" i="15" s="1"/>
  <c r="J548" i="15"/>
  <c r="K548" i="15" s="1"/>
  <c r="J547" i="15"/>
  <c r="K547" i="15" s="1"/>
  <c r="J546" i="15"/>
  <c r="K546" i="15" s="1"/>
  <c r="J545" i="15"/>
  <c r="K545" i="15" s="1"/>
  <c r="J544" i="15"/>
  <c r="K544" i="15" s="1"/>
  <c r="J543" i="15"/>
  <c r="K543" i="15" s="1"/>
  <c r="J542" i="15"/>
  <c r="K542" i="15" s="1"/>
  <c r="J541" i="15"/>
  <c r="K541" i="15" s="1"/>
  <c r="J540" i="15"/>
  <c r="K540" i="15" s="1"/>
  <c r="J539" i="15"/>
  <c r="K539" i="15" s="1"/>
  <c r="J538" i="15"/>
  <c r="K538" i="15" s="1"/>
  <c r="J537" i="15"/>
  <c r="K537" i="15" s="1"/>
  <c r="J536" i="15"/>
  <c r="K536" i="15" s="1"/>
  <c r="J535" i="15"/>
  <c r="K535" i="15" s="1"/>
  <c r="J534" i="15"/>
  <c r="K534" i="15" s="1"/>
  <c r="J533" i="15"/>
  <c r="K533" i="15" s="1"/>
  <c r="J532" i="15"/>
  <c r="K532" i="15" s="1"/>
  <c r="J531" i="15"/>
  <c r="K531" i="15" s="1"/>
  <c r="J530" i="15"/>
  <c r="K530" i="15" s="1"/>
  <c r="J529" i="15"/>
  <c r="K529" i="15" s="1"/>
  <c r="J528" i="15"/>
  <c r="K528" i="15" s="1"/>
  <c r="J527" i="15"/>
  <c r="K527" i="15" s="1"/>
  <c r="J526" i="15"/>
  <c r="K526" i="15" s="1"/>
  <c r="J525" i="15"/>
  <c r="K525" i="15" s="1"/>
  <c r="J524" i="15"/>
  <c r="K524" i="15" s="1"/>
  <c r="J523" i="15"/>
  <c r="K523" i="15" s="1"/>
  <c r="J522" i="15"/>
  <c r="K522" i="15" s="1"/>
  <c r="J521" i="15"/>
  <c r="K521" i="15" s="1"/>
  <c r="J520" i="15"/>
  <c r="K520" i="15" s="1"/>
  <c r="J519" i="15"/>
  <c r="K519" i="15" s="1"/>
  <c r="J518" i="15"/>
  <c r="K518" i="15" s="1"/>
  <c r="J517" i="15"/>
  <c r="K517" i="15" s="1"/>
  <c r="J516" i="15"/>
  <c r="K516" i="15" s="1"/>
  <c r="J515" i="15"/>
  <c r="K515" i="15" s="1"/>
  <c r="J514" i="15"/>
  <c r="K514" i="15" s="1"/>
  <c r="J513" i="15"/>
  <c r="K513" i="15" s="1"/>
  <c r="J512" i="15"/>
  <c r="K512" i="15" s="1"/>
  <c r="J511" i="15"/>
  <c r="K511" i="15" s="1"/>
  <c r="J510" i="15"/>
  <c r="K510" i="15" s="1"/>
  <c r="J509" i="15"/>
  <c r="K509" i="15" s="1"/>
  <c r="J508" i="15"/>
  <c r="K508" i="15" s="1"/>
  <c r="J507" i="15"/>
  <c r="K507" i="15" s="1"/>
  <c r="J506" i="15"/>
  <c r="K506" i="15" s="1"/>
  <c r="J505" i="15"/>
  <c r="K505" i="15" s="1"/>
  <c r="J504" i="15"/>
  <c r="K504" i="15" s="1"/>
  <c r="J503" i="15"/>
  <c r="K503" i="15" s="1"/>
  <c r="J502" i="15"/>
  <c r="K502" i="15" s="1"/>
  <c r="J501" i="15"/>
  <c r="K501" i="15" s="1"/>
  <c r="J500" i="15"/>
  <c r="K500" i="15" s="1"/>
  <c r="J499" i="15"/>
  <c r="K499" i="15" s="1"/>
  <c r="J498" i="15"/>
  <c r="K498" i="15" s="1"/>
  <c r="J497" i="15"/>
  <c r="K497" i="15" s="1"/>
  <c r="J496" i="15"/>
  <c r="K496" i="15" s="1"/>
  <c r="J495" i="15"/>
  <c r="K495" i="15" s="1"/>
  <c r="J494" i="15"/>
  <c r="K494" i="15" s="1"/>
  <c r="J493" i="15"/>
  <c r="K493" i="15" s="1"/>
  <c r="J492" i="15"/>
  <c r="K492" i="15" s="1"/>
  <c r="J491" i="15"/>
  <c r="K491" i="15" s="1"/>
  <c r="J490" i="15"/>
  <c r="K490" i="15" s="1"/>
  <c r="J489" i="15"/>
  <c r="K489" i="15" s="1"/>
  <c r="J488" i="15"/>
  <c r="K488" i="15" s="1"/>
  <c r="J487" i="15"/>
  <c r="K487" i="15" s="1"/>
  <c r="J486" i="15"/>
  <c r="K486" i="15" s="1"/>
  <c r="J485" i="15"/>
  <c r="K485" i="15" s="1"/>
  <c r="J484" i="15"/>
  <c r="K484" i="15" s="1"/>
  <c r="J483" i="15"/>
  <c r="K483" i="15" s="1"/>
  <c r="J482" i="15"/>
  <c r="K482" i="15" s="1"/>
  <c r="J481" i="15"/>
  <c r="K481" i="15" s="1"/>
  <c r="J480" i="15"/>
  <c r="K480" i="15" s="1"/>
  <c r="J479" i="15"/>
  <c r="K479" i="15" s="1"/>
  <c r="J478" i="15"/>
  <c r="K478" i="15" s="1"/>
  <c r="J477" i="15"/>
  <c r="K477" i="15" s="1"/>
  <c r="J476" i="15"/>
  <c r="K476" i="15" s="1"/>
  <c r="J475" i="15"/>
  <c r="K475" i="15" s="1"/>
  <c r="J474" i="15"/>
  <c r="K474" i="15" s="1"/>
  <c r="J473" i="15"/>
  <c r="K473" i="15" s="1"/>
  <c r="J472" i="15"/>
  <c r="K472" i="15" s="1"/>
  <c r="J471" i="15"/>
  <c r="K471" i="15" s="1"/>
  <c r="J470" i="15"/>
  <c r="K470" i="15" s="1"/>
  <c r="J469" i="15"/>
  <c r="K469" i="15" s="1"/>
  <c r="J468" i="15"/>
  <c r="K468" i="15" s="1"/>
  <c r="J467" i="15"/>
  <c r="K467" i="15" s="1"/>
  <c r="J466" i="15"/>
  <c r="K466" i="15" s="1"/>
  <c r="J465" i="15"/>
  <c r="K465" i="15" s="1"/>
  <c r="J464" i="15"/>
  <c r="K464" i="15" s="1"/>
  <c r="J463" i="15"/>
  <c r="K463" i="15" s="1"/>
  <c r="J462" i="15"/>
  <c r="K462" i="15" s="1"/>
  <c r="J461" i="15"/>
  <c r="K461" i="15" s="1"/>
  <c r="J460" i="15"/>
  <c r="K460" i="15" s="1"/>
  <c r="J459" i="15"/>
  <c r="K459" i="15" s="1"/>
  <c r="J458" i="15"/>
  <c r="K458" i="15" s="1"/>
  <c r="J457" i="15"/>
  <c r="K457" i="15" s="1"/>
  <c r="J456" i="15"/>
  <c r="K456" i="15" s="1"/>
  <c r="J455" i="15"/>
  <c r="K455" i="15" s="1"/>
  <c r="J454" i="15"/>
  <c r="K454" i="15" s="1"/>
  <c r="J453" i="15"/>
  <c r="K453" i="15" s="1"/>
  <c r="J452" i="15"/>
  <c r="K452" i="15" s="1"/>
  <c r="J451" i="15"/>
  <c r="K451" i="15" s="1"/>
  <c r="J450" i="15"/>
  <c r="K450" i="15" s="1"/>
  <c r="J449" i="15"/>
  <c r="K449" i="15" s="1"/>
  <c r="J448" i="15"/>
  <c r="K448" i="15" s="1"/>
  <c r="J447" i="15"/>
  <c r="K447" i="15" s="1"/>
  <c r="J446" i="15"/>
  <c r="K446" i="15" s="1"/>
  <c r="J445" i="15"/>
  <c r="K445" i="15" s="1"/>
  <c r="J444" i="15"/>
  <c r="K444" i="15" s="1"/>
  <c r="J443" i="15"/>
  <c r="K443" i="15" s="1"/>
  <c r="J442" i="15"/>
  <c r="K442" i="15" s="1"/>
  <c r="J441" i="15"/>
  <c r="K441" i="15" s="1"/>
  <c r="J440" i="15"/>
  <c r="K440" i="15" s="1"/>
  <c r="J439" i="15"/>
  <c r="K439" i="15" s="1"/>
  <c r="J438" i="15"/>
  <c r="K438" i="15" s="1"/>
  <c r="J437" i="15"/>
  <c r="K437" i="15" s="1"/>
  <c r="J436" i="15"/>
  <c r="K436" i="15" s="1"/>
  <c r="J435" i="15"/>
  <c r="K435" i="15" s="1"/>
  <c r="J434" i="15"/>
  <c r="K434" i="15" s="1"/>
  <c r="J433" i="15"/>
  <c r="K433" i="15" s="1"/>
  <c r="J432" i="15"/>
  <c r="K432" i="15" s="1"/>
  <c r="J431" i="15"/>
  <c r="K431" i="15" s="1"/>
  <c r="J430" i="15"/>
  <c r="K430" i="15" s="1"/>
  <c r="J429" i="15"/>
  <c r="K429" i="15" s="1"/>
  <c r="J428" i="15"/>
  <c r="K428" i="15" s="1"/>
  <c r="J427" i="15"/>
  <c r="K427" i="15" s="1"/>
  <c r="J426" i="15"/>
  <c r="K426" i="15" s="1"/>
  <c r="J425" i="15"/>
  <c r="K425" i="15" s="1"/>
  <c r="J424" i="15"/>
  <c r="K424" i="15" s="1"/>
  <c r="J423" i="15"/>
  <c r="K423" i="15" s="1"/>
  <c r="J422" i="15"/>
  <c r="K422" i="15" s="1"/>
  <c r="J421" i="15"/>
  <c r="K421" i="15" s="1"/>
  <c r="J420" i="15"/>
  <c r="K420" i="15" s="1"/>
  <c r="J419" i="15"/>
  <c r="K419" i="15" s="1"/>
  <c r="J418" i="15"/>
  <c r="K418" i="15" s="1"/>
  <c r="J417" i="15"/>
  <c r="K417" i="15" s="1"/>
  <c r="J416" i="15"/>
  <c r="K416" i="15" s="1"/>
  <c r="J415" i="15"/>
  <c r="K415" i="15" s="1"/>
  <c r="J414" i="15"/>
  <c r="K414" i="15" s="1"/>
  <c r="J413" i="15"/>
  <c r="K413" i="15" s="1"/>
  <c r="J412" i="15"/>
  <c r="K412" i="15" s="1"/>
  <c r="J411" i="15"/>
  <c r="K411" i="15" s="1"/>
  <c r="J410" i="15"/>
  <c r="K410" i="15" s="1"/>
  <c r="J409" i="15"/>
  <c r="K409" i="15" s="1"/>
  <c r="J408" i="15"/>
  <c r="K408" i="15" s="1"/>
  <c r="J407" i="15"/>
  <c r="K407" i="15" s="1"/>
  <c r="J406" i="15"/>
  <c r="K406" i="15" s="1"/>
  <c r="J405" i="15"/>
  <c r="K405" i="15" s="1"/>
  <c r="J404" i="15"/>
  <c r="K404" i="15" s="1"/>
  <c r="J403" i="15"/>
  <c r="K403" i="15" s="1"/>
  <c r="J402" i="15"/>
  <c r="K402" i="15" s="1"/>
  <c r="J401" i="15"/>
  <c r="K401" i="15" s="1"/>
  <c r="J400" i="15"/>
  <c r="K400" i="15" s="1"/>
  <c r="J399" i="15"/>
  <c r="K399" i="15" s="1"/>
  <c r="J398" i="15"/>
  <c r="K398" i="15" s="1"/>
  <c r="J397" i="15"/>
  <c r="K397" i="15" s="1"/>
  <c r="J396" i="15"/>
  <c r="K396" i="15" s="1"/>
  <c r="J395" i="15"/>
  <c r="K395" i="15" s="1"/>
  <c r="J394" i="15"/>
  <c r="K394" i="15" s="1"/>
  <c r="J393" i="15"/>
  <c r="K393" i="15" s="1"/>
  <c r="J392" i="15"/>
  <c r="K392" i="15" s="1"/>
  <c r="J391" i="15"/>
  <c r="K391" i="15" s="1"/>
  <c r="J390" i="15"/>
  <c r="K390" i="15" s="1"/>
  <c r="J389" i="15"/>
  <c r="K389" i="15" s="1"/>
  <c r="J388" i="15"/>
  <c r="K388" i="15" s="1"/>
  <c r="J387" i="15"/>
  <c r="K387" i="15" s="1"/>
  <c r="J386" i="15"/>
  <c r="K386" i="15" s="1"/>
  <c r="J385" i="15"/>
  <c r="K385" i="15" s="1"/>
  <c r="J384" i="15"/>
  <c r="K384" i="15" s="1"/>
  <c r="J383" i="15"/>
  <c r="K383" i="15" s="1"/>
  <c r="J382" i="15"/>
  <c r="K382" i="15" s="1"/>
  <c r="J381" i="15"/>
  <c r="K381" i="15" s="1"/>
  <c r="J380" i="15"/>
  <c r="K380" i="15" s="1"/>
  <c r="J379" i="15"/>
  <c r="K379" i="15" s="1"/>
  <c r="J378" i="15"/>
  <c r="K378" i="15" s="1"/>
  <c r="J377" i="15"/>
  <c r="K377" i="15" s="1"/>
  <c r="J376" i="15"/>
  <c r="K376" i="15" s="1"/>
  <c r="J375" i="15"/>
  <c r="K375" i="15" s="1"/>
  <c r="J374" i="15"/>
  <c r="K374" i="15" s="1"/>
  <c r="J373" i="15"/>
  <c r="K373" i="15" s="1"/>
  <c r="J372" i="15"/>
  <c r="K372" i="15" s="1"/>
  <c r="J371" i="15"/>
  <c r="K371" i="15" s="1"/>
  <c r="J370" i="15"/>
  <c r="K370" i="15" s="1"/>
  <c r="J369" i="15"/>
  <c r="K369" i="15" s="1"/>
  <c r="J368" i="15"/>
  <c r="K368" i="15" s="1"/>
  <c r="J367" i="15"/>
  <c r="K367" i="15" s="1"/>
  <c r="J366" i="15"/>
  <c r="K366" i="15" s="1"/>
  <c r="J365" i="15"/>
  <c r="K365" i="15" s="1"/>
  <c r="J364" i="15"/>
  <c r="K364" i="15" s="1"/>
  <c r="J363" i="15"/>
  <c r="K363" i="15" s="1"/>
  <c r="J362" i="15"/>
  <c r="K362" i="15" s="1"/>
  <c r="J361" i="15"/>
  <c r="K361" i="15" s="1"/>
  <c r="J360" i="15"/>
  <c r="K360" i="15" s="1"/>
  <c r="J359" i="15"/>
  <c r="K359" i="15" s="1"/>
  <c r="J358" i="15"/>
  <c r="K358" i="15" s="1"/>
  <c r="J357" i="15"/>
  <c r="K357" i="15" s="1"/>
  <c r="J356" i="15"/>
  <c r="K356" i="15" s="1"/>
  <c r="J355" i="15"/>
  <c r="K355" i="15" s="1"/>
  <c r="J354" i="15"/>
  <c r="K354" i="15" s="1"/>
  <c r="J353" i="15"/>
  <c r="K353" i="15" s="1"/>
  <c r="J352" i="15"/>
  <c r="K352" i="15" s="1"/>
  <c r="J351" i="15"/>
  <c r="K351" i="15" s="1"/>
  <c r="J350" i="15"/>
  <c r="K350" i="15" s="1"/>
  <c r="J349" i="15"/>
  <c r="K349" i="15" s="1"/>
  <c r="J348" i="15"/>
  <c r="K348" i="15" s="1"/>
  <c r="J347" i="15"/>
  <c r="K347" i="15" s="1"/>
  <c r="J346" i="15"/>
  <c r="K346" i="15" s="1"/>
  <c r="J345" i="15"/>
  <c r="K345" i="15" s="1"/>
  <c r="J344" i="15"/>
  <c r="K344" i="15" s="1"/>
  <c r="J343" i="15"/>
  <c r="K343" i="15" s="1"/>
  <c r="J342" i="15"/>
  <c r="K342" i="15" s="1"/>
  <c r="J341" i="15"/>
  <c r="K341" i="15" s="1"/>
  <c r="J340" i="15"/>
  <c r="K340" i="15" s="1"/>
  <c r="J339" i="15"/>
  <c r="K339" i="15" s="1"/>
  <c r="J338" i="15"/>
  <c r="K338" i="15" s="1"/>
  <c r="J337" i="15"/>
  <c r="K337" i="15" s="1"/>
  <c r="J336" i="15"/>
  <c r="K336" i="15" s="1"/>
  <c r="J335" i="15"/>
  <c r="K335" i="15" s="1"/>
  <c r="J334" i="15"/>
  <c r="K334" i="15" s="1"/>
  <c r="J333" i="15"/>
  <c r="K333" i="15" s="1"/>
  <c r="J332" i="15"/>
  <c r="K332" i="15" s="1"/>
  <c r="J331" i="15"/>
  <c r="K331" i="15" s="1"/>
  <c r="J330" i="15"/>
  <c r="K330" i="15" s="1"/>
  <c r="J329" i="15"/>
  <c r="K329" i="15" s="1"/>
  <c r="J328" i="15"/>
  <c r="K328" i="15" s="1"/>
  <c r="J327" i="15"/>
  <c r="K327" i="15" s="1"/>
  <c r="J326" i="15"/>
  <c r="K326" i="15" s="1"/>
  <c r="J325" i="15"/>
  <c r="K325" i="15" s="1"/>
  <c r="J324" i="15"/>
  <c r="K324" i="15" s="1"/>
  <c r="J323" i="15"/>
  <c r="K323" i="15" s="1"/>
  <c r="J322" i="15"/>
  <c r="K322" i="15" s="1"/>
  <c r="J321" i="15"/>
  <c r="K321" i="15" s="1"/>
  <c r="J320" i="15"/>
  <c r="K320" i="15" s="1"/>
  <c r="J319" i="15"/>
  <c r="K319" i="15" s="1"/>
  <c r="J318" i="15"/>
  <c r="K318" i="15" s="1"/>
  <c r="J317" i="15"/>
  <c r="K317" i="15" s="1"/>
  <c r="J316" i="15"/>
  <c r="K316" i="15" s="1"/>
  <c r="J315" i="15"/>
  <c r="K315" i="15" s="1"/>
  <c r="J314" i="15"/>
  <c r="K314" i="15" s="1"/>
  <c r="J313" i="15"/>
  <c r="K313" i="15" s="1"/>
  <c r="J312" i="15"/>
  <c r="K312" i="15" s="1"/>
  <c r="J311" i="15"/>
  <c r="K311" i="15" s="1"/>
  <c r="J310" i="15"/>
  <c r="K310" i="15" s="1"/>
  <c r="J309" i="15"/>
  <c r="K309" i="15" s="1"/>
  <c r="J308" i="15"/>
  <c r="K308" i="15" s="1"/>
  <c r="J307" i="15"/>
  <c r="K307" i="15" s="1"/>
  <c r="J306" i="15"/>
  <c r="K306" i="15" s="1"/>
  <c r="J305" i="15"/>
  <c r="K305" i="15" s="1"/>
  <c r="J304" i="15"/>
  <c r="K304" i="15" s="1"/>
  <c r="J303" i="15"/>
  <c r="K303" i="15" s="1"/>
  <c r="J302" i="15"/>
  <c r="K302" i="15" s="1"/>
  <c r="J301" i="15"/>
  <c r="K301" i="15" s="1"/>
  <c r="J300" i="15"/>
  <c r="K300" i="15" s="1"/>
  <c r="J299" i="15"/>
  <c r="K299" i="15" s="1"/>
  <c r="J298" i="15"/>
  <c r="K298" i="15" s="1"/>
  <c r="J297" i="15"/>
  <c r="K297" i="15" s="1"/>
  <c r="J296" i="15"/>
  <c r="K296" i="15" s="1"/>
  <c r="J295" i="15"/>
  <c r="K295" i="15" s="1"/>
  <c r="J294" i="15"/>
  <c r="K294" i="15" s="1"/>
  <c r="J293" i="15"/>
  <c r="K293" i="15" s="1"/>
  <c r="J292" i="15"/>
  <c r="K292" i="15" s="1"/>
  <c r="J291" i="15"/>
  <c r="K291" i="15" s="1"/>
  <c r="J290" i="15"/>
  <c r="K290" i="15" s="1"/>
  <c r="J289" i="15"/>
  <c r="K289" i="15" s="1"/>
  <c r="J288" i="15"/>
  <c r="K288" i="15" s="1"/>
  <c r="J287" i="15"/>
  <c r="K287" i="15" s="1"/>
  <c r="J286" i="15"/>
  <c r="K286" i="15" s="1"/>
  <c r="J285" i="15"/>
  <c r="K285" i="15" s="1"/>
  <c r="J284" i="15"/>
  <c r="K284" i="15" s="1"/>
  <c r="J283" i="15"/>
  <c r="K283" i="15" s="1"/>
  <c r="J282" i="15"/>
  <c r="K282" i="15" s="1"/>
  <c r="J281" i="15"/>
  <c r="K281" i="15" s="1"/>
  <c r="J280" i="15"/>
  <c r="K280" i="15" s="1"/>
  <c r="J279" i="15"/>
  <c r="K279" i="15" s="1"/>
  <c r="J278" i="15"/>
  <c r="K278" i="15" s="1"/>
  <c r="J277" i="15"/>
  <c r="K277" i="15" s="1"/>
  <c r="J276" i="15"/>
  <c r="K276" i="15" s="1"/>
  <c r="J275" i="15"/>
  <c r="K275" i="15" s="1"/>
  <c r="J274" i="15"/>
  <c r="K274" i="15" s="1"/>
  <c r="J273" i="15"/>
  <c r="K273" i="15" s="1"/>
  <c r="J272" i="15"/>
  <c r="K272" i="15" s="1"/>
  <c r="J271" i="15"/>
  <c r="K271" i="15" s="1"/>
  <c r="J270" i="15"/>
  <c r="K270" i="15" s="1"/>
  <c r="J269" i="15"/>
  <c r="K269" i="15" s="1"/>
  <c r="J268" i="15"/>
  <c r="K268" i="15" s="1"/>
  <c r="J267" i="15"/>
  <c r="K267" i="15" s="1"/>
  <c r="J266" i="15"/>
  <c r="K266" i="15" s="1"/>
  <c r="J265" i="15"/>
  <c r="K265" i="15" s="1"/>
  <c r="J264" i="15"/>
  <c r="K264" i="15" s="1"/>
  <c r="J263" i="15"/>
  <c r="K263" i="15" s="1"/>
  <c r="J262" i="15"/>
  <c r="K262" i="15" s="1"/>
  <c r="J261" i="15"/>
  <c r="K261" i="15" s="1"/>
  <c r="J260" i="15"/>
  <c r="K260" i="15" s="1"/>
  <c r="J259" i="15"/>
  <c r="K259" i="15" s="1"/>
  <c r="J258" i="15"/>
  <c r="K258" i="15" s="1"/>
  <c r="J257" i="15"/>
  <c r="K257" i="15" s="1"/>
  <c r="J256" i="15"/>
  <c r="K256" i="15" s="1"/>
  <c r="J255" i="15"/>
  <c r="K255" i="15" s="1"/>
  <c r="J254" i="15"/>
  <c r="K254" i="15" s="1"/>
  <c r="J253" i="15"/>
  <c r="K253" i="15" s="1"/>
  <c r="J252" i="15"/>
  <c r="K252" i="15" s="1"/>
  <c r="J251" i="15"/>
  <c r="K251" i="15" s="1"/>
  <c r="J250" i="15"/>
  <c r="K250" i="15" s="1"/>
  <c r="J249" i="15"/>
  <c r="K249" i="15" s="1"/>
  <c r="J248" i="15"/>
  <c r="K248" i="15" s="1"/>
  <c r="J247" i="15"/>
  <c r="K247" i="15" s="1"/>
  <c r="J246" i="15"/>
  <c r="K246" i="15" s="1"/>
  <c r="J245" i="15"/>
  <c r="K245" i="15" s="1"/>
  <c r="J244" i="15"/>
  <c r="K244" i="15" s="1"/>
  <c r="J243" i="15"/>
  <c r="K243" i="15" s="1"/>
  <c r="J242" i="15"/>
  <c r="K242" i="15" s="1"/>
  <c r="J241" i="15"/>
  <c r="K241" i="15" s="1"/>
  <c r="J240" i="15"/>
  <c r="K240" i="15" s="1"/>
  <c r="J239" i="15"/>
  <c r="K239" i="15" s="1"/>
  <c r="J238" i="15"/>
  <c r="K238" i="15" s="1"/>
  <c r="J237" i="15"/>
  <c r="K237" i="15" s="1"/>
  <c r="J236" i="15"/>
  <c r="K236" i="15" s="1"/>
  <c r="J235" i="15"/>
  <c r="K235" i="15" s="1"/>
  <c r="J234" i="15"/>
  <c r="K234" i="15" s="1"/>
  <c r="J233" i="15"/>
  <c r="K233" i="15" s="1"/>
  <c r="J232" i="15"/>
  <c r="K232" i="15" s="1"/>
  <c r="J231" i="15"/>
  <c r="K231" i="15" s="1"/>
  <c r="J230" i="15"/>
  <c r="K230" i="15" s="1"/>
  <c r="J229" i="15"/>
  <c r="K229" i="15" s="1"/>
  <c r="J228" i="15"/>
  <c r="K228" i="15" s="1"/>
  <c r="J227" i="15"/>
  <c r="K227" i="15" s="1"/>
  <c r="J226" i="15"/>
  <c r="K226" i="15" s="1"/>
  <c r="J225" i="15"/>
  <c r="K225" i="15" s="1"/>
  <c r="J224" i="15"/>
  <c r="K224" i="15" s="1"/>
  <c r="J223" i="15"/>
  <c r="K223" i="15" s="1"/>
  <c r="J222" i="15"/>
  <c r="K222" i="15" s="1"/>
  <c r="J221" i="15"/>
  <c r="K221" i="15" s="1"/>
  <c r="J220" i="15"/>
  <c r="K220" i="15" s="1"/>
  <c r="J219" i="15"/>
  <c r="K219" i="15" s="1"/>
  <c r="J218" i="15"/>
  <c r="K218" i="15" s="1"/>
  <c r="J217" i="15"/>
  <c r="K217" i="15" s="1"/>
  <c r="J216" i="15"/>
  <c r="K216" i="15" s="1"/>
  <c r="J215" i="15"/>
  <c r="K215" i="15" s="1"/>
  <c r="J214" i="15"/>
  <c r="K214" i="15" s="1"/>
  <c r="J213" i="15"/>
  <c r="K213" i="15" s="1"/>
  <c r="J212" i="15"/>
  <c r="K212" i="15" s="1"/>
  <c r="J211" i="15"/>
  <c r="K211" i="15" s="1"/>
  <c r="J210" i="15"/>
  <c r="K210" i="15" s="1"/>
  <c r="J209" i="15"/>
  <c r="K209" i="15" s="1"/>
  <c r="J208" i="15"/>
  <c r="K208" i="15" s="1"/>
  <c r="J207" i="15"/>
  <c r="K207" i="15" s="1"/>
  <c r="J206" i="15"/>
  <c r="K206" i="15" s="1"/>
  <c r="J205" i="15"/>
  <c r="K205" i="15" s="1"/>
  <c r="J204" i="15"/>
  <c r="K204" i="15" s="1"/>
  <c r="J203" i="15"/>
  <c r="K203" i="15" s="1"/>
  <c r="J202" i="15"/>
  <c r="K202" i="15" s="1"/>
  <c r="J201" i="15"/>
  <c r="K201" i="15" s="1"/>
  <c r="J200" i="15"/>
  <c r="K200" i="15" s="1"/>
  <c r="J199" i="15"/>
  <c r="K199" i="15" s="1"/>
  <c r="J198" i="15"/>
  <c r="K198" i="15" s="1"/>
  <c r="J197" i="15"/>
  <c r="K197" i="15" s="1"/>
  <c r="J196" i="15"/>
  <c r="K196" i="15" s="1"/>
  <c r="J195" i="15"/>
  <c r="K195" i="15" s="1"/>
  <c r="J194" i="15"/>
  <c r="K194" i="15" s="1"/>
  <c r="J193" i="15"/>
  <c r="K193" i="15" s="1"/>
  <c r="J192" i="15"/>
  <c r="K192" i="15" s="1"/>
  <c r="J191" i="15"/>
  <c r="K191" i="15" s="1"/>
  <c r="J190" i="15"/>
  <c r="K190" i="15" s="1"/>
  <c r="J189" i="15"/>
  <c r="K189" i="15" s="1"/>
  <c r="J188" i="15"/>
  <c r="K188" i="15" s="1"/>
  <c r="J187" i="15"/>
  <c r="K187" i="15" s="1"/>
  <c r="J186" i="15"/>
  <c r="K186" i="15" s="1"/>
  <c r="J185" i="15"/>
  <c r="K185" i="15" s="1"/>
  <c r="J184" i="15"/>
  <c r="K184" i="15" s="1"/>
  <c r="J183" i="15"/>
  <c r="K183" i="15" s="1"/>
  <c r="J182" i="15"/>
  <c r="K182" i="15" s="1"/>
  <c r="J181" i="15"/>
  <c r="K181" i="15" s="1"/>
  <c r="J180" i="15"/>
  <c r="K180" i="15" s="1"/>
  <c r="J179" i="15"/>
  <c r="K179" i="15" s="1"/>
  <c r="J178" i="15"/>
  <c r="K178" i="15" s="1"/>
  <c r="J177" i="15"/>
  <c r="K177" i="15" s="1"/>
  <c r="J176" i="15"/>
  <c r="K176" i="15" s="1"/>
  <c r="J175" i="15"/>
  <c r="K175" i="15" s="1"/>
  <c r="J174" i="15"/>
  <c r="K174" i="15" s="1"/>
  <c r="J173" i="15"/>
  <c r="K173" i="15" s="1"/>
  <c r="J172" i="15"/>
  <c r="K172" i="15" s="1"/>
  <c r="J171" i="15"/>
  <c r="K171" i="15" s="1"/>
  <c r="J170" i="15"/>
  <c r="K170" i="15" s="1"/>
  <c r="J169" i="15"/>
  <c r="K169" i="15" s="1"/>
  <c r="J168" i="15"/>
  <c r="K168" i="15" s="1"/>
  <c r="J167" i="15"/>
  <c r="K167" i="15" s="1"/>
  <c r="J166" i="15"/>
  <c r="K166" i="15" s="1"/>
  <c r="J165" i="15"/>
  <c r="K165" i="15" s="1"/>
  <c r="J164" i="15"/>
  <c r="K164" i="15" s="1"/>
  <c r="J163" i="15"/>
  <c r="K163" i="15" s="1"/>
  <c r="J162" i="15"/>
  <c r="K162" i="15" s="1"/>
  <c r="J161" i="15"/>
  <c r="K161" i="15" s="1"/>
  <c r="J160" i="15"/>
  <c r="K160" i="15" s="1"/>
  <c r="J159" i="15"/>
  <c r="K159" i="15" s="1"/>
  <c r="J158" i="15"/>
  <c r="K158" i="15" s="1"/>
  <c r="J157" i="15"/>
  <c r="K157" i="15" s="1"/>
  <c r="J156" i="15"/>
  <c r="K156" i="15" s="1"/>
  <c r="J155" i="15"/>
  <c r="K155" i="15" s="1"/>
  <c r="J154" i="15"/>
  <c r="K154" i="15" s="1"/>
  <c r="J153" i="15"/>
  <c r="K153" i="15" s="1"/>
  <c r="J152" i="15"/>
  <c r="K152" i="15" s="1"/>
  <c r="J151" i="15"/>
  <c r="K151" i="15" s="1"/>
  <c r="J150" i="15"/>
  <c r="K150" i="15" s="1"/>
  <c r="J149" i="15"/>
  <c r="K149" i="15" s="1"/>
  <c r="J148" i="15"/>
  <c r="K148" i="15" s="1"/>
  <c r="J147" i="15"/>
  <c r="K147" i="15" s="1"/>
  <c r="J146" i="15"/>
  <c r="K146" i="15" s="1"/>
  <c r="J145" i="15"/>
  <c r="K145" i="15" s="1"/>
  <c r="J144" i="15"/>
  <c r="K144" i="15" s="1"/>
  <c r="J143" i="15"/>
  <c r="K143" i="15" s="1"/>
  <c r="J142" i="15"/>
  <c r="K142" i="15" s="1"/>
  <c r="J141" i="15"/>
  <c r="K141" i="15" s="1"/>
  <c r="J140" i="15"/>
  <c r="K140" i="15" s="1"/>
  <c r="J139" i="15"/>
  <c r="K139" i="15" s="1"/>
  <c r="J138" i="15"/>
  <c r="K138" i="15" s="1"/>
  <c r="J137" i="15"/>
  <c r="K137" i="15" s="1"/>
  <c r="J136" i="15"/>
  <c r="K136" i="15" s="1"/>
  <c r="J135" i="15"/>
  <c r="K135" i="15" s="1"/>
  <c r="J134" i="15"/>
  <c r="K134" i="15" s="1"/>
  <c r="J133" i="15"/>
  <c r="K133" i="15" s="1"/>
  <c r="J132" i="15"/>
  <c r="K132" i="15" s="1"/>
  <c r="J131" i="15"/>
  <c r="K131" i="15" s="1"/>
  <c r="J130" i="15"/>
  <c r="K130" i="15" s="1"/>
  <c r="J129" i="15"/>
  <c r="K129" i="15" s="1"/>
  <c r="J128" i="15"/>
  <c r="K128" i="15" s="1"/>
  <c r="J127" i="15"/>
  <c r="K127" i="15" s="1"/>
  <c r="J126" i="15"/>
  <c r="K126" i="15" s="1"/>
  <c r="J125" i="15"/>
  <c r="K125" i="15" s="1"/>
  <c r="J124" i="15"/>
  <c r="K124" i="15" s="1"/>
  <c r="J123" i="15"/>
  <c r="K123" i="15" s="1"/>
  <c r="J122" i="15"/>
  <c r="K122" i="15" s="1"/>
  <c r="J121" i="15"/>
  <c r="K121" i="15" s="1"/>
  <c r="J120" i="15"/>
  <c r="K120" i="15" s="1"/>
  <c r="J119" i="15"/>
  <c r="K119" i="15" s="1"/>
  <c r="J118" i="15"/>
  <c r="K118" i="15" s="1"/>
  <c r="J117" i="15"/>
  <c r="K117" i="15" s="1"/>
  <c r="J116" i="15"/>
  <c r="K116" i="15" s="1"/>
  <c r="J115" i="15"/>
  <c r="K115" i="15" s="1"/>
  <c r="J114" i="15"/>
  <c r="K114" i="15" s="1"/>
  <c r="J113" i="15"/>
  <c r="K113" i="15" s="1"/>
  <c r="J112" i="15"/>
  <c r="K112" i="15" s="1"/>
  <c r="J111" i="15"/>
  <c r="K111" i="15" s="1"/>
  <c r="J110" i="15"/>
  <c r="K110" i="15" s="1"/>
  <c r="J109" i="15"/>
  <c r="K109" i="15" s="1"/>
  <c r="J108" i="15"/>
  <c r="K108" i="15" s="1"/>
  <c r="J107" i="15"/>
  <c r="K107" i="15" s="1"/>
  <c r="J106" i="15"/>
  <c r="K106" i="15" s="1"/>
  <c r="J105" i="15"/>
  <c r="K105" i="15" s="1"/>
  <c r="J104" i="15"/>
  <c r="K104" i="15" s="1"/>
  <c r="J103" i="15"/>
  <c r="K103" i="15" s="1"/>
  <c r="J102" i="15"/>
  <c r="K102" i="15" s="1"/>
  <c r="J101" i="15"/>
  <c r="K101" i="15" s="1"/>
  <c r="J100" i="15"/>
  <c r="K100" i="15" s="1"/>
  <c r="J99" i="15"/>
  <c r="K99" i="15" s="1"/>
  <c r="J98" i="15"/>
  <c r="K98" i="15" s="1"/>
  <c r="J97" i="15"/>
  <c r="K97" i="15" s="1"/>
  <c r="J96" i="15"/>
  <c r="K96" i="15" s="1"/>
  <c r="J95" i="15"/>
  <c r="K95" i="15" s="1"/>
  <c r="J94" i="15"/>
  <c r="K94" i="15" s="1"/>
  <c r="J93" i="15"/>
  <c r="K93" i="15" s="1"/>
  <c r="J92" i="15"/>
  <c r="K92" i="15" s="1"/>
  <c r="J91" i="15"/>
  <c r="K91" i="15" s="1"/>
  <c r="J90" i="15"/>
  <c r="K90" i="15" s="1"/>
  <c r="J89" i="15"/>
  <c r="K89" i="15" s="1"/>
  <c r="J88" i="15"/>
  <c r="K88" i="15" s="1"/>
  <c r="J87" i="15"/>
  <c r="K87" i="15" s="1"/>
  <c r="J86" i="15"/>
  <c r="K86" i="15" s="1"/>
  <c r="J85" i="15"/>
  <c r="K85" i="15" s="1"/>
  <c r="J84" i="15"/>
  <c r="K84" i="15" s="1"/>
  <c r="J83" i="15"/>
  <c r="K83" i="15" s="1"/>
  <c r="J82" i="15"/>
  <c r="K82" i="15" s="1"/>
  <c r="J81" i="15"/>
  <c r="K81" i="15" s="1"/>
  <c r="J80" i="15"/>
  <c r="K80" i="15" s="1"/>
  <c r="J79" i="15"/>
  <c r="K79" i="15" s="1"/>
  <c r="J78" i="15"/>
  <c r="K78" i="15" s="1"/>
  <c r="J77" i="15"/>
  <c r="K77" i="15" s="1"/>
  <c r="J76" i="15"/>
  <c r="K76" i="15" s="1"/>
  <c r="J75" i="15"/>
  <c r="K75" i="15" s="1"/>
  <c r="J74" i="15"/>
  <c r="K74" i="15" s="1"/>
  <c r="J73" i="15"/>
  <c r="K73" i="15" s="1"/>
  <c r="J72" i="15"/>
  <c r="K72" i="15" s="1"/>
  <c r="J71" i="15"/>
  <c r="K71" i="15" s="1"/>
  <c r="J70" i="15"/>
  <c r="K70" i="15" s="1"/>
  <c r="J69" i="15"/>
  <c r="K69" i="15" s="1"/>
  <c r="J68" i="15"/>
  <c r="K68" i="15" s="1"/>
  <c r="J67" i="15"/>
  <c r="K67" i="15" s="1"/>
  <c r="J66" i="15"/>
  <c r="K66" i="15" s="1"/>
  <c r="J65" i="15"/>
  <c r="K65" i="15" s="1"/>
  <c r="J64" i="15"/>
  <c r="K64" i="15" s="1"/>
  <c r="J63" i="15"/>
  <c r="K63" i="15" s="1"/>
  <c r="J62" i="15"/>
  <c r="K62" i="15" s="1"/>
  <c r="J61" i="15"/>
  <c r="K61" i="15" s="1"/>
  <c r="J60" i="15"/>
  <c r="K60" i="15" s="1"/>
  <c r="J59" i="15"/>
  <c r="K59" i="15" s="1"/>
  <c r="J58" i="15"/>
  <c r="K58" i="15" s="1"/>
  <c r="J57" i="15"/>
  <c r="K57" i="15" s="1"/>
  <c r="J56" i="15"/>
  <c r="K56" i="15" s="1"/>
  <c r="J55" i="15"/>
  <c r="K55" i="15" s="1"/>
  <c r="J54" i="15"/>
  <c r="K54" i="15" s="1"/>
  <c r="J53" i="15"/>
  <c r="K53" i="15" s="1"/>
  <c r="J52" i="15"/>
  <c r="K52" i="15" s="1"/>
  <c r="J51" i="15"/>
  <c r="K51" i="15" s="1"/>
  <c r="J50" i="15"/>
  <c r="K50" i="15" s="1"/>
  <c r="J49" i="15"/>
  <c r="K49" i="15" s="1"/>
  <c r="J48" i="15"/>
  <c r="K48" i="15" s="1"/>
  <c r="J47" i="15"/>
  <c r="K47" i="15" s="1"/>
  <c r="J46" i="15"/>
  <c r="K46" i="15" s="1"/>
  <c r="J45" i="15"/>
  <c r="K45" i="15" s="1"/>
  <c r="J44" i="15"/>
  <c r="K44" i="15" s="1"/>
  <c r="J43" i="15"/>
  <c r="K43" i="15" s="1"/>
  <c r="J42" i="15"/>
  <c r="K42" i="15" s="1"/>
  <c r="J41" i="15"/>
  <c r="K41" i="15" s="1"/>
  <c r="J40" i="15"/>
  <c r="K40" i="15" s="1"/>
  <c r="J39" i="15"/>
  <c r="K39" i="15" s="1"/>
  <c r="J38" i="15"/>
  <c r="K38" i="15" s="1"/>
  <c r="J37" i="15"/>
  <c r="K37" i="15" s="1"/>
  <c r="J36" i="15"/>
  <c r="K36" i="15" s="1"/>
  <c r="J35" i="15"/>
  <c r="K35" i="15" s="1"/>
  <c r="J34" i="15"/>
  <c r="K34" i="15" s="1"/>
  <c r="J33" i="15"/>
  <c r="K33" i="15" s="1"/>
  <c r="J32" i="15"/>
  <c r="K32" i="15" s="1"/>
  <c r="J31" i="15"/>
  <c r="K31" i="15" s="1"/>
  <c r="J30" i="15"/>
  <c r="K30" i="15" s="1"/>
  <c r="J29" i="15"/>
  <c r="K29" i="15" s="1"/>
  <c r="J28" i="15"/>
  <c r="K28" i="15" s="1"/>
  <c r="J27" i="15"/>
  <c r="K27" i="15" s="1"/>
  <c r="J26" i="15"/>
  <c r="K26" i="15" s="1"/>
  <c r="J25" i="15"/>
  <c r="K25" i="15" s="1"/>
  <c r="J24" i="15"/>
  <c r="K24" i="15" s="1"/>
  <c r="J23" i="15"/>
  <c r="K23" i="15" s="1"/>
  <c r="J22" i="15"/>
  <c r="K22" i="15" s="1"/>
  <c r="J21" i="15"/>
  <c r="K21" i="15" s="1"/>
  <c r="J20" i="15"/>
  <c r="K20" i="15" s="1"/>
  <c r="J19" i="15"/>
  <c r="K19" i="15" s="1"/>
  <c r="J18" i="15"/>
  <c r="K18" i="15" s="1"/>
  <c r="J17" i="15"/>
  <c r="K17" i="15" s="1"/>
  <c r="J16" i="15"/>
  <c r="K16" i="15" s="1"/>
  <c r="J15" i="15"/>
  <c r="K15" i="15" s="1"/>
  <c r="J14" i="15"/>
  <c r="K14" i="15" s="1"/>
  <c r="J13" i="15"/>
  <c r="K13" i="15" s="1"/>
  <c r="J12" i="15"/>
  <c r="K12" i="15" s="1"/>
  <c r="J11" i="15"/>
  <c r="K11" i="15" s="1"/>
  <c r="J10" i="15"/>
  <c r="K10" i="15" s="1"/>
  <c r="J9" i="15"/>
  <c r="K9" i="15" s="1"/>
  <c r="L8" i="15"/>
  <c r="M8" i="15" s="1"/>
  <c r="J8" i="15"/>
  <c r="K8" i="15" s="1"/>
  <c r="F4" i="15"/>
  <c r="B2" i="15"/>
  <c r="K3608" i="15" l="1"/>
  <c r="H18" i="1"/>
  <c r="H12" i="1"/>
  <c r="H13" i="1"/>
  <c r="H11" i="1"/>
  <c r="H9" i="1"/>
  <c r="H10" i="1"/>
  <c r="H16" i="1"/>
  <c r="J250" i="12" l="1"/>
  <c r="K250" i="12" s="1"/>
  <c r="J249" i="12"/>
  <c r="K249" i="12" s="1"/>
  <c r="J248" i="12"/>
  <c r="K248" i="12" s="1"/>
  <c r="J247" i="12"/>
  <c r="K247" i="12" s="1"/>
  <c r="J246" i="12"/>
  <c r="K246" i="12" s="1"/>
  <c r="J245" i="12"/>
  <c r="K245" i="12" s="1"/>
  <c r="J244" i="12"/>
  <c r="K244" i="12" s="1"/>
  <c r="J243" i="12"/>
  <c r="K243" i="12" s="1"/>
  <c r="J242" i="12"/>
  <c r="K242" i="12" s="1"/>
  <c r="J241" i="12"/>
  <c r="K241" i="12" s="1"/>
  <c r="J240" i="12"/>
  <c r="K240" i="12" s="1"/>
  <c r="J239" i="12"/>
  <c r="K239" i="12" s="1"/>
  <c r="J238" i="12"/>
  <c r="K238" i="12" s="1"/>
  <c r="J237" i="12"/>
  <c r="K237" i="12" s="1"/>
  <c r="J236" i="12"/>
  <c r="K236" i="12" s="1"/>
  <c r="J235" i="12"/>
  <c r="K235" i="12" s="1"/>
  <c r="J234" i="12"/>
  <c r="K234" i="12" s="1"/>
  <c r="J233" i="12"/>
  <c r="K233" i="12" s="1"/>
  <c r="J232" i="12"/>
  <c r="K232" i="12" s="1"/>
  <c r="J231" i="12"/>
  <c r="K231" i="12" s="1"/>
  <c r="J230" i="12"/>
  <c r="K230" i="12" s="1"/>
  <c r="J229" i="12"/>
  <c r="K229" i="12" s="1"/>
  <c r="J196" i="11"/>
  <c r="K196" i="11" s="1"/>
  <c r="J195" i="11"/>
  <c r="K195" i="11" s="1"/>
  <c r="E9" i="1" l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8" i="1" l="1"/>
  <c r="F18" i="1" s="1"/>
  <c r="E17" i="1"/>
  <c r="F17" i="1" s="1"/>
  <c r="E16" i="1"/>
  <c r="F16" i="1" s="1"/>
  <c r="F19" i="1" l="1"/>
  <c r="J283" i="7"/>
  <c r="K283" i="7" s="1"/>
  <c r="J282" i="7"/>
  <c r="K282" i="7" s="1"/>
  <c r="J281" i="7"/>
  <c r="K281" i="7" s="1"/>
  <c r="J280" i="7"/>
  <c r="K280" i="7" s="1"/>
  <c r="J279" i="7"/>
  <c r="K279" i="7" s="1"/>
  <c r="J278" i="7"/>
  <c r="K278" i="7" s="1"/>
  <c r="J277" i="7"/>
  <c r="K277" i="7" s="1"/>
  <c r="J276" i="7"/>
  <c r="K276" i="7" s="1"/>
  <c r="J275" i="7"/>
  <c r="K275" i="7" s="1"/>
  <c r="J274" i="7"/>
  <c r="K274" i="7" s="1"/>
  <c r="J273" i="7"/>
  <c r="K273" i="7" s="1"/>
  <c r="J272" i="7"/>
  <c r="K272" i="7" s="1"/>
  <c r="J271" i="7"/>
  <c r="K271" i="7" s="1"/>
  <c r="J270" i="7"/>
  <c r="K270" i="7" s="1"/>
  <c r="J269" i="7"/>
  <c r="K269" i="7" s="1"/>
  <c r="J268" i="7"/>
  <c r="K268" i="7" s="1"/>
  <c r="J267" i="7"/>
  <c r="K267" i="7" s="1"/>
  <c r="J266" i="7"/>
  <c r="K266" i="7" s="1"/>
  <c r="J265" i="7"/>
  <c r="K265" i="7" s="1"/>
  <c r="J264" i="7"/>
  <c r="K264" i="7" s="1"/>
  <c r="J263" i="7"/>
  <c r="K263" i="7" s="1"/>
  <c r="J262" i="7"/>
  <c r="K262" i="7" s="1"/>
  <c r="J261" i="7"/>
  <c r="K261" i="7" s="1"/>
  <c r="J260" i="7"/>
  <c r="K260" i="7" s="1"/>
  <c r="J259" i="7"/>
  <c r="K259" i="7" s="1"/>
  <c r="J258" i="7"/>
  <c r="K258" i="7" s="1"/>
  <c r="J257" i="7"/>
  <c r="K257" i="7" s="1"/>
  <c r="J256" i="7"/>
  <c r="K256" i="7" s="1"/>
  <c r="J255" i="7"/>
  <c r="K255" i="7" s="1"/>
  <c r="J254" i="7"/>
  <c r="K254" i="7" s="1"/>
  <c r="J253" i="7"/>
  <c r="K253" i="7" s="1"/>
  <c r="J252" i="7"/>
  <c r="K252" i="7" s="1"/>
  <c r="J251" i="7"/>
  <c r="K251" i="7" s="1"/>
  <c r="J250" i="7"/>
  <c r="K250" i="7" s="1"/>
  <c r="J249" i="7"/>
  <c r="K249" i="7" s="1"/>
  <c r="J248" i="7"/>
  <c r="K248" i="7" s="1"/>
  <c r="J247" i="7"/>
  <c r="K247" i="7" s="1"/>
  <c r="J246" i="7"/>
  <c r="K246" i="7" s="1"/>
  <c r="J245" i="7"/>
  <c r="K245" i="7" s="1"/>
  <c r="J244" i="7"/>
  <c r="K244" i="7" s="1"/>
  <c r="J243" i="7"/>
  <c r="K243" i="7" s="1"/>
  <c r="J242" i="7"/>
  <c r="K242" i="7" s="1"/>
  <c r="J241" i="7"/>
  <c r="K241" i="7" s="1"/>
  <c r="J240" i="7"/>
  <c r="K240" i="7" s="1"/>
  <c r="J239" i="7"/>
  <c r="K239" i="7" s="1"/>
  <c r="J238" i="7"/>
  <c r="K238" i="7" s="1"/>
  <c r="J237" i="7"/>
  <c r="K237" i="7" s="1"/>
  <c r="J236" i="7"/>
  <c r="K236" i="7" s="1"/>
  <c r="J235" i="7"/>
  <c r="K235" i="7" s="1"/>
  <c r="J234" i="7"/>
  <c r="K234" i="7" s="1"/>
  <c r="J233" i="7"/>
  <c r="K233" i="7" s="1"/>
  <c r="J232" i="7"/>
  <c r="K232" i="7" s="1"/>
  <c r="J231" i="7"/>
  <c r="K231" i="7" s="1"/>
  <c r="J230" i="7"/>
  <c r="K230" i="7" s="1"/>
  <c r="J229" i="7"/>
  <c r="K229" i="7" s="1"/>
  <c r="J228" i="7"/>
  <c r="K228" i="7" s="1"/>
  <c r="J227" i="7"/>
  <c r="K227" i="7" s="1"/>
  <c r="J226" i="7"/>
  <c r="K226" i="7" s="1"/>
  <c r="J225" i="7"/>
  <c r="K225" i="7" s="1"/>
  <c r="J224" i="7"/>
  <c r="K224" i="7" s="1"/>
  <c r="J223" i="7"/>
  <c r="K223" i="7" s="1"/>
  <c r="J222" i="7"/>
  <c r="K222" i="7" s="1"/>
  <c r="J221" i="7"/>
  <c r="K221" i="7" s="1"/>
  <c r="J220" i="7"/>
  <c r="K220" i="7" s="1"/>
  <c r="J219" i="7"/>
  <c r="K219" i="7" s="1"/>
  <c r="J218" i="7"/>
  <c r="K218" i="7" s="1"/>
  <c r="J217" i="7"/>
  <c r="K217" i="7" s="1"/>
  <c r="J216" i="7"/>
  <c r="K216" i="7" s="1"/>
  <c r="J215" i="7"/>
  <c r="K215" i="7" s="1"/>
  <c r="J214" i="7"/>
  <c r="K214" i="7" s="1"/>
  <c r="J213" i="7"/>
  <c r="K213" i="7" s="1"/>
  <c r="J212" i="7"/>
  <c r="K212" i="7" s="1"/>
  <c r="J211" i="7"/>
  <c r="K211" i="7" s="1"/>
  <c r="J210" i="7"/>
  <c r="K210" i="7" s="1"/>
  <c r="J209" i="7"/>
  <c r="K209" i="7" s="1"/>
  <c r="J208" i="7"/>
  <c r="K208" i="7" s="1"/>
  <c r="J207" i="7"/>
  <c r="K207" i="7" s="1"/>
  <c r="J206" i="7"/>
  <c r="K206" i="7" s="1"/>
  <c r="J205" i="7"/>
  <c r="K205" i="7" s="1"/>
  <c r="J204" i="7"/>
  <c r="K204" i="7" s="1"/>
  <c r="J203" i="7"/>
  <c r="K203" i="7" s="1"/>
  <c r="J202" i="7"/>
  <c r="K202" i="7" s="1"/>
  <c r="J201" i="7"/>
  <c r="K201" i="7" s="1"/>
  <c r="J200" i="7"/>
  <c r="K200" i="7" s="1"/>
  <c r="J199" i="7"/>
  <c r="K199" i="7" s="1"/>
  <c r="J198" i="7"/>
  <c r="K198" i="7" s="1"/>
  <c r="J197" i="7"/>
  <c r="K197" i="7" s="1"/>
  <c r="J196" i="7"/>
  <c r="K196" i="7" s="1"/>
  <c r="J195" i="7"/>
  <c r="K195" i="7" s="1"/>
  <c r="J287" i="8"/>
  <c r="K287" i="8" s="1"/>
  <c r="J286" i="8"/>
  <c r="K286" i="8" s="1"/>
  <c r="J285" i="8"/>
  <c r="K285" i="8" s="1"/>
  <c r="J284" i="8"/>
  <c r="K284" i="8" s="1"/>
  <c r="J283" i="8"/>
  <c r="K283" i="8" s="1"/>
  <c r="J282" i="8"/>
  <c r="K282" i="8" s="1"/>
  <c r="J281" i="8"/>
  <c r="K281" i="8" s="1"/>
  <c r="J280" i="8"/>
  <c r="K280" i="8" s="1"/>
  <c r="J279" i="8"/>
  <c r="K279" i="8" s="1"/>
  <c r="J278" i="8"/>
  <c r="K278" i="8" s="1"/>
  <c r="J277" i="8"/>
  <c r="K277" i="8" s="1"/>
  <c r="J276" i="8"/>
  <c r="K276" i="8" s="1"/>
  <c r="J275" i="8"/>
  <c r="K275" i="8" s="1"/>
  <c r="J274" i="8"/>
  <c r="K274" i="8" s="1"/>
  <c r="J273" i="8"/>
  <c r="K273" i="8" s="1"/>
  <c r="J272" i="8"/>
  <c r="K272" i="8" s="1"/>
  <c r="J271" i="8"/>
  <c r="K271" i="8" s="1"/>
  <c r="J270" i="8"/>
  <c r="K270" i="8" s="1"/>
  <c r="J269" i="8"/>
  <c r="K269" i="8" s="1"/>
  <c r="J268" i="8"/>
  <c r="K268" i="8" s="1"/>
  <c r="J267" i="8"/>
  <c r="K267" i="8" s="1"/>
  <c r="J266" i="8"/>
  <c r="K266" i="8" s="1"/>
  <c r="J265" i="8"/>
  <c r="K265" i="8" s="1"/>
  <c r="J264" i="8"/>
  <c r="K264" i="8" s="1"/>
  <c r="J263" i="8"/>
  <c r="K263" i="8" s="1"/>
  <c r="J262" i="8"/>
  <c r="K262" i="8" s="1"/>
  <c r="J261" i="8"/>
  <c r="K261" i="8" s="1"/>
  <c r="J260" i="8"/>
  <c r="K260" i="8" s="1"/>
  <c r="J259" i="8"/>
  <c r="K259" i="8" s="1"/>
  <c r="J258" i="8"/>
  <c r="K258" i="8" s="1"/>
  <c r="J257" i="8"/>
  <c r="K257" i="8" s="1"/>
  <c r="J256" i="8"/>
  <c r="K256" i="8" s="1"/>
  <c r="J255" i="8"/>
  <c r="K255" i="8" s="1"/>
  <c r="J254" i="8"/>
  <c r="K254" i="8" s="1"/>
  <c r="J253" i="8"/>
  <c r="K253" i="8" s="1"/>
  <c r="J252" i="8"/>
  <c r="K252" i="8" s="1"/>
  <c r="J251" i="8"/>
  <c r="K251" i="8" s="1"/>
  <c r="J250" i="8"/>
  <c r="K250" i="8" s="1"/>
  <c r="J249" i="8"/>
  <c r="K249" i="8" s="1"/>
  <c r="J248" i="8"/>
  <c r="K248" i="8" s="1"/>
  <c r="J247" i="8"/>
  <c r="K247" i="8" s="1"/>
  <c r="J246" i="8"/>
  <c r="K246" i="8" s="1"/>
  <c r="J245" i="8"/>
  <c r="K245" i="8" s="1"/>
  <c r="J244" i="8"/>
  <c r="K244" i="8" s="1"/>
  <c r="J243" i="8"/>
  <c r="K243" i="8" s="1"/>
  <c r="J242" i="8"/>
  <c r="K242" i="8" s="1"/>
  <c r="J241" i="8"/>
  <c r="K241" i="8" s="1"/>
  <c r="J240" i="8"/>
  <c r="K240" i="8" s="1"/>
  <c r="J239" i="8"/>
  <c r="K239" i="8" s="1"/>
  <c r="J238" i="8"/>
  <c r="K238" i="8" s="1"/>
  <c r="J237" i="8"/>
  <c r="K237" i="8" s="1"/>
  <c r="J236" i="8"/>
  <c r="K236" i="8" s="1"/>
  <c r="J235" i="8"/>
  <c r="K235" i="8" s="1"/>
  <c r="J234" i="8"/>
  <c r="K234" i="8" s="1"/>
  <c r="J300" i="8"/>
  <c r="K300" i="8" s="1"/>
  <c r="J299" i="8"/>
  <c r="K299" i="8" s="1"/>
  <c r="J298" i="8"/>
  <c r="K298" i="8" s="1"/>
  <c r="J297" i="8"/>
  <c r="K297" i="8" s="1"/>
  <c r="J296" i="8"/>
  <c r="K296" i="8" s="1"/>
  <c r="J295" i="8"/>
  <c r="K295" i="8" s="1"/>
  <c r="J294" i="8"/>
  <c r="K294" i="8" s="1"/>
  <c r="J293" i="8"/>
  <c r="K293" i="8" s="1"/>
  <c r="J292" i="8"/>
  <c r="K292" i="8" s="1"/>
  <c r="J291" i="8"/>
  <c r="K291" i="8" s="1"/>
  <c r="J290" i="8"/>
  <c r="K290" i="8" s="1"/>
  <c r="J289" i="8"/>
  <c r="K289" i="8" s="1"/>
  <c r="J288" i="8"/>
  <c r="K288" i="8" s="1"/>
  <c r="J233" i="8"/>
  <c r="K233" i="8" s="1"/>
  <c r="J232" i="8"/>
  <c r="K232" i="8" s="1"/>
  <c r="J231" i="8"/>
  <c r="K231" i="8" s="1"/>
  <c r="J230" i="8"/>
  <c r="K230" i="8" s="1"/>
  <c r="J229" i="8"/>
  <c r="K229" i="8" s="1"/>
  <c r="J228" i="8"/>
  <c r="K228" i="8" s="1"/>
  <c r="J227" i="8"/>
  <c r="K227" i="8" s="1"/>
  <c r="J226" i="8"/>
  <c r="K226" i="8" s="1"/>
  <c r="J225" i="8"/>
  <c r="K225" i="8" s="1"/>
  <c r="J224" i="8"/>
  <c r="K224" i="8" s="1"/>
  <c r="J223" i="8"/>
  <c r="K223" i="8" s="1"/>
  <c r="J222" i="8"/>
  <c r="K222" i="8" s="1"/>
  <c r="J221" i="8"/>
  <c r="K221" i="8" s="1"/>
  <c r="J220" i="8"/>
  <c r="K220" i="8" s="1"/>
  <c r="J219" i="8"/>
  <c r="K219" i="8" s="1"/>
  <c r="J218" i="8"/>
  <c r="K218" i="8" s="1"/>
  <c r="J217" i="8"/>
  <c r="K217" i="8" s="1"/>
  <c r="J815" i="6"/>
  <c r="K815" i="6" s="1"/>
  <c r="J814" i="6"/>
  <c r="K814" i="6" s="1"/>
  <c r="J813" i="6"/>
  <c r="K813" i="6" s="1"/>
  <c r="J812" i="6"/>
  <c r="K812" i="6" s="1"/>
  <c r="J811" i="6"/>
  <c r="K811" i="6" s="1"/>
  <c r="J810" i="6"/>
  <c r="K810" i="6" s="1"/>
  <c r="J809" i="6"/>
  <c r="K809" i="6" s="1"/>
  <c r="J808" i="6"/>
  <c r="K808" i="6" s="1"/>
  <c r="J807" i="6"/>
  <c r="K807" i="6" s="1"/>
  <c r="J806" i="6"/>
  <c r="K806" i="6" s="1"/>
  <c r="J805" i="6"/>
  <c r="K805" i="6" s="1"/>
  <c r="J804" i="6"/>
  <c r="K804" i="6" s="1"/>
  <c r="J803" i="6"/>
  <c r="K803" i="6" s="1"/>
  <c r="J802" i="6"/>
  <c r="K802" i="6" s="1"/>
  <c r="J801" i="6"/>
  <c r="K801" i="6" s="1"/>
  <c r="J800" i="6"/>
  <c r="K800" i="6" s="1"/>
  <c r="J799" i="6"/>
  <c r="K799" i="6" s="1"/>
  <c r="J798" i="6"/>
  <c r="K798" i="6" s="1"/>
  <c r="J797" i="6"/>
  <c r="K797" i="6" s="1"/>
  <c r="J796" i="6"/>
  <c r="K796" i="6" s="1"/>
  <c r="J795" i="6"/>
  <c r="K795" i="6" s="1"/>
  <c r="J794" i="6"/>
  <c r="K794" i="6" s="1"/>
  <c r="J793" i="6"/>
  <c r="K793" i="6" s="1"/>
  <c r="J792" i="6"/>
  <c r="K792" i="6" s="1"/>
  <c r="J791" i="6"/>
  <c r="K791" i="6" s="1"/>
  <c r="J790" i="6"/>
  <c r="K790" i="6" s="1"/>
  <c r="J789" i="6"/>
  <c r="K789" i="6" s="1"/>
  <c r="J788" i="6"/>
  <c r="K788" i="6" s="1"/>
  <c r="J787" i="6"/>
  <c r="K787" i="6" s="1"/>
  <c r="J786" i="6"/>
  <c r="K786" i="6" s="1"/>
  <c r="J785" i="6"/>
  <c r="K785" i="6" s="1"/>
  <c r="J784" i="6"/>
  <c r="K784" i="6" s="1"/>
  <c r="J783" i="6"/>
  <c r="K783" i="6" s="1"/>
  <c r="J782" i="6"/>
  <c r="K782" i="6" s="1"/>
  <c r="J781" i="6"/>
  <c r="K781" i="6" s="1"/>
  <c r="J780" i="6"/>
  <c r="K780" i="6" s="1"/>
  <c r="J779" i="6"/>
  <c r="K779" i="6" s="1"/>
  <c r="J778" i="6"/>
  <c r="K778" i="6" s="1"/>
  <c r="J777" i="6"/>
  <c r="K777" i="6" s="1"/>
  <c r="J776" i="6"/>
  <c r="K776" i="6" s="1"/>
  <c r="J775" i="6"/>
  <c r="K775" i="6" s="1"/>
  <c r="J774" i="6"/>
  <c r="K774" i="6" s="1"/>
  <c r="J773" i="6"/>
  <c r="K773" i="6" s="1"/>
  <c r="J772" i="6"/>
  <c r="K772" i="6" s="1"/>
  <c r="J771" i="6"/>
  <c r="K771" i="6" s="1"/>
  <c r="J770" i="6"/>
  <c r="K770" i="6" s="1"/>
  <c r="J769" i="6"/>
  <c r="K769" i="6" s="1"/>
  <c r="J768" i="6"/>
  <c r="K768" i="6" s="1"/>
  <c r="J767" i="6"/>
  <c r="K767" i="6" s="1"/>
  <c r="J766" i="6"/>
  <c r="K766" i="6" s="1"/>
  <c r="J765" i="6"/>
  <c r="K765" i="6" s="1"/>
  <c r="J764" i="6"/>
  <c r="K764" i="6" s="1"/>
  <c r="J763" i="6"/>
  <c r="K763" i="6" s="1"/>
  <c r="J762" i="6"/>
  <c r="K762" i="6" s="1"/>
  <c r="J761" i="6"/>
  <c r="K761" i="6" s="1"/>
  <c r="J760" i="6"/>
  <c r="K760" i="6" s="1"/>
  <c r="J759" i="6"/>
  <c r="K759" i="6" s="1"/>
  <c r="J758" i="6"/>
  <c r="K758" i="6" s="1"/>
  <c r="J757" i="6"/>
  <c r="K757" i="6" s="1"/>
  <c r="J756" i="6"/>
  <c r="K756" i="6" s="1"/>
  <c r="J755" i="6"/>
  <c r="K755" i="6" s="1"/>
  <c r="J754" i="6"/>
  <c r="K754" i="6" s="1"/>
  <c r="J753" i="6"/>
  <c r="K753" i="6" s="1"/>
  <c r="J752" i="6"/>
  <c r="K752" i="6" s="1"/>
  <c r="J751" i="6"/>
  <c r="K751" i="6" s="1"/>
  <c r="J750" i="6"/>
  <c r="K750" i="6" s="1"/>
  <c r="J749" i="6"/>
  <c r="K749" i="6" s="1"/>
  <c r="J748" i="6"/>
  <c r="K748" i="6" s="1"/>
  <c r="J747" i="6"/>
  <c r="K747" i="6" s="1"/>
  <c r="J746" i="6"/>
  <c r="K746" i="6" s="1"/>
  <c r="J745" i="6"/>
  <c r="K745" i="6" s="1"/>
  <c r="J744" i="6"/>
  <c r="K744" i="6" s="1"/>
  <c r="J743" i="6"/>
  <c r="K743" i="6" s="1"/>
  <c r="J742" i="6"/>
  <c r="K742" i="6" s="1"/>
  <c r="J741" i="6"/>
  <c r="K741" i="6" s="1"/>
  <c r="J740" i="6"/>
  <c r="K740" i="6" s="1"/>
  <c r="J739" i="6"/>
  <c r="K739" i="6" s="1"/>
  <c r="J738" i="6"/>
  <c r="K738" i="6" s="1"/>
  <c r="J737" i="6"/>
  <c r="K737" i="6" s="1"/>
  <c r="J736" i="6"/>
  <c r="K736" i="6" s="1"/>
  <c r="J735" i="6"/>
  <c r="K735" i="6" s="1"/>
  <c r="J734" i="6"/>
  <c r="K734" i="6" s="1"/>
  <c r="J733" i="6"/>
  <c r="K733" i="6" s="1"/>
  <c r="J732" i="6"/>
  <c r="K732" i="6" s="1"/>
  <c r="J731" i="6"/>
  <c r="K731" i="6" s="1"/>
  <c r="J730" i="6"/>
  <c r="K730" i="6" s="1"/>
  <c r="J729" i="6"/>
  <c r="K729" i="6" s="1"/>
  <c r="J728" i="6"/>
  <c r="K728" i="6" s="1"/>
  <c r="J727" i="6"/>
  <c r="K727" i="6" s="1"/>
  <c r="J726" i="6"/>
  <c r="K726" i="6" s="1"/>
  <c r="J725" i="6"/>
  <c r="K725" i="6" s="1"/>
  <c r="J724" i="6"/>
  <c r="K724" i="6" s="1"/>
  <c r="J723" i="6"/>
  <c r="K723" i="6" s="1"/>
  <c r="J722" i="6"/>
  <c r="K722" i="6" s="1"/>
  <c r="J721" i="6"/>
  <c r="K721" i="6" s="1"/>
  <c r="J720" i="6"/>
  <c r="K720" i="6" s="1"/>
  <c r="J719" i="6"/>
  <c r="K719" i="6" s="1"/>
  <c r="J718" i="6"/>
  <c r="K718" i="6" s="1"/>
  <c r="J717" i="6"/>
  <c r="K717" i="6" s="1"/>
  <c r="J716" i="6"/>
  <c r="K716" i="6" s="1"/>
  <c r="J715" i="6"/>
  <c r="K715" i="6" s="1"/>
  <c r="J714" i="6"/>
  <c r="K714" i="6" s="1"/>
  <c r="J713" i="6"/>
  <c r="K713" i="6" s="1"/>
  <c r="J712" i="6"/>
  <c r="K712" i="6" s="1"/>
  <c r="J711" i="6"/>
  <c r="K711" i="6" s="1"/>
  <c r="J710" i="6"/>
  <c r="K710" i="6" s="1"/>
  <c r="J709" i="6"/>
  <c r="K709" i="6" s="1"/>
  <c r="J708" i="6"/>
  <c r="K708" i="6" s="1"/>
  <c r="J707" i="6"/>
  <c r="K707" i="6" s="1"/>
  <c r="J706" i="6"/>
  <c r="K706" i="6" s="1"/>
  <c r="J705" i="6"/>
  <c r="K705" i="6" s="1"/>
  <c r="J704" i="6"/>
  <c r="K704" i="6" s="1"/>
  <c r="J703" i="6"/>
  <c r="K703" i="6" s="1"/>
  <c r="J702" i="6"/>
  <c r="K702" i="6" s="1"/>
  <c r="J701" i="6"/>
  <c r="K701" i="6" s="1"/>
  <c r="J700" i="6"/>
  <c r="K700" i="6" s="1"/>
  <c r="J699" i="6"/>
  <c r="K699" i="6" s="1"/>
  <c r="J698" i="6"/>
  <c r="K698" i="6" s="1"/>
  <c r="J697" i="6"/>
  <c r="K697" i="6" s="1"/>
  <c r="J696" i="6"/>
  <c r="K696" i="6" s="1"/>
  <c r="J695" i="6"/>
  <c r="K695" i="6" s="1"/>
  <c r="J694" i="6"/>
  <c r="K694" i="6" s="1"/>
  <c r="J693" i="6"/>
  <c r="K693" i="6" s="1"/>
  <c r="J692" i="6"/>
  <c r="K692" i="6" s="1"/>
  <c r="J691" i="6"/>
  <c r="K691" i="6" s="1"/>
  <c r="J690" i="6"/>
  <c r="K690" i="6" s="1"/>
  <c r="J689" i="6"/>
  <c r="K689" i="6" s="1"/>
  <c r="J688" i="6"/>
  <c r="K688" i="6" s="1"/>
  <c r="J687" i="6"/>
  <c r="K687" i="6" s="1"/>
  <c r="J686" i="6"/>
  <c r="K686" i="6" s="1"/>
  <c r="J685" i="6"/>
  <c r="K685" i="6" s="1"/>
  <c r="J684" i="6"/>
  <c r="K684" i="6" s="1"/>
  <c r="J683" i="6"/>
  <c r="K683" i="6" s="1"/>
  <c r="J682" i="6"/>
  <c r="K682" i="6" s="1"/>
  <c r="J681" i="6"/>
  <c r="K681" i="6" s="1"/>
  <c r="J680" i="6"/>
  <c r="K680" i="6" s="1"/>
  <c r="J679" i="6"/>
  <c r="K679" i="6" s="1"/>
  <c r="J678" i="6"/>
  <c r="K678" i="6" s="1"/>
  <c r="J677" i="6"/>
  <c r="K677" i="6" s="1"/>
  <c r="J676" i="6"/>
  <c r="K676" i="6" s="1"/>
  <c r="J675" i="6"/>
  <c r="K675" i="6" s="1"/>
  <c r="J674" i="6"/>
  <c r="K674" i="6" s="1"/>
  <c r="J673" i="6"/>
  <c r="K673" i="6" s="1"/>
  <c r="J672" i="6"/>
  <c r="K672" i="6" s="1"/>
  <c r="J671" i="6"/>
  <c r="K671" i="6" s="1"/>
  <c r="J670" i="6"/>
  <c r="K670" i="6" s="1"/>
  <c r="J669" i="6"/>
  <c r="K669" i="6" s="1"/>
  <c r="J668" i="6"/>
  <c r="K668" i="6" s="1"/>
  <c r="J667" i="6"/>
  <c r="K667" i="6" s="1"/>
  <c r="J666" i="6"/>
  <c r="K666" i="6" s="1"/>
  <c r="J665" i="6"/>
  <c r="K665" i="6" s="1"/>
  <c r="J664" i="6"/>
  <c r="K664" i="6" s="1"/>
  <c r="J663" i="6"/>
  <c r="K663" i="6" s="1"/>
  <c r="J631" i="6"/>
  <c r="K631" i="6" s="1"/>
  <c r="J630" i="6"/>
  <c r="K630" i="6" s="1"/>
  <c r="J629" i="6"/>
  <c r="K629" i="6" s="1"/>
  <c r="J628" i="6"/>
  <c r="K628" i="6" s="1"/>
  <c r="J627" i="6"/>
  <c r="K627" i="6" s="1"/>
  <c r="J626" i="6"/>
  <c r="K626" i="6" s="1"/>
  <c r="J625" i="6"/>
  <c r="K625" i="6" s="1"/>
  <c r="J624" i="6"/>
  <c r="K624" i="6" s="1"/>
  <c r="J623" i="6"/>
  <c r="K623" i="6" s="1"/>
  <c r="J622" i="6"/>
  <c r="K622" i="6" s="1"/>
  <c r="J621" i="6"/>
  <c r="K621" i="6" s="1"/>
  <c r="J620" i="6"/>
  <c r="K620" i="6" s="1"/>
  <c r="J619" i="6"/>
  <c r="K619" i="6" s="1"/>
  <c r="J618" i="6"/>
  <c r="K618" i="6" s="1"/>
  <c r="J617" i="6"/>
  <c r="K617" i="6" s="1"/>
  <c r="J616" i="6"/>
  <c r="K616" i="6" s="1"/>
  <c r="J615" i="6"/>
  <c r="K615" i="6" s="1"/>
  <c r="J614" i="6"/>
  <c r="K614" i="6" s="1"/>
  <c r="J613" i="6"/>
  <c r="K613" i="6" s="1"/>
  <c r="J612" i="6"/>
  <c r="K612" i="6" s="1"/>
  <c r="J611" i="6"/>
  <c r="K611" i="6" s="1"/>
  <c r="J610" i="6"/>
  <c r="K610" i="6" s="1"/>
  <c r="J609" i="6"/>
  <c r="K609" i="6" s="1"/>
  <c r="J608" i="6"/>
  <c r="K608" i="6" s="1"/>
  <c r="J607" i="6"/>
  <c r="K607" i="6" s="1"/>
  <c r="J606" i="6"/>
  <c r="K606" i="6" s="1"/>
  <c r="J605" i="6"/>
  <c r="K605" i="6" s="1"/>
  <c r="J604" i="6"/>
  <c r="K604" i="6" s="1"/>
  <c r="J603" i="6"/>
  <c r="K603" i="6" s="1"/>
  <c r="J661" i="6"/>
  <c r="K661" i="6" s="1"/>
  <c r="J660" i="6"/>
  <c r="K660" i="6" s="1"/>
  <c r="J659" i="6"/>
  <c r="K659" i="6" s="1"/>
  <c r="J658" i="6"/>
  <c r="K658" i="6" s="1"/>
  <c r="J657" i="6"/>
  <c r="K657" i="6" s="1"/>
  <c r="J656" i="6"/>
  <c r="K656" i="6" s="1"/>
  <c r="J655" i="6"/>
  <c r="K655" i="6" s="1"/>
  <c r="J654" i="6"/>
  <c r="K654" i="6" s="1"/>
  <c r="J653" i="6"/>
  <c r="K653" i="6" s="1"/>
  <c r="J652" i="6"/>
  <c r="K652" i="6" s="1"/>
  <c r="J651" i="6"/>
  <c r="K651" i="6" s="1"/>
  <c r="J650" i="6"/>
  <c r="K650" i="6" s="1"/>
  <c r="J649" i="6"/>
  <c r="K649" i="6" s="1"/>
  <c r="J648" i="6"/>
  <c r="K648" i="6" s="1"/>
  <c r="J647" i="6"/>
  <c r="K647" i="6" s="1"/>
  <c r="J646" i="6"/>
  <c r="K646" i="6" s="1"/>
  <c r="J645" i="6"/>
  <c r="K645" i="6" s="1"/>
  <c r="J644" i="6"/>
  <c r="K644" i="6" s="1"/>
  <c r="J643" i="6"/>
  <c r="K643" i="6" s="1"/>
  <c r="J642" i="6"/>
  <c r="K642" i="6" s="1"/>
  <c r="J641" i="6"/>
  <c r="K641" i="6" s="1"/>
  <c r="J640" i="6"/>
  <c r="K640" i="6" s="1"/>
  <c r="J639" i="6"/>
  <c r="K639" i="6" s="1"/>
  <c r="J638" i="6"/>
  <c r="K638" i="6" s="1"/>
  <c r="J637" i="6"/>
  <c r="K637" i="6" s="1"/>
  <c r="J636" i="6"/>
  <c r="K636" i="6" s="1"/>
  <c r="J635" i="6"/>
  <c r="K635" i="6" s="1"/>
  <c r="J634" i="6"/>
  <c r="K634" i="6" s="1"/>
  <c r="J633" i="6"/>
  <c r="K633" i="6" s="1"/>
  <c r="J662" i="6"/>
  <c r="K662" i="6" s="1"/>
  <c r="J632" i="6"/>
  <c r="K632" i="6" s="1"/>
  <c r="J602" i="6"/>
  <c r="K602" i="6" s="1"/>
  <c r="J601" i="6"/>
  <c r="K601" i="6" s="1"/>
  <c r="J600" i="6"/>
  <c r="K600" i="6" s="1"/>
  <c r="J599" i="6"/>
  <c r="K599" i="6" s="1"/>
  <c r="J598" i="6"/>
  <c r="K598" i="6" s="1"/>
  <c r="J597" i="6"/>
  <c r="K597" i="6" s="1"/>
  <c r="J596" i="6"/>
  <c r="K596" i="6" s="1"/>
  <c r="J595" i="6"/>
  <c r="K595" i="6" s="1"/>
  <c r="J594" i="6"/>
  <c r="K594" i="6" s="1"/>
  <c r="J593" i="6"/>
  <c r="K593" i="6" s="1"/>
  <c r="J592" i="6"/>
  <c r="K592" i="6" s="1"/>
  <c r="J591" i="6"/>
  <c r="K591" i="6" s="1"/>
  <c r="J590" i="6"/>
  <c r="K590" i="6" s="1"/>
  <c r="J392" i="13"/>
  <c r="K392" i="13" s="1"/>
  <c r="J391" i="13"/>
  <c r="K391" i="13" s="1"/>
  <c r="J390" i="13"/>
  <c r="K390" i="13" s="1"/>
  <c r="J389" i="13"/>
  <c r="K389" i="13" s="1"/>
  <c r="J388" i="13"/>
  <c r="K388" i="13" s="1"/>
  <c r="J387" i="13"/>
  <c r="K387" i="13" s="1"/>
  <c r="J386" i="13"/>
  <c r="K386" i="13" s="1"/>
  <c r="J385" i="13"/>
  <c r="K385" i="13" s="1"/>
  <c r="J384" i="13"/>
  <c r="K384" i="13" s="1"/>
  <c r="J383" i="13"/>
  <c r="K383" i="13" s="1"/>
  <c r="J382" i="13"/>
  <c r="K382" i="13" s="1"/>
  <c r="J381" i="13"/>
  <c r="K381" i="13" s="1"/>
  <c r="J380" i="13"/>
  <c r="K380" i="13" s="1"/>
  <c r="J379" i="13"/>
  <c r="K379" i="13" s="1"/>
  <c r="J275" i="13"/>
  <c r="K275" i="13" s="1"/>
  <c r="J378" i="13"/>
  <c r="K378" i="13" s="1"/>
  <c r="J376" i="13"/>
  <c r="K376" i="13" s="1"/>
  <c r="J375" i="13"/>
  <c r="K375" i="13" s="1"/>
  <c r="J374" i="13"/>
  <c r="K374" i="13" s="1"/>
  <c r="J373" i="13"/>
  <c r="K373" i="13" s="1"/>
  <c r="J372" i="13"/>
  <c r="K372" i="13" s="1"/>
  <c r="J371" i="13"/>
  <c r="K371" i="13" s="1"/>
  <c r="J370" i="13"/>
  <c r="K370" i="13" s="1"/>
  <c r="J369" i="13"/>
  <c r="K369" i="13" s="1"/>
  <c r="J368" i="13"/>
  <c r="K368" i="13" s="1"/>
  <c r="J367" i="13"/>
  <c r="K367" i="13" s="1"/>
  <c r="J366" i="13"/>
  <c r="K366" i="13" s="1"/>
  <c r="J365" i="13"/>
  <c r="K365" i="13" s="1"/>
  <c r="J364" i="13"/>
  <c r="K364" i="13" s="1"/>
  <c r="J363" i="13"/>
  <c r="K363" i="13" s="1"/>
  <c r="J362" i="13"/>
  <c r="K362" i="13" s="1"/>
  <c r="J361" i="13"/>
  <c r="K361" i="13" s="1"/>
  <c r="J360" i="13"/>
  <c r="K360" i="13" s="1"/>
  <c r="J359" i="13"/>
  <c r="K359" i="13" s="1"/>
  <c r="J358" i="13"/>
  <c r="K358" i="13" s="1"/>
  <c r="J357" i="13"/>
  <c r="K357" i="13" s="1"/>
  <c r="J356" i="13"/>
  <c r="K356" i="13" s="1"/>
  <c r="J355" i="13"/>
  <c r="K355" i="13" s="1"/>
  <c r="J354" i="13"/>
  <c r="K354" i="13" s="1"/>
  <c r="J353" i="13"/>
  <c r="K353" i="13" s="1"/>
  <c r="J352" i="13"/>
  <c r="K352" i="13" s="1"/>
  <c r="J351" i="13"/>
  <c r="K351" i="13" s="1"/>
  <c r="J350" i="13"/>
  <c r="K350" i="13" s="1"/>
  <c r="J349" i="13"/>
  <c r="K349" i="13" s="1"/>
  <c r="J348" i="13"/>
  <c r="K348" i="13" s="1"/>
  <c r="J347" i="13"/>
  <c r="K347" i="13" s="1"/>
  <c r="J346" i="13"/>
  <c r="K346" i="13" s="1"/>
  <c r="J345" i="13"/>
  <c r="K345" i="13" s="1"/>
  <c r="J344" i="13"/>
  <c r="K344" i="13" s="1"/>
  <c r="J343" i="13"/>
  <c r="K343" i="13" s="1"/>
  <c r="J342" i="13"/>
  <c r="K342" i="13" s="1"/>
  <c r="J341" i="13"/>
  <c r="K341" i="13" s="1"/>
  <c r="J340" i="13"/>
  <c r="K340" i="13" s="1"/>
  <c r="J339" i="13"/>
  <c r="K339" i="13" s="1"/>
  <c r="J338" i="13"/>
  <c r="K338" i="13" s="1"/>
  <c r="J337" i="13"/>
  <c r="K337" i="13" s="1"/>
  <c r="J336" i="13"/>
  <c r="K336" i="13" s="1"/>
  <c r="J335" i="13"/>
  <c r="K335" i="13" s="1"/>
  <c r="J334" i="13"/>
  <c r="K334" i="13" s="1"/>
  <c r="J333" i="13"/>
  <c r="K333" i="13" s="1"/>
  <c r="J332" i="13"/>
  <c r="K332" i="13" s="1"/>
  <c r="J331" i="13"/>
  <c r="K331" i="13" s="1"/>
  <c r="J330" i="13"/>
  <c r="K330" i="13" s="1"/>
  <c r="J329" i="13"/>
  <c r="K329" i="13" s="1"/>
  <c r="J328" i="13"/>
  <c r="K328" i="13" s="1"/>
  <c r="J327" i="13"/>
  <c r="K327" i="13" s="1"/>
  <c r="J326" i="13"/>
  <c r="K326" i="13" s="1"/>
  <c r="J325" i="13"/>
  <c r="K325" i="13" s="1"/>
  <c r="J324" i="13"/>
  <c r="K324" i="13" s="1"/>
  <c r="J323" i="13"/>
  <c r="K323" i="13" s="1"/>
  <c r="J322" i="13"/>
  <c r="K322" i="13" s="1"/>
  <c r="J321" i="13"/>
  <c r="K321" i="13" s="1"/>
  <c r="J228" i="12"/>
  <c r="K228" i="12" s="1"/>
  <c r="J227" i="12"/>
  <c r="K227" i="12" s="1"/>
  <c r="J226" i="12"/>
  <c r="K226" i="12" s="1"/>
  <c r="J225" i="12"/>
  <c r="K225" i="12" s="1"/>
  <c r="J224" i="12"/>
  <c r="K224" i="12" s="1"/>
  <c r="J223" i="12"/>
  <c r="K223" i="12" s="1"/>
  <c r="J222" i="12"/>
  <c r="K222" i="12" s="1"/>
  <c r="J221" i="12"/>
  <c r="K221" i="12" s="1"/>
  <c r="J220" i="12"/>
  <c r="K220" i="12" s="1"/>
  <c r="J219" i="12"/>
  <c r="K219" i="12" s="1"/>
  <c r="J218" i="12"/>
  <c r="K218" i="12" s="1"/>
  <c r="J217" i="12"/>
  <c r="K217" i="12" s="1"/>
  <c r="J216" i="12"/>
  <c r="K216" i="12" s="1"/>
  <c r="J215" i="12"/>
  <c r="K215" i="12" s="1"/>
  <c r="J214" i="12"/>
  <c r="K214" i="12" s="1"/>
  <c r="J213" i="12"/>
  <c r="K213" i="12" s="1"/>
  <c r="J212" i="12"/>
  <c r="K212" i="12" s="1"/>
  <c r="J211" i="12"/>
  <c r="K211" i="12" s="1"/>
  <c r="J210" i="12"/>
  <c r="K210" i="12" s="1"/>
  <c r="J209" i="12"/>
  <c r="K209" i="12" s="1"/>
  <c r="J208" i="12"/>
  <c r="K208" i="12" s="1"/>
  <c r="J207" i="12"/>
  <c r="K207" i="12" s="1"/>
  <c r="J206" i="12"/>
  <c r="K206" i="12" s="1"/>
  <c r="J205" i="12"/>
  <c r="K205" i="12" s="1"/>
  <c r="J204" i="12"/>
  <c r="K204" i="12" s="1"/>
  <c r="J203" i="12"/>
  <c r="K203" i="12" s="1"/>
  <c r="J202" i="12"/>
  <c r="K202" i="12" s="1"/>
  <c r="J201" i="12"/>
  <c r="K201" i="12" s="1"/>
  <c r="J200" i="12"/>
  <c r="K200" i="12" s="1"/>
  <c r="J199" i="12"/>
  <c r="K199" i="12" s="1"/>
  <c r="J198" i="12"/>
  <c r="K198" i="12" s="1"/>
  <c r="J294" i="13"/>
  <c r="K294" i="13" s="1"/>
  <c r="J293" i="13"/>
  <c r="K293" i="13" s="1"/>
  <c r="J292" i="13"/>
  <c r="K292" i="13" s="1"/>
  <c r="J291" i="13"/>
  <c r="K291" i="13" s="1"/>
  <c r="J290" i="13"/>
  <c r="K290" i="13" s="1"/>
  <c r="J289" i="13"/>
  <c r="K289" i="13" s="1"/>
  <c r="J288" i="13"/>
  <c r="K288" i="13" s="1"/>
  <c r="J287" i="13"/>
  <c r="K287" i="13" s="1"/>
  <c r="J286" i="13"/>
  <c r="K286" i="13" s="1"/>
  <c r="J285" i="13"/>
  <c r="K285" i="13" s="1"/>
  <c r="J284" i="13"/>
  <c r="K284" i="13" s="1"/>
  <c r="J283" i="13"/>
  <c r="K283" i="13" s="1"/>
  <c r="J282" i="13"/>
  <c r="K282" i="13" s="1"/>
  <c r="J281" i="13"/>
  <c r="K281" i="13" s="1"/>
  <c r="J280" i="13"/>
  <c r="K280" i="13" s="1"/>
  <c r="J279" i="13"/>
  <c r="K279" i="13" s="1"/>
  <c r="J175" i="13"/>
  <c r="K175" i="13" s="1"/>
  <c r="J277" i="13"/>
  <c r="K277" i="13" s="1"/>
  <c r="J276" i="13"/>
  <c r="K276" i="13" s="1"/>
  <c r="J377" i="13"/>
  <c r="K377" i="13" s="1"/>
  <c r="J274" i="13"/>
  <c r="K274" i="13" s="1"/>
  <c r="J273" i="13"/>
  <c r="K273" i="13" s="1"/>
  <c r="J272" i="13"/>
  <c r="K272" i="13" s="1"/>
  <c r="J271" i="13"/>
  <c r="K271" i="13" s="1"/>
  <c r="J270" i="13"/>
  <c r="K270" i="13" s="1"/>
  <c r="J269" i="13"/>
  <c r="K269" i="13" s="1"/>
  <c r="J320" i="13"/>
  <c r="K320" i="13" s="1"/>
  <c r="J319" i="13"/>
  <c r="K319" i="13" s="1"/>
  <c r="J318" i="13"/>
  <c r="K318" i="13" s="1"/>
  <c r="J317" i="13"/>
  <c r="K317" i="13" s="1"/>
  <c r="J316" i="13"/>
  <c r="K316" i="13" s="1"/>
  <c r="J315" i="13"/>
  <c r="K315" i="13" s="1"/>
  <c r="J314" i="13"/>
  <c r="K314" i="13" s="1"/>
  <c r="J313" i="13"/>
  <c r="K313" i="13" s="1"/>
  <c r="J312" i="13"/>
  <c r="K312" i="13" s="1"/>
  <c r="J311" i="13"/>
  <c r="K311" i="13" s="1"/>
  <c r="J310" i="13"/>
  <c r="K310" i="13" s="1"/>
  <c r="J309" i="13"/>
  <c r="K309" i="13" s="1"/>
  <c r="J308" i="13"/>
  <c r="K308" i="13" s="1"/>
  <c r="J307" i="13"/>
  <c r="K307" i="13" s="1"/>
  <c r="J306" i="13"/>
  <c r="K306" i="13" s="1"/>
  <c r="J305" i="13"/>
  <c r="K305" i="13" s="1"/>
  <c r="J304" i="13"/>
  <c r="K304" i="13" s="1"/>
  <c r="J303" i="13"/>
  <c r="K303" i="13" s="1"/>
  <c r="J302" i="13"/>
  <c r="K302" i="13" s="1"/>
  <c r="J301" i="13"/>
  <c r="K301" i="13" s="1"/>
  <c r="J300" i="13"/>
  <c r="K300" i="13" s="1"/>
  <c r="J299" i="13"/>
  <c r="K299" i="13" s="1"/>
  <c r="J298" i="13"/>
  <c r="K298" i="13" s="1"/>
  <c r="J297" i="13"/>
  <c r="K297" i="13" s="1"/>
  <c r="J296" i="13"/>
  <c r="K296" i="13" s="1"/>
  <c r="J295" i="13"/>
  <c r="K295" i="13" s="1"/>
  <c r="J268" i="13"/>
  <c r="K268" i="13" s="1"/>
  <c r="J267" i="13"/>
  <c r="K267" i="13" s="1"/>
  <c r="J266" i="13"/>
  <c r="K266" i="13" s="1"/>
  <c r="J265" i="13"/>
  <c r="K265" i="13" s="1"/>
  <c r="J264" i="13"/>
  <c r="K264" i="13" s="1"/>
  <c r="J263" i="13"/>
  <c r="K263" i="13" s="1"/>
  <c r="J262" i="13"/>
  <c r="K262" i="13" s="1"/>
  <c r="J261" i="13"/>
  <c r="K261" i="13" s="1"/>
  <c r="J260" i="13"/>
  <c r="K260" i="13" s="1"/>
  <c r="J259" i="13"/>
  <c r="K259" i="13" s="1"/>
  <c r="J258" i="13"/>
  <c r="K258" i="13" s="1"/>
  <c r="J257" i="13"/>
  <c r="K257" i="13" s="1"/>
  <c r="J256" i="13"/>
  <c r="K256" i="13" s="1"/>
  <c r="J255" i="13"/>
  <c r="K255" i="13" s="1"/>
  <c r="J254" i="13"/>
  <c r="K254" i="13" s="1"/>
  <c r="J253" i="13"/>
  <c r="K253" i="13" s="1"/>
  <c r="J252" i="13"/>
  <c r="K252" i="13" s="1"/>
  <c r="J251" i="13"/>
  <c r="K251" i="13" s="1"/>
  <c r="J327" i="2"/>
  <c r="K327" i="2" s="1"/>
  <c r="J326" i="2"/>
  <c r="K326" i="2" s="1"/>
  <c r="J325" i="2"/>
  <c r="K325" i="2" s="1"/>
  <c r="J324" i="2"/>
  <c r="K324" i="2" s="1"/>
  <c r="J323" i="2"/>
  <c r="K323" i="2" s="1"/>
  <c r="J322" i="2"/>
  <c r="K322" i="2" s="1"/>
  <c r="J321" i="2"/>
  <c r="K321" i="2" s="1"/>
  <c r="J320" i="2"/>
  <c r="K320" i="2" s="1"/>
  <c r="J319" i="2"/>
  <c r="K319" i="2" s="1"/>
  <c r="J318" i="2"/>
  <c r="K318" i="2" s="1"/>
  <c r="J317" i="2"/>
  <c r="K317" i="2" s="1"/>
  <c r="J316" i="2"/>
  <c r="K316" i="2" s="1"/>
  <c r="J315" i="2"/>
  <c r="K315" i="2" s="1"/>
  <c r="J314" i="2"/>
  <c r="K314" i="2" s="1"/>
  <c r="J313" i="2"/>
  <c r="K313" i="2" s="1"/>
  <c r="J312" i="2"/>
  <c r="K312" i="2" s="1"/>
  <c r="J311" i="2"/>
  <c r="K311" i="2" s="1"/>
  <c r="J310" i="2"/>
  <c r="K310" i="2" s="1"/>
  <c r="J309" i="2"/>
  <c r="K309" i="2" s="1"/>
  <c r="J308" i="2"/>
  <c r="K308" i="2" s="1"/>
  <c r="J307" i="2"/>
  <c r="K307" i="2" s="1"/>
  <c r="J306" i="2"/>
  <c r="K306" i="2" s="1"/>
  <c r="J305" i="2"/>
  <c r="K305" i="2" s="1"/>
  <c r="J304" i="2"/>
  <c r="K304" i="2" s="1"/>
  <c r="J303" i="2"/>
  <c r="K303" i="2" s="1"/>
  <c r="J302" i="2"/>
  <c r="K302" i="2" s="1"/>
  <c r="J301" i="2"/>
  <c r="K301" i="2" s="1"/>
  <c r="J300" i="2"/>
  <c r="K300" i="2" s="1"/>
  <c r="J299" i="2"/>
  <c r="K299" i="2" s="1"/>
  <c r="J298" i="2"/>
  <c r="K298" i="2" s="1"/>
  <c r="J297" i="2"/>
  <c r="K297" i="2" s="1"/>
  <c r="J296" i="2"/>
  <c r="K296" i="2" s="1"/>
  <c r="J295" i="2"/>
  <c r="K295" i="2" s="1"/>
  <c r="J294" i="2"/>
  <c r="K294" i="2" s="1"/>
  <c r="J293" i="2"/>
  <c r="K293" i="2" s="1"/>
  <c r="J292" i="2"/>
  <c r="K292" i="2" s="1"/>
  <c r="J291" i="2"/>
  <c r="K291" i="2" s="1"/>
  <c r="J290" i="2"/>
  <c r="K290" i="2" s="1"/>
  <c r="J289" i="2"/>
  <c r="K289" i="2" s="1"/>
  <c r="J288" i="2"/>
  <c r="K288" i="2" s="1"/>
  <c r="J287" i="2"/>
  <c r="K287" i="2" s="1"/>
  <c r="J286" i="2"/>
  <c r="K286" i="2" s="1"/>
  <c r="J285" i="2"/>
  <c r="K285" i="2" s="1"/>
  <c r="J284" i="2"/>
  <c r="K284" i="2" s="1"/>
  <c r="J283" i="2"/>
  <c r="K283" i="2" s="1"/>
  <c r="J282" i="2"/>
  <c r="K282" i="2" s="1"/>
  <c r="J281" i="2"/>
  <c r="K281" i="2" s="1"/>
  <c r="J280" i="2"/>
  <c r="K280" i="2" s="1"/>
  <c r="J279" i="2"/>
  <c r="K279" i="2" s="1"/>
  <c r="J278" i="2"/>
  <c r="K278" i="2" s="1"/>
  <c r="J277" i="2"/>
  <c r="K277" i="2" s="1"/>
  <c r="J276" i="2"/>
  <c r="K276" i="2" s="1"/>
  <c r="J275" i="2"/>
  <c r="K275" i="2" s="1"/>
  <c r="J341" i="2"/>
  <c r="K341" i="2" s="1"/>
  <c r="J340" i="2"/>
  <c r="K340" i="2" s="1"/>
  <c r="J339" i="2"/>
  <c r="K339" i="2" s="1"/>
  <c r="J338" i="2"/>
  <c r="K338" i="2" s="1"/>
  <c r="J337" i="2"/>
  <c r="K337" i="2" s="1"/>
  <c r="J336" i="2"/>
  <c r="K336" i="2" s="1"/>
  <c r="J335" i="2"/>
  <c r="K335" i="2" s="1"/>
  <c r="J334" i="2"/>
  <c r="K334" i="2" s="1"/>
  <c r="J333" i="2"/>
  <c r="K333" i="2" s="1"/>
  <c r="J332" i="2"/>
  <c r="K332" i="2" s="1"/>
  <c r="J331" i="2"/>
  <c r="K331" i="2" s="1"/>
  <c r="J330" i="2"/>
  <c r="K330" i="2" s="1"/>
  <c r="J329" i="2"/>
  <c r="K329" i="2" s="1"/>
  <c r="J256" i="2"/>
  <c r="K256" i="2" s="1"/>
  <c r="J255" i="2"/>
  <c r="K255" i="2" s="1"/>
  <c r="J254" i="2"/>
  <c r="K254" i="2" s="1"/>
  <c r="J253" i="2"/>
  <c r="K253" i="2" s="1"/>
  <c r="J252" i="2"/>
  <c r="K252" i="2" s="1"/>
  <c r="J251" i="2"/>
  <c r="K251" i="2" s="1"/>
  <c r="J250" i="2"/>
  <c r="K250" i="2" s="1"/>
  <c r="J249" i="2"/>
  <c r="K249" i="2" s="1"/>
  <c r="J248" i="2"/>
  <c r="K248" i="2" s="1"/>
  <c r="J247" i="2"/>
  <c r="K247" i="2" s="1"/>
  <c r="J246" i="2"/>
  <c r="K246" i="2" s="1"/>
  <c r="J245" i="2"/>
  <c r="K245" i="2" s="1"/>
  <c r="J244" i="2"/>
  <c r="K244" i="2" s="1"/>
  <c r="J243" i="2"/>
  <c r="K243" i="2" s="1"/>
  <c r="J242" i="2"/>
  <c r="K242" i="2" s="1"/>
  <c r="J241" i="2"/>
  <c r="K241" i="2" s="1"/>
  <c r="J240" i="2"/>
  <c r="K240" i="2" s="1"/>
  <c r="J239" i="2"/>
  <c r="K239" i="2" s="1"/>
  <c r="J328" i="2"/>
  <c r="K328" i="2" s="1"/>
  <c r="J274" i="2"/>
  <c r="K274" i="2" s="1"/>
  <c r="J273" i="2"/>
  <c r="K273" i="2" s="1"/>
  <c r="J272" i="2"/>
  <c r="K272" i="2" s="1"/>
  <c r="J271" i="2"/>
  <c r="K271" i="2" s="1"/>
  <c r="J270" i="2"/>
  <c r="K270" i="2" s="1"/>
  <c r="J269" i="2"/>
  <c r="K269" i="2" s="1"/>
  <c r="J268" i="2"/>
  <c r="K268" i="2" s="1"/>
  <c r="J267" i="2"/>
  <c r="K267" i="2" s="1"/>
  <c r="J266" i="2"/>
  <c r="K266" i="2" s="1"/>
  <c r="J265" i="2"/>
  <c r="K265" i="2" s="1"/>
  <c r="J264" i="2"/>
  <c r="K264" i="2" s="1"/>
  <c r="J263" i="2"/>
  <c r="K263" i="2" s="1"/>
  <c r="J262" i="2"/>
  <c r="K262" i="2" s="1"/>
  <c r="J261" i="2"/>
  <c r="K261" i="2" s="1"/>
  <c r="J260" i="2"/>
  <c r="K260" i="2" s="1"/>
  <c r="J259" i="2"/>
  <c r="K259" i="2" s="1"/>
  <c r="J258" i="2"/>
  <c r="K258" i="2" s="1"/>
  <c r="J257" i="2"/>
  <c r="K257" i="2" s="1"/>
  <c r="J238" i="2"/>
  <c r="K238" i="2" s="1"/>
  <c r="J237" i="2"/>
  <c r="K237" i="2" s="1"/>
  <c r="J236" i="2"/>
  <c r="K236" i="2" s="1"/>
  <c r="J235" i="2"/>
  <c r="K235" i="2" s="1"/>
  <c r="J234" i="2"/>
  <c r="K234" i="2" s="1"/>
  <c r="J233" i="2"/>
  <c r="K233" i="2" s="1"/>
  <c r="J232" i="2"/>
  <c r="K232" i="2" s="1"/>
  <c r="J231" i="2"/>
  <c r="K231" i="2" s="1"/>
  <c r="J230" i="2"/>
  <c r="K230" i="2" s="1"/>
  <c r="J229" i="2"/>
  <c r="K229" i="2" s="1"/>
  <c r="J228" i="2"/>
  <c r="K228" i="2" s="1"/>
  <c r="J227" i="2"/>
  <c r="K227" i="2" s="1"/>
  <c r="H17" i="1" l="1"/>
  <c r="H15" i="1"/>
  <c r="H14" i="1"/>
  <c r="G19" i="1"/>
  <c r="K14" i="14"/>
  <c r="I14" i="14"/>
  <c r="G14" i="14"/>
  <c r="F14" i="14"/>
  <c r="E14" i="14"/>
  <c r="J13" i="14"/>
  <c r="H13" i="14"/>
  <c r="J12" i="14"/>
  <c r="H12" i="14"/>
  <c r="J11" i="14"/>
  <c r="H11" i="14"/>
  <c r="J10" i="14"/>
  <c r="H10" i="14"/>
  <c r="J9" i="14"/>
  <c r="H9" i="14"/>
  <c r="J8" i="14"/>
  <c r="H8" i="14"/>
  <c r="J7" i="14"/>
  <c r="H7" i="14"/>
  <c r="J6" i="14"/>
  <c r="H6" i="14"/>
  <c r="J5" i="14"/>
  <c r="H5" i="14"/>
  <c r="J4" i="14"/>
  <c r="H4" i="14"/>
  <c r="J14" i="14" l="1"/>
  <c r="H19" i="1"/>
  <c r="J242" i="13"/>
  <c r="K242" i="13" s="1"/>
  <c r="J241" i="13"/>
  <c r="K241" i="13" s="1"/>
  <c r="J240" i="13"/>
  <c r="K240" i="13" s="1"/>
  <c r="J239" i="13"/>
  <c r="K239" i="13" s="1"/>
  <c r="J238" i="13"/>
  <c r="K238" i="13" s="1"/>
  <c r="J237" i="13"/>
  <c r="K237" i="13" s="1"/>
  <c r="J236" i="13"/>
  <c r="K236" i="13" s="1"/>
  <c r="J235" i="13"/>
  <c r="K235" i="13" s="1"/>
  <c r="J234" i="13"/>
  <c r="K234" i="13" s="1"/>
  <c r="J233" i="13"/>
  <c r="K233" i="13" s="1"/>
  <c r="J232" i="13"/>
  <c r="K232" i="13" s="1"/>
  <c r="J231" i="13"/>
  <c r="K231" i="13" s="1"/>
  <c r="J250" i="13"/>
  <c r="K250" i="13" s="1"/>
  <c r="J249" i="13"/>
  <c r="K249" i="13" s="1"/>
  <c r="J248" i="13"/>
  <c r="K248" i="13" s="1"/>
  <c r="J247" i="13"/>
  <c r="K247" i="13" s="1"/>
  <c r="J246" i="13"/>
  <c r="K246" i="13" s="1"/>
  <c r="J245" i="13"/>
  <c r="K245" i="13" s="1"/>
  <c r="J244" i="13"/>
  <c r="K244" i="13" s="1"/>
  <c r="J243" i="13"/>
  <c r="K243" i="13" s="1"/>
  <c r="J230" i="13"/>
  <c r="K230" i="13" s="1"/>
  <c r="J229" i="13"/>
  <c r="K229" i="13" s="1"/>
  <c r="J225" i="2"/>
  <c r="K225" i="2" s="1"/>
  <c r="J224" i="2"/>
  <c r="K224" i="2" s="1"/>
  <c r="J223" i="2"/>
  <c r="K223" i="2" s="1"/>
  <c r="J222" i="2"/>
  <c r="K222" i="2" s="1"/>
  <c r="J221" i="2"/>
  <c r="K221" i="2" s="1"/>
  <c r="J220" i="2"/>
  <c r="K220" i="2" s="1"/>
  <c r="J219" i="2"/>
  <c r="K219" i="2" s="1"/>
  <c r="J218" i="2"/>
  <c r="K218" i="2" s="1"/>
  <c r="J217" i="2"/>
  <c r="K217" i="2" s="1"/>
  <c r="J216" i="2"/>
  <c r="K216" i="2" s="1"/>
  <c r="J215" i="2"/>
  <c r="K215" i="2" s="1"/>
  <c r="J214" i="2"/>
  <c r="K214" i="2" s="1"/>
  <c r="J213" i="2"/>
  <c r="K213" i="2" s="1"/>
  <c r="J212" i="2"/>
  <c r="K212" i="2" s="1"/>
  <c r="J211" i="2"/>
  <c r="K211" i="2" s="1"/>
  <c r="J210" i="2"/>
  <c r="K210" i="2" s="1"/>
  <c r="J209" i="2"/>
  <c r="K209" i="2" s="1"/>
  <c r="J208" i="2"/>
  <c r="K208" i="2" s="1"/>
  <c r="J207" i="2"/>
  <c r="K207" i="2" s="1"/>
  <c r="J206" i="2"/>
  <c r="K206" i="2" s="1"/>
  <c r="J205" i="2"/>
  <c r="K205" i="2" s="1"/>
  <c r="J204" i="2"/>
  <c r="K204" i="2" s="1"/>
  <c r="J203" i="2"/>
  <c r="K203" i="2" s="1"/>
  <c r="J202" i="2"/>
  <c r="K202" i="2" s="1"/>
  <c r="J201" i="2"/>
  <c r="K201" i="2" s="1"/>
  <c r="J200" i="2"/>
  <c r="K200" i="2" s="1"/>
  <c r="J199" i="2"/>
  <c r="K199" i="2" s="1"/>
  <c r="J198" i="2"/>
  <c r="K198" i="2" s="1"/>
  <c r="J197" i="2"/>
  <c r="K197" i="2" s="1"/>
  <c r="J302" i="8"/>
  <c r="K302" i="8" s="1"/>
  <c r="J301" i="8"/>
  <c r="K301" i="8" s="1"/>
  <c r="J216" i="8"/>
  <c r="K216" i="8" s="1"/>
  <c r="J215" i="8"/>
  <c r="K215" i="8" s="1"/>
  <c r="J214" i="8"/>
  <c r="K214" i="8" s="1"/>
  <c r="J213" i="8"/>
  <c r="K213" i="8" s="1"/>
  <c r="J212" i="8"/>
  <c r="K212" i="8" s="1"/>
  <c r="J211" i="8"/>
  <c r="K211" i="8" s="1"/>
  <c r="J210" i="8"/>
  <c r="K210" i="8" s="1"/>
  <c r="J209" i="8"/>
  <c r="K209" i="8" s="1"/>
  <c r="J208" i="8"/>
  <c r="K208" i="8" s="1"/>
  <c r="J207" i="8"/>
  <c r="K207" i="8" s="1"/>
  <c r="J206" i="8"/>
  <c r="K206" i="8" s="1"/>
  <c r="J205" i="8"/>
  <c r="K205" i="8" s="1"/>
  <c r="J204" i="8"/>
  <c r="K204" i="8" s="1"/>
  <c r="J203" i="8"/>
  <c r="K203" i="8" s="1"/>
  <c r="J202" i="8"/>
  <c r="K202" i="8" s="1"/>
  <c r="J201" i="8"/>
  <c r="K201" i="8" s="1"/>
  <c r="J200" i="8"/>
  <c r="K200" i="8" s="1"/>
  <c r="J199" i="8"/>
  <c r="K199" i="8" s="1"/>
  <c r="J198" i="8"/>
  <c r="K198" i="8" s="1"/>
  <c r="J574" i="6"/>
  <c r="K574" i="6" s="1"/>
  <c r="J573" i="6"/>
  <c r="K573" i="6" s="1"/>
  <c r="J572" i="6"/>
  <c r="K572" i="6" s="1"/>
  <c r="J571" i="6"/>
  <c r="K571" i="6" s="1"/>
  <c r="J570" i="6"/>
  <c r="K570" i="6" s="1"/>
  <c r="J569" i="6"/>
  <c r="K569" i="6" s="1"/>
  <c r="J568" i="6"/>
  <c r="K568" i="6" s="1"/>
  <c r="J567" i="6"/>
  <c r="K567" i="6" s="1"/>
  <c r="J566" i="6"/>
  <c r="K566" i="6" s="1"/>
  <c r="J565" i="6"/>
  <c r="K565" i="6" s="1"/>
  <c r="J564" i="6"/>
  <c r="K564" i="6" s="1"/>
  <c r="J588" i="6"/>
  <c r="K588" i="6" s="1"/>
  <c r="J587" i="6"/>
  <c r="K587" i="6" s="1"/>
  <c r="J586" i="6"/>
  <c r="K586" i="6" s="1"/>
  <c r="J585" i="6"/>
  <c r="K585" i="6" s="1"/>
  <c r="J584" i="6"/>
  <c r="K584" i="6" s="1"/>
  <c r="J583" i="6"/>
  <c r="K583" i="6" s="1"/>
  <c r="J582" i="6"/>
  <c r="K582" i="6" s="1"/>
  <c r="J581" i="6"/>
  <c r="K581" i="6" s="1"/>
  <c r="J580" i="6"/>
  <c r="K580" i="6" s="1"/>
  <c r="J579" i="6"/>
  <c r="K579" i="6" s="1"/>
  <c r="J578" i="6"/>
  <c r="K578" i="6" s="1"/>
  <c r="J577" i="6"/>
  <c r="K577" i="6" s="1"/>
  <c r="J576" i="6"/>
  <c r="K576" i="6" s="1"/>
  <c r="J575" i="6"/>
  <c r="K575" i="6" s="1"/>
  <c r="J535" i="6"/>
  <c r="K535" i="6" s="1"/>
  <c r="J534" i="6"/>
  <c r="K534" i="6" s="1"/>
  <c r="J533" i="6"/>
  <c r="K533" i="6" s="1"/>
  <c r="J532" i="6"/>
  <c r="K532" i="6" s="1"/>
  <c r="J531" i="6"/>
  <c r="K531" i="6" s="1"/>
  <c r="J530" i="6"/>
  <c r="K530" i="6" s="1"/>
  <c r="J529" i="6"/>
  <c r="K529" i="6" s="1"/>
  <c r="J528" i="6"/>
  <c r="K528" i="6" s="1"/>
  <c r="J527" i="6"/>
  <c r="K527" i="6" s="1"/>
  <c r="J526" i="6"/>
  <c r="K526" i="6" s="1"/>
  <c r="J525" i="6"/>
  <c r="K525" i="6" s="1"/>
  <c r="J524" i="6"/>
  <c r="K524" i="6" s="1"/>
  <c r="J523" i="6"/>
  <c r="K523" i="6" s="1"/>
  <c r="J522" i="6"/>
  <c r="K522" i="6" s="1"/>
  <c r="J549" i="6"/>
  <c r="K549" i="6" s="1"/>
  <c r="J548" i="6"/>
  <c r="K548" i="6" s="1"/>
  <c r="J547" i="6"/>
  <c r="K547" i="6" s="1"/>
  <c r="J546" i="6"/>
  <c r="K546" i="6" s="1"/>
  <c r="J545" i="6"/>
  <c r="K545" i="6" s="1"/>
  <c r="J544" i="6"/>
  <c r="K544" i="6" s="1"/>
  <c r="J543" i="6"/>
  <c r="K543" i="6" s="1"/>
  <c r="J542" i="6"/>
  <c r="K542" i="6" s="1"/>
  <c r="J541" i="6"/>
  <c r="K541" i="6" s="1"/>
  <c r="J540" i="6"/>
  <c r="K540" i="6" s="1"/>
  <c r="J539" i="6"/>
  <c r="K539" i="6" s="1"/>
  <c r="J538" i="6"/>
  <c r="K538" i="6" s="1"/>
  <c r="J537" i="6"/>
  <c r="K537" i="6" s="1"/>
  <c r="J563" i="6"/>
  <c r="K563" i="6" s="1"/>
  <c r="J562" i="6"/>
  <c r="K562" i="6" s="1"/>
  <c r="J561" i="6"/>
  <c r="K561" i="6" s="1"/>
  <c r="J560" i="6"/>
  <c r="K560" i="6" s="1"/>
  <c r="J559" i="6"/>
  <c r="K559" i="6" s="1"/>
  <c r="J558" i="6"/>
  <c r="K558" i="6" s="1"/>
  <c r="J557" i="6"/>
  <c r="K557" i="6" s="1"/>
  <c r="J556" i="6"/>
  <c r="K556" i="6" s="1"/>
  <c r="J555" i="6"/>
  <c r="K555" i="6" s="1"/>
  <c r="J554" i="6"/>
  <c r="K554" i="6" s="1"/>
  <c r="J553" i="6"/>
  <c r="K553" i="6" s="1"/>
  <c r="J552" i="6"/>
  <c r="K552" i="6" s="1"/>
  <c r="J551" i="6"/>
  <c r="K551" i="6" s="1"/>
  <c r="J472" i="9" l="1"/>
  <c r="K472" i="9" s="1"/>
  <c r="J471" i="9"/>
  <c r="K471" i="9" s="1"/>
  <c r="J470" i="9"/>
  <c r="K470" i="9" s="1"/>
  <c r="J469" i="9"/>
  <c r="K469" i="9" s="1"/>
  <c r="J468" i="9"/>
  <c r="K468" i="9" s="1"/>
  <c r="J467" i="9"/>
  <c r="K467" i="9" s="1"/>
  <c r="J466" i="9"/>
  <c r="K466" i="9" s="1"/>
  <c r="J465" i="9"/>
  <c r="K465" i="9" s="1"/>
  <c r="J464" i="9"/>
  <c r="K464" i="9" s="1"/>
  <c r="J463" i="9"/>
  <c r="K463" i="9" s="1"/>
  <c r="J462" i="9"/>
  <c r="K462" i="9" s="1"/>
  <c r="J461" i="9"/>
  <c r="K461" i="9" s="1"/>
  <c r="J460" i="9"/>
  <c r="K460" i="9" s="1"/>
  <c r="J459" i="9"/>
  <c r="K459" i="9" s="1"/>
  <c r="J458" i="9"/>
  <c r="K458" i="9" s="1"/>
  <c r="J457" i="9"/>
  <c r="K457" i="9" s="1"/>
  <c r="J456" i="9"/>
  <c r="K456" i="9" s="1"/>
  <c r="J455" i="9"/>
  <c r="K455" i="9" s="1"/>
  <c r="J454" i="9"/>
  <c r="K454" i="9" s="1"/>
  <c r="J453" i="9"/>
  <c r="K453" i="9" s="1"/>
  <c r="J452" i="9"/>
  <c r="K452" i="9" s="1"/>
  <c r="J451" i="9"/>
  <c r="K451" i="9" s="1"/>
  <c r="J450" i="9"/>
  <c r="K450" i="9" s="1"/>
  <c r="J449" i="9"/>
  <c r="K449" i="9" s="1"/>
  <c r="J448" i="9"/>
  <c r="K448" i="9" s="1"/>
  <c r="J447" i="9"/>
  <c r="K447" i="9" s="1"/>
  <c r="J446" i="9"/>
  <c r="K446" i="9" s="1"/>
  <c r="J445" i="9"/>
  <c r="K445" i="9" s="1"/>
  <c r="J444" i="9"/>
  <c r="K444" i="9" s="1"/>
  <c r="J443" i="9"/>
  <c r="K443" i="9" s="1"/>
  <c r="J442" i="9"/>
  <c r="K442" i="9" s="1"/>
  <c r="J441" i="9"/>
  <c r="K441" i="9" s="1"/>
  <c r="J440" i="9"/>
  <c r="K440" i="9" s="1"/>
  <c r="J439" i="9"/>
  <c r="K439" i="9" s="1"/>
  <c r="J438" i="9"/>
  <c r="K438" i="9" s="1"/>
  <c r="J437" i="9"/>
  <c r="K437" i="9" s="1"/>
  <c r="J436" i="9"/>
  <c r="K436" i="9" s="1"/>
  <c r="J435" i="9"/>
  <c r="K435" i="9" s="1"/>
  <c r="J434" i="9"/>
  <c r="K434" i="9" s="1"/>
  <c r="J433" i="9"/>
  <c r="K433" i="9" s="1"/>
  <c r="J432" i="9"/>
  <c r="K432" i="9" s="1"/>
  <c r="J431" i="9"/>
  <c r="K431" i="9" s="1"/>
  <c r="J430" i="9"/>
  <c r="K430" i="9" s="1"/>
  <c r="J429" i="9"/>
  <c r="K429" i="9" s="1"/>
  <c r="J428" i="9"/>
  <c r="K428" i="9" s="1"/>
  <c r="J427" i="9"/>
  <c r="K427" i="9" s="1"/>
  <c r="J426" i="9"/>
  <c r="K426" i="9" s="1"/>
  <c r="J425" i="9"/>
  <c r="K425" i="9" s="1"/>
  <c r="J424" i="9"/>
  <c r="K424" i="9" s="1"/>
  <c r="J423" i="9"/>
  <c r="K423" i="9" s="1"/>
  <c r="J422" i="9"/>
  <c r="K422" i="9" s="1"/>
  <c r="J421" i="9"/>
  <c r="K421" i="9" s="1"/>
  <c r="J420" i="9"/>
  <c r="K420" i="9" s="1"/>
  <c r="J419" i="9"/>
  <c r="K419" i="9" s="1"/>
  <c r="J418" i="9"/>
  <c r="K418" i="9" s="1"/>
  <c r="J417" i="9"/>
  <c r="K417" i="9" s="1"/>
  <c r="J416" i="9"/>
  <c r="K416" i="9" s="1"/>
  <c r="J415" i="9"/>
  <c r="K415" i="9" s="1"/>
  <c r="J414" i="9"/>
  <c r="K414" i="9" s="1"/>
  <c r="J413" i="9"/>
  <c r="K413" i="9" s="1"/>
  <c r="J412" i="9"/>
  <c r="K412" i="9" s="1"/>
  <c r="J411" i="9"/>
  <c r="K411" i="9" s="1"/>
  <c r="J410" i="9"/>
  <c r="K410" i="9" s="1"/>
  <c r="J409" i="9"/>
  <c r="K409" i="9" s="1"/>
  <c r="J408" i="9"/>
  <c r="K408" i="9" s="1"/>
  <c r="J407" i="9"/>
  <c r="K407" i="9" s="1"/>
  <c r="J406" i="9"/>
  <c r="K406" i="9" s="1"/>
  <c r="J405" i="9"/>
  <c r="K405" i="9" s="1"/>
  <c r="J404" i="9"/>
  <c r="K404" i="9" s="1"/>
  <c r="J403" i="9"/>
  <c r="K403" i="9" s="1"/>
  <c r="J402" i="9"/>
  <c r="K402" i="9" s="1"/>
  <c r="J401" i="9"/>
  <c r="K401" i="9" s="1"/>
  <c r="J400" i="9"/>
  <c r="K400" i="9" s="1"/>
  <c r="J399" i="9"/>
  <c r="K399" i="9" s="1"/>
  <c r="J398" i="9"/>
  <c r="K398" i="9" s="1"/>
  <c r="J397" i="9"/>
  <c r="K397" i="9" s="1"/>
  <c r="J396" i="9"/>
  <c r="K396" i="9" s="1"/>
  <c r="J395" i="9"/>
  <c r="K395" i="9" s="1"/>
  <c r="J394" i="9"/>
  <c r="K394" i="9" s="1"/>
  <c r="J393" i="9"/>
  <c r="K393" i="9" s="1"/>
  <c r="J392" i="9"/>
  <c r="K392" i="9" s="1"/>
  <c r="J391" i="9"/>
  <c r="K391" i="9" s="1"/>
  <c r="J390" i="9"/>
  <c r="K390" i="9" s="1"/>
  <c r="J389" i="9"/>
  <c r="K389" i="9" s="1"/>
  <c r="J388" i="9"/>
  <c r="K388" i="9" s="1"/>
  <c r="J387" i="9"/>
  <c r="K387" i="9" s="1"/>
  <c r="J386" i="9"/>
  <c r="K386" i="9" s="1"/>
  <c r="J385" i="9"/>
  <c r="K385" i="9" s="1"/>
  <c r="J384" i="9"/>
  <c r="K384" i="9" s="1"/>
  <c r="J383" i="9"/>
  <c r="K383" i="9" s="1"/>
  <c r="J382" i="9"/>
  <c r="K382" i="9" s="1"/>
  <c r="J381" i="9"/>
  <c r="K381" i="9" s="1"/>
  <c r="J380" i="9"/>
  <c r="K380" i="9" s="1"/>
  <c r="J379" i="9"/>
  <c r="K379" i="9" s="1"/>
  <c r="J378" i="9"/>
  <c r="K378" i="9" s="1"/>
  <c r="J377" i="9"/>
  <c r="K377" i="9" s="1"/>
  <c r="J376" i="9"/>
  <c r="K376" i="9" s="1"/>
  <c r="J375" i="9"/>
  <c r="K375" i="9" s="1"/>
  <c r="J374" i="9"/>
  <c r="K374" i="9" s="1"/>
  <c r="J373" i="9"/>
  <c r="K373" i="9" s="1"/>
  <c r="J372" i="9"/>
  <c r="K372" i="9" s="1"/>
  <c r="J371" i="9"/>
  <c r="K371" i="9" s="1"/>
  <c r="J370" i="9"/>
  <c r="K370" i="9" s="1"/>
  <c r="J369" i="9"/>
  <c r="K369" i="9" s="1"/>
  <c r="J368" i="9"/>
  <c r="K368" i="9" s="1"/>
  <c r="J367" i="9"/>
  <c r="K367" i="9" s="1"/>
  <c r="J366" i="9"/>
  <c r="K366" i="9" s="1"/>
  <c r="J365" i="9"/>
  <c r="K365" i="9" s="1"/>
  <c r="J364" i="9"/>
  <c r="K364" i="9" s="1"/>
  <c r="J363" i="9"/>
  <c r="K363" i="9" s="1"/>
  <c r="J362" i="9"/>
  <c r="K362" i="9" s="1"/>
  <c r="J361" i="9"/>
  <c r="K361" i="9" s="1"/>
  <c r="J360" i="9"/>
  <c r="K360" i="9" s="1"/>
  <c r="J359" i="9"/>
  <c r="K359" i="9" s="1"/>
  <c r="J358" i="9"/>
  <c r="K358" i="9" s="1"/>
  <c r="J357" i="9"/>
  <c r="K357" i="9" s="1"/>
  <c r="J356" i="9"/>
  <c r="K356" i="9" s="1"/>
  <c r="J355" i="9"/>
  <c r="K355" i="9" s="1"/>
  <c r="J354" i="9"/>
  <c r="K354" i="9" s="1"/>
  <c r="J353" i="9"/>
  <c r="K353" i="9" s="1"/>
  <c r="J352" i="9"/>
  <c r="K352" i="9" s="1"/>
  <c r="J486" i="9"/>
  <c r="K486" i="9" s="1"/>
  <c r="J485" i="9"/>
  <c r="K485" i="9" s="1"/>
  <c r="J484" i="9"/>
  <c r="K484" i="9" s="1"/>
  <c r="J483" i="9"/>
  <c r="K483" i="9" s="1"/>
  <c r="J482" i="9"/>
  <c r="K482" i="9" s="1"/>
  <c r="J481" i="9"/>
  <c r="K481" i="9" s="1"/>
  <c r="J480" i="9"/>
  <c r="K480" i="9" s="1"/>
  <c r="J479" i="9"/>
  <c r="K479" i="9" s="1"/>
  <c r="J478" i="9"/>
  <c r="K478" i="9" s="1"/>
  <c r="J477" i="9"/>
  <c r="K477" i="9" s="1"/>
  <c r="J476" i="9"/>
  <c r="K476" i="9" s="1"/>
  <c r="J475" i="9"/>
  <c r="K475" i="9" s="1"/>
  <c r="J474" i="9"/>
  <c r="K474" i="9" s="1"/>
  <c r="J311" i="9"/>
  <c r="K311" i="9" s="1"/>
  <c r="J310" i="9"/>
  <c r="K310" i="9" s="1"/>
  <c r="J309" i="9"/>
  <c r="K309" i="9" s="1"/>
  <c r="J308" i="9"/>
  <c r="K308" i="9" s="1"/>
  <c r="J307" i="9"/>
  <c r="K307" i="9" s="1"/>
  <c r="J306" i="9"/>
  <c r="K306" i="9" s="1"/>
  <c r="J305" i="9"/>
  <c r="K305" i="9" s="1"/>
  <c r="J304" i="9"/>
  <c r="K304" i="9" s="1"/>
  <c r="J303" i="9"/>
  <c r="K303" i="9" s="1"/>
  <c r="J302" i="9"/>
  <c r="K302" i="9" s="1"/>
  <c r="J301" i="9"/>
  <c r="K301" i="9" s="1"/>
  <c r="J300" i="9"/>
  <c r="K300" i="9" s="1"/>
  <c r="J299" i="9"/>
  <c r="K299" i="9" s="1"/>
  <c r="J298" i="9"/>
  <c r="K298" i="9" s="1"/>
  <c r="J297" i="9"/>
  <c r="K297" i="9" s="1"/>
  <c r="J296" i="9"/>
  <c r="K296" i="9" s="1"/>
  <c r="J295" i="9"/>
  <c r="K295" i="9" s="1"/>
  <c r="J294" i="9"/>
  <c r="K294" i="9" s="1"/>
  <c r="J293" i="9"/>
  <c r="K293" i="9" s="1"/>
  <c r="J292" i="9"/>
  <c r="K292" i="9" s="1"/>
  <c r="J291" i="9"/>
  <c r="K291" i="9" s="1"/>
  <c r="J290" i="9"/>
  <c r="K290" i="9" s="1"/>
  <c r="J289" i="9"/>
  <c r="K289" i="9" s="1"/>
  <c r="J288" i="9"/>
  <c r="K288" i="9" s="1"/>
  <c r="J287" i="9"/>
  <c r="K287" i="9" s="1"/>
  <c r="J286" i="9"/>
  <c r="K286" i="9" s="1"/>
  <c r="J285" i="9"/>
  <c r="K285" i="9" s="1"/>
  <c r="J284" i="9"/>
  <c r="K284" i="9" s="1"/>
  <c r="J283" i="9"/>
  <c r="K283" i="9" s="1"/>
  <c r="J282" i="9"/>
  <c r="K282" i="9" s="1"/>
  <c r="J281" i="9"/>
  <c r="K281" i="9" s="1"/>
  <c r="J280" i="9"/>
  <c r="K280" i="9" s="1"/>
  <c r="J279" i="9"/>
  <c r="K279" i="9" s="1"/>
  <c r="J278" i="9"/>
  <c r="K278" i="9" s="1"/>
  <c r="J277" i="9"/>
  <c r="K277" i="9" s="1"/>
  <c r="J276" i="9"/>
  <c r="K276" i="9" s="1"/>
  <c r="J275" i="9"/>
  <c r="K275" i="9" s="1"/>
  <c r="J274" i="9"/>
  <c r="K274" i="9" s="1"/>
  <c r="J273" i="9"/>
  <c r="K273" i="9" s="1"/>
  <c r="J272" i="9"/>
  <c r="K272" i="9" s="1"/>
  <c r="J271" i="9"/>
  <c r="K271" i="9" s="1"/>
  <c r="J473" i="9"/>
  <c r="K473" i="9" s="1"/>
  <c r="J351" i="9"/>
  <c r="K351" i="9" s="1"/>
  <c r="J350" i="9"/>
  <c r="K350" i="9" s="1"/>
  <c r="J349" i="9"/>
  <c r="K349" i="9" s="1"/>
  <c r="J348" i="9"/>
  <c r="K348" i="9" s="1"/>
  <c r="J347" i="9"/>
  <c r="K347" i="9" s="1"/>
  <c r="J346" i="9"/>
  <c r="K346" i="9" s="1"/>
  <c r="J345" i="9"/>
  <c r="K345" i="9" s="1"/>
  <c r="J344" i="9"/>
  <c r="K344" i="9" s="1"/>
  <c r="J343" i="9"/>
  <c r="K343" i="9" s="1"/>
  <c r="J342" i="9"/>
  <c r="K342" i="9" s="1"/>
  <c r="J341" i="9"/>
  <c r="K341" i="9" s="1"/>
  <c r="J340" i="9"/>
  <c r="K340" i="9" s="1"/>
  <c r="J339" i="9"/>
  <c r="K339" i="9" s="1"/>
  <c r="J338" i="9"/>
  <c r="K338" i="9" s="1"/>
  <c r="J337" i="9"/>
  <c r="K337" i="9" s="1"/>
  <c r="J336" i="9"/>
  <c r="K336" i="9" s="1"/>
  <c r="J335" i="9"/>
  <c r="K335" i="9" s="1"/>
  <c r="J334" i="9"/>
  <c r="K334" i="9" s="1"/>
  <c r="J333" i="9"/>
  <c r="K333" i="9" s="1"/>
  <c r="J332" i="9"/>
  <c r="K332" i="9" s="1"/>
  <c r="J331" i="9"/>
  <c r="K331" i="9" s="1"/>
  <c r="J330" i="9"/>
  <c r="K330" i="9" s="1"/>
  <c r="J329" i="9"/>
  <c r="K329" i="9" s="1"/>
  <c r="J328" i="9"/>
  <c r="K328" i="9" s="1"/>
  <c r="J327" i="9"/>
  <c r="K327" i="9" s="1"/>
  <c r="J326" i="9"/>
  <c r="K326" i="9" s="1"/>
  <c r="J325" i="9"/>
  <c r="K325" i="9" s="1"/>
  <c r="J324" i="9"/>
  <c r="K324" i="9" s="1"/>
  <c r="J323" i="9"/>
  <c r="K323" i="9" s="1"/>
  <c r="J322" i="9"/>
  <c r="K322" i="9" s="1"/>
  <c r="J321" i="9"/>
  <c r="K321" i="9" s="1"/>
  <c r="J320" i="9"/>
  <c r="K320" i="9" s="1"/>
  <c r="J319" i="9"/>
  <c r="K319" i="9" s="1"/>
  <c r="J318" i="9"/>
  <c r="K318" i="9" s="1"/>
  <c r="J317" i="9"/>
  <c r="K317" i="9" s="1"/>
  <c r="J316" i="9"/>
  <c r="K316" i="9" s="1"/>
  <c r="J315" i="9"/>
  <c r="K315" i="9" s="1"/>
  <c r="J314" i="9"/>
  <c r="K314" i="9" s="1"/>
  <c r="J313" i="9"/>
  <c r="K313" i="9" s="1"/>
  <c r="J228" i="13" l="1"/>
  <c r="K228" i="13" s="1"/>
  <c r="J227" i="13"/>
  <c r="K227" i="13" s="1"/>
  <c r="J226" i="13"/>
  <c r="K226" i="13" s="1"/>
  <c r="J225" i="13"/>
  <c r="K225" i="13" s="1"/>
  <c r="J224" i="13"/>
  <c r="K224" i="13" s="1"/>
  <c r="J223" i="13"/>
  <c r="K223" i="13" s="1"/>
  <c r="J222" i="13"/>
  <c r="K222" i="13" s="1"/>
  <c r="J221" i="13"/>
  <c r="K221" i="13" s="1"/>
  <c r="J220" i="13"/>
  <c r="K220" i="13" s="1"/>
  <c r="J219" i="13"/>
  <c r="K219" i="13" s="1"/>
  <c r="J218" i="13"/>
  <c r="K218" i="13" s="1"/>
  <c r="J217" i="13"/>
  <c r="K217" i="13" s="1"/>
  <c r="J216" i="13"/>
  <c r="K216" i="13" s="1"/>
  <c r="J215" i="13"/>
  <c r="K215" i="13" s="1"/>
  <c r="J214" i="13"/>
  <c r="K214" i="13" s="1"/>
  <c r="J213" i="13"/>
  <c r="K213" i="13" s="1"/>
  <c r="J212" i="13"/>
  <c r="K212" i="13" s="1"/>
  <c r="J211" i="13"/>
  <c r="K211" i="13" s="1"/>
  <c r="J210" i="13"/>
  <c r="K210" i="13" s="1"/>
  <c r="J209" i="13"/>
  <c r="K209" i="13" s="1"/>
  <c r="J208" i="13"/>
  <c r="K208" i="13" s="1"/>
  <c r="J207" i="13"/>
  <c r="K207" i="13" s="1"/>
  <c r="J206" i="13"/>
  <c r="K206" i="13" s="1"/>
  <c r="J205" i="13"/>
  <c r="K205" i="13" s="1"/>
  <c r="J204" i="13"/>
  <c r="K204" i="13" s="1"/>
  <c r="J203" i="13"/>
  <c r="K203" i="13" s="1"/>
  <c r="J202" i="13"/>
  <c r="K202" i="13" s="1"/>
  <c r="J201" i="13"/>
  <c r="K201" i="13" s="1"/>
  <c r="J200" i="13"/>
  <c r="K200" i="13" s="1"/>
  <c r="J199" i="13"/>
  <c r="K199" i="13" s="1"/>
  <c r="J198" i="13"/>
  <c r="K198" i="13" s="1"/>
  <c r="L397" i="10"/>
  <c r="M397" i="10" s="1"/>
  <c r="J397" i="10"/>
  <c r="K397" i="10" s="1"/>
  <c r="L396" i="10"/>
  <c r="M396" i="10" s="1"/>
  <c r="J396" i="10"/>
  <c r="K396" i="10" s="1"/>
  <c r="L395" i="10"/>
  <c r="M395" i="10" s="1"/>
  <c r="J395" i="10"/>
  <c r="K395" i="10" s="1"/>
  <c r="L394" i="10"/>
  <c r="M394" i="10" s="1"/>
  <c r="J394" i="10"/>
  <c r="K394" i="10" s="1"/>
  <c r="L393" i="10"/>
  <c r="M393" i="10" s="1"/>
  <c r="J393" i="10"/>
  <c r="K393" i="10" s="1"/>
  <c r="L392" i="10"/>
  <c r="M392" i="10" s="1"/>
  <c r="J392" i="10"/>
  <c r="K392" i="10" s="1"/>
  <c r="L391" i="10"/>
  <c r="M391" i="10" s="1"/>
  <c r="J391" i="10"/>
  <c r="K391" i="10" s="1"/>
  <c r="L390" i="10"/>
  <c r="M390" i="10" s="1"/>
  <c r="J390" i="10"/>
  <c r="K390" i="10" s="1"/>
  <c r="L389" i="10"/>
  <c r="M389" i="10" s="1"/>
  <c r="J389" i="10"/>
  <c r="K389" i="10" s="1"/>
  <c r="L388" i="10"/>
  <c r="M388" i="10" s="1"/>
  <c r="J388" i="10"/>
  <c r="K388" i="10" s="1"/>
  <c r="L387" i="10"/>
  <c r="M387" i="10" s="1"/>
  <c r="J387" i="10"/>
  <c r="K387" i="10" s="1"/>
  <c r="L386" i="10"/>
  <c r="M386" i="10" s="1"/>
  <c r="J386" i="10"/>
  <c r="K386" i="10" s="1"/>
  <c r="L385" i="10"/>
  <c r="M385" i="10" s="1"/>
  <c r="J385" i="10"/>
  <c r="K385" i="10" s="1"/>
  <c r="L384" i="10"/>
  <c r="M384" i="10" s="1"/>
  <c r="J384" i="10"/>
  <c r="K384" i="10" s="1"/>
  <c r="L383" i="10"/>
  <c r="M383" i="10" s="1"/>
  <c r="J383" i="10"/>
  <c r="K383" i="10" s="1"/>
  <c r="L382" i="10"/>
  <c r="M382" i="10" s="1"/>
  <c r="J382" i="10"/>
  <c r="K382" i="10" s="1"/>
  <c r="L381" i="10"/>
  <c r="M381" i="10" s="1"/>
  <c r="J381" i="10"/>
  <c r="K381" i="10" s="1"/>
  <c r="L380" i="10"/>
  <c r="M380" i="10" s="1"/>
  <c r="J380" i="10"/>
  <c r="K380" i="10" s="1"/>
  <c r="L379" i="10"/>
  <c r="M379" i="10" s="1"/>
  <c r="J379" i="10"/>
  <c r="K379" i="10" s="1"/>
  <c r="L378" i="10"/>
  <c r="M378" i="10" s="1"/>
  <c r="J378" i="10"/>
  <c r="K378" i="10" s="1"/>
  <c r="L377" i="10"/>
  <c r="M377" i="10" s="1"/>
  <c r="J377" i="10"/>
  <c r="K377" i="10" s="1"/>
  <c r="L376" i="10"/>
  <c r="M376" i="10" s="1"/>
  <c r="J376" i="10"/>
  <c r="K376" i="10" s="1"/>
  <c r="L375" i="10"/>
  <c r="M375" i="10" s="1"/>
  <c r="J375" i="10"/>
  <c r="K375" i="10" s="1"/>
  <c r="L374" i="10"/>
  <c r="M374" i="10" s="1"/>
  <c r="J374" i="10"/>
  <c r="K374" i="10" s="1"/>
  <c r="L373" i="10"/>
  <c r="M373" i="10" s="1"/>
  <c r="J373" i="10"/>
  <c r="K373" i="10" s="1"/>
  <c r="L372" i="10"/>
  <c r="M372" i="10" s="1"/>
  <c r="J372" i="10"/>
  <c r="K372" i="10" s="1"/>
  <c r="L371" i="10"/>
  <c r="M371" i="10" s="1"/>
  <c r="J371" i="10"/>
  <c r="K371" i="10" s="1"/>
  <c r="L370" i="10"/>
  <c r="M370" i="10" s="1"/>
  <c r="J370" i="10"/>
  <c r="K370" i="10" s="1"/>
  <c r="L369" i="10"/>
  <c r="M369" i="10" s="1"/>
  <c r="J369" i="10"/>
  <c r="K369" i="10" s="1"/>
  <c r="L368" i="10"/>
  <c r="M368" i="10" s="1"/>
  <c r="J368" i="10"/>
  <c r="K368" i="10" s="1"/>
  <c r="L367" i="10"/>
  <c r="M367" i="10" s="1"/>
  <c r="J367" i="10"/>
  <c r="K367" i="10" s="1"/>
  <c r="L366" i="10"/>
  <c r="M366" i="10" s="1"/>
  <c r="J366" i="10"/>
  <c r="K366" i="10" s="1"/>
  <c r="L365" i="10"/>
  <c r="M365" i="10" s="1"/>
  <c r="J365" i="10"/>
  <c r="K365" i="10" s="1"/>
  <c r="L364" i="10"/>
  <c r="M364" i="10" s="1"/>
  <c r="J364" i="10"/>
  <c r="K364" i="10" s="1"/>
  <c r="L363" i="10"/>
  <c r="M363" i="10" s="1"/>
  <c r="J363" i="10"/>
  <c r="K363" i="10" s="1"/>
  <c r="L362" i="10"/>
  <c r="M362" i="10" s="1"/>
  <c r="J362" i="10"/>
  <c r="K362" i="10" s="1"/>
  <c r="L361" i="10"/>
  <c r="M361" i="10" s="1"/>
  <c r="J361" i="10"/>
  <c r="K361" i="10" s="1"/>
  <c r="L360" i="10"/>
  <c r="M360" i="10" s="1"/>
  <c r="J360" i="10"/>
  <c r="K360" i="10" s="1"/>
  <c r="L359" i="10"/>
  <c r="M359" i="10" s="1"/>
  <c r="J359" i="10"/>
  <c r="K359" i="10" s="1"/>
  <c r="L358" i="10"/>
  <c r="M358" i="10" s="1"/>
  <c r="J358" i="10"/>
  <c r="K358" i="10" s="1"/>
  <c r="L357" i="10"/>
  <c r="M357" i="10" s="1"/>
  <c r="J357" i="10"/>
  <c r="K357" i="10" s="1"/>
  <c r="L356" i="10"/>
  <c r="M356" i="10" s="1"/>
  <c r="J356" i="10"/>
  <c r="K356" i="10" s="1"/>
  <c r="L355" i="10"/>
  <c r="M355" i="10" s="1"/>
  <c r="J355" i="10"/>
  <c r="K355" i="10" s="1"/>
  <c r="L354" i="10"/>
  <c r="M354" i="10" s="1"/>
  <c r="J354" i="10"/>
  <c r="K354" i="10" s="1"/>
  <c r="L353" i="10"/>
  <c r="M353" i="10" s="1"/>
  <c r="J353" i="10"/>
  <c r="K353" i="10" s="1"/>
  <c r="L352" i="10"/>
  <c r="M352" i="10" s="1"/>
  <c r="J352" i="10"/>
  <c r="K352" i="10" s="1"/>
  <c r="L351" i="10"/>
  <c r="M351" i="10" s="1"/>
  <c r="J351" i="10"/>
  <c r="K351" i="10" s="1"/>
  <c r="L350" i="10"/>
  <c r="M350" i="10" s="1"/>
  <c r="J350" i="10"/>
  <c r="K350" i="10" s="1"/>
  <c r="L349" i="10"/>
  <c r="M349" i="10" s="1"/>
  <c r="J349" i="10"/>
  <c r="K349" i="10" s="1"/>
  <c r="L348" i="10"/>
  <c r="M348" i="10" s="1"/>
  <c r="J348" i="10"/>
  <c r="K348" i="10" s="1"/>
  <c r="L347" i="10"/>
  <c r="M347" i="10" s="1"/>
  <c r="J347" i="10"/>
  <c r="K347" i="10" s="1"/>
  <c r="L346" i="10"/>
  <c r="M346" i="10" s="1"/>
  <c r="J346" i="10"/>
  <c r="K346" i="10" s="1"/>
  <c r="L345" i="10"/>
  <c r="M345" i="10" s="1"/>
  <c r="J345" i="10"/>
  <c r="K345" i="10" s="1"/>
  <c r="L344" i="10"/>
  <c r="M344" i="10" s="1"/>
  <c r="J344" i="10"/>
  <c r="K344" i="10" s="1"/>
  <c r="L343" i="10"/>
  <c r="M343" i="10" s="1"/>
  <c r="J343" i="10"/>
  <c r="K343" i="10" s="1"/>
  <c r="L342" i="10"/>
  <c r="M342" i="10" s="1"/>
  <c r="J342" i="10"/>
  <c r="K342" i="10" s="1"/>
  <c r="L341" i="10"/>
  <c r="M341" i="10" s="1"/>
  <c r="J341" i="10"/>
  <c r="K341" i="10" s="1"/>
  <c r="L340" i="10"/>
  <c r="M340" i="10" s="1"/>
  <c r="J340" i="10"/>
  <c r="K340" i="10" s="1"/>
  <c r="L339" i="10"/>
  <c r="M339" i="10" s="1"/>
  <c r="J339" i="10"/>
  <c r="K339" i="10" s="1"/>
  <c r="L338" i="10"/>
  <c r="M338" i="10" s="1"/>
  <c r="J338" i="10"/>
  <c r="K338" i="10" s="1"/>
  <c r="L337" i="10"/>
  <c r="M337" i="10" s="1"/>
  <c r="J337" i="10"/>
  <c r="K337" i="10" s="1"/>
  <c r="L336" i="10"/>
  <c r="M336" i="10" s="1"/>
  <c r="J336" i="10"/>
  <c r="K336" i="10" s="1"/>
  <c r="L335" i="10"/>
  <c r="M335" i="10" s="1"/>
  <c r="J335" i="10"/>
  <c r="K335" i="10" s="1"/>
  <c r="L334" i="10"/>
  <c r="M334" i="10" s="1"/>
  <c r="J334" i="10"/>
  <c r="K334" i="10" s="1"/>
  <c r="L333" i="10"/>
  <c r="M333" i="10" s="1"/>
  <c r="J333" i="10"/>
  <c r="K333" i="10" s="1"/>
  <c r="L332" i="10"/>
  <c r="M332" i="10" s="1"/>
  <c r="J332" i="10"/>
  <c r="K332" i="10" s="1"/>
  <c r="L331" i="10"/>
  <c r="M331" i="10" s="1"/>
  <c r="J331" i="10"/>
  <c r="K331" i="10" s="1"/>
  <c r="L330" i="10"/>
  <c r="M330" i="10" s="1"/>
  <c r="J330" i="10"/>
  <c r="K330" i="10" s="1"/>
  <c r="L329" i="10"/>
  <c r="M329" i="10" s="1"/>
  <c r="J329" i="10"/>
  <c r="K329" i="10" s="1"/>
  <c r="L328" i="10"/>
  <c r="M328" i="10" s="1"/>
  <c r="J328" i="10"/>
  <c r="K328" i="10" s="1"/>
  <c r="L327" i="10"/>
  <c r="M327" i="10" s="1"/>
  <c r="J327" i="10"/>
  <c r="K327" i="10" s="1"/>
  <c r="L326" i="10"/>
  <c r="M326" i="10" s="1"/>
  <c r="J326" i="10"/>
  <c r="K326" i="10" s="1"/>
  <c r="L325" i="10"/>
  <c r="M325" i="10" s="1"/>
  <c r="J325" i="10"/>
  <c r="K325" i="10" s="1"/>
  <c r="L324" i="10"/>
  <c r="M324" i="10" s="1"/>
  <c r="J324" i="10"/>
  <c r="K324" i="10" s="1"/>
  <c r="L323" i="10"/>
  <c r="M323" i="10" s="1"/>
  <c r="J323" i="10"/>
  <c r="K323" i="10" s="1"/>
  <c r="L322" i="10"/>
  <c r="M322" i="10" s="1"/>
  <c r="J322" i="10"/>
  <c r="K322" i="10" s="1"/>
  <c r="L321" i="10"/>
  <c r="M321" i="10" s="1"/>
  <c r="J321" i="10"/>
  <c r="K321" i="10" s="1"/>
  <c r="L320" i="10"/>
  <c r="M320" i="10" s="1"/>
  <c r="J320" i="10"/>
  <c r="K320" i="10" s="1"/>
  <c r="L319" i="10"/>
  <c r="M319" i="10" s="1"/>
  <c r="J319" i="10"/>
  <c r="K319" i="10" s="1"/>
  <c r="L318" i="10"/>
  <c r="M318" i="10" s="1"/>
  <c r="J318" i="10"/>
  <c r="K318" i="10" s="1"/>
  <c r="L317" i="10"/>
  <c r="M317" i="10" s="1"/>
  <c r="J317" i="10"/>
  <c r="K317" i="10" s="1"/>
  <c r="L316" i="10"/>
  <c r="M316" i="10" s="1"/>
  <c r="J316" i="10"/>
  <c r="K316" i="10" s="1"/>
  <c r="L315" i="10"/>
  <c r="M315" i="10" s="1"/>
  <c r="J315" i="10"/>
  <c r="K315" i="10" s="1"/>
  <c r="L314" i="10"/>
  <c r="M314" i="10" s="1"/>
  <c r="J314" i="10"/>
  <c r="K314" i="10" s="1"/>
  <c r="L313" i="10"/>
  <c r="M313" i="10" s="1"/>
  <c r="J313" i="10"/>
  <c r="K313" i="10" s="1"/>
  <c r="L312" i="10"/>
  <c r="M312" i="10" s="1"/>
  <c r="J312" i="10"/>
  <c r="K312" i="10" s="1"/>
  <c r="L311" i="10"/>
  <c r="M311" i="10" s="1"/>
  <c r="J311" i="10"/>
  <c r="K311" i="10" s="1"/>
  <c r="L310" i="10"/>
  <c r="M310" i="10" s="1"/>
  <c r="J310" i="10"/>
  <c r="K310" i="10" s="1"/>
  <c r="L309" i="10"/>
  <c r="M309" i="10" s="1"/>
  <c r="J309" i="10"/>
  <c r="K309" i="10" s="1"/>
  <c r="L308" i="10"/>
  <c r="M308" i="10" s="1"/>
  <c r="J308" i="10"/>
  <c r="K308" i="10" s="1"/>
  <c r="L307" i="10"/>
  <c r="M307" i="10" s="1"/>
  <c r="J307" i="10"/>
  <c r="K307" i="10" s="1"/>
  <c r="L306" i="10"/>
  <c r="M306" i="10" s="1"/>
  <c r="J306" i="10"/>
  <c r="K306" i="10" s="1"/>
  <c r="L305" i="10"/>
  <c r="M305" i="10" s="1"/>
  <c r="J305" i="10"/>
  <c r="K305" i="10" s="1"/>
  <c r="L304" i="10"/>
  <c r="M304" i="10" s="1"/>
  <c r="J304" i="10"/>
  <c r="K304" i="10" s="1"/>
  <c r="L303" i="10"/>
  <c r="M303" i="10" s="1"/>
  <c r="J303" i="10"/>
  <c r="K303" i="10" s="1"/>
  <c r="L302" i="10"/>
  <c r="M302" i="10" s="1"/>
  <c r="J302" i="10"/>
  <c r="K302" i="10" s="1"/>
  <c r="L301" i="10"/>
  <c r="M301" i="10" s="1"/>
  <c r="J301" i="10"/>
  <c r="K301" i="10" s="1"/>
  <c r="L300" i="10"/>
  <c r="M300" i="10" s="1"/>
  <c r="J300" i="10"/>
  <c r="K300" i="10" s="1"/>
  <c r="L299" i="10"/>
  <c r="M299" i="10" s="1"/>
  <c r="J299" i="10"/>
  <c r="K299" i="10" s="1"/>
  <c r="L298" i="10"/>
  <c r="M298" i="10" s="1"/>
  <c r="J298" i="10"/>
  <c r="K298" i="10" s="1"/>
  <c r="L297" i="10"/>
  <c r="M297" i="10" s="1"/>
  <c r="J297" i="10"/>
  <c r="K297" i="10" s="1"/>
  <c r="L296" i="10"/>
  <c r="M296" i="10" s="1"/>
  <c r="J296" i="10"/>
  <c r="K296" i="10" s="1"/>
  <c r="L295" i="10"/>
  <c r="M295" i="10" s="1"/>
  <c r="J295" i="10"/>
  <c r="K295" i="10" s="1"/>
  <c r="L453" i="10"/>
  <c r="M453" i="10" s="1"/>
  <c r="J453" i="10"/>
  <c r="K453" i="10" s="1"/>
  <c r="L452" i="10"/>
  <c r="M452" i="10" s="1"/>
  <c r="J452" i="10"/>
  <c r="K452" i="10" s="1"/>
  <c r="L451" i="10"/>
  <c r="M451" i="10" s="1"/>
  <c r="J451" i="10"/>
  <c r="K451" i="10" s="1"/>
  <c r="L450" i="10"/>
  <c r="M450" i="10" s="1"/>
  <c r="J450" i="10"/>
  <c r="K450" i="10" s="1"/>
  <c r="L449" i="10"/>
  <c r="M449" i="10" s="1"/>
  <c r="J449" i="10"/>
  <c r="K449" i="10" s="1"/>
  <c r="L448" i="10"/>
  <c r="M448" i="10" s="1"/>
  <c r="J448" i="10"/>
  <c r="K448" i="10" s="1"/>
  <c r="L447" i="10"/>
  <c r="M447" i="10" s="1"/>
  <c r="J447" i="10"/>
  <c r="K447" i="10" s="1"/>
  <c r="L446" i="10"/>
  <c r="M446" i="10" s="1"/>
  <c r="J446" i="10"/>
  <c r="K446" i="10" s="1"/>
  <c r="L445" i="10"/>
  <c r="M445" i="10" s="1"/>
  <c r="J445" i="10"/>
  <c r="K445" i="10" s="1"/>
  <c r="L444" i="10"/>
  <c r="M444" i="10" s="1"/>
  <c r="J444" i="10"/>
  <c r="K444" i="10" s="1"/>
  <c r="L443" i="10"/>
  <c r="M443" i="10" s="1"/>
  <c r="J443" i="10"/>
  <c r="K443" i="10" s="1"/>
  <c r="L442" i="10"/>
  <c r="M442" i="10" s="1"/>
  <c r="J442" i="10"/>
  <c r="K442" i="10" s="1"/>
  <c r="L441" i="10"/>
  <c r="M441" i="10" s="1"/>
  <c r="J441" i="10"/>
  <c r="K441" i="10" s="1"/>
  <c r="L440" i="10"/>
  <c r="M440" i="10" s="1"/>
  <c r="J440" i="10"/>
  <c r="K440" i="10" s="1"/>
  <c r="L439" i="10"/>
  <c r="M439" i="10" s="1"/>
  <c r="J439" i="10"/>
  <c r="K439" i="10" s="1"/>
  <c r="L438" i="10"/>
  <c r="M438" i="10" s="1"/>
  <c r="J438" i="10"/>
  <c r="K438" i="10" s="1"/>
  <c r="L437" i="10"/>
  <c r="M437" i="10" s="1"/>
  <c r="J437" i="10"/>
  <c r="K437" i="10" s="1"/>
  <c r="L436" i="10"/>
  <c r="M436" i="10" s="1"/>
  <c r="J436" i="10"/>
  <c r="K436" i="10" s="1"/>
  <c r="L435" i="10"/>
  <c r="M435" i="10" s="1"/>
  <c r="J435" i="10"/>
  <c r="K435" i="10" s="1"/>
  <c r="L434" i="10"/>
  <c r="M434" i="10" s="1"/>
  <c r="J434" i="10"/>
  <c r="K434" i="10" s="1"/>
  <c r="L433" i="10"/>
  <c r="M433" i="10" s="1"/>
  <c r="J433" i="10"/>
  <c r="K433" i="10" s="1"/>
  <c r="L432" i="10"/>
  <c r="M432" i="10" s="1"/>
  <c r="J432" i="10"/>
  <c r="K432" i="10" s="1"/>
  <c r="L431" i="10"/>
  <c r="M431" i="10" s="1"/>
  <c r="J431" i="10"/>
  <c r="K431" i="10" s="1"/>
  <c r="L430" i="10"/>
  <c r="M430" i="10" s="1"/>
  <c r="J430" i="10"/>
  <c r="K430" i="10" s="1"/>
  <c r="L429" i="10"/>
  <c r="M429" i="10" s="1"/>
  <c r="J429" i="10"/>
  <c r="K429" i="10" s="1"/>
  <c r="L428" i="10"/>
  <c r="M428" i="10" s="1"/>
  <c r="J428" i="10"/>
  <c r="K428" i="10" s="1"/>
  <c r="L427" i="10"/>
  <c r="M427" i="10" s="1"/>
  <c r="J427" i="10"/>
  <c r="K427" i="10" s="1"/>
  <c r="L426" i="10"/>
  <c r="M426" i="10" s="1"/>
  <c r="J426" i="10"/>
  <c r="K426" i="10" s="1"/>
  <c r="L425" i="10"/>
  <c r="M425" i="10" s="1"/>
  <c r="J425" i="10"/>
  <c r="K425" i="10" s="1"/>
  <c r="L424" i="10"/>
  <c r="M424" i="10" s="1"/>
  <c r="J424" i="10"/>
  <c r="K424" i="10" s="1"/>
  <c r="L423" i="10"/>
  <c r="M423" i="10" s="1"/>
  <c r="J423" i="10"/>
  <c r="K423" i="10" s="1"/>
  <c r="L422" i="10"/>
  <c r="M422" i="10" s="1"/>
  <c r="J422" i="10"/>
  <c r="K422" i="10" s="1"/>
  <c r="L421" i="10"/>
  <c r="M421" i="10" s="1"/>
  <c r="J421" i="10"/>
  <c r="K421" i="10" s="1"/>
  <c r="L420" i="10"/>
  <c r="M420" i="10" s="1"/>
  <c r="J420" i="10"/>
  <c r="K420" i="10" s="1"/>
  <c r="L419" i="10"/>
  <c r="M419" i="10" s="1"/>
  <c r="J419" i="10"/>
  <c r="K419" i="10" s="1"/>
  <c r="L418" i="10"/>
  <c r="M418" i="10" s="1"/>
  <c r="J418" i="10"/>
  <c r="K418" i="10" s="1"/>
  <c r="L417" i="10"/>
  <c r="M417" i="10" s="1"/>
  <c r="J417" i="10"/>
  <c r="K417" i="10" s="1"/>
  <c r="L416" i="10"/>
  <c r="M416" i="10" s="1"/>
  <c r="J416" i="10"/>
  <c r="K416" i="10" s="1"/>
  <c r="L415" i="10"/>
  <c r="M415" i="10" s="1"/>
  <c r="J415" i="10"/>
  <c r="K415" i="10" s="1"/>
  <c r="L414" i="10"/>
  <c r="M414" i="10" s="1"/>
  <c r="J414" i="10"/>
  <c r="K414" i="10" s="1"/>
  <c r="L413" i="10"/>
  <c r="M413" i="10" s="1"/>
  <c r="J413" i="10"/>
  <c r="K413" i="10" s="1"/>
  <c r="L412" i="10"/>
  <c r="M412" i="10" s="1"/>
  <c r="J412" i="10"/>
  <c r="K412" i="10" s="1"/>
  <c r="L411" i="10"/>
  <c r="M411" i="10" s="1"/>
  <c r="J411" i="10"/>
  <c r="K411" i="10" s="1"/>
  <c r="L410" i="10"/>
  <c r="M410" i="10" s="1"/>
  <c r="J410" i="10"/>
  <c r="K410" i="10" s="1"/>
  <c r="L409" i="10"/>
  <c r="M409" i="10" s="1"/>
  <c r="J409" i="10"/>
  <c r="K409" i="10" s="1"/>
  <c r="L408" i="10"/>
  <c r="M408" i="10" s="1"/>
  <c r="J408" i="10"/>
  <c r="K408" i="10" s="1"/>
  <c r="L407" i="10"/>
  <c r="M407" i="10" s="1"/>
  <c r="J407" i="10"/>
  <c r="K407" i="10" s="1"/>
  <c r="L406" i="10"/>
  <c r="M406" i="10" s="1"/>
  <c r="J406" i="10"/>
  <c r="K406" i="10" s="1"/>
  <c r="L405" i="10"/>
  <c r="M405" i="10" s="1"/>
  <c r="J405" i="10"/>
  <c r="K405" i="10" s="1"/>
  <c r="L404" i="10"/>
  <c r="M404" i="10" s="1"/>
  <c r="J404" i="10"/>
  <c r="K404" i="10" s="1"/>
  <c r="L403" i="10"/>
  <c r="M403" i="10" s="1"/>
  <c r="J403" i="10"/>
  <c r="K403" i="10" s="1"/>
  <c r="L402" i="10"/>
  <c r="M402" i="10" s="1"/>
  <c r="J402" i="10"/>
  <c r="K402" i="10" s="1"/>
  <c r="L401" i="10"/>
  <c r="M401" i="10" s="1"/>
  <c r="J401" i="10"/>
  <c r="K401" i="10" s="1"/>
  <c r="L400" i="10"/>
  <c r="M400" i="10" s="1"/>
  <c r="J400" i="10"/>
  <c r="K400" i="10" s="1"/>
  <c r="L399" i="10"/>
  <c r="M399" i="10" s="1"/>
  <c r="J399" i="10"/>
  <c r="K399" i="10" s="1"/>
  <c r="L398" i="10"/>
  <c r="M398" i="10" s="1"/>
  <c r="J398" i="10"/>
  <c r="K398" i="10" s="1"/>
  <c r="L294" i="10"/>
  <c r="M294" i="10" s="1"/>
  <c r="J294" i="10"/>
  <c r="K294" i="10" s="1"/>
  <c r="L293" i="10"/>
  <c r="M293" i="10" s="1"/>
  <c r="J293" i="10"/>
  <c r="K293" i="10" s="1"/>
  <c r="L292" i="10"/>
  <c r="M292" i="10" s="1"/>
  <c r="J292" i="10"/>
  <c r="K292" i="10" s="1"/>
  <c r="L291" i="10"/>
  <c r="M291" i="10" s="1"/>
  <c r="J291" i="10"/>
  <c r="K291" i="10" s="1"/>
  <c r="L290" i="10"/>
  <c r="M290" i="10" s="1"/>
  <c r="J290" i="10"/>
  <c r="K290" i="10" s="1"/>
  <c r="L289" i="10"/>
  <c r="M289" i="10" s="1"/>
  <c r="J289" i="10"/>
  <c r="K289" i="10" s="1"/>
  <c r="L288" i="10"/>
  <c r="M288" i="10" s="1"/>
  <c r="J288" i="10"/>
  <c r="K288" i="10" s="1"/>
  <c r="L287" i="10"/>
  <c r="M287" i="10" s="1"/>
  <c r="J287" i="10"/>
  <c r="K287" i="10" s="1"/>
  <c r="L286" i="10"/>
  <c r="M286" i="10" s="1"/>
  <c r="J286" i="10"/>
  <c r="K286" i="10" s="1"/>
  <c r="L285" i="10"/>
  <c r="M285" i="10" s="1"/>
  <c r="J285" i="10"/>
  <c r="K285" i="10" s="1"/>
  <c r="L284" i="10"/>
  <c r="M284" i="10" s="1"/>
  <c r="J284" i="10"/>
  <c r="K284" i="10" s="1"/>
  <c r="L283" i="10"/>
  <c r="M283" i="10" s="1"/>
  <c r="J283" i="10"/>
  <c r="K283" i="10" s="1"/>
  <c r="L282" i="10"/>
  <c r="M282" i="10" s="1"/>
  <c r="J282" i="10"/>
  <c r="K282" i="10" s="1"/>
  <c r="L281" i="10"/>
  <c r="M281" i="10" s="1"/>
  <c r="J281" i="10"/>
  <c r="K281" i="10" s="1"/>
  <c r="L280" i="10"/>
  <c r="M280" i="10" s="1"/>
  <c r="J280" i="10"/>
  <c r="K280" i="10" s="1"/>
  <c r="L279" i="10"/>
  <c r="M279" i="10" s="1"/>
  <c r="J279" i="10"/>
  <c r="K279" i="10" s="1"/>
  <c r="L278" i="10"/>
  <c r="M278" i="10" s="1"/>
  <c r="J278" i="10"/>
  <c r="K278" i="10" s="1"/>
  <c r="L277" i="10"/>
  <c r="M277" i="10" s="1"/>
  <c r="J277" i="10"/>
  <c r="K277" i="10" s="1"/>
  <c r="L276" i="10"/>
  <c r="M276" i="10" s="1"/>
  <c r="J276" i="10"/>
  <c r="K276" i="10" s="1"/>
  <c r="L275" i="10"/>
  <c r="M275" i="10" s="1"/>
  <c r="J275" i="10"/>
  <c r="K275" i="10" s="1"/>
  <c r="L274" i="10"/>
  <c r="M274" i="10" s="1"/>
  <c r="J274" i="10"/>
  <c r="K274" i="10" s="1"/>
  <c r="L273" i="10"/>
  <c r="M273" i="10" s="1"/>
  <c r="J273" i="10"/>
  <c r="K273" i="10" s="1"/>
  <c r="L272" i="10"/>
  <c r="M272" i="10" s="1"/>
  <c r="J272" i="10"/>
  <c r="K272" i="10" s="1"/>
  <c r="L271" i="10"/>
  <c r="M271" i="10" s="1"/>
  <c r="J271" i="10"/>
  <c r="K271" i="10" s="1"/>
  <c r="L270" i="10"/>
  <c r="M270" i="10" s="1"/>
  <c r="J270" i="10"/>
  <c r="K270" i="10" s="1"/>
  <c r="L269" i="10"/>
  <c r="M269" i="10" s="1"/>
  <c r="J269" i="10"/>
  <c r="K269" i="10" s="1"/>
  <c r="L268" i="10"/>
  <c r="M268" i="10" s="1"/>
  <c r="J268" i="10"/>
  <c r="K268" i="10" s="1"/>
  <c r="L267" i="10"/>
  <c r="M267" i="10" s="1"/>
  <c r="J267" i="10"/>
  <c r="K267" i="10" s="1"/>
  <c r="L266" i="10"/>
  <c r="M266" i="10" s="1"/>
  <c r="J266" i="10"/>
  <c r="K266" i="10" s="1"/>
  <c r="L265" i="10"/>
  <c r="M265" i="10" s="1"/>
  <c r="J265" i="10"/>
  <c r="K265" i="10" s="1"/>
  <c r="L264" i="10"/>
  <c r="M264" i="10" s="1"/>
  <c r="J264" i="10"/>
  <c r="K264" i="10" s="1"/>
  <c r="L263" i="10"/>
  <c r="M263" i="10" s="1"/>
  <c r="J263" i="10"/>
  <c r="K263" i="10" s="1"/>
  <c r="L262" i="10"/>
  <c r="M262" i="10" s="1"/>
  <c r="J262" i="10"/>
  <c r="K262" i="10" s="1"/>
  <c r="L261" i="10"/>
  <c r="M261" i="10" s="1"/>
  <c r="J261" i="10"/>
  <c r="K261" i="10" s="1"/>
  <c r="L260" i="10"/>
  <c r="M260" i="10" s="1"/>
  <c r="J260" i="10"/>
  <c r="K260" i="10" s="1"/>
  <c r="L259" i="10"/>
  <c r="M259" i="10" s="1"/>
  <c r="J259" i="10"/>
  <c r="K259" i="10" s="1"/>
  <c r="L258" i="10"/>
  <c r="M258" i="10" s="1"/>
  <c r="J258" i="10"/>
  <c r="K258" i="10" s="1"/>
  <c r="L257" i="10"/>
  <c r="M257" i="10" s="1"/>
  <c r="J257" i="10"/>
  <c r="K257" i="10" s="1"/>
  <c r="L256" i="10"/>
  <c r="M256" i="10" s="1"/>
  <c r="J256" i="10"/>
  <c r="K256" i="10" s="1"/>
  <c r="L255" i="10"/>
  <c r="M255" i="10" s="1"/>
  <c r="J255" i="10"/>
  <c r="K255" i="10" s="1"/>
  <c r="L254" i="10"/>
  <c r="M254" i="10" s="1"/>
  <c r="J254" i="10"/>
  <c r="K254" i="10" s="1"/>
  <c r="L253" i="10"/>
  <c r="M253" i="10" s="1"/>
  <c r="J253" i="10"/>
  <c r="K253" i="10" s="1"/>
  <c r="L252" i="10"/>
  <c r="M252" i="10" s="1"/>
  <c r="J252" i="10"/>
  <c r="K252" i="10" s="1"/>
  <c r="L251" i="10"/>
  <c r="M251" i="10" s="1"/>
  <c r="J251" i="10"/>
  <c r="K251" i="10" s="1"/>
  <c r="L250" i="10"/>
  <c r="M250" i="10" s="1"/>
  <c r="J250" i="10"/>
  <c r="K250" i="10" s="1"/>
  <c r="L249" i="10"/>
  <c r="M249" i="10" s="1"/>
  <c r="J249" i="10"/>
  <c r="K249" i="10" s="1"/>
  <c r="L248" i="10"/>
  <c r="M248" i="10" s="1"/>
  <c r="J248" i="10"/>
  <c r="K248" i="10" s="1"/>
  <c r="L247" i="10"/>
  <c r="M247" i="10" s="1"/>
  <c r="J247" i="10"/>
  <c r="K247" i="10" s="1"/>
  <c r="L246" i="10"/>
  <c r="M246" i="10" s="1"/>
  <c r="J246" i="10"/>
  <c r="K246" i="10" s="1"/>
  <c r="L245" i="10"/>
  <c r="M245" i="10" s="1"/>
  <c r="J245" i="10"/>
  <c r="K245" i="10" s="1"/>
  <c r="L244" i="10"/>
  <c r="M244" i="10" s="1"/>
  <c r="J244" i="10"/>
  <c r="K244" i="10" s="1"/>
  <c r="L243" i="10"/>
  <c r="M243" i="10" s="1"/>
  <c r="J243" i="10"/>
  <c r="K243" i="10" s="1"/>
  <c r="L242" i="10"/>
  <c r="M242" i="10" s="1"/>
  <c r="J242" i="10"/>
  <c r="K242" i="10" s="1"/>
  <c r="L241" i="10"/>
  <c r="M241" i="10" s="1"/>
  <c r="J241" i="10"/>
  <c r="K241" i="10" s="1"/>
  <c r="L240" i="10"/>
  <c r="M240" i="10" s="1"/>
  <c r="J240" i="10"/>
  <c r="K240" i="10" s="1"/>
  <c r="L239" i="10"/>
  <c r="M239" i="10" s="1"/>
  <c r="J239" i="10"/>
  <c r="K239" i="10" s="1"/>
  <c r="L238" i="10"/>
  <c r="M238" i="10" s="1"/>
  <c r="J238" i="10"/>
  <c r="K238" i="10" s="1"/>
  <c r="L237" i="10"/>
  <c r="M237" i="10" s="1"/>
  <c r="J237" i="10"/>
  <c r="K237" i="10" s="1"/>
  <c r="L236" i="10"/>
  <c r="M236" i="10" s="1"/>
  <c r="J236" i="10"/>
  <c r="K236" i="10" s="1"/>
  <c r="L235" i="10"/>
  <c r="M235" i="10" s="1"/>
  <c r="J235" i="10"/>
  <c r="K235" i="10" s="1"/>
  <c r="L234" i="10"/>
  <c r="M234" i="10" s="1"/>
  <c r="J234" i="10"/>
  <c r="K234" i="10" s="1"/>
  <c r="L233" i="10"/>
  <c r="M233" i="10" s="1"/>
  <c r="J233" i="10"/>
  <c r="K233" i="10" s="1"/>
  <c r="L232" i="10"/>
  <c r="M232" i="10" s="1"/>
  <c r="J232" i="10"/>
  <c r="K232" i="10" s="1"/>
  <c r="L231" i="10"/>
  <c r="M231" i="10" s="1"/>
  <c r="J231" i="10"/>
  <c r="K231" i="10" s="1"/>
  <c r="L230" i="10"/>
  <c r="M230" i="10" s="1"/>
  <c r="J230" i="10"/>
  <c r="K230" i="10" s="1"/>
  <c r="L229" i="10"/>
  <c r="M229" i="10" s="1"/>
  <c r="J229" i="10"/>
  <c r="K229" i="10" s="1"/>
  <c r="L228" i="10"/>
  <c r="M228" i="10" s="1"/>
  <c r="J228" i="10"/>
  <c r="K228" i="10" s="1"/>
  <c r="L227" i="10"/>
  <c r="M227" i="10" s="1"/>
  <c r="J227" i="10"/>
  <c r="K227" i="10" s="1"/>
  <c r="L226" i="10"/>
  <c r="M226" i="10" s="1"/>
  <c r="J226" i="10"/>
  <c r="K226" i="10" s="1"/>
  <c r="L225" i="10"/>
  <c r="M225" i="10" s="1"/>
  <c r="J225" i="10"/>
  <c r="K225" i="10" s="1"/>
  <c r="L224" i="10"/>
  <c r="M224" i="10" s="1"/>
  <c r="J224" i="10"/>
  <c r="K224" i="10" s="1"/>
  <c r="L223" i="10"/>
  <c r="M223" i="10" s="1"/>
  <c r="J223" i="10"/>
  <c r="K223" i="10" s="1"/>
  <c r="L222" i="10"/>
  <c r="M222" i="10" s="1"/>
  <c r="J222" i="10"/>
  <c r="K222" i="10" s="1"/>
  <c r="L221" i="10"/>
  <c r="M221" i="10" s="1"/>
  <c r="J221" i="10"/>
  <c r="K221" i="10" s="1"/>
  <c r="L220" i="10"/>
  <c r="M220" i="10" s="1"/>
  <c r="J220" i="10"/>
  <c r="K220" i="10" s="1"/>
  <c r="L219" i="10"/>
  <c r="M219" i="10" s="1"/>
  <c r="J219" i="10"/>
  <c r="K219" i="10" s="1"/>
  <c r="L218" i="10"/>
  <c r="M218" i="10" s="1"/>
  <c r="J218" i="10"/>
  <c r="K218" i="10" s="1"/>
  <c r="L217" i="10"/>
  <c r="M217" i="10" s="1"/>
  <c r="J217" i="10"/>
  <c r="K217" i="10" s="1"/>
  <c r="L216" i="10"/>
  <c r="M216" i="10" s="1"/>
  <c r="J216" i="10"/>
  <c r="K216" i="10" s="1"/>
  <c r="L215" i="10"/>
  <c r="M215" i="10" s="1"/>
  <c r="J215" i="10"/>
  <c r="K215" i="10" s="1"/>
  <c r="L214" i="10"/>
  <c r="M214" i="10" s="1"/>
  <c r="J214" i="10"/>
  <c r="K214" i="10" s="1"/>
  <c r="L213" i="10"/>
  <c r="M213" i="10" s="1"/>
  <c r="J213" i="10"/>
  <c r="K213" i="10" s="1"/>
  <c r="L212" i="10"/>
  <c r="M212" i="10" s="1"/>
  <c r="J212" i="10"/>
  <c r="K212" i="10" s="1"/>
  <c r="L211" i="10"/>
  <c r="M211" i="10" s="1"/>
  <c r="J211" i="10"/>
  <c r="K211" i="10" s="1"/>
  <c r="L210" i="10"/>
  <c r="M210" i="10" s="1"/>
  <c r="J210" i="10"/>
  <c r="K210" i="10" s="1"/>
  <c r="L209" i="10"/>
  <c r="M209" i="10" s="1"/>
  <c r="J209" i="10"/>
  <c r="K209" i="10" s="1"/>
  <c r="L208" i="10"/>
  <c r="M208" i="10" s="1"/>
  <c r="J208" i="10"/>
  <c r="K208" i="10" s="1"/>
  <c r="L207" i="10"/>
  <c r="M207" i="10" s="1"/>
  <c r="J207" i="10"/>
  <c r="K207" i="10" s="1"/>
  <c r="L206" i="10"/>
  <c r="M206" i="10" s="1"/>
  <c r="J206" i="10"/>
  <c r="K206" i="10" s="1"/>
  <c r="L205" i="10"/>
  <c r="M205" i="10" s="1"/>
  <c r="J205" i="10"/>
  <c r="K205" i="10" s="1"/>
  <c r="L204" i="10"/>
  <c r="M204" i="10" s="1"/>
  <c r="J204" i="10"/>
  <c r="K204" i="10" s="1"/>
  <c r="L203" i="10"/>
  <c r="M203" i="10" s="1"/>
  <c r="J203" i="10"/>
  <c r="K203" i="10" s="1"/>
  <c r="L202" i="10"/>
  <c r="M202" i="10" s="1"/>
  <c r="J202" i="10"/>
  <c r="K202" i="10" s="1"/>
  <c r="L201" i="10"/>
  <c r="M201" i="10" s="1"/>
  <c r="J201" i="10"/>
  <c r="K201" i="10" s="1"/>
  <c r="L200" i="10"/>
  <c r="M200" i="10" s="1"/>
  <c r="J200" i="10"/>
  <c r="K200" i="10" s="1"/>
  <c r="L199" i="10"/>
  <c r="M199" i="10" s="1"/>
  <c r="J199" i="10"/>
  <c r="K199" i="10" s="1"/>
  <c r="L198" i="10"/>
  <c r="M198" i="10" s="1"/>
  <c r="J198" i="10"/>
  <c r="K198" i="10" s="1"/>
  <c r="L197" i="10"/>
  <c r="M197" i="10" s="1"/>
  <c r="J197" i="10"/>
  <c r="K197" i="10" s="1"/>
  <c r="L196" i="10"/>
  <c r="M196" i="10" s="1"/>
  <c r="J196" i="10"/>
  <c r="K196" i="10" s="1"/>
  <c r="L195" i="10"/>
  <c r="M195" i="10" s="1"/>
  <c r="J195" i="10"/>
  <c r="K195" i="10" s="1"/>
  <c r="J206" i="9"/>
  <c r="K206" i="9" s="1"/>
  <c r="J205" i="9"/>
  <c r="K205" i="9" s="1"/>
  <c r="J204" i="9"/>
  <c r="K204" i="9" s="1"/>
  <c r="J203" i="9"/>
  <c r="K203" i="9" s="1"/>
  <c r="J202" i="9"/>
  <c r="K202" i="9" s="1"/>
  <c r="J201" i="9"/>
  <c r="K201" i="9" s="1"/>
  <c r="J200" i="9"/>
  <c r="K200" i="9" s="1"/>
  <c r="J199" i="9"/>
  <c r="K199" i="9" s="1"/>
  <c r="J198" i="9"/>
  <c r="K198" i="9" s="1"/>
  <c r="J197" i="9"/>
  <c r="K197" i="9" s="1"/>
  <c r="J196" i="9"/>
  <c r="K196" i="9" s="1"/>
  <c r="J195" i="9"/>
  <c r="K195" i="9" s="1"/>
  <c r="J194" i="9"/>
  <c r="K194" i="9" s="1"/>
  <c r="J193" i="9"/>
  <c r="K193" i="9" s="1"/>
  <c r="J192" i="9"/>
  <c r="K192" i="9" s="1"/>
  <c r="J191" i="9"/>
  <c r="K191" i="9" s="1"/>
  <c r="J190" i="9"/>
  <c r="K190" i="9" s="1"/>
  <c r="J189" i="9"/>
  <c r="K189" i="9" s="1"/>
  <c r="J188" i="9"/>
  <c r="K188" i="9" s="1"/>
  <c r="J226" i="9"/>
  <c r="K226" i="9" s="1"/>
  <c r="J225" i="9"/>
  <c r="K225" i="9" s="1"/>
  <c r="J224" i="9"/>
  <c r="K224" i="9" s="1"/>
  <c r="J223" i="9"/>
  <c r="K223" i="9" s="1"/>
  <c r="J222" i="9"/>
  <c r="K222" i="9" s="1"/>
  <c r="J221" i="9"/>
  <c r="K221" i="9" s="1"/>
  <c r="J220" i="9"/>
  <c r="K220" i="9" s="1"/>
  <c r="J219" i="9"/>
  <c r="K219" i="9" s="1"/>
  <c r="J218" i="9"/>
  <c r="K218" i="9" s="1"/>
  <c r="J217" i="9"/>
  <c r="K217" i="9" s="1"/>
  <c r="J216" i="9"/>
  <c r="K216" i="9" s="1"/>
  <c r="J215" i="9"/>
  <c r="K215" i="9" s="1"/>
  <c r="J214" i="9"/>
  <c r="K214" i="9" s="1"/>
  <c r="J213" i="9"/>
  <c r="K213" i="9" s="1"/>
  <c r="J212" i="9"/>
  <c r="K212" i="9" s="1"/>
  <c r="J211" i="9"/>
  <c r="K211" i="9" s="1"/>
  <c r="J210" i="9"/>
  <c r="K210" i="9" s="1"/>
  <c r="J209" i="9"/>
  <c r="K209" i="9" s="1"/>
  <c r="J208" i="9"/>
  <c r="K208" i="9" s="1"/>
  <c r="J246" i="9"/>
  <c r="K246" i="9" s="1"/>
  <c r="J245" i="9"/>
  <c r="K245" i="9" s="1"/>
  <c r="J244" i="9"/>
  <c r="K244" i="9" s="1"/>
  <c r="J243" i="9"/>
  <c r="K243" i="9" s="1"/>
  <c r="J242" i="9"/>
  <c r="K242" i="9" s="1"/>
  <c r="J241" i="9"/>
  <c r="K241" i="9" s="1"/>
  <c r="J240" i="9"/>
  <c r="K240" i="9" s="1"/>
  <c r="J239" i="9"/>
  <c r="K239" i="9" s="1"/>
  <c r="J238" i="9"/>
  <c r="K238" i="9" s="1"/>
  <c r="J237" i="9"/>
  <c r="K237" i="9" s="1"/>
  <c r="J236" i="9"/>
  <c r="K236" i="9" s="1"/>
  <c r="J235" i="9"/>
  <c r="K235" i="9" s="1"/>
  <c r="J234" i="9"/>
  <c r="K234" i="9" s="1"/>
  <c r="J233" i="9"/>
  <c r="K233" i="9" s="1"/>
  <c r="J232" i="9"/>
  <c r="K232" i="9" s="1"/>
  <c r="J231" i="9"/>
  <c r="K231" i="9" s="1"/>
  <c r="J230" i="9"/>
  <c r="K230" i="9" s="1"/>
  <c r="J229" i="9"/>
  <c r="K229" i="9" s="1"/>
  <c r="J228" i="9"/>
  <c r="K228" i="9" s="1"/>
  <c r="J266" i="9"/>
  <c r="K266" i="9" s="1"/>
  <c r="J265" i="9"/>
  <c r="K265" i="9" s="1"/>
  <c r="J264" i="9"/>
  <c r="K264" i="9" s="1"/>
  <c r="J263" i="9"/>
  <c r="K263" i="9" s="1"/>
  <c r="J262" i="9"/>
  <c r="K262" i="9" s="1"/>
  <c r="J261" i="9"/>
  <c r="K261" i="9" s="1"/>
  <c r="J260" i="9"/>
  <c r="K260" i="9" s="1"/>
  <c r="J259" i="9"/>
  <c r="K259" i="9" s="1"/>
  <c r="J258" i="9"/>
  <c r="K258" i="9" s="1"/>
  <c r="J257" i="9"/>
  <c r="K257" i="9" s="1"/>
  <c r="J256" i="9"/>
  <c r="K256" i="9" s="1"/>
  <c r="J255" i="9"/>
  <c r="K255" i="9" s="1"/>
  <c r="J254" i="9"/>
  <c r="K254" i="9" s="1"/>
  <c r="J253" i="9"/>
  <c r="K253" i="9" s="1"/>
  <c r="J252" i="9"/>
  <c r="K252" i="9" s="1"/>
  <c r="J251" i="9"/>
  <c r="K251" i="9" s="1"/>
  <c r="J250" i="9"/>
  <c r="K250" i="9" s="1"/>
  <c r="J249" i="9"/>
  <c r="K249" i="9" s="1"/>
  <c r="J248" i="9"/>
  <c r="K248" i="9" s="1"/>
  <c r="J338" i="6" l="1"/>
  <c r="K338" i="6" s="1"/>
  <c r="J337" i="6"/>
  <c r="K337" i="6" s="1"/>
  <c r="J336" i="6"/>
  <c r="K336" i="6" s="1"/>
  <c r="J335" i="6"/>
  <c r="K335" i="6" s="1"/>
  <c r="J334" i="6"/>
  <c r="K334" i="6" s="1"/>
  <c r="J333" i="6"/>
  <c r="K333" i="6" s="1"/>
  <c r="J332" i="6"/>
  <c r="K332" i="6" s="1"/>
  <c r="J331" i="6"/>
  <c r="K331" i="6" s="1"/>
  <c r="J330" i="6"/>
  <c r="K330" i="6" s="1"/>
  <c r="J329" i="6"/>
  <c r="K329" i="6" s="1"/>
  <c r="J328" i="6"/>
  <c r="K328" i="6" s="1"/>
  <c r="J327" i="6"/>
  <c r="K327" i="6" s="1"/>
  <c r="J326" i="6"/>
  <c r="K326" i="6" s="1"/>
  <c r="J325" i="6"/>
  <c r="K325" i="6" s="1"/>
  <c r="J324" i="6"/>
  <c r="K324" i="6" s="1"/>
  <c r="J323" i="6"/>
  <c r="K323" i="6" s="1"/>
  <c r="J322" i="6"/>
  <c r="K322" i="6" s="1"/>
  <c r="J321" i="6"/>
  <c r="K321" i="6" s="1"/>
  <c r="J320" i="6"/>
  <c r="K320" i="6" s="1"/>
  <c r="J319" i="6"/>
  <c r="K319" i="6" s="1"/>
  <c r="J318" i="6"/>
  <c r="K318" i="6" s="1"/>
  <c r="J317" i="6"/>
  <c r="K317" i="6" s="1"/>
  <c r="J316" i="6"/>
  <c r="K316" i="6" s="1"/>
  <c r="J315" i="6"/>
  <c r="K315" i="6" s="1"/>
  <c r="J314" i="6"/>
  <c r="K314" i="6" s="1"/>
  <c r="J313" i="6"/>
  <c r="K313" i="6" s="1"/>
  <c r="J312" i="6"/>
  <c r="K312" i="6" s="1"/>
  <c r="J311" i="6"/>
  <c r="K311" i="6" s="1"/>
  <c r="J310" i="6"/>
  <c r="K310" i="6" s="1"/>
  <c r="J309" i="6"/>
  <c r="K309" i="6" s="1"/>
  <c r="J308" i="6"/>
  <c r="K308" i="6" s="1"/>
  <c r="J307" i="6"/>
  <c r="K307" i="6" s="1"/>
  <c r="J306" i="6"/>
  <c r="K306" i="6" s="1"/>
  <c r="J305" i="6"/>
  <c r="K305" i="6" s="1"/>
  <c r="J304" i="6"/>
  <c r="K304" i="6" s="1"/>
  <c r="J303" i="6"/>
  <c r="K303" i="6" s="1"/>
  <c r="J302" i="6"/>
  <c r="K302" i="6" s="1"/>
  <c r="J301" i="6"/>
  <c r="K301" i="6" s="1"/>
  <c r="J300" i="6"/>
  <c r="K300" i="6" s="1"/>
  <c r="J299" i="6"/>
  <c r="K299" i="6" s="1"/>
  <c r="J298" i="6"/>
  <c r="K298" i="6" s="1"/>
  <c r="J297" i="6"/>
  <c r="K297" i="6" s="1"/>
  <c r="J296" i="6"/>
  <c r="K296" i="6" s="1"/>
  <c r="J295" i="6"/>
  <c r="K295" i="6" s="1"/>
  <c r="J294" i="6"/>
  <c r="K294" i="6" s="1"/>
  <c r="J293" i="6"/>
  <c r="K293" i="6" s="1"/>
  <c r="J292" i="6"/>
  <c r="K292" i="6" s="1"/>
  <c r="J291" i="6"/>
  <c r="K291" i="6" s="1"/>
  <c r="J290" i="6"/>
  <c r="K290" i="6" s="1"/>
  <c r="J289" i="6"/>
  <c r="K289" i="6" s="1"/>
  <c r="J288" i="6"/>
  <c r="K288" i="6" s="1"/>
  <c r="J287" i="6"/>
  <c r="K287" i="6" s="1"/>
  <c r="J286" i="6"/>
  <c r="K286" i="6" s="1"/>
  <c r="J285" i="6"/>
  <c r="K285" i="6" s="1"/>
  <c r="J284" i="6"/>
  <c r="K284" i="6" s="1"/>
  <c r="J283" i="6"/>
  <c r="K283" i="6" s="1"/>
  <c r="J282" i="6"/>
  <c r="K282" i="6" s="1"/>
  <c r="J281" i="6"/>
  <c r="K281" i="6" s="1"/>
  <c r="J280" i="6"/>
  <c r="K280" i="6" s="1"/>
  <c r="J279" i="6"/>
  <c r="K279" i="6" s="1"/>
  <c r="J278" i="6"/>
  <c r="K278" i="6" s="1"/>
  <c r="J277" i="6"/>
  <c r="K277" i="6" s="1"/>
  <c r="J276" i="6"/>
  <c r="K276" i="6" s="1"/>
  <c r="J275" i="6"/>
  <c r="K275" i="6" s="1"/>
  <c r="J274" i="6"/>
  <c r="K274" i="6" s="1"/>
  <c r="J273" i="6"/>
  <c r="K273" i="6" s="1"/>
  <c r="J272" i="6"/>
  <c r="K272" i="6" s="1"/>
  <c r="J271" i="6"/>
  <c r="K271" i="6" s="1"/>
  <c r="J270" i="6"/>
  <c r="K270" i="6" s="1"/>
  <c r="J269" i="6"/>
  <c r="K269" i="6" s="1"/>
  <c r="J268" i="6"/>
  <c r="K268" i="6" s="1"/>
  <c r="J267" i="6"/>
  <c r="K267" i="6" s="1"/>
  <c r="J266" i="6"/>
  <c r="K266" i="6" s="1"/>
  <c r="J265" i="6"/>
  <c r="K265" i="6" s="1"/>
  <c r="J264" i="6"/>
  <c r="K264" i="6" s="1"/>
  <c r="J263" i="6"/>
  <c r="K263" i="6" s="1"/>
  <c r="J262" i="6"/>
  <c r="K262" i="6" s="1"/>
  <c r="J261" i="6"/>
  <c r="K261" i="6" s="1"/>
  <c r="J260" i="6"/>
  <c r="K260" i="6" s="1"/>
  <c r="J259" i="6"/>
  <c r="K259" i="6" s="1"/>
  <c r="J258" i="6"/>
  <c r="K258" i="6" s="1"/>
  <c r="J257" i="6"/>
  <c r="K257" i="6" s="1"/>
  <c r="J256" i="6"/>
  <c r="K256" i="6" s="1"/>
  <c r="J255" i="6"/>
  <c r="K255" i="6" s="1"/>
  <c r="J254" i="6"/>
  <c r="K254" i="6" s="1"/>
  <c r="J253" i="6"/>
  <c r="K253" i="6" s="1"/>
  <c r="J252" i="6"/>
  <c r="K252" i="6" s="1"/>
  <c r="J251" i="6"/>
  <c r="K251" i="6" s="1"/>
  <c r="J250" i="6"/>
  <c r="K250" i="6" s="1"/>
  <c r="J249" i="6"/>
  <c r="K249" i="6" s="1"/>
  <c r="J248" i="6"/>
  <c r="K248" i="6" s="1"/>
  <c r="J247" i="6"/>
  <c r="K247" i="6" s="1"/>
  <c r="J246" i="6"/>
  <c r="K246" i="6" s="1"/>
  <c r="J245" i="6"/>
  <c r="K245" i="6" s="1"/>
  <c r="J244" i="6"/>
  <c r="K244" i="6" s="1"/>
  <c r="J243" i="6"/>
  <c r="K243" i="6" s="1"/>
  <c r="J536" i="6"/>
  <c r="K536" i="6" s="1"/>
  <c r="J521" i="6"/>
  <c r="K521" i="6" s="1"/>
  <c r="J520" i="6"/>
  <c r="K520" i="6" s="1"/>
  <c r="J519" i="6"/>
  <c r="K519" i="6" s="1"/>
  <c r="J518" i="6"/>
  <c r="K518" i="6" s="1"/>
  <c r="J517" i="6"/>
  <c r="K517" i="6" s="1"/>
  <c r="J516" i="6"/>
  <c r="K516" i="6" s="1"/>
  <c r="J515" i="6"/>
  <c r="K515" i="6" s="1"/>
  <c r="J514" i="6"/>
  <c r="K514" i="6" s="1"/>
  <c r="J513" i="6"/>
  <c r="K513" i="6" s="1"/>
  <c r="J512" i="6"/>
  <c r="K512" i="6" s="1"/>
  <c r="J511" i="6"/>
  <c r="K511" i="6" s="1"/>
  <c r="J510" i="6"/>
  <c r="K510" i="6" s="1"/>
  <c r="J509" i="6"/>
  <c r="K509" i="6" s="1"/>
  <c r="J508" i="6"/>
  <c r="K508" i="6" s="1"/>
  <c r="J507" i="6"/>
  <c r="K507" i="6" s="1"/>
  <c r="J506" i="6"/>
  <c r="K506" i="6" s="1"/>
  <c r="J505" i="6"/>
  <c r="K505" i="6" s="1"/>
  <c r="J504" i="6"/>
  <c r="K504" i="6" s="1"/>
  <c r="J503" i="6"/>
  <c r="K503" i="6" s="1"/>
  <c r="J502" i="6"/>
  <c r="K502" i="6" s="1"/>
  <c r="J501" i="6"/>
  <c r="K501" i="6" s="1"/>
  <c r="J500" i="6"/>
  <c r="K500" i="6" s="1"/>
  <c r="J499" i="6"/>
  <c r="K499" i="6" s="1"/>
  <c r="J498" i="6"/>
  <c r="K498" i="6" s="1"/>
  <c r="J497" i="6"/>
  <c r="K497" i="6" s="1"/>
  <c r="J496" i="6"/>
  <c r="K496" i="6" s="1"/>
  <c r="J495" i="6"/>
  <c r="K495" i="6" s="1"/>
  <c r="J494" i="6"/>
  <c r="K494" i="6" s="1"/>
  <c r="J493" i="6"/>
  <c r="K493" i="6" s="1"/>
  <c r="J492" i="6"/>
  <c r="K492" i="6" s="1"/>
  <c r="J491" i="6"/>
  <c r="K491" i="6" s="1"/>
  <c r="J490" i="6"/>
  <c r="K490" i="6" s="1"/>
  <c r="J489" i="6"/>
  <c r="K489" i="6" s="1"/>
  <c r="J488" i="6"/>
  <c r="K488" i="6" s="1"/>
  <c r="J487" i="6"/>
  <c r="K487" i="6" s="1"/>
  <c r="J486" i="6"/>
  <c r="K486" i="6" s="1"/>
  <c r="J485" i="6"/>
  <c r="K485" i="6" s="1"/>
  <c r="J484" i="6"/>
  <c r="K484" i="6" s="1"/>
  <c r="J483" i="6"/>
  <c r="K483" i="6" s="1"/>
  <c r="J482" i="6"/>
  <c r="K482" i="6" s="1"/>
  <c r="J481" i="6"/>
  <c r="K481" i="6" s="1"/>
  <c r="J480" i="6"/>
  <c r="K480" i="6" s="1"/>
  <c r="J479" i="6"/>
  <c r="K479" i="6" s="1"/>
  <c r="J478" i="6"/>
  <c r="K478" i="6" s="1"/>
  <c r="J477" i="6"/>
  <c r="K477" i="6" s="1"/>
  <c r="J476" i="6"/>
  <c r="K476" i="6" s="1"/>
  <c r="J475" i="6"/>
  <c r="K475" i="6" s="1"/>
  <c r="J474" i="6"/>
  <c r="K474" i="6" s="1"/>
  <c r="J473" i="6"/>
  <c r="K473" i="6" s="1"/>
  <c r="J472" i="6"/>
  <c r="K472" i="6" s="1"/>
  <c r="J471" i="6"/>
  <c r="K471" i="6" s="1"/>
  <c r="J470" i="6"/>
  <c r="K470" i="6" s="1"/>
  <c r="J469" i="6"/>
  <c r="K469" i="6" s="1"/>
  <c r="J468" i="6"/>
  <c r="K468" i="6" s="1"/>
  <c r="J467" i="6"/>
  <c r="K467" i="6" s="1"/>
  <c r="J466" i="6"/>
  <c r="K466" i="6" s="1"/>
  <c r="J465" i="6"/>
  <c r="K465" i="6" s="1"/>
  <c r="J464" i="6"/>
  <c r="K464" i="6" s="1"/>
  <c r="J463" i="6"/>
  <c r="K463" i="6" s="1"/>
  <c r="J462" i="6"/>
  <c r="K462" i="6" s="1"/>
  <c r="J461" i="6"/>
  <c r="K461" i="6" s="1"/>
  <c r="J460" i="6"/>
  <c r="K460" i="6" s="1"/>
  <c r="J459" i="6"/>
  <c r="K459" i="6" s="1"/>
  <c r="J458" i="6"/>
  <c r="K458" i="6" s="1"/>
  <c r="J457" i="6"/>
  <c r="K457" i="6" s="1"/>
  <c r="J456" i="6"/>
  <c r="K456" i="6" s="1"/>
  <c r="J455" i="6"/>
  <c r="K455" i="6" s="1"/>
  <c r="J454" i="6"/>
  <c r="K454" i="6" s="1"/>
  <c r="J453" i="6"/>
  <c r="K453" i="6" s="1"/>
  <c r="J452" i="6"/>
  <c r="K452" i="6" s="1"/>
  <c r="J451" i="6"/>
  <c r="K451" i="6" s="1"/>
  <c r="J450" i="6"/>
  <c r="K450" i="6" s="1"/>
  <c r="J449" i="6"/>
  <c r="K449" i="6" s="1"/>
  <c r="J448" i="6"/>
  <c r="K448" i="6" s="1"/>
  <c r="J447" i="6"/>
  <c r="K447" i="6" s="1"/>
  <c r="J446" i="6"/>
  <c r="K446" i="6" s="1"/>
  <c r="J445" i="6"/>
  <c r="K445" i="6" s="1"/>
  <c r="J444" i="6"/>
  <c r="K444" i="6" s="1"/>
  <c r="J443" i="6"/>
  <c r="K443" i="6" s="1"/>
  <c r="J442" i="6"/>
  <c r="K442" i="6" s="1"/>
  <c r="J441" i="6"/>
  <c r="K441" i="6" s="1"/>
  <c r="J440" i="6"/>
  <c r="K440" i="6" s="1"/>
  <c r="J439" i="6"/>
  <c r="K439" i="6" s="1"/>
  <c r="J438" i="6"/>
  <c r="K438" i="6" s="1"/>
  <c r="J437" i="6"/>
  <c r="K437" i="6" s="1"/>
  <c r="J436" i="6"/>
  <c r="K436" i="6" s="1"/>
  <c r="J435" i="6"/>
  <c r="K435" i="6" s="1"/>
  <c r="J434" i="6"/>
  <c r="K434" i="6" s="1"/>
  <c r="J433" i="6"/>
  <c r="K433" i="6" s="1"/>
  <c r="J432" i="6"/>
  <c r="K432" i="6" s="1"/>
  <c r="J431" i="6"/>
  <c r="K431" i="6" s="1"/>
  <c r="J430" i="6"/>
  <c r="K430" i="6" s="1"/>
  <c r="J429" i="6"/>
  <c r="K429" i="6" s="1"/>
  <c r="J428" i="6"/>
  <c r="K428" i="6" s="1"/>
  <c r="J427" i="6"/>
  <c r="K427" i="6" s="1"/>
  <c r="J426" i="6"/>
  <c r="K426" i="6" s="1"/>
  <c r="J287" i="7" l="1"/>
  <c r="K287" i="7" s="1"/>
  <c r="J398" i="13"/>
  <c r="J238" i="6"/>
  <c r="K238" i="6" s="1"/>
  <c r="J237" i="6"/>
  <c r="K237" i="6" s="1"/>
  <c r="J236" i="6"/>
  <c r="K236" i="6" s="1"/>
  <c r="J235" i="6"/>
  <c r="K235" i="6" s="1"/>
  <c r="J234" i="6"/>
  <c r="K234" i="6" s="1"/>
  <c r="J233" i="6"/>
  <c r="K233" i="6" s="1"/>
  <c r="J232" i="6"/>
  <c r="K232" i="6" s="1"/>
  <c r="J231" i="6"/>
  <c r="K231" i="6" s="1"/>
  <c r="J230" i="6"/>
  <c r="K230" i="6" s="1"/>
  <c r="J229" i="6"/>
  <c r="K229" i="6" s="1"/>
  <c r="J228" i="6"/>
  <c r="K228" i="6" s="1"/>
  <c r="J227" i="6"/>
  <c r="K227" i="6" s="1"/>
  <c r="J226" i="6"/>
  <c r="K226" i="6" s="1"/>
  <c r="J225" i="6"/>
  <c r="K225" i="6" s="1"/>
  <c r="J224" i="6"/>
  <c r="K224" i="6" s="1"/>
  <c r="J223" i="6"/>
  <c r="K223" i="6" s="1"/>
  <c r="J222" i="6"/>
  <c r="K222" i="6" s="1"/>
  <c r="J221" i="6"/>
  <c r="K221" i="6" s="1"/>
  <c r="J220" i="6"/>
  <c r="K220" i="6" s="1"/>
  <c r="J219" i="6"/>
  <c r="K219" i="6" s="1"/>
  <c r="J218" i="6"/>
  <c r="K218" i="6" s="1"/>
  <c r="J217" i="6"/>
  <c r="K217" i="6" s="1"/>
  <c r="J216" i="6"/>
  <c r="K216" i="6" s="1"/>
  <c r="J215" i="6"/>
  <c r="K215" i="6" s="1"/>
  <c r="J214" i="6"/>
  <c r="K214" i="6" s="1"/>
  <c r="J213" i="6"/>
  <c r="K213" i="6" s="1"/>
  <c r="J212" i="6"/>
  <c r="K212" i="6" s="1"/>
  <c r="J211" i="6"/>
  <c r="K211" i="6" s="1"/>
  <c r="J210" i="6"/>
  <c r="K210" i="6" s="1"/>
  <c r="J209" i="6"/>
  <c r="K209" i="6" s="1"/>
  <c r="J365" i="6"/>
  <c r="K365" i="6" s="1"/>
  <c r="J364" i="6"/>
  <c r="K364" i="6" s="1"/>
  <c r="J363" i="6"/>
  <c r="K363" i="6" s="1"/>
  <c r="J362" i="6"/>
  <c r="K362" i="6" s="1"/>
  <c r="J361" i="6"/>
  <c r="K361" i="6" s="1"/>
  <c r="J360" i="6"/>
  <c r="K360" i="6" s="1"/>
  <c r="J359" i="6"/>
  <c r="K359" i="6" s="1"/>
  <c r="J358" i="6"/>
  <c r="K358" i="6" s="1"/>
  <c r="J357" i="6"/>
  <c r="K357" i="6" s="1"/>
  <c r="J356" i="6"/>
  <c r="K356" i="6" s="1"/>
  <c r="J355" i="6"/>
  <c r="K355" i="6" s="1"/>
  <c r="J354" i="6"/>
  <c r="K354" i="6" s="1"/>
  <c r="J353" i="6"/>
  <c r="K353" i="6" s="1"/>
  <c r="J352" i="6"/>
  <c r="K352" i="6" s="1"/>
  <c r="J351" i="6"/>
  <c r="K351" i="6" s="1"/>
  <c r="J350" i="6"/>
  <c r="K350" i="6" s="1"/>
  <c r="J349" i="6"/>
  <c r="K349" i="6" s="1"/>
  <c r="J348" i="6"/>
  <c r="K348" i="6" s="1"/>
  <c r="J347" i="6"/>
  <c r="K347" i="6" s="1"/>
  <c r="J346" i="6"/>
  <c r="K346" i="6" s="1"/>
  <c r="J345" i="6"/>
  <c r="K345" i="6" s="1"/>
  <c r="J344" i="6"/>
  <c r="K344" i="6" s="1"/>
  <c r="J343" i="6"/>
  <c r="K343" i="6" s="1"/>
  <c r="J342" i="6"/>
  <c r="K342" i="6" s="1"/>
  <c r="J341" i="6"/>
  <c r="K341" i="6" s="1"/>
  <c r="J340" i="6"/>
  <c r="K340" i="6" s="1"/>
  <c r="J339" i="6"/>
  <c r="K339" i="6" s="1"/>
  <c r="J242" i="6"/>
  <c r="K242" i="6" s="1"/>
  <c r="J241" i="6"/>
  <c r="K241" i="6" s="1"/>
  <c r="J240" i="6"/>
  <c r="K240" i="6" s="1"/>
  <c r="J396" i="6"/>
  <c r="K396" i="6" s="1"/>
  <c r="J395" i="6"/>
  <c r="K395" i="6" s="1"/>
  <c r="J394" i="6"/>
  <c r="K394" i="6" s="1"/>
  <c r="J393" i="6"/>
  <c r="K393" i="6" s="1"/>
  <c r="J392" i="6"/>
  <c r="K392" i="6" s="1"/>
  <c r="J391" i="6"/>
  <c r="K391" i="6" s="1"/>
  <c r="J390" i="6"/>
  <c r="K390" i="6" s="1"/>
  <c r="J389" i="6"/>
  <c r="K389" i="6" s="1"/>
  <c r="J388" i="6"/>
  <c r="K388" i="6" s="1"/>
  <c r="J387" i="6"/>
  <c r="K387" i="6" s="1"/>
  <c r="J386" i="6"/>
  <c r="K386" i="6" s="1"/>
  <c r="J385" i="6"/>
  <c r="K385" i="6" s="1"/>
  <c r="J384" i="6"/>
  <c r="K384" i="6" s="1"/>
  <c r="J383" i="6"/>
  <c r="K383" i="6" s="1"/>
  <c r="J382" i="6"/>
  <c r="K382" i="6" s="1"/>
  <c r="J381" i="6"/>
  <c r="K381" i="6" s="1"/>
  <c r="J380" i="6"/>
  <c r="K380" i="6" s="1"/>
  <c r="J379" i="6"/>
  <c r="K379" i="6" s="1"/>
  <c r="J378" i="6"/>
  <c r="K378" i="6" s="1"/>
  <c r="J377" i="6"/>
  <c r="K377" i="6" s="1"/>
  <c r="J376" i="6"/>
  <c r="K376" i="6" s="1"/>
  <c r="J375" i="6"/>
  <c r="K375" i="6" s="1"/>
  <c r="J374" i="6"/>
  <c r="K374" i="6" s="1"/>
  <c r="J373" i="6"/>
  <c r="K373" i="6" s="1"/>
  <c r="J372" i="6"/>
  <c r="K372" i="6" s="1"/>
  <c r="J371" i="6"/>
  <c r="K371" i="6" s="1"/>
  <c r="J370" i="6"/>
  <c r="K370" i="6" s="1"/>
  <c r="J369" i="6"/>
  <c r="K369" i="6" s="1"/>
  <c r="J368" i="6"/>
  <c r="K368" i="6" s="1"/>
  <c r="J367" i="6"/>
  <c r="K367" i="6" s="1"/>
  <c r="J589" i="6"/>
  <c r="K589" i="6" s="1"/>
  <c r="J550" i="6"/>
  <c r="K550" i="6" s="1"/>
  <c r="J425" i="6"/>
  <c r="K425" i="6" s="1"/>
  <c r="J424" i="6"/>
  <c r="K424" i="6" s="1"/>
  <c r="J423" i="6"/>
  <c r="K423" i="6" s="1"/>
  <c r="J422" i="6"/>
  <c r="K422" i="6" s="1"/>
  <c r="J421" i="6"/>
  <c r="K421" i="6" s="1"/>
  <c r="J420" i="6"/>
  <c r="K420" i="6" s="1"/>
  <c r="J419" i="6"/>
  <c r="K419" i="6" s="1"/>
  <c r="J418" i="6"/>
  <c r="K418" i="6" s="1"/>
  <c r="J417" i="6"/>
  <c r="K417" i="6" s="1"/>
  <c r="J416" i="6"/>
  <c r="K416" i="6" s="1"/>
  <c r="J415" i="6"/>
  <c r="K415" i="6" s="1"/>
  <c r="J414" i="6"/>
  <c r="K414" i="6" s="1"/>
  <c r="J413" i="6"/>
  <c r="K413" i="6" s="1"/>
  <c r="J412" i="6"/>
  <c r="K412" i="6" s="1"/>
  <c r="J411" i="6"/>
  <c r="K411" i="6" s="1"/>
  <c r="J410" i="6"/>
  <c r="K410" i="6" s="1"/>
  <c r="J409" i="6"/>
  <c r="K409" i="6" s="1"/>
  <c r="J408" i="6"/>
  <c r="K408" i="6" s="1"/>
  <c r="J407" i="6"/>
  <c r="K407" i="6" s="1"/>
  <c r="J406" i="6"/>
  <c r="K406" i="6" s="1"/>
  <c r="J405" i="6"/>
  <c r="K405" i="6" s="1"/>
  <c r="J404" i="6"/>
  <c r="K404" i="6" s="1"/>
  <c r="J403" i="6"/>
  <c r="K403" i="6" s="1"/>
  <c r="J402" i="6"/>
  <c r="K402" i="6" s="1"/>
  <c r="J401" i="6"/>
  <c r="K401" i="6" s="1"/>
  <c r="J400" i="6"/>
  <c r="K400" i="6" s="1"/>
  <c r="J399" i="6"/>
  <c r="K399" i="6" s="1"/>
  <c r="J398" i="6"/>
  <c r="K398" i="6" s="1"/>
  <c r="J397" i="6"/>
  <c r="K397" i="6" s="1"/>
  <c r="J366" i="6"/>
  <c r="K366" i="6" s="1"/>
  <c r="J239" i="6"/>
  <c r="K239" i="6" s="1"/>
  <c r="J208" i="6"/>
  <c r="K208" i="6" s="1"/>
  <c r="J207" i="6"/>
  <c r="K207" i="6" s="1"/>
  <c r="J206" i="6"/>
  <c r="K206" i="6" s="1"/>
  <c r="J205" i="6"/>
  <c r="K205" i="6" s="1"/>
  <c r="J204" i="6"/>
  <c r="K204" i="6" s="1"/>
  <c r="J203" i="6"/>
  <c r="K203" i="6" s="1"/>
  <c r="J202" i="6"/>
  <c r="K202" i="6" s="1"/>
  <c r="J201" i="6"/>
  <c r="K201" i="6" s="1"/>
  <c r="J200" i="6"/>
  <c r="K200" i="6" s="1"/>
  <c r="J199" i="6"/>
  <c r="K199" i="6" s="1"/>
  <c r="J198" i="6"/>
  <c r="K198" i="6" s="1"/>
  <c r="J197" i="6"/>
  <c r="K197" i="6" s="1"/>
  <c r="J397" i="13" l="1"/>
  <c r="K397" i="13" s="1"/>
  <c r="J348" i="2"/>
  <c r="K348" i="2" s="1"/>
  <c r="J347" i="2"/>
  <c r="K347" i="2" s="1"/>
  <c r="J14" i="5" l="1"/>
  <c r="K14" i="5" s="1"/>
  <c r="B2" i="2" l="1"/>
  <c r="I395" i="13" l="1"/>
  <c r="I10" i="1" s="1"/>
  <c r="J10" i="1" s="1"/>
  <c r="J393" i="13"/>
  <c r="K393" i="13" s="1"/>
  <c r="J197" i="13"/>
  <c r="K197" i="13" s="1"/>
  <c r="J196" i="13"/>
  <c r="K196" i="13" s="1"/>
  <c r="J195" i="13"/>
  <c r="K195" i="13" s="1"/>
  <c r="J194" i="13"/>
  <c r="K194" i="13" s="1"/>
  <c r="J193" i="13"/>
  <c r="K193" i="13" s="1"/>
  <c r="J192" i="13"/>
  <c r="K192" i="13" s="1"/>
  <c r="J191" i="13"/>
  <c r="K191" i="13" s="1"/>
  <c r="J190" i="13"/>
  <c r="K190" i="13" s="1"/>
  <c r="J189" i="13"/>
  <c r="K189" i="13" s="1"/>
  <c r="J188" i="13"/>
  <c r="K188" i="13" s="1"/>
  <c r="J187" i="13"/>
  <c r="K187" i="13" s="1"/>
  <c r="J186" i="13"/>
  <c r="K186" i="13" s="1"/>
  <c r="J185" i="13"/>
  <c r="K185" i="13" s="1"/>
  <c r="J184" i="13"/>
  <c r="K184" i="13" s="1"/>
  <c r="J183" i="13"/>
  <c r="K183" i="13" s="1"/>
  <c r="J182" i="13"/>
  <c r="K182" i="13" s="1"/>
  <c r="J181" i="13"/>
  <c r="K181" i="13" s="1"/>
  <c r="J180" i="13"/>
  <c r="K180" i="13" s="1"/>
  <c r="J179" i="13"/>
  <c r="K179" i="13" s="1"/>
  <c r="J178" i="13"/>
  <c r="K178" i="13" s="1"/>
  <c r="J177" i="13"/>
  <c r="K177" i="13" s="1"/>
  <c r="J176" i="13"/>
  <c r="K176" i="13" s="1"/>
  <c r="J12" i="13"/>
  <c r="K12" i="13" s="1"/>
  <c r="J174" i="13"/>
  <c r="K174" i="13" s="1"/>
  <c r="J173" i="13"/>
  <c r="K173" i="13" s="1"/>
  <c r="J172" i="13"/>
  <c r="K172" i="13" s="1"/>
  <c r="J171" i="13"/>
  <c r="K171" i="13" s="1"/>
  <c r="J170" i="13"/>
  <c r="K170" i="13" s="1"/>
  <c r="J169" i="13"/>
  <c r="K169" i="13" s="1"/>
  <c r="J168" i="13"/>
  <c r="K168" i="13" s="1"/>
  <c r="J167" i="13"/>
  <c r="K167" i="13" s="1"/>
  <c r="J166" i="13"/>
  <c r="K166" i="13" s="1"/>
  <c r="J165" i="13"/>
  <c r="K165" i="13" s="1"/>
  <c r="J164" i="13"/>
  <c r="K164" i="13" s="1"/>
  <c r="J163" i="13"/>
  <c r="K163" i="13" s="1"/>
  <c r="J162" i="13"/>
  <c r="K162" i="13" s="1"/>
  <c r="J161" i="13"/>
  <c r="K161" i="13" s="1"/>
  <c r="J160" i="13"/>
  <c r="K160" i="13" s="1"/>
  <c r="J159" i="13"/>
  <c r="K159" i="13" s="1"/>
  <c r="J158" i="13"/>
  <c r="K158" i="13" s="1"/>
  <c r="J157" i="13"/>
  <c r="K157" i="13" s="1"/>
  <c r="J156" i="13"/>
  <c r="K156" i="13" s="1"/>
  <c r="J155" i="13"/>
  <c r="K155" i="13" s="1"/>
  <c r="J154" i="13"/>
  <c r="K154" i="13" s="1"/>
  <c r="J153" i="13"/>
  <c r="K153" i="13" s="1"/>
  <c r="J152" i="13"/>
  <c r="K152" i="13" s="1"/>
  <c r="J151" i="13"/>
  <c r="K151" i="13" s="1"/>
  <c r="J150" i="13"/>
  <c r="K150" i="13" s="1"/>
  <c r="J149" i="13"/>
  <c r="K149" i="13" s="1"/>
  <c r="J148" i="13"/>
  <c r="K148" i="13" s="1"/>
  <c r="J147" i="13"/>
  <c r="K147" i="13" s="1"/>
  <c r="J146" i="13"/>
  <c r="K146" i="13" s="1"/>
  <c r="J145" i="13"/>
  <c r="K145" i="13" s="1"/>
  <c r="J144" i="13"/>
  <c r="K144" i="13" s="1"/>
  <c r="J143" i="13"/>
  <c r="K143" i="13" s="1"/>
  <c r="J142" i="13"/>
  <c r="K142" i="13" s="1"/>
  <c r="J141" i="13"/>
  <c r="K141" i="13" s="1"/>
  <c r="J140" i="13"/>
  <c r="K140" i="13" s="1"/>
  <c r="J139" i="13"/>
  <c r="K139" i="13" s="1"/>
  <c r="J138" i="13"/>
  <c r="K138" i="13" s="1"/>
  <c r="J137" i="13"/>
  <c r="K137" i="13" s="1"/>
  <c r="J136" i="13"/>
  <c r="K136" i="13" s="1"/>
  <c r="J135" i="13"/>
  <c r="K135" i="13" s="1"/>
  <c r="J134" i="13"/>
  <c r="K134" i="13" s="1"/>
  <c r="J133" i="13"/>
  <c r="K133" i="13" s="1"/>
  <c r="J132" i="13"/>
  <c r="K132" i="13" s="1"/>
  <c r="J131" i="13"/>
  <c r="K131" i="13" s="1"/>
  <c r="J130" i="13"/>
  <c r="K130" i="13" s="1"/>
  <c r="J129" i="13"/>
  <c r="K129" i="13" s="1"/>
  <c r="J128" i="13"/>
  <c r="K128" i="13" s="1"/>
  <c r="J127" i="13"/>
  <c r="K127" i="13" s="1"/>
  <c r="J126" i="13"/>
  <c r="K126" i="13" s="1"/>
  <c r="J125" i="13"/>
  <c r="K125" i="13" s="1"/>
  <c r="J124" i="13"/>
  <c r="K124" i="13" s="1"/>
  <c r="J123" i="13"/>
  <c r="K123" i="13" s="1"/>
  <c r="J122" i="13"/>
  <c r="K122" i="13" s="1"/>
  <c r="J121" i="13"/>
  <c r="K121" i="13" s="1"/>
  <c r="J120" i="13"/>
  <c r="K120" i="13" s="1"/>
  <c r="J119" i="13"/>
  <c r="K119" i="13" s="1"/>
  <c r="J118" i="13"/>
  <c r="K118" i="13" s="1"/>
  <c r="J117" i="13"/>
  <c r="K117" i="13" s="1"/>
  <c r="J116" i="13"/>
  <c r="K116" i="13" s="1"/>
  <c r="J115" i="13"/>
  <c r="K115" i="13" s="1"/>
  <c r="J114" i="13"/>
  <c r="K114" i="13" s="1"/>
  <c r="J113" i="13"/>
  <c r="K113" i="13" s="1"/>
  <c r="J112" i="13"/>
  <c r="K112" i="13" s="1"/>
  <c r="J111" i="13"/>
  <c r="K111" i="13" s="1"/>
  <c r="J110" i="13"/>
  <c r="K110" i="13" s="1"/>
  <c r="J109" i="13"/>
  <c r="K109" i="13" s="1"/>
  <c r="J108" i="13"/>
  <c r="K108" i="13" s="1"/>
  <c r="J107" i="13"/>
  <c r="K107" i="13" s="1"/>
  <c r="J106" i="13"/>
  <c r="K106" i="13" s="1"/>
  <c r="J105" i="13"/>
  <c r="K105" i="13" s="1"/>
  <c r="J104" i="13"/>
  <c r="K104" i="13" s="1"/>
  <c r="J103" i="13"/>
  <c r="K103" i="13" s="1"/>
  <c r="J102" i="13"/>
  <c r="K102" i="13" s="1"/>
  <c r="J101" i="13"/>
  <c r="K101" i="13" s="1"/>
  <c r="J100" i="13"/>
  <c r="K100" i="13" s="1"/>
  <c r="J99" i="13"/>
  <c r="K99" i="13" s="1"/>
  <c r="J98" i="13"/>
  <c r="K98" i="13" s="1"/>
  <c r="J97" i="13"/>
  <c r="K97" i="13" s="1"/>
  <c r="J96" i="13"/>
  <c r="K96" i="13" s="1"/>
  <c r="J95" i="13"/>
  <c r="K95" i="13" s="1"/>
  <c r="J94" i="13"/>
  <c r="K94" i="13" s="1"/>
  <c r="J93" i="13"/>
  <c r="K93" i="13" s="1"/>
  <c r="J92" i="13"/>
  <c r="K92" i="13" s="1"/>
  <c r="J91" i="13"/>
  <c r="K91" i="13" s="1"/>
  <c r="J90" i="13"/>
  <c r="K90" i="13" s="1"/>
  <c r="J89" i="13"/>
  <c r="K89" i="13" s="1"/>
  <c r="J88" i="13"/>
  <c r="K88" i="13" s="1"/>
  <c r="J87" i="13"/>
  <c r="K87" i="13" s="1"/>
  <c r="J86" i="13"/>
  <c r="K86" i="13" s="1"/>
  <c r="J85" i="13"/>
  <c r="K85" i="13" s="1"/>
  <c r="J84" i="13"/>
  <c r="K84" i="13" s="1"/>
  <c r="J83" i="13"/>
  <c r="K83" i="13" s="1"/>
  <c r="J82" i="13"/>
  <c r="K82" i="13" s="1"/>
  <c r="J81" i="13"/>
  <c r="K81" i="13" s="1"/>
  <c r="J80" i="13"/>
  <c r="K80" i="13" s="1"/>
  <c r="J79" i="13"/>
  <c r="K79" i="13" s="1"/>
  <c r="J78" i="13"/>
  <c r="K78" i="13" s="1"/>
  <c r="J77" i="13"/>
  <c r="K77" i="13" s="1"/>
  <c r="J76" i="13"/>
  <c r="K76" i="13" s="1"/>
  <c r="J75" i="13"/>
  <c r="K75" i="13" s="1"/>
  <c r="J74" i="13"/>
  <c r="K74" i="13" s="1"/>
  <c r="J73" i="13"/>
  <c r="K73" i="13" s="1"/>
  <c r="J72" i="13"/>
  <c r="K72" i="13" s="1"/>
  <c r="J71" i="13"/>
  <c r="K71" i="13" s="1"/>
  <c r="J70" i="13"/>
  <c r="K70" i="13" s="1"/>
  <c r="J69" i="13"/>
  <c r="K69" i="13" s="1"/>
  <c r="J68" i="13"/>
  <c r="K68" i="13" s="1"/>
  <c r="J67" i="13"/>
  <c r="K67" i="13" s="1"/>
  <c r="J66" i="13"/>
  <c r="K66" i="13" s="1"/>
  <c r="J65" i="13"/>
  <c r="K65" i="13" s="1"/>
  <c r="J64" i="13"/>
  <c r="K64" i="13" s="1"/>
  <c r="J63" i="13"/>
  <c r="K63" i="13" s="1"/>
  <c r="J62" i="13"/>
  <c r="K62" i="13" s="1"/>
  <c r="J61" i="13"/>
  <c r="K61" i="13" s="1"/>
  <c r="J60" i="13"/>
  <c r="K60" i="13" s="1"/>
  <c r="J59" i="13"/>
  <c r="K59" i="13" s="1"/>
  <c r="J58" i="13"/>
  <c r="K58" i="13" s="1"/>
  <c r="J57" i="13"/>
  <c r="K57" i="13" s="1"/>
  <c r="J56" i="13"/>
  <c r="K56" i="13" s="1"/>
  <c r="J55" i="13"/>
  <c r="K55" i="13" s="1"/>
  <c r="J54" i="13"/>
  <c r="K54" i="13" s="1"/>
  <c r="J53" i="13"/>
  <c r="K53" i="13" s="1"/>
  <c r="J52" i="13"/>
  <c r="K52" i="13" s="1"/>
  <c r="J51" i="13"/>
  <c r="K51" i="13" s="1"/>
  <c r="J50" i="13"/>
  <c r="K50" i="13" s="1"/>
  <c r="J49" i="13"/>
  <c r="K49" i="13" s="1"/>
  <c r="J48" i="13"/>
  <c r="K48" i="13" s="1"/>
  <c r="J47" i="13"/>
  <c r="K47" i="13" s="1"/>
  <c r="J46" i="13"/>
  <c r="K46" i="13" s="1"/>
  <c r="J45" i="13"/>
  <c r="K45" i="13" s="1"/>
  <c r="J44" i="13"/>
  <c r="K44" i="13" s="1"/>
  <c r="J43" i="13"/>
  <c r="K43" i="13" s="1"/>
  <c r="J42" i="13"/>
  <c r="K42" i="13" s="1"/>
  <c r="J41" i="13"/>
  <c r="K41" i="13" s="1"/>
  <c r="J40" i="13"/>
  <c r="K40" i="13" s="1"/>
  <c r="J39" i="13"/>
  <c r="K39" i="13" s="1"/>
  <c r="J38" i="13"/>
  <c r="K38" i="13" s="1"/>
  <c r="J37" i="13"/>
  <c r="K37" i="13" s="1"/>
  <c r="J36" i="13"/>
  <c r="K36" i="13" s="1"/>
  <c r="J35" i="13"/>
  <c r="K35" i="13" s="1"/>
  <c r="J34" i="13"/>
  <c r="K34" i="13" s="1"/>
  <c r="J33" i="13"/>
  <c r="K33" i="13" s="1"/>
  <c r="J32" i="13"/>
  <c r="K32" i="13" s="1"/>
  <c r="J31" i="13"/>
  <c r="K31" i="13" s="1"/>
  <c r="J30" i="13"/>
  <c r="K30" i="13" s="1"/>
  <c r="J29" i="13"/>
  <c r="K29" i="13" s="1"/>
  <c r="J28" i="13"/>
  <c r="K28" i="13" s="1"/>
  <c r="J27" i="13"/>
  <c r="K27" i="13" s="1"/>
  <c r="J26" i="13"/>
  <c r="K26" i="13" s="1"/>
  <c r="J25" i="13"/>
  <c r="K25" i="13" s="1"/>
  <c r="J24" i="13"/>
  <c r="K24" i="13" s="1"/>
  <c r="J23" i="13"/>
  <c r="K23" i="13" s="1"/>
  <c r="J22" i="13"/>
  <c r="K22" i="13" s="1"/>
  <c r="J21" i="13"/>
  <c r="K21" i="13" s="1"/>
  <c r="J20" i="13"/>
  <c r="K20" i="13" s="1"/>
  <c r="J19" i="13"/>
  <c r="K19" i="13" s="1"/>
  <c r="J18" i="13"/>
  <c r="K18" i="13" s="1"/>
  <c r="J17" i="13"/>
  <c r="K17" i="13" s="1"/>
  <c r="J16" i="13"/>
  <c r="K16" i="13" s="1"/>
  <c r="J15" i="13"/>
  <c r="K15" i="13" s="1"/>
  <c r="J14" i="13"/>
  <c r="K14" i="13" s="1"/>
  <c r="J13" i="13"/>
  <c r="K13" i="13" s="1"/>
  <c r="J278" i="13"/>
  <c r="K278" i="13" s="1"/>
  <c r="J11" i="13"/>
  <c r="K11" i="13" s="1"/>
  <c r="J10" i="13"/>
  <c r="K10" i="13" s="1"/>
  <c r="J9" i="13"/>
  <c r="K9" i="13" s="1"/>
  <c r="L8" i="13"/>
  <c r="M8" i="13" s="1"/>
  <c r="J8" i="13"/>
  <c r="K8" i="13" s="1"/>
  <c r="F4" i="13"/>
  <c r="B2" i="13"/>
  <c r="I252" i="12"/>
  <c r="I11" i="1" s="1"/>
  <c r="J11" i="1" s="1"/>
  <c r="J197" i="12"/>
  <c r="K197" i="12" s="1"/>
  <c r="J196" i="12"/>
  <c r="K196" i="12" s="1"/>
  <c r="J195" i="12"/>
  <c r="K195" i="12" s="1"/>
  <c r="J194" i="12"/>
  <c r="K194" i="12" s="1"/>
  <c r="J193" i="12"/>
  <c r="K193" i="12" s="1"/>
  <c r="J192" i="12"/>
  <c r="K192" i="12" s="1"/>
  <c r="J191" i="12"/>
  <c r="K191" i="12" s="1"/>
  <c r="J190" i="12"/>
  <c r="K190" i="12" s="1"/>
  <c r="J189" i="12"/>
  <c r="K189" i="12" s="1"/>
  <c r="J188" i="12"/>
  <c r="K188" i="12" s="1"/>
  <c r="J187" i="12"/>
  <c r="K187" i="12" s="1"/>
  <c r="J186" i="12"/>
  <c r="K186" i="12" s="1"/>
  <c r="J185" i="12"/>
  <c r="K185" i="12" s="1"/>
  <c r="J184" i="12"/>
  <c r="K184" i="12" s="1"/>
  <c r="J183" i="12"/>
  <c r="K183" i="12" s="1"/>
  <c r="J182" i="12"/>
  <c r="K182" i="12" s="1"/>
  <c r="J181" i="12"/>
  <c r="K181" i="12" s="1"/>
  <c r="J180" i="12"/>
  <c r="K180" i="12" s="1"/>
  <c r="J179" i="12"/>
  <c r="K179" i="12" s="1"/>
  <c r="J178" i="12"/>
  <c r="K178" i="12" s="1"/>
  <c r="J177" i="12"/>
  <c r="K177" i="12" s="1"/>
  <c r="J176" i="12"/>
  <c r="K176" i="12" s="1"/>
  <c r="J175" i="12"/>
  <c r="K175" i="12" s="1"/>
  <c r="J174" i="12"/>
  <c r="K174" i="12" s="1"/>
  <c r="J173" i="12"/>
  <c r="K173" i="12" s="1"/>
  <c r="J172" i="12"/>
  <c r="K172" i="12" s="1"/>
  <c r="J171" i="12"/>
  <c r="K171" i="12" s="1"/>
  <c r="J170" i="12"/>
  <c r="K170" i="12" s="1"/>
  <c r="J169" i="12"/>
  <c r="K169" i="12" s="1"/>
  <c r="J168" i="12"/>
  <c r="K168" i="12" s="1"/>
  <c r="J167" i="12"/>
  <c r="K167" i="12" s="1"/>
  <c r="J166" i="12"/>
  <c r="K166" i="12" s="1"/>
  <c r="J165" i="12"/>
  <c r="K165" i="12" s="1"/>
  <c r="J164" i="12"/>
  <c r="K164" i="12" s="1"/>
  <c r="J163" i="12"/>
  <c r="K163" i="12" s="1"/>
  <c r="J162" i="12"/>
  <c r="K162" i="12" s="1"/>
  <c r="J161" i="12"/>
  <c r="K161" i="12" s="1"/>
  <c r="J160" i="12"/>
  <c r="K160" i="12" s="1"/>
  <c r="J159" i="12"/>
  <c r="K159" i="12" s="1"/>
  <c r="J158" i="12"/>
  <c r="K158" i="12" s="1"/>
  <c r="J157" i="12"/>
  <c r="K157" i="12" s="1"/>
  <c r="J156" i="12"/>
  <c r="K156" i="12" s="1"/>
  <c r="J155" i="12"/>
  <c r="K155" i="12" s="1"/>
  <c r="J154" i="12"/>
  <c r="K154" i="12" s="1"/>
  <c r="J153" i="12"/>
  <c r="K153" i="12" s="1"/>
  <c r="J152" i="12"/>
  <c r="K152" i="12" s="1"/>
  <c r="J151" i="12"/>
  <c r="K151" i="12" s="1"/>
  <c r="J150" i="12"/>
  <c r="K150" i="12" s="1"/>
  <c r="J149" i="12"/>
  <c r="K149" i="12" s="1"/>
  <c r="J148" i="12"/>
  <c r="K148" i="12" s="1"/>
  <c r="J147" i="12"/>
  <c r="K147" i="12" s="1"/>
  <c r="J146" i="12"/>
  <c r="K146" i="12" s="1"/>
  <c r="J145" i="12"/>
  <c r="K145" i="12" s="1"/>
  <c r="J144" i="12"/>
  <c r="K144" i="12" s="1"/>
  <c r="J143" i="12"/>
  <c r="K143" i="12" s="1"/>
  <c r="J142" i="12"/>
  <c r="K142" i="12" s="1"/>
  <c r="J141" i="12"/>
  <c r="K141" i="12" s="1"/>
  <c r="J140" i="12"/>
  <c r="K140" i="12" s="1"/>
  <c r="J139" i="12"/>
  <c r="K139" i="12" s="1"/>
  <c r="J138" i="12"/>
  <c r="K138" i="12" s="1"/>
  <c r="J137" i="12"/>
  <c r="K137" i="12" s="1"/>
  <c r="J136" i="12"/>
  <c r="K136" i="12" s="1"/>
  <c r="J135" i="12"/>
  <c r="K135" i="12" s="1"/>
  <c r="J134" i="12"/>
  <c r="K134" i="12" s="1"/>
  <c r="J133" i="12"/>
  <c r="K133" i="12" s="1"/>
  <c r="J132" i="12"/>
  <c r="K132" i="12" s="1"/>
  <c r="J131" i="12"/>
  <c r="K131" i="12" s="1"/>
  <c r="J130" i="12"/>
  <c r="K130" i="12" s="1"/>
  <c r="J129" i="12"/>
  <c r="K129" i="12" s="1"/>
  <c r="J128" i="12"/>
  <c r="K128" i="12" s="1"/>
  <c r="J127" i="12"/>
  <c r="K127" i="12" s="1"/>
  <c r="J126" i="12"/>
  <c r="K126" i="12" s="1"/>
  <c r="J125" i="12"/>
  <c r="K125" i="12" s="1"/>
  <c r="J124" i="12"/>
  <c r="K124" i="12" s="1"/>
  <c r="J123" i="12"/>
  <c r="K123" i="12" s="1"/>
  <c r="J122" i="12"/>
  <c r="K122" i="12" s="1"/>
  <c r="J121" i="12"/>
  <c r="K121" i="12" s="1"/>
  <c r="J120" i="12"/>
  <c r="K120" i="12" s="1"/>
  <c r="J119" i="12"/>
  <c r="K119" i="12" s="1"/>
  <c r="J118" i="12"/>
  <c r="K118" i="12" s="1"/>
  <c r="J117" i="12"/>
  <c r="K117" i="12" s="1"/>
  <c r="J116" i="12"/>
  <c r="K116" i="12" s="1"/>
  <c r="J115" i="12"/>
  <c r="K115" i="12" s="1"/>
  <c r="J114" i="12"/>
  <c r="K114" i="12" s="1"/>
  <c r="J113" i="12"/>
  <c r="K113" i="12" s="1"/>
  <c r="J112" i="12"/>
  <c r="K112" i="12" s="1"/>
  <c r="J111" i="12"/>
  <c r="K111" i="12" s="1"/>
  <c r="J110" i="12"/>
  <c r="K110" i="12" s="1"/>
  <c r="J109" i="12"/>
  <c r="K109" i="12" s="1"/>
  <c r="J108" i="12"/>
  <c r="K108" i="12" s="1"/>
  <c r="J107" i="12"/>
  <c r="K107" i="12" s="1"/>
  <c r="J106" i="12"/>
  <c r="K106" i="12" s="1"/>
  <c r="J105" i="12"/>
  <c r="K105" i="12" s="1"/>
  <c r="J104" i="12"/>
  <c r="K104" i="12" s="1"/>
  <c r="J103" i="12"/>
  <c r="K103" i="12" s="1"/>
  <c r="J102" i="12"/>
  <c r="K102" i="12" s="1"/>
  <c r="J101" i="12"/>
  <c r="K101" i="12" s="1"/>
  <c r="J100" i="12"/>
  <c r="K100" i="12" s="1"/>
  <c r="J99" i="12"/>
  <c r="K99" i="12" s="1"/>
  <c r="J98" i="12"/>
  <c r="K98" i="12" s="1"/>
  <c r="J97" i="12"/>
  <c r="K97" i="12" s="1"/>
  <c r="J96" i="12"/>
  <c r="K96" i="12" s="1"/>
  <c r="J95" i="12"/>
  <c r="K95" i="12" s="1"/>
  <c r="J94" i="12"/>
  <c r="K94" i="12" s="1"/>
  <c r="J93" i="12"/>
  <c r="K93" i="12" s="1"/>
  <c r="J92" i="12"/>
  <c r="K92" i="12" s="1"/>
  <c r="J91" i="12"/>
  <c r="K91" i="12" s="1"/>
  <c r="J90" i="12"/>
  <c r="K90" i="12" s="1"/>
  <c r="J89" i="12"/>
  <c r="K89" i="12" s="1"/>
  <c r="J88" i="12"/>
  <c r="K88" i="12" s="1"/>
  <c r="J87" i="12"/>
  <c r="K87" i="12" s="1"/>
  <c r="J86" i="12"/>
  <c r="K86" i="12" s="1"/>
  <c r="J85" i="12"/>
  <c r="K85" i="12" s="1"/>
  <c r="J84" i="12"/>
  <c r="K84" i="12" s="1"/>
  <c r="J83" i="12"/>
  <c r="K83" i="12" s="1"/>
  <c r="J82" i="12"/>
  <c r="K82" i="12" s="1"/>
  <c r="J81" i="12"/>
  <c r="K81" i="12" s="1"/>
  <c r="J80" i="12"/>
  <c r="K80" i="12" s="1"/>
  <c r="J79" i="12"/>
  <c r="K79" i="12" s="1"/>
  <c r="J78" i="12"/>
  <c r="K78" i="12" s="1"/>
  <c r="J77" i="12"/>
  <c r="K77" i="12" s="1"/>
  <c r="J76" i="12"/>
  <c r="K76" i="12" s="1"/>
  <c r="J75" i="12"/>
  <c r="K75" i="12" s="1"/>
  <c r="J74" i="12"/>
  <c r="K74" i="12" s="1"/>
  <c r="J73" i="12"/>
  <c r="K73" i="12" s="1"/>
  <c r="J72" i="12"/>
  <c r="K72" i="12" s="1"/>
  <c r="J71" i="12"/>
  <c r="K71" i="12" s="1"/>
  <c r="J70" i="12"/>
  <c r="K70" i="12" s="1"/>
  <c r="J69" i="12"/>
  <c r="K69" i="12" s="1"/>
  <c r="J68" i="12"/>
  <c r="K68" i="12" s="1"/>
  <c r="J67" i="12"/>
  <c r="K67" i="12" s="1"/>
  <c r="J66" i="12"/>
  <c r="K66" i="12" s="1"/>
  <c r="J65" i="12"/>
  <c r="K65" i="12" s="1"/>
  <c r="J64" i="12"/>
  <c r="K64" i="12" s="1"/>
  <c r="J63" i="12"/>
  <c r="K63" i="12" s="1"/>
  <c r="J62" i="12"/>
  <c r="K62" i="12" s="1"/>
  <c r="J61" i="12"/>
  <c r="K61" i="12" s="1"/>
  <c r="J60" i="12"/>
  <c r="K60" i="12" s="1"/>
  <c r="J59" i="12"/>
  <c r="K59" i="12" s="1"/>
  <c r="J58" i="12"/>
  <c r="K58" i="12" s="1"/>
  <c r="J57" i="12"/>
  <c r="K57" i="12" s="1"/>
  <c r="J56" i="12"/>
  <c r="K56" i="12" s="1"/>
  <c r="J55" i="12"/>
  <c r="K55" i="12" s="1"/>
  <c r="J54" i="12"/>
  <c r="K54" i="12" s="1"/>
  <c r="J53" i="12"/>
  <c r="K53" i="12" s="1"/>
  <c r="J52" i="12"/>
  <c r="K52" i="12" s="1"/>
  <c r="J51" i="12"/>
  <c r="K51" i="12" s="1"/>
  <c r="J50" i="12"/>
  <c r="K50" i="12" s="1"/>
  <c r="J49" i="12"/>
  <c r="K49" i="12" s="1"/>
  <c r="J48" i="12"/>
  <c r="K48" i="12" s="1"/>
  <c r="J47" i="12"/>
  <c r="K47" i="12" s="1"/>
  <c r="J46" i="12"/>
  <c r="K46" i="12" s="1"/>
  <c r="J45" i="12"/>
  <c r="K45" i="12" s="1"/>
  <c r="J44" i="12"/>
  <c r="K44" i="12" s="1"/>
  <c r="J43" i="12"/>
  <c r="K43" i="12" s="1"/>
  <c r="J42" i="12"/>
  <c r="K42" i="12" s="1"/>
  <c r="J41" i="12"/>
  <c r="K41" i="12" s="1"/>
  <c r="J40" i="12"/>
  <c r="K40" i="12" s="1"/>
  <c r="J39" i="12"/>
  <c r="K39" i="12" s="1"/>
  <c r="J38" i="12"/>
  <c r="K38" i="12" s="1"/>
  <c r="J37" i="12"/>
  <c r="K37" i="12" s="1"/>
  <c r="J36" i="12"/>
  <c r="K36" i="12" s="1"/>
  <c r="J35" i="12"/>
  <c r="K35" i="12" s="1"/>
  <c r="J34" i="12"/>
  <c r="K34" i="12" s="1"/>
  <c r="J33" i="12"/>
  <c r="K33" i="12" s="1"/>
  <c r="J32" i="12"/>
  <c r="K32" i="12" s="1"/>
  <c r="J31" i="12"/>
  <c r="K31" i="12" s="1"/>
  <c r="J30" i="12"/>
  <c r="K30" i="12" s="1"/>
  <c r="J29" i="12"/>
  <c r="K29" i="12" s="1"/>
  <c r="J28" i="12"/>
  <c r="K28" i="12" s="1"/>
  <c r="J27" i="12"/>
  <c r="K27" i="12" s="1"/>
  <c r="J26" i="12"/>
  <c r="K26" i="12" s="1"/>
  <c r="J25" i="12"/>
  <c r="K25" i="12" s="1"/>
  <c r="J24" i="12"/>
  <c r="K24" i="12" s="1"/>
  <c r="J23" i="12"/>
  <c r="K23" i="12" s="1"/>
  <c r="J22" i="12"/>
  <c r="K22" i="12" s="1"/>
  <c r="J21" i="12"/>
  <c r="K21" i="12" s="1"/>
  <c r="J20" i="12"/>
  <c r="K20" i="12" s="1"/>
  <c r="J19" i="12"/>
  <c r="K19" i="12" s="1"/>
  <c r="J18" i="12"/>
  <c r="K18" i="12" s="1"/>
  <c r="J17" i="12"/>
  <c r="K17" i="12" s="1"/>
  <c r="J16" i="12"/>
  <c r="K16" i="12" s="1"/>
  <c r="J15" i="12"/>
  <c r="K15" i="12" s="1"/>
  <c r="J14" i="12"/>
  <c r="K14" i="12" s="1"/>
  <c r="J13" i="12"/>
  <c r="K13" i="12" s="1"/>
  <c r="J12" i="12"/>
  <c r="K12" i="12" s="1"/>
  <c r="J11" i="12"/>
  <c r="K11" i="12" s="1"/>
  <c r="J10" i="12"/>
  <c r="K10" i="12" s="1"/>
  <c r="J9" i="12"/>
  <c r="K9" i="12" s="1"/>
  <c r="L8" i="12"/>
  <c r="M8" i="12" s="1"/>
  <c r="J8" i="12"/>
  <c r="K8" i="12" s="1"/>
  <c r="F4" i="12"/>
  <c r="B2" i="12"/>
  <c r="I199" i="11"/>
  <c r="I12" i="1" s="1"/>
  <c r="J12" i="1" s="1"/>
  <c r="J197" i="11"/>
  <c r="K197" i="11" s="1"/>
  <c r="J194" i="11"/>
  <c r="K194" i="11" s="1"/>
  <c r="J193" i="11"/>
  <c r="K193" i="11" s="1"/>
  <c r="J192" i="11"/>
  <c r="K192" i="11" s="1"/>
  <c r="J191" i="11"/>
  <c r="K191" i="11" s="1"/>
  <c r="J190" i="11"/>
  <c r="K190" i="11" s="1"/>
  <c r="J189" i="11"/>
  <c r="K189" i="11" s="1"/>
  <c r="J188" i="11"/>
  <c r="K188" i="11" s="1"/>
  <c r="J187" i="11"/>
  <c r="K187" i="11" s="1"/>
  <c r="J186" i="11"/>
  <c r="K186" i="11" s="1"/>
  <c r="J185" i="11"/>
  <c r="K185" i="11" s="1"/>
  <c r="J184" i="11"/>
  <c r="K184" i="11" s="1"/>
  <c r="J183" i="11"/>
  <c r="K183" i="11" s="1"/>
  <c r="J182" i="11"/>
  <c r="K182" i="11" s="1"/>
  <c r="J181" i="11"/>
  <c r="K181" i="11" s="1"/>
  <c r="J180" i="11"/>
  <c r="K180" i="11" s="1"/>
  <c r="J179" i="11"/>
  <c r="K179" i="11" s="1"/>
  <c r="J178" i="11"/>
  <c r="K178" i="11" s="1"/>
  <c r="J177" i="11"/>
  <c r="K177" i="11" s="1"/>
  <c r="J176" i="11"/>
  <c r="K176" i="11" s="1"/>
  <c r="J175" i="11"/>
  <c r="K175" i="11" s="1"/>
  <c r="J174" i="11"/>
  <c r="K174" i="11" s="1"/>
  <c r="J173" i="11"/>
  <c r="K173" i="11" s="1"/>
  <c r="J172" i="11"/>
  <c r="K172" i="11" s="1"/>
  <c r="J171" i="11"/>
  <c r="K171" i="11" s="1"/>
  <c r="J170" i="11"/>
  <c r="K170" i="11" s="1"/>
  <c r="J169" i="11"/>
  <c r="K169" i="11" s="1"/>
  <c r="J168" i="11"/>
  <c r="K168" i="11" s="1"/>
  <c r="J167" i="11"/>
  <c r="K167" i="11" s="1"/>
  <c r="J166" i="11"/>
  <c r="K166" i="11" s="1"/>
  <c r="J165" i="11"/>
  <c r="K165" i="11" s="1"/>
  <c r="J164" i="11"/>
  <c r="K164" i="11" s="1"/>
  <c r="J163" i="11"/>
  <c r="K163" i="11" s="1"/>
  <c r="J162" i="11"/>
  <c r="K162" i="11" s="1"/>
  <c r="J161" i="11"/>
  <c r="K161" i="11" s="1"/>
  <c r="J160" i="11"/>
  <c r="K160" i="11" s="1"/>
  <c r="J159" i="11"/>
  <c r="K159" i="11" s="1"/>
  <c r="J158" i="11"/>
  <c r="K158" i="11" s="1"/>
  <c r="J157" i="11"/>
  <c r="K157" i="11" s="1"/>
  <c r="J156" i="11"/>
  <c r="K156" i="11" s="1"/>
  <c r="J155" i="11"/>
  <c r="K155" i="11" s="1"/>
  <c r="J154" i="11"/>
  <c r="K154" i="11" s="1"/>
  <c r="J153" i="11"/>
  <c r="K153" i="11" s="1"/>
  <c r="J152" i="11"/>
  <c r="K152" i="11" s="1"/>
  <c r="J151" i="11"/>
  <c r="K151" i="11" s="1"/>
  <c r="J150" i="11"/>
  <c r="K150" i="11" s="1"/>
  <c r="J149" i="11"/>
  <c r="K149" i="11" s="1"/>
  <c r="J148" i="11"/>
  <c r="K148" i="11" s="1"/>
  <c r="J147" i="11"/>
  <c r="K147" i="11" s="1"/>
  <c r="J146" i="11"/>
  <c r="K146" i="11" s="1"/>
  <c r="J145" i="11"/>
  <c r="K145" i="11" s="1"/>
  <c r="J144" i="11"/>
  <c r="K144" i="11" s="1"/>
  <c r="J143" i="11"/>
  <c r="K143" i="11" s="1"/>
  <c r="J142" i="11"/>
  <c r="K142" i="11" s="1"/>
  <c r="J141" i="11"/>
  <c r="K141" i="11" s="1"/>
  <c r="J140" i="11"/>
  <c r="K140" i="11" s="1"/>
  <c r="J139" i="11"/>
  <c r="K139" i="11" s="1"/>
  <c r="J138" i="11"/>
  <c r="K138" i="11" s="1"/>
  <c r="J137" i="11"/>
  <c r="K137" i="11" s="1"/>
  <c r="J136" i="11"/>
  <c r="K136" i="11" s="1"/>
  <c r="J135" i="11"/>
  <c r="K135" i="11" s="1"/>
  <c r="J134" i="11"/>
  <c r="K134" i="11" s="1"/>
  <c r="J133" i="11"/>
  <c r="K133" i="11" s="1"/>
  <c r="J132" i="11"/>
  <c r="K132" i="11" s="1"/>
  <c r="J131" i="11"/>
  <c r="K131" i="11" s="1"/>
  <c r="J130" i="11"/>
  <c r="K130" i="11" s="1"/>
  <c r="J129" i="11"/>
  <c r="K129" i="11" s="1"/>
  <c r="J128" i="11"/>
  <c r="K128" i="11" s="1"/>
  <c r="J127" i="11"/>
  <c r="K127" i="11" s="1"/>
  <c r="J126" i="11"/>
  <c r="K126" i="11" s="1"/>
  <c r="J125" i="11"/>
  <c r="K125" i="11" s="1"/>
  <c r="J124" i="11"/>
  <c r="K124" i="11" s="1"/>
  <c r="J123" i="11"/>
  <c r="K123" i="11" s="1"/>
  <c r="J122" i="11"/>
  <c r="K122" i="11" s="1"/>
  <c r="J121" i="11"/>
  <c r="K121" i="11" s="1"/>
  <c r="J120" i="11"/>
  <c r="K120" i="11" s="1"/>
  <c r="J119" i="11"/>
  <c r="K119" i="11" s="1"/>
  <c r="J118" i="11"/>
  <c r="K118" i="11" s="1"/>
  <c r="J117" i="11"/>
  <c r="K117" i="11" s="1"/>
  <c r="J116" i="11"/>
  <c r="K116" i="11" s="1"/>
  <c r="J115" i="11"/>
  <c r="K115" i="11" s="1"/>
  <c r="J114" i="11"/>
  <c r="K114" i="11" s="1"/>
  <c r="J113" i="11"/>
  <c r="K113" i="11" s="1"/>
  <c r="J112" i="11"/>
  <c r="K112" i="11" s="1"/>
  <c r="J111" i="11"/>
  <c r="K111" i="11" s="1"/>
  <c r="J110" i="11"/>
  <c r="K110" i="11" s="1"/>
  <c r="J109" i="11"/>
  <c r="K109" i="11" s="1"/>
  <c r="J108" i="11"/>
  <c r="K108" i="11" s="1"/>
  <c r="J107" i="11"/>
  <c r="K107" i="11" s="1"/>
  <c r="J106" i="11"/>
  <c r="K106" i="11" s="1"/>
  <c r="J105" i="11"/>
  <c r="K105" i="11" s="1"/>
  <c r="J104" i="11"/>
  <c r="K104" i="11" s="1"/>
  <c r="J103" i="11"/>
  <c r="K103" i="11" s="1"/>
  <c r="J102" i="11"/>
  <c r="K102" i="11" s="1"/>
  <c r="J101" i="11"/>
  <c r="K101" i="11" s="1"/>
  <c r="J100" i="11"/>
  <c r="K100" i="11" s="1"/>
  <c r="J99" i="11"/>
  <c r="K99" i="11" s="1"/>
  <c r="J98" i="11"/>
  <c r="K98" i="11" s="1"/>
  <c r="J97" i="11"/>
  <c r="K97" i="11" s="1"/>
  <c r="J96" i="11"/>
  <c r="K96" i="11" s="1"/>
  <c r="J95" i="11"/>
  <c r="K95" i="11" s="1"/>
  <c r="J94" i="11"/>
  <c r="K94" i="11" s="1"/>
  <c r="J93" i="11"/>
  <c r="K93" i="11" s="1"/>
  <c r="J92" i="11"/>
  <c r="K92" i="11" s="1"/>
  <c r="J91" i="11"/>
  <c r="K91" i="11" s="1"/>
  <c r="J90" i="11"/>
  <c r="K90" i="11" s="1"/>
  <c r="J89" i="11"/>
  <c r="K89" i="11" s="1"/>
  <c r="J88" i="11"/>
  <c r="K88" i="11" s="1"/>
  <c r="J87" i="11"/>
  <c r="K87" i="11" s="1"/>
  <c r="J86" i="11"/>
  <c r="K86" i="11" s="1"/>
  <c r="J85" i="11"/>
  <c r="K85" i="11" s="1"/>
  <c r="J84" i="11"/>
  <c r="K84" i="11" s="1"/>
  <c r="J83" i="11"/>
  <c r="K83" i="11" s="1"/>
  <c r="J82" i="11"/>
  <c r="K82" i="11" s="1"/>
  <c r="J81" i="11"/>
  <c r="K81" i="11" s="1"/>
  <c r="J80" i="11"/>
  <c r="K80" i="11" s="1"/>
  <c r="J79" i="11"/>
  <c r="K79" i="11" s="1"/>
  <c r="J78" i="11"/>
  <c r="K78" i="11" s="1"/>
  <c r="J77" i="11"/>
  <c r="K77" i="11" s="1"/>
  <c r="J76" i="11"/>
  <c r="K76" i="11" s="1"/>
  <c r="J75" i="11"/>
  <c r="K75" i="11" s="1"/>
  <c r="J74" i="11"/>
  <c r="K74" i="11" s="1"/>
  <c r="J73" i="11"/>
  <c r="K73" i="11" s="1"/>
  <c r="J72" i="11"/>
  <c r="K72" i="11" s="1"/>
  <c r="J71" i="11"/>
  <c r="K71" i="11" s="1"/>
  <c r="J70" i="11"/>
  <c r="K70" i="11" s="1"/>
  <c r="J69" i="11"/>
  <c r="K69" i="11" s="1"/>
  <c r="J68" i="11"/>
  <c r="K68" i="11" s="1"/>
  <c r="J67" i="11"/>
  <c r="K67" i="11" s="1"/>
  <c r="J66" i="11"/>
  <c r="K66" i="11" s="1"/>
  <c r="J65" i="11"/>
  <c r="K65" i="11" s="1"/>
  <c r="J64" i="11"/>
  <c r="K64" i="11" s="1"/>
  <c r="J63" i="11"/>
  <c r="K63" i="11" s="1"/>
  <c r="J62" i="11"/>
  <c r="K62" i="11" s="1"/>
  <c r="J61" i="11"/>
  <c r="K61" i="11" s="1"/>
  <c r="J60" i="11"/>
  <c r="K60" i="11" s="1"/>
  <c r="J59" i="11"/>
  <c r="K59" i="11" s="1"/>
  <c r="J58" i="11"/>
  <c r="K58" i="11" s="1"/>
  <c r="J57" i="11"/>
  <c r="K57" i="11" s="1"/>
  <c r="J56" i="11"/>
  <c r="K56" i="11" s="1"/>
  <c r="J55" i="11"/>
  <c r="K55" i="11" s="1"/>
  <c r="J54" i="11"/>
  <c r="K54" i="11" s="1"/>
  <c r="J53" i="11"/>
  <c r="K53" i="11" s="1"/>
  <c r="J52" i="11"/>
  <c r="K52" i="11" s="1"/>
  <c r="J51" i="11"/>
  <c r="K51" i="11" s="1"/>
  <c r="J50" i="11"/>
  <c r="K50" i="11" s="1"/>
  <c r="J49" i="11"/>
  <c r="K49" i="11" s="1"/>
  <c r="J48" i="11"/>
  <c r="K48" i="11" s="1"/>
  <c r="J47" i="11"/>
  <c r="K47" i="11" s="1"/>
  <c r="J46" i="11"/>
  <c r="K46" i="11" s="1"/>
  <c r="J45" i="11"/>
  <c r="K45" i="11" s="1"/>
  <c r="J44" i="11"/>
  <c r="K44" i="11" s="1"/>
  <c r="J43" i="11"/>
  <c r="K43" i="11" s="1"/>
  <c r="J42" i="11"/>
  <c r="K42" i="11" s="1"/>
  <c r="J41" i="11"/>
  <c r="K41" i="11" s="1"/>
  <c r="J40" i="11"/>
  <c r="K40" i="11" s="1"/>
  <c r="J39" i="11"/>
  <c r="K39" i="11" s="1"/>
  <c r="J38" i="11"/>
  <c r="K38" i="11" s="1"/>
  <c r="J37" i="11"/>
  <c r="K37" i="11" s="1"/>
  <c r="J36" i="11"/>
  <c r="K36" i="11" s="1"/>
  <c r="J35" i="11"/>
  <c r="K35" i="11" s="1"/>
  <c r="J34" i="11"/>
  <c r="K34" i="11" s="1"/>
  <c r="J33" i="11"/>
  <c r="K33" i="11" s="1"/>
  <c r="J32" i="11"/>
  <c r="K32" i="11" s="1"/>
  <c r="J31" i="11"/>
  <c r="K31" i="11" s="1"/>
  <c r="J30" i="11"/>
  <c r="K30" i="11" s="1"/>
  <c r="J29" i="11"/>
  <c r="K29" i="11" s="1"/>
  <c r="J28" i="11"/>
  <c r="K28" i="11" s="1"/>
  <c r="J27" i="11"/>
  <c r="K27" i="11" s="1"/>
  <c r="J26" i="11"/>
  <c r="K26" i="11" s="1"/>
  <c r="J25" i="11"/>
  <c r="K25" i="11" s="1"/>
  <c r="J24" i="11"/>
  <c r="K24" i="11" s="1"/>
  <c r="J23" i="11"/>
  <c r="K23" i="11" s="1"/>
  <c r="J22" i="11"/>
  <c r="K22" i="11" s="1"/>
  <c r="J21" i="11"/>
  <c r="K21" i="11" s="1"/>
  <c r="J20" i="11"/>
  <c r="K20" i="11" s="1"/>
  <c r="J19" i="11"/>
  <c r="K19" i="11" s="1"/>
  <c r="J18" i="11"/>
  <c r="K18" i="11" s="1"/>
  <c r="J17" i="11"/>
  <c r="K17" i="11" s="1"/>
  <c r="J16" i="11"/>
  <c r="K16" i="11" s="1"/>
  <c r="J15" i="11"/>
  <c r="K15" i="11" s="1"/>
  <c r="J14" i="11"/>
  <c r="K14" i="11" s="1"/>
  <c r="J13" i="11"/>
  <c r="K13" i="11" s="1"/>
  <c r="J12" i="11"/>
  <c r="K12" i="11" s="1"/>
  <c r="J11" i="11"/>
  <c r="K11" i="11" s="1"/>
  <c r="J10" i="11"/>
  <c r="K10" i="11" s="1"/>
  <c r="J9" i="11"/>
  <c r="K9" i="11" s="1"/>
  <c r="L8" i="11"/>
  <c r="M8" i="11" s="1"/>
  <c r="J8" i="11"/>
  <c r="K8" i="11" s="1"/>
  <c r="F4" i="11"/>
  <c r="B2" i="11"/>
  <c r="I455" i="10"/>
  <c r="I13" i="1" s="1"/>
  <c r="J13" i="1" s="1"/>
  <c r="L194" i="10"/>
  <c r="M194" i="10" s="1"/>
  <c r="J194" i="10"/>
  <c r="K194" i="10" s="1"/>
  <c r="L193" i="10"/>
  <c r="M193" i="10" s="1"/>
  <c r="J193" i="10"/>
  <c r="K193" i="10" s="1"/>
  <c r="L192" i="10"/>
  <c r="M192" i="10" s="1"/>
  <c r="J192" i="10"/>
  <c r="K192" i="10" s="1"/>
  <c r="L191" i="10"/>
  <c r="M191" i="10" s="1"/>
  <c r="J191" i="10"/>
  <c r="K191" i="10" s="1"/>
  <c r="L190" i="10"/>
  <c r="M190" i="10" s="1"/>
  <c r="J190" i="10"/>
  <c r="K190" i="10" s="1"/>
  <c r="L189" i="10"/>
  <c r="M189" i="10" s="1"/>
  <c r="J189" i="10"/>
  <c r="K189" i="10" s="1"/>
  <c r="L188" i="10"/>
  <c r="M188" i="10" s="1"/>
  <c r="J188" i="10"/>
  <c r="K188" i="10" s="1"/>
  <c r="L187" i="10"/>
  <c r="M187" i="10" s="1"/>
  <c r="J187" i="10"/>
  <c r="K187" i="10" s="1"/>
  <c r="L186" i="10"/>
  <c r="M186" i="10" s="1"/>
  <c r="J186" i="10"/>
  <c r="K186" i="10" s="1"/>
  <c r="L185" i="10"/>
  <c r="M185" i="10" s="1"/>
  <c r="J185" i="10"/>
  <c r="K185" i="10" s="1"/>
  <c r="L184" i="10"/>
  <c r="M184" i="10" s="1"/>
  <c r="J184" i="10"/>
  <c r="K184" i="10" s="1"/>
  <c r="L183" i="10"/>
  <c r="M183" i="10" s="1"/>
  <c r="J183" i="10"/>
  <c r="K183" i="10" s="1"/>
  <c r="L182" i="10"/>
  <c r="M182" i="10" s="1"/>
  <c r="J182" i="10"/>
  <c r="K182" i="10" s="1"/>
  <c r="L181" i="10"/>
  <c r="M181" i="10" s="1"/>
  <c r="J181" i="10"/>
  <c r="K181" i="10" s="1"/>
  <c r="L180" i="10"/>
  <c r="M180" i="10" s="1"/>
  <c r="J180" i="10"/>
  <c r="K180" i="10" s="1"/>
  <c r="L179" i="10"/>
  <c r="M179" i="10" s="1"/>
  <c r="J179" i="10"/>
  <c r="K179" i="10" s="1"/>
  <c r="L178" i="10"/>
  <c r="M178" i="10" s="1"/>
  <c r="J178" i="10"/>
  <c r="K178" i="10" s="1"/>
  <c r="L177" i="10"/>
  <c r="M177" i="10" s="1"/>
  <c r="J177" i="10"/>
  <c r="K177" i="10" s="1"/>
  <c r="L176" i="10"/>
  <c r="M176" i="10" s="1"/>
  <c r="J176" i="10"/>
  <c r="K176" i="10" s="1"/>
  <c r="L175" i="10"/>
  <c r="M175" i="10" s="1"/>
  <c r="J175" i="10"/>
  <c r="K175" i="10" s="1"/>
  <c r="L174" i="10"/>
  <c r="M174" i="10" s="1"/>
  <c r="J174" i="10"/>
  <c r="K174" i="10" s="1"/>
  <c r="L173" i="10"/>
  <c r="M173" i="10" s="1"/>
  <c r="J173" i="10"/>
  <c r="K173" i="10" s="1"/>
  <c r="L172" i="10"/>
  <c r="M172" i="10" s="1"/>
  <c r="J172" i="10"/>
  <c r="K172" i="10" s="1"/>
  <c r="L171" i="10"/>
  <c r="M171" i="10" s="1"/>
  <c r="J171" i="10"/>
  <c r="K171" i="10" s="1"/>
  <c r="L170" i="10"/>
  <c r="M170" i="10" s="1"/>
  <c r="J170" i="10"/>
  <c r="K170" i="10" s="1"/>
  <c r="L169" i="10"/>
  <c r="M169" i="10" s="1"/>
  <c r="J169" i="10"/>
  <c r="K169" i="10" s="1"/>
  <c r="L168" i="10"/>
  <c r="M168" i="10" s="1"/>
  <c r="J168" i="10"/>
  <c r="K168" i="10" s="1"/>
  <c r="L167" i="10"/>
  <c r="M167" i="10" s="1"/>
  <c r="J167" i="10"/>
  <c r="K167" i="10" s="1"/>
  <c r="L166" i="10"/>
  <c r="M166" i="10" s="1"/>
  <c r="J166" i="10"/>
  <c r="K166" i="10" s="1"/>
  <c r="L165" i="10"/>
  <c r="M165" i="10" s="1"/>
  <c r="J165" i="10"/>
  <c r="K165" i="10" s="1"/>
  <c r="L164" i="10"/>
  <c r="M164" i="10" s="1"/>
  <c r="J164" i="10"/>
  <c r="K164" i="10" s="1"/>
  <c r="L163" i="10"/>
  <c r="M163" i="10" s="1"/>
  <c r="J163" i="10"/>
  <c r="K163" i="10" s="1"/>
  <c r="L162" i="10"/>
  <c r="M162" i="10" s="1"/>
  <c r="J162" i="10"/>
  <c r="K162" i="10" s="1"/>
  <c r="L161" i="10"/>
  <c r="M161" i="10" s="1"/>
  <c r="J161" i="10"/>
  <c r="K161" i="10" s="1"/>
  <c r="L160" i="10"/>
  <c r="M160" i="10" s="1"/>
  <c r="J160" i="10"/>
  <c r="K160" i="10" s="1"/>
  <c r="L159" i="10"/>
  <c r="M159" i="10" s="1"/>
  <c r="J159" i="10"/>
  <c r="K159" i="10" s="1"/>
  <c r="L158" i="10"/>
  <c r="M158" i="10" s="1"/>
  <c r="J158" i="10"/>
  <c r="K158" i="10" s="1"/>
  <c r="L157" i="10"/>
  <c r="M157" i="10" s="1"/>
  <c r="J157" i="10"/>
  <c r="K157" i="10" s="1"/>
  <c r="L156" i="10"/>
  <c r="M156" i="10" s="1"/>
  <c r="J156" i="10"/>
  <c r="K156" i="10" s="1"/>
  <c r="L155" i="10"/>
  <c r="M155" i="10" s="1"/>
  <c r="J155" i="10"/>
  <c r="K155" i="10" s="1"/>
  <c r="L154" i="10"/>
  <c r="M154" i="10" s="1"/>
  <c r="J154" i="10"/>
  <c r="K154" i="10" s="1"/>
  <c r="L153" i="10"/>
  <c r="M153" i="10" s="1"/>
  <c r="J153" i="10"/>
  <c r="K153" i="10" s="1"/>
  <c r="L152" i="10"/>
  <c r="M152" i="10" s="1"/>
  <c r="J152" i="10"/>
  <c r="K152" i="10" s="1"/>
  <c r="L151" i="10"/>
  <c r="M151" i="10" s="1"/>
  <c r="J151" i="10"/>
  <c r="K151" i="10" s="1"/>
  <c r="L150" i="10"/>
  <c r="M150" i="10" s="1"/>
  <c r="J150" i="10"/>
  <c r="K150" i="10" s="1"/>
  <c r="L149" i="10"/>
  <c r="M149" i="10" s="1"/>
  <c r="J149" i="10"/>
  <c r="K149" i="10" s="1"/>
  <c r="L148" i="10"/>
  <c r="M148" i="10" s="1"/>
  <c r="J148" i="10"/>
  <c r="K148" i="10" s="1"/>
  <c r="L147" i="10"/>
  <c r="M147" i="10" s="1"/>
  <c r="J147" i="10"/>
  <c r="K147" i="10" s="1"/>
  <c r="L146" i="10"/>
  <c r="M146" i="10" s="1"/>
  <c r="J146" i="10"/>
  <c r="K146" i="10" s="1"/>
  <c r="L145" i="10"/>
  <c r="M145" i="10" s="1"/>
  <c r="J145" i="10"/>
  <c r="K145" i="10" s="1"/>
  <c r="L144" i="10"/>
  <c r="M144" i="10" s="1"/>
  <c r="J144" i="10"/>
  <c r="K144" i="10" s="1"/>
  <c r="L143" i="10"/>
  <c r="M143" i="10" s="1"/>
  <c r="J143" i="10"/>
  <c r="K143" i="10" s="1"/>
  <c r="L142" i="10"/>
  <c r="M142" i="10" s="1"/>
  <c r="J142" i="10"/>
  <c r="K142" i="10" s="1"/>
  <c r="L141" i="10"/>
  <c r="M141" i="10" s="1"/>
  <c r="J141" i="10"/>
  <c r="K141" i="10" s="1"/>
  <c r="L140" i="10"/>
  <c r="M140" i="10" s="1"/>
  <c r="J140" i="10"/>
  <c r="K140" i="10" s="1"/>
  <c r="L139" i="10"/>
  <c r="M139" i="10" s="1"/>
  <c r="J139" i="10"/>
  <c r="K139" i="10" s="1"/>
  <c r="L138" i="10"/>
  <c r="M138" i="10" s="1"/>
  <c r="J138" i="10"/>
  <c r="K138" i="10" s="1"/>
  <c r="L137" i="10"/>
  <c r="M137" i="10" s="1"/>
  <c r="J137" i="10"/>
  <c r="K137" i="10" s="1"/>
  <c r="L136" i="10"/>
  <c r="M136" i="10" s="1"/>
  <c r="J136" i="10"/>
  <c r="K136" i="10" s="1"/>
  <c r="L135" i="10"/>
  <c r="M135" i="10" s="1"/>
  <c r="J135" i="10"/>
  <c r="K135" i="10" s="1"/>
  <c r="L134" i="10"/>
  <c r="M134" i="10" s="1"/>
  <c r="J134" i="10"/>
  <c r="K134" i="10" s="1"/>
  <c r="L133" i="10"/>
  <c r="M133" i="10" s="1"/>
  <c r="J133" i="10"/>
  <c r="K133" i="10" s="1"/>
  <c r="L132" i="10"/>
  <c r="M132" i="10" s="1"/>
  <c r="J132" i="10"/>
  <c r="K132" i="10" s="1"/>
  <c r="L131" i="10"/>
  <c r="M131" i="10" s="1"/>
  <c r="J131" i="10"/>
  <c r="K131" i="10" s="1"/>
  <c r="L130" i="10"/>
  <c r="M130" i="10" s="1"/>
  <c r="J130" i="10"/>
  <c r="K130" i="10" s="1"/>
  <c r="L129" i="10"/>
  <c r="M129" i="10" s="1"/>
  <c r="J129" i="10"/>
  <c r="K129" i="10" s="1"/>
  <c r="L128" i="10"/>
  <c r="M128" i="10" s="1"/>
  <c r="J128" i="10"/>
  <c r="K128" i="10" s="1"/>
  <c r="L127" i="10"/>
  <c r="M127" i="10" s="1"/>
  <c r="J127" i="10"/>
  <c r="K127" i="10" s="1"/>
  <c r="L126" i="10"/>
  <c r="M126" i="10" s="1"/>
  <c r="J126" i="10"/>
  <c r="K126" i="10" s="1"/>
  <c r="L125" i="10"/>
  <c r="M125" i="10" s="1"/>
  <c r="J125" i="10"/>
  <c r="K125" i="10" s="1"/>
  <c r="L124" i="10"/>
  <c r="M124" i="10" s="1"/>
  <c r="J124" i="10"/>
  <c r="K124" i="10" s="1"/>
  <c r="L123" i="10"/>
  <c r="M123" i="10" s="1"/>
  <c r="J123" i="10"/>
  <c r="K123" i="10" s="1"/>
  <c r="L122" i="10"/>
  <c r="M122" i="10" s="1"/>
  <c r="J122" i="10"/>
  <c r="K122" i="10" s="1"/>
  <c r="L121" i="10"/>
  <c r="M121" i="10" s="1"/>
  <c r="J121" i="10"/>
  <c r="K121" i="10" s="1"/>
  <c r="L120" i="10"/>
  <c r="M120" i="10" s="1"/>
  <c r="J120" i="10"/>
  <c r="K120" i="10" s="1"/>
  <c r="L119" i="10"/>
  <c r="M119" i="10" s="1"/>
  <c r="J119" i="10"/>
  <c r="K119" i="10" s="1"/>
  <c r="L118" i="10"/>
  <c r="M118" i="10" s="1"/>
  <c r="J118" i="10"/>
  <c r="K118" i="10" s="1"/>
  <c r="L117" i="10"/>
  <c r="M117" i="10" s="1"/>
  <c r="J117" i="10"/>
  <c r="K117" i="10" s="1"/>
  <c r="L116" i="10"/>
  <c r="M116" i="10" s="1"/>
  <c r="J116" i="10"/>
  <c r="K116" i="10" s="1"/>
  <c r="L115" i="10"/>
  <c r="M115" i="10" s="1"/>
  <c r="J115" i="10"/>
  <c r="K115" i="10" s="1"/>
  <c r="L114" i="10"/>
  <c r="M114" i="10" s="1"/>
  <c r="J114" i="10"/>
  <c r="K114" i="10" s="1"/>
  <c r="L113" i="10"/>
  <c r="M113" i="10" s="1"/>
  <c r="J113" i="10"/>
  <c r="K113" i="10" s="1"/>
  <c r="L112" i="10"/>
  <c r="M112" i="10" s="1"/>
  <c r="J112" i="10"/>
  <c r="K112" i="10" s="1"/>
  <c r="L111" i="10"/>
  <c r="M111" i="10" s="1"/>
  <c r="J111" i="10"/>
  <c r="K111" i="10" s="1"/>
  <c r="L110" i="10"/>
  <c r="M110" i="10" s="1"/>
  <c r="J110" i="10"/>
  <c r="K110" i="10" s="1"/>
  <c r="L109" i="10"/>
  <c r="M109" i="10" s="1"/>
  <c r="J109" i="10"/>
  <c r="K109" i="10" s="1"/>
  <c r="L108" i="10"/>
  <c r="M108" i="10" s="1"/>
  <c r="J108" i="10"/>
  <c r="K108" i="10" s="1"/>
  <c r="L107" i="10"/>
  <c r="M107" i="10" s="1"/>
  <c r="J107" i="10"/>
  <c r="K107" i="10" s="1"/>
  <c r="L106" i="10"/>
  <c r="M106" i="10" s="1"/>
  <c r="J106" i="10"/>
  <c r="K106" i="10" s="1"/>
  <c r="L105" i="10"/>
  <c r="M105" i="10" s="1"/>
  <c r="J105" i="10"/>
  <c r="K105" i="10" s="1"/>
  <c r="L104" i="10"/>
  <c r="M104" i="10" s="1"/>
  <c r="J104" i="10"/>
  <c r="K104" i="10" s="1"/>
  <c r="L103" i="10"/>
  <c r="M103" i="10" s="1"/>
  <c r="J103" i="10"/>
  <c r="K103" i="10" s="1"/>
  <c r="L102" i="10"/>
  <c r="M102" i="10" s="1"/>
  <c r="J102" i="10"/>
  <c r="K102" i="10" s="1"/>
  <c r="L101" i="10"/>
  <c r="M101" i="10" s="1"/>
  <c r="J101" i="10"/>
  <c r="K101" i="10" s="1"/>
  <c r="L100" i="10"/>
  <c r="M100" i="10" s="1"/>
  <c r="J100" i="10"/>
  <c r="K100" i="10" s="1"/>
  <c r="L99" i="10"/>
  <c r="M99" i="10" s="1"/>
  <c r="J99" i="10"/>
  <c r="K99" i="10" s="1"/>
  <c r="L98" i="10"/>
  <c r="M98" i="10" s="1"/>
  <c r="J98" i="10"/>
  <c r="K98" i="10" s="1"/>
  <c r="L97" i="10"/>
  <c r="M97" i="10" s="1"/>
  <c r="J97" i="10"/>
  <c r="K97" i="10" s="1"/>
  <c r="L96" i="10"/>
  <c r="M96" i="10" s="1"/>
  <c r="J96" i="10"/>
  <c r="K96" i="10" s="1"/>
  <c r="L95" i="10"/>
  <c r="M95" i="10" s="1"/>
  <c r="J95" i="10"/>
  <c r="K95" i="10" s="1"/>
  <c r="L94" i="10"/>
  <c r="M94" i="10" s="1"/>
  <c r="J94" i="10"/>
  <c r="K94" i="10" s="1"/>
  <c r="L93" i="10"/>
  <c r="M93" i="10" s="1"/>
  <c r="J93" i="10"/>
  <c r="K93" i="10" s="1"/>
  <c r="L92" i="10"/>
  <c r="M92" i="10" s="1"/>
  <c r="J92" i="10"/>
  <c r="K92" i="10" s="1"/>
  <c r="L91" i="10"/>
  <c r="M91" i="10" s="1"/>
  <c r="J91" i="10"/>
  <c r="K91" i="10" s="1"/>
  <c r="L90" i="10"/>
  <c r="M90" i="10" s="1"/>
  <c r="J90" i="10"/>
  <c r="K90" i="10" s="1"/>
  <c r="L89" i="10"/>
  <c r="M89" i="10" s="1"/>
  <c r="J89" i="10"/>
  <c r="K89" i="10" s="1"/>
  <c r="L88" i="10"/>
  <c r="M88" i="10" s="1"/>
  <c r="J88" i="10"/>
  <c r="K88" i="10" s="1"/>
  <c r="L87" i="10"/>
  <c r="M87" i="10" s="1"/>
  <c r="J87" i="10"/>
  <c r="K87" i="10" s="1"/>
  <c r="L86" i="10"/>
  <c r="M86" i="10" s="1"/>
  <c r="J86" i="10"/>
  <c r="K86" i="10" s="1"/>
  <c r="L85" i="10"/>
  <c r="M85" i="10" s="1"/>
  <c r="J85" i="10"/>
  <c r="K85" i="10" s="1"/>
  <c r="L84" i="10"/>
  <c r="M84" i="10" s="1"/>
  <c r="J84" i="10"/>
  <c r="K84" i="10" s="1"/>
  <c r="L83" i="10"/>
  <c r="M83" i="10" s="1"/>
  <c r="J83" i="10"/>
  <c r="K83" i="10" s="1"/>
  <c r="L82" i="10"/>
  <c r="M82" i="10" s="1"/>
  <c r="J82" i="10"/>
  <c r="K82" i="10" s="1"/>
  <c r="L81" i="10"/>
  <c r="M81" i="10" s="1"/>
  <c r="J81" i="10"/>
  <c r="K81" i="10" s="1"/>
  <c r="L80" i="10"/>
  <c r="M80" i="10" s="1"/>
  <c r="J80" i="10"/>
  <c r="K80" i="10" s="1"/>
  <c r="L79" i="10"/>
  <c r="M79" i="10" s="1"/>
  <c r="J79" i="10"/>
  <c r="K79" i="10" s="1"/>
  <c r="L78" i="10"/>
  <c r="M78" i="10" s="1"/>
  <c r="J78" i="10"/>
  <c r="K78" i="10" s="1"/>
  <c r="L77" i="10"/>
  <c r="M77" i="10" s="1"/>
  <c r="J77" i="10"/>
  <c r="K77" i="10" s="1"/>
  <c r="L76" i="10"/>
  <c r="M76" i="10" s="1"/>
  <c r="J76" i="10"/>
  <c r="K76" i="10" s="1"/>
  <c r="L75" i="10"/>
  <c r="M75" i="10" s="1"/>
  <c r="J75" i="10"/>
  <c r="K75" i="10" s="1"/>
  <c r="L74" i="10"/>
  <c r="M74" i="10" s="1"/>
  <c r="J74" i="10"/>
  <c r="K74" i="10" s="1"/>
  <c r="L73" i="10"/>
  <c r="M73" i="10" s="1"/>
  <c r="J73" i="10"/>
  <c r="K73" i="10" s="1"/>
  <c r="L72" i="10"/>
  <c r="M72" i="10" s="1"/>
  <c r="J72" i="10"/>
  <c r="K72" i="10" s="1"/>
  <c r="L71" i="10"/>
  <c r="M71" i="10" s="1"/>
  <c r="J71" i="10"/>
  <c r="K71" i="10" s="1"/>
  <c r="L70" i="10"/>
  <c r="M70" i="10" s="1"/>
  <c r="J70" i="10"/>
  <c r="K70" i="10" s="1"/>
  <c r="L69" i="10"/>
  <c r="M69" i="10" s="1"/>
  <c r="J69" i="10"/>
  <c r="K69" i="10" s="1"/>
  <c r="L68" i="10"/>
  <c r="M68" i="10" s="1"/>
  <c r="J68" i="10"/>
  <c r="K68" i="10" s="1"/>
  <c r="L67" i="10"/>
  <c r="M67" i="10" s="1"/>
  <c r="J67" i="10"/>
  <c r="K67" i="10" s="1"/>
  <c r="L66" i="10"/>
  <c r="M66" i="10" s="1"/>
  <c r="J66" i="10"/>
  <c r="K66" i="10" s="1"/>
  <c r="L65" i="10"/>
  <c r="M65" i="10" s="1"/>
  <c r="J65" i="10"/>
  <c r="K65" i="10" s="1"/>
  <c r="L64" i="10"/>
  <c r="M64" i="10" s="1"/>
  <c r="J64" i="10"/>
  <c r="K64" i="10" s="1"/>
  <c r="L63" i="10"/>
  <c r="M63" i="10" s="1"/>
  <c r="J63" i="10"/>
  <c r="K63" i="10" s="1"/>
  <c r="L62" i="10"/>
  <c r="M62" i="10" s="1"/>
  <c r="J62" i="10"/>
  <c r="K62" i="10" s="1"/>
  <c r="L61" i="10"/>
  <c r="M61" i="10" s="1"/>
  <c r="J61" i="10"/>
  <c r="K61" i="10" s="1"/>
  <c r="L60" i="10"/>
  <c r="M60" i="10" s="1"/>
  <c r="J60" i="10"/>
  <c r="K60" i="10" s="1"/>
  <c r="L59" i="10"/>
  <c r="M59" i="10" s="1"/>
  <c r="J59" i="10"/>
  <c r="K59" i="10" s="1"/>
  <c r="L58" i="10"/>
  <c r="M58" i="10" s="1"/>
  <c r="J58" i="10"/>
  <c r="K58" i="10" s="1"/>
  <c r="L57" i="10"/>
  <c r="M57" i="10" s="1"/>
  <c r="J57" i="10"/>
  <c r="K57" i="10" s="1"/>
  <c r="L56" i="10"/>
  <c r="M56" i="10" s="1"/>
  <c r="J56" i="10"/>
  <c r="K56" i="10" s="1"/>
  <c r="L55" i="10"/>
  <c r="M55" i="10" s="1"/>
  <c r="J55" i="10"/>
  <c r="K55" i="10" s="1"/>
  <c r="L54" i="10"/>
  <c r="M54" i="10" s="1"/>
  <c r="J54" i="10"/>
  <c r="K54" i="10" s="1"/>
  <c r="L53" i="10"/>
  <c r="M53" i="10" s="1"/>
  <c r="J53" i="10"/>
  <c r="K53" i="10" s="1"/>
  <c r="L52" i="10"/>
  <c r="M52" i="10" s="1"/>
  <c r="J52" i="10"/>
  <c r="K52" i="10" s="1"/>
  <c r="L51" i="10"/>
  <c r="M51" i="10" s="1"/>
  <c r="J51" i="10"/>
  <c r="K51" i="10" s="1"/>
  <c r="L50" i="10"/>
  <c r="M50" i="10" s="1"/>
  <c r="J50" i="10"/>
  <c r="K50" i="10" s="1"/>
  <c r="L49" i="10"/>
  <c r="M49" i="10" s="1"/>
  <c r="J49" i="10"/>
  <c r="K49" i="10" s="1"/>
  <c r="L48" i="10"/>
  <c r="M48" i="10" s="1"/>
  <c r="J48" i="10"/>
  <c r="K48" i="10" s="1"/>
  <c r="L47" i="10"/>
  <c r="M47" i="10" s="1"/>
  <c r="J47" i="10"/>
  <c r="K47" i="10" s="1"/>
  <c r="L46" i="10"/>
  <c r="M46" i="10" s="1"/>
  <c r="J46" i="10"/>
  <c r="K46" i="10" s="1"/>
  <c r="L45" i="10"/>
  <c r="M45" i="10" s="1"/>
  <c r="J45" i="10"/>
  <c r="K45" i="10" s="1"/>
  <c r="L44" i="10"/>
  <c r="M44" i="10" s="1"/>
  <c r="J44" i="10"/>
  <c r="K44" i="10" s="1"/>
  <c r="L43" i="10"/>
  <c r="M43" i="10" s="1"/>
  <c r="J43" i="10"/>
  <c r="K43" i="10" s="1"/>
  <c r="L42" i="10"/>
  <c r="M42" i="10" s="1"/>
  <c r="J42" i="10"/>
  <c r="K42" i="10" s="1"/>
  <c r="L41" i="10"/>
  <c r="M41" i="10" s="1"/>
  <c r="J41" i="10"/>
  <c r="K41" i="10" s="1"/>
  <c r="L40" i="10"/>
  <c r="M40" i="10" s="1"/>
  <c r="J40" i="10"/>
  <c r="K40" i="10" s="1"/>
  <c r="L39" i="10"/>
  <c r="M39" i="10" s="1"/>
  <c r="J39" i="10"/>
  <c r="K39" i="10" s="1"/>
  <c r="L38" i="10"/>
  <c r="M38" i="10" s="1"/>
  <c r="J38" i="10"/>
  <c r="K38" i="10" s="1"/>
  <c r="L37" i="10"/>
  <c r="M37" i="10" s="1"/>
  <c r="J37" i="10"/>
  <c r="K37" i="10" s="1"/>
  <c r="L36" i="10"/>
  <c r="M36" i="10" s="1"/>
  <c r="J36" i="10"/>
  <c r="K36" i="10" s="1"/>
  <c r="L35" i="10"/>
  <c r="M35" i="10" s="1"/>
  <c r="J35" i="10"/>
  <c r="K35" i="10" s="1"/>
  <c r="L34" i="10"/>
  <c r="M34" i="10" s="1"/>
  <c r="J34" i="10"/>
  <c r="K34" i="10" s="1"/>
  <c r="L33" i="10"/>
  <c r="M33" i="10" s="1"/>
  <c r="J33" i="10"/>
  <c r="K33" i="10" s="1"/>
  <c r="L32" i="10"/>
  <c r="M32" i="10" s="1"/>
  <c r="J32" i="10"/>
  <c r="K32" i="10" s="1"/>
  <c r="L31" i="10"/>
  <c r="M31" i="10" s="1"/>
  <c r="J31" i="10"/>
  <c r="K31" i="10" s="1"/>
  <c r="L30" i="10"/>
  <c r="M30" i="10" s="1"/>
  <c r="J30" i="10"/>
  <c r="K30" i="10" s="1"/>
  <c r="L29" i="10"/>
  <c r="M29" i="10" s="1"/>
  <c r="J29" i="10"/>
  <c r="K29" i="10" s="1"/>
  <c r="L28" i="10"/>
  <c r="M28" i="10" s="1"/>
  <c r="J28" i="10"/>
  <c r="K28" i="10" s="1"/>
  <c r="L27" i="10"/>
  <c r="M27" i="10" s="1"/>
  <c r="J27" i="10"/>
  <c r="K27" i="10" s="1"/>
  <c r="L26" i="10"/>
  <c r="M26" i="10" s="1"/>
  <c r="J26" i="10"/>
  <c r="K26" i="10" s="1"/>
  <c r="L25" i="10"/>
  <c r="M25" i="10" s="1"/>
  <c r="J25" i="10"/>
  <c r="K25" i="10" s="1"/>
  <c r="L24" i="10"/>
  <c r="M24" i="10" s="1"/>
  <c r="J24" i="10"/>
  <c r="K24" i="10" s="1"/>
  <c r="L23" i="10"/>
  <c r="M23" i="10" s="1"/>
  <c r="J23" i="10"/>
  <c r="K23" i="10" s="1"/>
  <c r="L22" i="10"/>
  <c r="M22" i="10" s="1"/>
  <c r="J22" i="10"/>
  <c r="K22" i="10" s="1"/>
  <c r="L21" i="10"/>
  <c r="M21" i="10" s="1"/>
  <c r="J21" i="10"/>
  <c r="K21" i="10" s="1"/>
  <c r="L20" i="10"/>
  <c r="M20" i="10" s="1"/>
  <c r="J20" i="10"/>
  <c r="K20" i="10" s="1"/>
  <c r="L19" i="10"/>
  <c r="M19" i="10" s="1"/>
  <c r="J19" i="10"/>
  <c r="K19" i="10" s="1"/>
  <c r="L18" i="10"/>
  <c r="M18" i="10" s="1"/>
  <c r="J18" i="10"/>
  <c r="K18" i="10" s="1"/>
  <c r="L17" i="10"/>
  <c r="M17" i="10" s="1"/>
  <c r="J17" i="10"/>
  <c r="K17" i="10" s="1"/>
  <c r="L16" i="10"/>
  <c r="M16" i="10" s="1"/>
  <c r="J16" i="10"/>
  <c r="K16" i="10" s="1"/>
  <c r="L15" i="10"/>
  <c r="M15" i="10" s="1"/>
  <c r="J15" i="10"/>
  <c r="K15" i="10" s="1"/>
  <c r="L14" i="10"/>
  <c r="M14" i="10" s="1"/>
  <c r="J14" i="10"/>
  <c r="K14" i="10" s="1"/>
  <c r="L13" i="10"/>
  <c r="M13" i="10" s="1"/>
  <c r="J13" i="10"/>
  <c r="K13" i="10" s="1"/>
  <c r="L12" i="10"/>
  <c r="M12" i="10" s="1"/>
  <c r="J12" i="10"/>
  <c r="K12" i="10" s="1"/>
  <c r="L11" i="10"/>
  <c r="M11" i="10" s="1"/>
  <c r="J11" i="10"/>
  <c r="K11" i="10" s="1"/>
  <c r="L10" i="10"/>
  <c r="M10" i="10" s="1"/>
  <c r="J10" i="10"/>
  <c r="K10" i="10" s="1"/>
  <c r="L9" i="10"/>
  <c r="M9" i="10" s="1"/>
  <c r="J9" i="10"/>
  <c r="K9" i="10" s="1"/>
  <c r="L8" i="10"/>
  <c r="M8" i="10" s="1"/>
  <c r="J8" i="10"/>
  <c r="K8" i="10" s="1"/>
  <c r="F4" i="10"/>
  <c r="B2" i="10"/>
  <c r="I489" i="9"/>
  <c r="I14" i="1" s="1"/>
  <c r="J14" i="1" s="1"/>
  <c r="J487" i="9"/>
  <c r="K487" i="9" s="1"/>
  <c r="J312" i="9"/>
  <c r="K312" i="9" s="1"/>
  <c r="J270" i="9"/>
  <c r="K270" i="9" s="1"/>
  <c r="J269" i="9"/>
  <c r="K269" i="9" s="1"/>
  <c r="J268" i="9"/>
  <c r="K268" i="9" s="1"/>
  <c r="J267" i="9"/>
  <c r="K267" i="9" s="1"/>
  <c r="J247" i="9"/>
  <c r="K247" i="9" s="1"/>
  <c r="J227" i="9"/>
  <c r="K227" i="9" s="1"/>
  <c r="J207" i="9"/>
  <c r="K207" i="9" s="1"/>
  <c r="J187" i="9"/>
  <c r="K187" i="9" s="1"/>
  <c r="J186" i="9"/>
  <c r="K186" i="9" s="1"/>
  <c r="J185" i="9"/>
  <c r="K185" i="9" s="1"/>
  <c r="J184" i="9"/>
  <c r="K184" i="9" s="1"/>
  <c r="J183" i="9"/>
  <c r="K183" i="9" s="1"/>
  <c r="J182" i="9"/>
  <c r="K182" i="9" s="1"/>
  <c r="J181" i="9"/>
  <c r="K181" i="9" s="1"/>
  <c r="J180" i="9"/>
  <c r="K180" i="9" s="1"/>
  <c r="J179" i="9"/>
  <c r="K179" i="9" s="1"/>
  <c r="J178" i="9"/>
  <c r="K178" i="9" s="1"/>
  <c r="J177" i="9"/>
  <c r="K177" i="9" s="1"/>
  <c r="J176" i="9"/>
  <c r="K176" i="9" s="1"/>
  <c r="J175" i="9"/>
  <c r="K175" i="9" s="1"/>
  <c r="J174" i="9"/>
  <c r="K174" i="9" s="1"/>
  <c r="J173" i="9"/>
  <c r="K173" i="9" s="1"/>
  <c r="J172" i="9"/>
  <c r="K172" i="9" s="1"/>
  <c r="J171" i="9"/>
  <c r="K171" i="9" s="1"/>
  <c r="J170" i="9"/>
  <c r="K170" i="9" s="1"/>
  <c r="J169" i="9"/>
  <c r="K169" i="9" s="1"/>
  <c r="J168" i="9"/>
  <c r="K168" i="9" s="1"/>
  <c r="J167" i="9"/>
  <c r="K167" i="9" s="1"/>
  <c r="J166" i="9"/>
  <c r="K166" i="9" s="1"/>
  <c r="J165" i="9"/>
  <c r="K165" i="9" s="1"/>
  <c r="J164" i="9"/>
  <c r="K164" i="9" s="1"/>
  <c r="J163" i="9"/>
  <c r="K163" i="9" s="1"/>
  <c r="J162" i="9"/>
  <c r="K162" i="9" s="1"/>
  <c r="J161" i="9"/>
  <c r="K161" i="9" s="1"/>
  <c r="J160" i="9"/>
  <c r="K160" i="9" s="1"/>
  <c r="J159" i="9"/>
  <c r="K159" i="9" s="1"/>
  <c r="J158" i="9"/>
  <c r="K158" i="9" s="1"/>
  <c r="J157" i="9"/>
  <c r="K157" i="9" s="1"/>
  <c r="J156" i="9"/>
  <c r="K156" i="9" s="1"/>
  <c r="J155" i="9"/>
  <c r="K155" i="9" s="1"/>
  <c r="J154" i="9"/>
  <c r="K154" i="9" s="1"/>
  <c r="J153" i="9"/>
  <c r="K153" i="9" s="1"/>
  <c r="J152" i="9"/>
  <c r="K152" i="9" s="1"/>
  <c r="J151" i="9"/>
  <c r="K151" i="9" s="1"/>
  <c r="J150" i="9"/>
  <c r="K150" i="9" s="1"/>
  <c r="J149" i="9"/>
  <c r="K149" i="9" s="1"/>
  <c r="J148" i="9"/>
  <c r="K148" i="9" s="1"/>
  <c r="J147" i="9"/>
  <c r="K147" i="9" s="1"/>
  <c r="J146" i="9"/>
  <c r="K146" i="9" s="1"/>
  <c r="J145" i="9"/>
  <c r="K145" i="9" s="1"/>
  <c r="J144" i="9"/>
  <c r="K144" i="9" s="1"/>
  <c r="J143" i="9"/>
  <c r="K143" i="9" s="1"/>
  <c r="J142" i="9"/>
  <c r="K142" i="9" s="1"/>
  <c r="J141" i="9"/>
  <c r="K141" i="9" s="1"/>
  <c r="J140" i="9"/>
  <c r="K140" i="9" s="1"/>
  <c r="J139" i="9"/>
  <c r="K139" i="9" s="1"/>
  <c r="J138" i="9"/>
  <c r="K138" i="9" s="1"/>
  <c r="J137" i="9"/>
  <c r="K137" i="9" s="1"/>
  <c r="J136" i="9"/>
  <c r="K136" i="9" s="1"/>
  <c r="J135" i="9"/>
  <c r="K135" i="9" s="1"/>
  <c r="J134" i="9"/>
  <c r="K134" i="9" s="1"/>
  <c r="J133" i="9"/>
  <c r="K133" i="9" s="1"/>
  <c r="J132" i="9"/>
  <c r="K132" i="9" s="1"/>
  <c r="J131" i="9"/>
  <c r="K131" i="9" s="1"/>
  <c r="J130" i="9"/>
  <c r="K130" i="9" s="1"/>
  <c r="J129" i="9"/>
  <c r="K129" i="9" s="1"/>
  <c r="J128" i="9"/>
  <c r="K128" i="9" s="1"/>
  <c r="J127" i="9"/>
  <c r="K127" i="9" s="1"/>
  <c r="J126" i="9"/>
  <c r="K126" i="9" s="1"/>
  <c r="J125" i="9"/>
  <c r="K125" i="9" s="1"/>
  <c r="J124" i="9"/>
  <c r="K124" i="9" s="1"/>
  <c r="J123" i="9"/>
  <c r="K123" i="9" s="1"/>
  <c r="J122" i="9"/>
  <c r="K122" i="9" s="1"/>
  <c r="J121" i="9"/>
  <c r="K121" i="9" s="1"/>
  <c r="J120" i="9"/>
  <c r="K120" i="9" s="1"/>
  <c r="J119" i="9"/>
  <c r="K119" i="9" s="1"/>
  <c r="J118" i="9"/>
  <c r="K118" i="9" s="1"/>
  <c r="J117" i="9"/>
  <c r="K117" i="9" s="1"/>
  <c r="J116" i="9"/>
  <c r="K116" i="9" s="1"/>
  <c r="J115" i="9"/>
  <c r="K115" i="9" s="1"/>
  <c r="J114" i="9"/>
  <c r="K114" i="9" s="1"/>
  <c r="J113" i="9"/>
  <c r="K113" i="9" s="1"/>
  <c r="J112" i="9"/>
  <c r="K112" i="9" s="1"/>
  <c r="J111" i="9"/>
  <c r="K111" i="9" s="1"/>
  <c r="J110" i="9"/>
  <c r="K110" i="9" s="1"/>
  <c r="J109" i="9"/>
  <c r="K109" i="9" s="1"/>
  <c r="J108" i="9"/>
  <c r="K108" i="9" s="1"/>
  <c r="J107" i="9"/>
  <c r="K107" i="9" s="1"/>
  <c r="J106" i="9"/>
  <c r="K106" i="9" s="1"/>
  <c r="J105" i="9"/>
  <c r="K105" i="9" s="1"/>
  <c r="J104" i="9"/>
  <c r="K104" i="9" s="1"/>
  <c r="J103" i="9"/>
  <c r="K103" i="9" s="1"/>
  <c r="J102" i="9"/>
  <c r="K102" i="9" s="1"/>
  <c r="J101" i="9"/>
  <c r="K101" i="9" s="1"/>
  <c r="J100" i="9"/>
  <c r="K100" i="9" s="1"/>
  <c r="J99" i="9"/>
  <c r="K99" i="9" s="1"/>
  <c r="J98" i="9"/>
  <c r="K98" i="9" s="1"/>
  <c r="J97" i="9"/>
  <c r="K97" i="9" s="1"/>
  <c r="J96" i="9"/>
  <c r="K96" i="9" s="1"/>
  <c r="J95" i="9"/>
  <c r="K95" i="9" s="1"/>
  <c r="J94" i="9"/>
  <c r="K94" i="9" s="1"/>
  <c r="J93" i="9"/>
  <c r="K93" i="9" s="1"/>
  <c r="J92" i="9"/>
  <c r="K92" i="9" s="1"/>
  <c r="J91" i="9"/>
  <c r="K91" i="9" s="1"/>
  <c r="J90" i="9"/>
  <c r="K90" i="9" s="1"/>
  <c r="J89" i="9"/>
  <c r="K89" i="9" s="1"/>
  <c r="J88" i="9"/>
  <c r="K88" i="9" s="1"/>
  <c r="J87" i="9"/>
  <c r="K87" i="9" s="1"/>
  <c r="J86" i="9"/>
  <c r="K86" i="9" s="1"/>
  <c r="J85" i="9"/>
  <c r="K85" i="9" s="1"/>
  <c r="J84" i="9"/>
  <c r="K84" i="9" s="1"/>
  <c r="J83" i="9"/>
  <c r="K83" i="9" s="1"/>
  <c r="J82" i="9"/>
  <c r="K82" i="9" s="1"/>
  <c r="J81" i="9"/>
  <c r="K81" i="9" s="1"/>
  <c r="J80" i="9"/>
  <c r="K80" i="9" s="1"/>
  <c r="J79" i="9"/>
  <c r="K79" i="9" s="1"/>
  <c r="J78" i="9"/>
  <c r="K78" i="9" s="1"/>
  <c r="J77" i="9"/>
  <c r="K77" i="9" s="1"/>
  <c r="J76" i="9"/>
  <c r="K76" i="9" s="1"/>
  <c r="J75" i="9"/>
  <c r="K75" i="9" s="1"/>
  <c r="J74" i="9"/>
  <c r="K74" i="9" s="1"/>
  <c r="J73" i="9"/>
  <c r="K73" i="9" s="1"/>
  <c r="J72" i="9"/>
  <c r="K72" i="9" s="1"/>
  <c r="J71" i="9"/>
  <c r="K71" i="9" s="1"/>
  <c r="J70" i="9"/>
  <c r="K70" i="9" s="1"/>
  <c r="J69" i="9"/>
  <c r="K69" i="9" s="1"/>
  <c r="J68" i="9"/>
  <c r="K68" i="9" s="1"/>
  <c r="J67" i="9"/>
  <c r="K67" i="9" s="1"/>
  <c r="J66" i="9"/>
  <c r="K66" i="9" s="1"/>
  <c r="J65" i="9"/>
  <c r="K65" i="9" s="1"/>
  <c r="J64" i="9"/>
  <c r="K64" i="9" s="1"/>
  <c r="J63" i="9"/>
  <c r="K63" i="9" s="1"/>
  <c r="J62" i="9"/>
  <c r="K62" i="9" s="1"/>
  <c r="J61" i="9"/>
  <c r="K61" i="9" s="1"/>
  <c r="J60" i="9"/>
  <c r="K60" i="9" s="1"/>
  <c r="J59" i="9"/>
  <c r="K59" i="9" s="1"/>
  <c r="J58" i="9"/>
  <c r="K58" i="9" s="1"/>
  <c r="J57" i="9"/>
  <c r="K57" i="9" s="1"/>
  <c r="J56" i="9"/>
  <c r="K56" i="9" s="1"/>
  <c r="J55" i="9"/>
  <c r="K55" i="9" s="1"/>
  <c r="J54" i="9"/>
  <c r="K54" i="9" s="1"/>
  <c r="J53" i="9"/>
  <c r="K53" i="9" s="1"/>
  <c r="J52" i="9"/>
  <c r="K52" i="9" s="1"/>
  <c r="J51" i="9"/>
  <c r="K51" i="9" s="1"/>
  <c r="J50" i="9"/>
  <c r="K50" i="9" s="1"/>
  <c r="J49" i="9"/>
  <c r="K49" i="9" s="1"/>
  <c r="J48" i="9"/>
  <c r="K48" i="9" s="1"/>
  <c r="J47" i="9"/>
  <c r="K47" i="9" s="1"/>
  <c r="J46" i="9"/>
  <c r="K46" i="9" s="1"/>
  <c r="J45" i="9"/>
  <c r="K45" i="9" s="1"/>
  <c r="J44" i="9"/>
  <c r="K44" i="9" s="1"/>
  <c r="J43" i="9"/>
  <c r="K43" i="9" s="1"/>
  <c r="J42" i="9"/>
  <c r="K42" i="9" s="1"/>
  <c r="J41" i="9"/>
  <c r="K41" i="9" s="1"/>
  <c r="J40" i="9"/>
  <c r="K40" i="9" s="1"/>
  <c r="J39" i="9"/>
  <c r="K39" i="9" s="1"/>
  <c r="J38" i="9"/>
  <c r="K38" i="9" s="1"/>
  <c r="J37" i="9"/>
  <c r="K37" i="9" s="1"/>
  <c r="J36" i="9"/>
  <c r="K36" i="9" s="1"/>
  <c r="J35" i="9"/>
  <c r="K35" i="9" s="1"/>
  <c r="J34" i="9"/>
  <c r="K34" i="9" s="1"/>
  <c r="J33" i="9"/>
  <c r="K33" i="9" s="1"/>
  <c r="J32" i="9"/>
  <c r="K32" i="9" s="1"/>
  <c r="J31" i="9"/>
  <c r="K31" i="9" s="1"/>
  <c r="J30" i="9"/>
  <c r="K30" i="9" s="1"/>
  <c r="J29" i="9"/>
  <c r="K29" i="9" s="1"/>
  <c r="J28" i="9"/>
  <c r="K28" i="9" s="1"/>
  <c r="J27" i="9"/>
  <c r="K27" i="9" s="1"/>
  <c r="J26" i="9"/>
  <c r="K26" i="9" s="1"/>
  <c r="J25" i="9"/>
  <c r="K25" i="9" s="1"/>
  <c r="J24" i="9"/>
  <c r="K24" i="9" s="1"/>
  <c r="J23" i="9"/>
  <c r="K23" i="9" s="1"/>
  <c r="J22" i="9"/>
  <c r="K22" i="9" s="1"/>
  <c r="J21" i="9"/>
  <c r="K21" i="9" s="1"/>
  <c r="J20" i="9"/>
  <c r="K20" i="9" s="1"/>
  <c r="J19" i="9"/>
  <c r="K19" i="9" s="1"/>
  <c r="J18" i="9"/>
  <c r="K18" i="9" s="1"/>
  <c r="J17" i="9"/>
  <c r="K17" i="9" s="1"/>
  <c r="J16" i="9"/>
  <c r="K16" i="9" s="1"/>
  <c r="J15" i="9"/>
  <c r="K15" i="9" s="1"/>
  <c r="J14" i="9"/>
  <c r="K14" i="9" s="1"/>
  <c r="J13" i="9"/>
  <c r="K13" i="9" s="1"/>
  <c r="J12" i="9"/>
  <c r="K12" i="9" s="1"/>
  <c r="J11" i="9"/>
  <c r="K11" i="9" s="1"/>
  <c r="J10" i="9"/>
  <c r="K10" i="9" s="1"/>
  <c r="J9" i="9"/>
  <c r="K9" i="9" s="1"/>
  <c r="L8" i="9"/>
  <c r="M8" i="9" s="1"/>
  <c r="J8" i="9"/>
  <c r="K8" i="9" s="1"/>
  <c r="F4" i="9"/>
  <c r="B2" i="9"/>
  <c r="I305" i="8"/>
  <c r="I15" i="1" s="1"/>
  <c r="J15" i="1" s="1"/>
  <c r="J303" i="8"/>
  <c r="K303" i="8" s="1"/>
  <c r="J197" i="8"/>
  <c r="K197" i="8" s="1"/>
  <c r="J196" i="8"/>
  <c r="K196" i="8" s="1"/>
  <c r="J195" i="8"/>
  <c r="K195" i="8" s="1"/>
  <c r="J194" i="8"/>
  <c r="K194" i="8" s="1"/>
  <c r="J193" i="8"/>
  <c r="K193" i="8" s="1"/>
  <c r="J192" i="8"/>
  <c r="K192" i="8" s="1"/>
  <c r="J191" i="8"/>
  <c r="K191" i="8" s="1"/>
  <c r="J190" i="8"/>
  <c r="K190" i="8" s="1"/>
  <c r="J189" i="8"/>
  <c r="K189" i="8" s="1"/>
  <c r="J188" i="8"/>
  <c r="K188" i="8" s="1"/>
  <c r="J187" i="8"/>
  <c r="K187" i="8" s="1"/>
  <c r="J186" i="8"/>
  <c r="K186" i="8" s="1"/>
  <c r="J185" i="8"/>
  <c r="K185" i="8" s="1"/>
  <c r="J184" i="8"/>
  <c r="K184" i="8" s="1"/>
  <c r="J183" i="8"/>
  <c r="K183" i="8" s="1"/>
  <c r="J182" i="8"/>
  <c r="K182" i="8" s="1"/>
  <c r="J181" i="8"/>
  <c r="K181" i="8" s="1"/>
  <c r="J180" i="8"/>
  <c r="K180" i="8" s="1"/>
  <c r="J179" i="8"/>
  <c r="K179" i="8" s="1"/>
  <c r="J178" i="8"/>
  <c r="K178" i="8" s="1"/>
  <c r="J177" i="8"/>
  <c r="K177" i="8" s="1"/>
  <c r="J176" i="8"/>
  <c r="K176" i="8" s="1"/>
  <c r="J175" i="8"/>
  <c r="K175" i="8" s="1"/>
  <c r="J174" i="8"/>
  <c r="K174" i="8" s="1"/>
  <c r="J173" i="8"/>
  <c r="K173" i="8" s="1"/>
  <c r="J172" i="8"/>
  <c r="K172" i="8" s="1"/>
  <c r="J171" i="8"/>
  <c r="K171" i="8" s="1"/>
  <c r="J170" i="8"/>
  <c r="K170" i="8" s="1"/>
  <c r="J169" i="8"/>
  <c r="K169" i="8" s="1"/>
  <c r="J168" i="8"/>
  <c r="K168" i="8" s="1"/>
  <c r="J167" i="8"/>
  <c r="K167" i="8" s="1"/>
  <c r="J166" i="8"/>
  <c r="K166" i="8" s="1"/>
  <c r="J165" i="8"/>
  <c r="K165" i="8" s="1"/>
  <c r="J164" i="8"/>
  <c r="K164" i="8" s="1"/>
  <c r="J163" i="8"/>
  <c r="K163" i="8" s="1"/>
  <c r="J162" i="8"/>
  <c r="K162" i="8" s="1"/>
  <c r="J161" i="8"/>
  <c r="K161" i="8" s="1"/>
  <c r="J160" i="8"/>
  <c r="K160" i="8" s="1"/>
  <c r="J159" i="8"/>
  <c r="K159" i="8" s="1"/>
  <c r="J158" i="8"/>
  <c r="K158" i="8" s="1"/>
  <c r="J157" i="8"/>
  <c r="K157" i="8" s="1"/>
  <c r="J156" i="8"/>
  <c r="K156" i="8" s="1"/>
  <c r="J155" i="8"/>
  <c r="K155" i="8" s="1"/>
  <c r="J154" i="8"/>
  <c r="K154" i="8" s="1"/>
  <c r="J153" i="8"/>
  <c r="K153" i="8" s="1"/>
  <c r="J152" i="8"/>
  <c r="K152" i="8" s="1"/>
  <c r="J151" i="8"/>
  <c r="K151" i="8" s="1"/>
  <c r="J150" i="8"/>
  <c r="K150" i="8" s="1"/>
  <c r="J149" i="8"/>
  <c r="K149" i="8" s="1"/>
  <c r="J148" i="8"/>
  <c r="K148" i="8" s="1"/>
  <c r="J147" i="8"/>
  <c r="K147" i="8" s="1"/>
  <c r="J146" i="8"/>
  <c r="K146" i="8" s="1"/>
  <c r="J145" i="8"/>
  <c r="K145" i="8" s="1"/>
  <c r="J144" i="8"/>
  <c r="K144" i="8" s="1"/>
  <c r="J143" i="8"/>
  <c r="K143" i="8" s="1"/>
  <c r="J142" i="8"/>
  <c r="K142" i="8" s="1"/>
  <c r="J141" i="8"/>
  <c r="K141" i="8" s="1"/>
  <c r="J140" i="8"/>
  <c r="K140" i="8" s="1"/>
  <c r="J139" i="8"/>
  <c r="K139" i="8" s="1"/>
  <c r="J138" i="8"/>
  <c r="K138" i="8" s="1"/>
  <c r="J137" i="8"/>
  <c r="K137" i="8" s="1"/>
  <c r="J136" i="8"/>
  <c r="K136" i="8" s="1"/>
  <c r="J135" i="8"/>
  <c r="K135" i="8" s="1"/>
  <c r="J134" i="8"/>
  <c r="K134" i="8" s="1"/>
  <c r="J133" i="8"/>
  <c r="K133" i="8" s="1"/>
  <c r="J132" i="8"/>
  <c r="K132" i="8" s="1"/>
  <c r="J131" i="8"/>
  <c r="K131" i="8" s="1"/>
  <c r="J130" i="8"/>
  <c r="K130" i="8" s="1"/>
  <c r="J129" i="8"/>
  <c r="K129" i="8" s="1"/>
  <c r="J128" i="8"/>
  <c r="K128" i="8" s="1"/>
  <c r="J127" i="8"/>
  <c r="K127" i="8" s="1"/>
  <c r="J126" i="8"/>
  <c r="K126" i="8" s="1"/>
  <c r="J125" i="8"/>
  <c r="K125" i="8" s="1"/>
  <c r="J124" i="8"/>
  <c r="K124" i="8" s="1"/>
  <c r="J123" i="8"/>
  <c r="K123" i="8" s="1"/>
  <c r="J122" i="8"/>
  <c r="K122" i="8" s="1"/>
  <c r="J121" i="8"/>
  <c r="K121" i="8" s="1"/>
  <c r="J120" i="8"/>
  <c r="K120" i="8" s="1"/>
  <c r="J119" i="8"/>
  <c r="K119" i="8" s="1"/>
  <c r="J118" i="8"/>
  <c r="K118" i="8" s="1"/>
  <c r="J117" i="8"/>
  <c r="K117" i="8" s="1"/>
  <c r="J116" i="8"/>
  <c r="K116" i="8" s="1"/>
  <c r="J115" i="8"/>
  <c r="K115" i="8" s="1"/>
  <c r="J114" i="8"/>
  <c r="K114" i="8" s="1"/>
  <c r="J113" i="8"/>
  <c r="K113" i="8" s="1"/>
  <c r="J112" i="8"/>
  <c r="K112" i="8" s="1"/>
  <c r="J111" i="8"/>
  <c r="K111" i="8" s="1"/>
  <c r="J110" i="8"/>
  <c r="K110" i="8" s="1"/>
  <c r="J109" i="8"/>
  <c r="K109" i="8" s="1"/>
  <c r="J108" i="8"/>
  <c r="K108" i="8" s="1"/>
  <c r="J107" i="8"/>
  <c r="K107" i="8" s="1"/>
  <c r="J106" i="8"/>
  <c r="K106" i="8" s="1"/>
  <c r="J105" i="8"/>
  <c r="K105" i="8" s="1"/>
  <c r="J104" i="8"/>
  <c r="K104" i="8" s="1"/>
  <c r="J103" i="8"/>
  <c r="K103" i="8" s="1"/>
  <c r="J102" i="8"/>
  <c r="K102" i="8" s="1"/>
  <c r="J101" i="8"/>
  <c r="K101" i="8" s="1"/>
  <c r="J100" i="8"/>
  <c r="K100" i="8" s="1"/>
  <c r="J99" i="8"/>
  <c r="K99" i="8" s="1"/>
  <c r="J98" i="8"/>
  <c r="K98" i="8" s="1"/>
  <c r="J97" i="8"/>
  <c r="K97" i="8" s="1"/>
  <c r="J96" i="8"/>
  <c r="K96" i="8" s="1"/>
  <c r="J95" i="8"/>
  <c r="K95" i="8" s="1"/>
  <c r="J94" i="8"/>
  <c r="K94" i="8" s="1"/>
  <c r="J93" i="8"/>
  <c r="K93" i="8" s="1"/>
  <c r="J92" i="8"/>
  <c r="K92" i="8" s="1"/>
  <c r="J91" i="8"/>
  <c r="K91" i="8" s="1"/>
  <c r="J90" i="8"/>
  <c r="K90" i="8" s="1"/>
  <c r="J89" i="8"/>
  <c r="K89" i="8" s="1"/>
  <c r="J88" i="8"/>
  <c r="K88" i="8" s="1"/>
  <c r="J87" i="8"/>
  <c r="K87" i="8" s="1"/>
  <c r="J86" i="8"/>
  <c r="K86" i="8" s="1"/>
  <c r="J85" i="8"/>
  <c r="K85" i="8" s="1"/>
  <c r="J84" i="8"/>
  <c r="K84" i="8" s="1"/>
  <c r="J83" i="8"/>
  <c r="K83" i="8" s="1"/>
  <c r="J82" i="8"/>
  <c r="K82" i="8" s="1"/>
  <c r="J81" i="8"/>
  <c r="K81" i="8" s="1"/>
  <c r="J80" i="8"/>
  <c r="K80" i="8" s="1"/>
  <c r="J79" i="8"/>
  <c r="K79" i="8" s="1"/>
  <c r="J78" i="8"/>
  <c r="K78" i="8" s="1"/>
  <c r="J77" i="8"/>
  <c r="K77" i="8" s="1"/>
  <c r="J76" i="8"/>
  <c r="K76" i="8" s="1"/>
  <c r="J75" i="8"/>
  <c r="K75" i="8" s="1"/>
  <c r="J74" i="8"/>
  <c r="K74" i="8" s="1"/>
  <c r="J73" i="8"/>
  <c r="K73" i="8" s="1"/>
  <c r="J72" i="8"/>
  <c r="K72" i="8" s="1"/>
  <c r="J71" i="8"/>
  <c r="K71" i="8" s="1"/>
  <c r="J70" i="8"/>
  <c r="K70" i="8" s="1"/>
  <c r="J69" i="8"/>
  <c r="K69" i="8" s="1"/>
  <c r="J68" i="8"/>
  <c r="K68" i="8" s="1"/>
  <c r="J67" i="8"/>
  <c r="K67" i="8" s="1"/>
  <c r="J66" i="8"/>
  <c r="K66" i="8" s="1"/>
  <c r="J65" i="8"/>
  <c r="K65" i="8" s="1"/>
  <c r="J64" i="8"/>
  <c r="K64" i="8" s="1"/>
  <c r="J63" i="8"/>
  <c r="K63" i="8" s="1"/>
  <c r="J62" i="8"/>
  <c r="K62" i="8" s="1"/>
  <c r="J61" i="8"/>
  <c r="K61" i="8" s="1"/>
  <c r="J60" i="8"/>
  <c r="K60" i="8" s="1"/>
  <c r="J59" i="8"/>
  <c r="K59" i="8" s="1"/>
  <c r="J58" i="8"/>
  <c r="K58" i="8" s="1"/>
  <c r="J57" i="8"/>
  <c r="K57" i="8" s="1"/>
  <c r="J56" i="8"/>
  <c r="K56" i="8" s="1"/>
  <c r="J55" i="8"/>
  <c r="K55" i="8" s="1"/>
  <c r="J54" i="8"/>
  <c r="K54" i="8" s="1"/>
  <c r="J53" i="8"/>
  <c r="K53" i="8" s="1"/>
  <c r="J52" i="8"/>
  <c r="K52" i="8" s="1"/>
  <c r="J51" i="8"/>
  <c r="K51" i="8" s="1"/>
  <c r="J50" i="8"/>
  <c r="K50" i="8" s="1"/>
  <c r="J49" i="8"/>
  <c r="K49" i="8" s="1"/>
  <c r="J48" i="8"/>
  <c r="K48" i="8" s="1"/>
  <c r="J47" i="8"/>
  <c r="K47" i="8" s="1"/>
  <c r="J46" i="8"/>
  <c r="K46" i="8" s="1"/>
  <c r="J45" i="8"/>
  <c r="K45" i="8" s="1"/>
  <c r="J44" i="8"/>
  <c r="K44" i="8" s="1"/>
  <c r="J43" i="8"/>
  <c r="K43" i="8" s="1"/>
  <c r="J42" i="8"/>
  <c r="K42" i="8" s="1"/>
  <c r="J41" i="8"/>
  <c r="K41" i="8" s="1"/>
  <c r="J40" i="8"/>
  <c r="K40" i="8" s="1"/>
  <c r="J39" i="8"/>
  <c r="K39" i="8" s="1"/>
  <c r="J38" i="8"/>
  <c r="K38" i="8" s="1"/>
  <c r="J37" i="8"/>
  <c r="K37" i="8" s="1"/>
  <c r="J36" i="8"/>
  <c r="K36" i="8" s="1"/>
  <c r="J35" i="8"/>
  <c r="K35" i="8" s="1"/>
  <c r="J34" i="8"/>
  <c r="K34" i="8" s="1"/>
  <c r="J33" i="8"/>
  <c r="K33" i="8" s="1"/>
  <c r="J32" i="8"/>
  <c r="K32" i="8" s="1"/>
  <c r="J31" i="8"/>
  <c r="K31" i="8" s="1"/>
  <c r="J30" i="8"/>
  <c r="K30" i="8" s="1"/>
  <c r="J29" i="8"/>
  <c r="K29" i="8" s="1"/>
  <c r="J28" i="8"/>
  <c r="K28" i="8" s="1"/>
  <c r="J27" i="8"/>
  <c r="K27" i="8" s="1"/>
  <c r="J26" i="8"/>
  <c r="K26" i="8" s="1"/>
  <c r="J25" i="8"/>
  <c r="K25" i="8" s="1"/>
  <c r="J24" i="8"/>
  <c r="K24" i="8" s="1"/>
  <c r="J23" i="8"/>
  <c r="K23" i="8" s="1"/>
  <c r="J22" i="8"/>
  <c r="K22" i="8" s="1"/>
  <c r="J21" i="8"/>
  <c r="K21" i="8" s="1"/>
  <c r="J20" i="8"/>
  <c r="K20" i="8" s="1"/>
  <c r="J19" i="8"/>
  <c r="K19" i="8" s="1"/>
  <c r="J18" i="8"/>
  <c r="K18" i="8" s="1"/>
  <c r="J17" i="8"/>
  <c r="K17" i="8" s="1"/>
  <c r="J16" i="8"/>
  <c r="K16" i="8" s="1"/>
  <c r="J15" i="8"/>
  <c r="K15" i="8" s="1"/>
  <c r="J14" i="8"/>
  <c r="K14" i="8" s="1"/>
  <c r="J13" i="8"/>
  <c r="K13" i="8" s="1"/>
  <c r="J12" i="8"/>
  <c r="K12" i="8" s="1"/>
  <c r="J11" i="8"/>
  <c r="K11" i="8" s="1"/>
  <c r="J10" i="8"/>
  <c r="K10" i="8" s="1"/>
  <c r="J9" i="8"/>
  <c r="K9" i="8" s="1"/>
  <c r="L8" i="8"/>
  <c r="M8" i="8" s="1"/>
  <c r="J8" i="8"/>
  <c r="K8" i="8" s="1"/>
  <c r="F4" i="8"/>
  <c r="B2" i="8"/>
  <c r="I285" i="7"/>
  <c r="I16" i="1" s="1"/>
  <c r="J16" i="1" s="1"/>
  <c r="J194" i="7"/>
  <c r="K194" i="7" s="1"/>
  <c r="J193" i="7"/>
  <c r="K193" i="7" s="1"/>
  <c r="J192" i="7"/>
  <c r="K192" i="7" s="1"/>
  <c r="J191" i="7"/>
  <c r="K191" i="7" s="1"/>
  <c r="J190" i="7"/>
  <c r="K190" i="7" s="1"/>
  <c r="J189" i="7"/>
  <c r="K189" i="7" s="1"/>
  <c r="J188" i="7"/>
  <c r="K188" i="7" s="1"/>
  <c r="J187" i="7"/>
  <c r="K187" i="7" s="1"/>
  <c r="J186" i="7"/>
  <c r="K186" i="7" s="1"/>
  <c r="J185" i="7"/>
  <c r="K185" i="7" s="1"/>
  <c r="J184" i="7"/>
  <c r="K184" i="7" s="1"/>
  <c r="J183" i="7"/>
  <c r="K183" i="7" s="1"/>
  <c r="J182" i="7"/>
  <c r="K182" i="7" s="1"/>
  <c r="J181" i="7"/>
  <c r="K181" i="7" s="1"/>
  <c r="J180" i="7"/>
  <c r="K180" i="7" s="1"/>
  <c r="J179" i="7"/>
  <c r="K179" i="7" s="1"/>
  <c r="J178" i="7"/>
  <c r="K178" i="7" s="1"/>
  <c r="J177" i="7"/>
  <c r="K177" i="7" s="1"/>
  <c r="J176" i="7"/>
  <c r="K176" i="7" s="1"/>
  <c r="J175" i="7"/>
  <c r="K175" i="7" s="1"/>
  <c r="J174" i="7"/>
  <c r="K174" i="7" s="1"/>
  <c r="J173" i="7"/>
  <c r="K173" i="7" s="1"/>
  <c r="J172" i="7"/>
  <c r="K172" i="7" s="1"/>
  <c r="J171" i="7"/>
  <c r="K171" i="7" s="1"/>
  <c r="J170" i="7"/>
  <c r="K170" i="7" s="1"/>
  <c r="J169" i="7"/>
  <c r="K169" i="7" s="1"/>
  <c r="J168" i="7"/>
  <c r="K168" i="7" s="1"/>
  <c r="J167" i="7"/>
  <c r="K167" i="7" s="1"/>
  <c r="J166" i="7"/>
  <c r="K166" i="7" s="1"/>
  <c r="J165" i="7"/>
  <c r="K165" i="7" s="1"/>
  <c r="J164" i="7"/>
  <c r="K164" i="7" s="1"/>
  <c r="J163" i="7"/>
  <c r="K163" i="7" s="1"/>
  <c r="J162" i="7"/>
  <c r="K162" i="7" s="1"/>
  <c r="J161" i="7"/>
  <c r="K161" i="7" s="1"/>
  <c r="J160" i="7"/>
  <c r="K160" i="7" s="1"/>
  <c r="J159" i="7"/>
  <c r="K159" i="7" s="1"/>
  <c r="J158" i="7"/>
  <c r="K158" i="7" s="1"/>
  <c r="J157" i="7"/>
  <c r="K157" i="7" s="1"/>
  <c r="J156" i="7"/>
  <c r="K156" i="7" s="1"/>
  <c r="J155" i="7"/>
  <c r="K155" i="7" s="1"/>
  <c r="J154" i="7"/>
  <c r="K154" i="7" s="1"/>
  <c r="J153" i="7"/>
  <c r="K153" i="7" s="1"/>
  <c r="J152" i="7"/>
  <c r="K152" i="7" s="1"/>
  <c r="J151" i="7"/>
  <c r="K151" i="7" s="1"/>
  <c r="J150" i="7"/>
  <c r="K150" i="7" s="1"/>
  <c r="J149" i="7"/>
  <c r="K149" i="7" s="1"/>
  <c r="J148" i="7"/>
  <c r="K148" i="7" s="1"/>
  <c r="J147" i="7"/>
  <c r="K147" i="7" s="1"/>
  <c r="J146" i="7"/>
  <c r="K146" i="7" s="1"/>
  <c r="J145" i="7"/>
  <c r="K145" i="7" s="1"/>
  <c r="J144" i="7"/>
  <c r="K144" i="7" s="1"/>
  <c r="J143" i="7"/>
  <c r="K143" i="7" s="1"/>
  <c r="J142" i="7"/>
  <c r="K142" i="7" s="1"/>
  <c r="J141" i="7"/>
  <c r="K141" i="7" s="1"/>
  <c r="J140" i="7"/>
  <c r="K140" i="7" s="1"/>
  <c r="J139" i="7"/>
  <c r="K139" i="7" s="1"/>
  <c r="J138" i="7"/>
  <c r="K138" i="7" s="1"/>
  <c r="J137" i="7"/>
  <c r="K137" i="7" s="1"/>
  <c r="J136" i="7"/>
  <c r="K136" i="7" s="1"/>
  <c r="J135" i="7"/>
  <c r="K135" i="7" s="1"/>
  <c r="J134" i="7"/>
  <c r="K134" i="7" s="1"/>
  <c r="J133" i="7"/>
  <c r="K133" i="7" s="1"/>
  <c r="J132" i="7"/>
  <c r="K132" i="7" s="1"/>
  <c r="J131" i="7"/>
  <c r="K131" i="7" s="1"/>
  <c r="J130" i="7"/>
  <c r="K130" i="7" s="1"/>
  <c r="J129" i="7"/>
  <c r="K129" i="7" s="1"/>
  <c r="J128" i="7"/>
  <c r="K128" i="7" s="1"/>
  <c r="J127" i="7"/>
  <c r="K127" i="7" s="1"/>
  <c r="J126" i="7"/>
  <c r="K126" i="7" s="1"/>
  <c r="J125" i="7"/>
  <c r="K125" i="7" s="1"/>
  <c r="J124" i="7"/>
  <c r="K124" i="7" s="1"/>
  <c r="J123" i="7"/>
  <c r="K123" i="7" s="1"/>
  <c r="J122" i="7"/>
  <c r="K122" i="7" s="1"/>
  <c r="J121" i="7"/>
  <c r="K121" i="7" s="1"/>
  <c r="J120" i="7"/>
  <c r="K120" i="7" s="1"/>
  <c r="J119" i="7"/>
  <c r="K119" i="7" s="1"/>
  <c r="J118" i="7"/>
  <c r="K118" i="7" s="1"/>
  <c r="J117" i="7"/>
  <c r="K117" i="7" s="1"/>
  <c r="J116" i="7"/>
  <c r="K116" i="7" s="1"/>
  <c r="J115" i="7"/>
  <c r="K115" i="7" s="1"/>
  <c r="J114" i="7"/>
  <c r="K114" i="7" s="1"/>
  <c r="J113" i="7"/>
  <c r="K113" i="7" s="1"/>
  <c r="J112" i="7"/>
  <c r="K112" i="7" s="1"/>
  <c r="J111" i="7"/>
  <c r="K111" i="7" s="1"/>
  <c r="J110" i="7"/>
  <c r="K110" i="7" s="1"/>
  <c r="J109" i="7"/>
  <c r="K109" i="7" s="1"/>
  <c r="J108" i="7"/>
  <c r="K108" i="7" s="1"/>
  <c r="J107" i="7"/>
  <c r="K107" i="7" s="1"/>
  <c r="J106" i="7"/>
  <c r="K106" i="7" s="1"/>
  <c r="J105" i="7"/>
  <c r="K105" i="7" s="1"/>
  <c r="J104" i="7"/>
  <c r="K104" i="7" s="1"/>
  <c r="J103" i="7"/>
  <c r="K103" i="7" s="1"/>
  <c r="J102" i="7"/>
  <c r="K102" i="7" s="1"/>
  <c r="J101" i="7"/>
  <c r="K101" i="7" s="1"/>
  <c r="J100" i="7"/>
  <c r="K100" i="7" s="1"/>
  <c r="J99" i="7"/>
  <c r="K99" i="7" s="1"/>
  <c r="J98" i="7"/>
  <c r="K98" i="7" s="1"/>
  <c r="J97" i="7"/>
  <c r="K97" i="7" s="1"/>
  <c r="J96" i="7"/>
  <c r="K96" i="7" s="1"/>
  <c r="J95" i="7"/>
  <c r="K95" i="7" s="1"/>
  <c r="J94" i="7"/>
  <c r="K94" i="7" s="1"/>
  <c r="J93" i="7"/>
  <c r="K93" i="7" s="1"/>
  <c r="J92" i="7"/>
  <c r="K92" i="7" s="1"/>
  <c r="J91" i="7"/>
  <c r="K91" i="7" s="1"/>
  <c r="J90" i="7"/>
  <c r="K90" i="7" s="1"/>
  <c r="J89" i="7"/>
  <c r="K89" i="7" s="1"/>
  <c r="J88" i="7"/>
  <c r="K88" i="7" s="1"/>
  <c r="J87" i="7"/>
  <c r="K87" i="7" s="1"/>
  <c r="J86" i="7"/>
  <c r="K86" i="7" s="1"/>
  <c r="J85" i="7"/>
  <c r="K85" i="7" s="1"/>
  <c r="J84" i="7"/>
  <c r="K84" i="7" s="1"/>
  <c r="J83" i="7"/>
  <c r="K83" i="7" s="1"/>
  <c r="J82" i="7"/>
  <c r="K82" i="7" s="1"/>
  <c r="J81" i="7"/>
  <c r="K81" i="7" s="1"/>
  <c r="J80" i="7"/>
  <c r="K80" i="7" s="1"/>
  <c r="J79" i="7"/>
  <c r="K79" i="7" s="1"/>
  <c r="J78" i="7"/>
  <c r="K78" i="7" s="1"/>
  <c r="J77" i="7"/>
  <c r="K77" i="7" s="1"/>
  <c r="J76" i="7"/>
  <c r="K76" i="7" s="1"/>
  <c r="J75" i="7"/>
  <c r="K75" i="7" s="1"/>
  <c r="J74" i="7"/>
  <c r="K74" i="7" s="1"/>
  <c r="J73" i="7"/>
  <c r="K73" i="7" s="1"/>
  <c r="J72" i="7"/>
  <c r="K72" i="7" s="1"/>
  <c r="J71" i="7"/>
  <c r="K71" i="7" s="1"/>
  <c r="J70" i="7"/>
  <c r="K70" i="7" s="1"/>
  <c r="J69" i="7"/>
  <c r="K69" i="7" s="1"/>
  <c r="J68" i="7"/>
  <c r="K68" i="7" s="1"/>
  <c r="J67" i="7"/>
  <c r="K67" i="7" s="1"/>
  <c r="J66" i="7"/>
  <c r="K66" i="7" s="1"/>
  <c r="J65" i="7"/>
  <c r="K65" i="7" s="1"/>
  <c r="J64" i="7"/>
  <c r="K64" i="7" s="1"/>
  <c r="J63" i="7"/>
  <c r="K63" i="7" s="1"/>
  <c r="J62" i="7"/>
  <c r="K62" i="7" s="1"/>
  <c r="J61" i="7"/>
  <c r="K61" i="7" s="1"/>
  <c r="J60" i="7"/>
  <c r="K60" i="7" s="1"/>
  <c r="J59" i="7"/>
  <c r="K59" i="7" s="1"/>
  <c r="J58" i="7"/>
  <c r="K58" i="7" s="1"/>
  <c r="J57" i="7"/>
  <c r="K57" i="7" s="1"/>
  <c r="J56" i="7"/>
  <c r="K56" i="7" s="1"/>
  <c r="J55" i="7"/>
  <c r="K55" i="7" s="1"/>
  <c r="J54" i="7"/>
  <c r="K54" i="7" s="1"/>
  <c r="J53" i="7"/>
  <c r="K53" i="7" s="1"/>
  <c r="J52" i="7"/>
  <c r="K52" i="7" s="1"/>
  <c r="J51" i="7"/>
  <c r="K51" i="7" s="1"/>
  <c r="J50" i="7"/>
  <c r="K50" i="7" s="1"/>
  <c r="J49" i="7"/>
  <c r="K49" i="7" s="1"/>
  <c r="J48" i="7"/>
  <c r="K48" i="7" s="1"/>
  <c r="J47" i="7"/>
  <c r="K47" i="7" s="1"/>
  <c r="J46" i="7"/>
  <c r="K46" i="7" s="1"/>
  <c r="J45" i="7"/>
  <c r="K45" i="7" s="1"/>
  <c r="J44" i="7"/>
  <c r="K44" i="7" s="1"/>
  <c r="J43" i="7"/>
  <c r="K43" i="7" s="1"/>
  <c r="J42" i="7"/>
  <c r="K42" i="7" s="1"/>
  <c r="J41" i="7"/>
  <c r="K41" i="7" s="1"/>
  <c r="J40" i="7"/>
  <c r="K40" i="7" s="1"/>
  <c r="J39" i="7"/>
  <c r="K39" i="7" s="1"/>
  <c r="J38" i="7"/>
  <c r="K38" i="7" s="1"/>
  <c r="J37" i="7"/>
  <c r="K37" i="7" s="1"/>
  <c r="J36" i="7"/>
  <c r="K36" i="7" s="1"/>
  <c r="J35" i="7"/>
  <c r="K35" i="7" s="1"/>
  <c r="J34" i="7"/>
  <c r="K34" i="7" s="1"/>
  <c r="J33" i="7"/>
  <c r="K33" i="7" s="1"/>
  <c r="J32" i="7"/>
  <c r="K32" i="7" s="1"/>
  <c r="J31" i="7"/>
  <c r="K31" i="7" s="1"/>
  <c r="J30" i="7"/>
  <c r="K30" i="7" s="1"/>
  <c r="J29" i="7"/>
  <c r="K29" i="7" s="1"/>
  <c r="J28" i="7"/>
  <c r="K28" i="7" s="1"/>
  <c r="J27" i="7"/>
  <c r="K27" i="7" s="1"/>
  <c r="J26" i="7"/>
  <c r="K26" i="7" s="1"/>
  <c r="J25" i="7"/>
  <c r="K25" i="7" s="1"/>
  <c r="J24" i="7"/>
  <c r="K24" i="7" s="1"/>
  <c r="J23" i="7"/>
  <c r="K23" i="7" s="1"/>
  <c r="J22" i="7"/>
  <c r="K22" i="7" s="1"/>
  <c r="J21" i="7"/>
  <c r="K21" i="7" s="1"/>
  <c r="J20" i="7"/>
  <c r="K20" i="7" s="1"/>
  <c r="J19" i="7"/>
  <c r="K19" i="7" s="1"/>
  <c r="J18" i="7"/>
  <c r="K18" i="7" s="1"/>
  <c r="J17" i="7"/>
  <c r="K17" i="7" s="1"/>
  <c r="J16" i="7"/>
  <c r="K16" i="7" s="1"/>
  <c r="J15" i="7"/>
  <c r="K15" i="7" s="1"/>
  <c r="J14" i="7"/>
  <c r="K14" i="7" s="1"/>
  <c r="J13" i="7"/>
  <c r="K13" i="7" s="1"/>
  <c r="J12" i="7"/>
  <c r="K12" i="7" s="1"/>
  <c r="J11" i="7"/>
  <c r="K11" i="7" s="1"/>
  <c r="J10" i="7"/>
  <c r="K10" i="7" s="1"/>
  <c r="J9" i="7"/>
  <c r="K9" i="7" s="1"/>
  <c r="L8" i="7"/>
  <c r="M8" i="7" s="1"/>
  <c r="J8" i="7"/>
  <c r="K8" i="7" s="1"/>
  <c r="F4" i="7"/>
  <c r="B2" i="7"/>
  <c r="I818" i="6"/>
  <c r="I17" i="1" s="1"/>
  <c r="J17" i="1" s="1"/>
  <c r="J816" i="6"/>
  <c r="K816" i="6" s="1"/>
  <c r="J196" i="6"/>
  <c r="K196" i="6" s="1"/>
  <c r="J195" i="6"/>
  <c r="K195" i="6" s="1"/>
  <c r="J194" i="6"/>
  <c r="K194" i="6" s="1"/>
  <c r="J193" i="6"/>
  <c r="K193" i="6" s="1"/>
  <c r="J192" i="6"/>
  <c r="K192" i="6" s="1"/>
  <c r="J191" i="6"/>
  <c r="K191" i="6" s="1"/>
  <c r="J190" i="6"/>
  <c r="K190" i="6" s="1"/>
  <c r="J189" i="6"/>
  <c r="K189" i="6" s="1"/>
  <c r="J188" i="6"/>
  <c r="K188" i="6" s="1"/>
  <c r="J187" i="6"/>
  <c r="K187" i="6" s="1"/>
  <c r="J186" i="6"/>
  <c r="K186" i="6" s="1"/>
  <c r="J185" i="6"/>
  <c r="K185" i="6" s="1"/>
  <c r="J184" i="6"/>
  <c r="K184" i="6" s="1"/>
  <c r="J183" i="6"/>
  <c r="K183" i="6" s="1"/>
  <c r="J182" i="6"/>
  <c r="K182" i="6" s="1"/>
  <c r="J181" i="6"/>
  <c r="K181" i="6" s="1"/>
  <c r="J180" i="6"/>
  <c r="K180" i="6" s="1"/>
  <c r="J179" i="6"/>
  <c r="K179" i="6" s="1"/>
  <c r="J178" i="6"/>
  <c r="K178" i="6" s="1"/>
  <c r="J177" i="6"/>
  <c r="K177" i="6" s="1"/>
  <c r="J176" i="6"/>
  <c r="K176" i="6" s="1"/>
  <c r="J175" i="6"/>
  <c r="K175" i="6" s="1"/>
  <c r="J174" i="6"/>
  <c r="K174" i="6" s="1"/>
  <c r="J173" i="6"/>
  <c r="K173" i="6" s="1"/>
  <c r="J172" i="6"/>
  <c r="K172" i="6" s="1"/>
  <c r="J171" i="6"/>
  <c r="K171" i="6" s="1"/>
  <c r="J170" i="6"/>
  <c r="K170" i="6" s="1"/>
  <c r="J169" i="6"/>
  <c r="K169" i="6" s="1"/>
  <c r="J168" i="6"/>
  <c r="K168" i="6" s="1"/>
  <c r="J167" i="6"/>
  <c r="K167" i="6" s="1"/>
  <c r="J166" i="6"/>
  <c r="K166" i="6" s="1"/>
  <c r="J165" i="6"/>
  <c r="K165" i="6" s="1"/>
  <c r="J164" i="6"/>
  <c r="K164" i="6" s="1"/>
  <c r="J163" i="6"/>
  <c r="K163" i="6" s="1"/>
  <c r="J162" i="6"/>
  <c r="K162" i="6" s="1"/>
  <c r="J161" i="6"/>
  <c r="K161" i="6" s="1"/>
  <c r="J160" i="6"/>
  <c r="K160" i="6" s="1"/>
  <c r="J159" i="6"/>
  <c r="K159" i="6" s="1"/>
  <c r="J158" i="6"/>
  <c r="K158" i="6" s="1"/>
  <c r="J157" i="6"/>
  <c r="K157" i="6" s="1"/>
  <c r="J156" i="6"/>
  <c r="K156" i="6" s="1"/>
  <c r="J155" i="6"/>
  <c r="K155" i="6" s="1"/>
  <c r="J154" i="6"/>
  <c r="K154" i="6" s="1"/>
  <c r="J153" i="6"/>
  <c r="K153" i="6" s="1"/>
  <c r="J152" i="6"/>
  <c r="K152" i="6" s="1"/>
  <c r="J151" i="6"/>
  <c r="K151" i="6" s="1"/>
  <c r="J150" i="6"/>
  <c r="K150" i="6" s="1"/>
  <c r="J149" i="6"/>
  <c r="K149" i="6" s="1"/>
  <c r="J148" i="6"/>
  <c r="K148" i="6" s="1"/>
  <c r="J147" i="6"/>
  <c r="K147" i="6" s="1"/>
  <c r="J146" i="6"/>
  <c r="K146" i="6" s="1"/>
  <c r="J145" i="6"/>
  <c r="K145" i="6" s="1"/>
  <c r="J144" i="6"/>
  <c r="K144" i="6" s="1"/>
  <c r="J143" i="6"/>
  <c r="K143" i="6" s="1"/>
  <c r="J142" i="6"/>
  <c r="K142" i="6" s="1"/>
  <c r="J141" i="6"/>
  <c r="K141" i="6" s="1"/>
  <c r="J140" i="6"/>
  <c r="K140" i="6" s="1"/>
  <c r="J139" i="6"/>
  <c r="K139" i="6" s="1"/>
  <c r="J138" i="6"/>
  <c r="K138" i="6" s="1"/>
  <c r="J137" i="6"/>
  <c r="K137" i="6" s="1"/>
  <c r="J136" i="6"/>
  <c r="K136" i="6" s="1"/>
  <c r="J135" i="6"/>
  <c r="K135" i="6" s="1"/>
  <c r="J134" i="6"/>
  <c r="K134" i="6" s="1"/>
  <c r="J133" i="6"/>
  <c r="K133" i="6" s="1"/>
  <c r="J132" i="6"/>
  <c r="K132" i="6" s="1"/>
  <c r="J131" i="6"/>
  <c r="K131" i="6" s="1"/>
  <c r="J130" i="6"/>
  <c r="K130" i="6" s="1"/>
  <c r="J129" i="6"/>
  <c r="K129" i="6" s="1"/>
  <c r="J128" i="6"/>
  <c r="K128" i="6" s="1"/>
  <c r="J127" i="6"/>
  <c r="K127" i="6" s="1"/>
  <c r="J126" i="6"/>
  <c r="K126" i="6" s="1"/>
  <c r="J125" i="6"/>
  <c r="K125" i="6" s="1"/>
  <c r="J124" i="6"/>
  <c r="K124" i="6" s="1"/>
  <c r="J123" i="6"/>
  <c r="K123" i="6" s="1"/>
  <c r="J122" i="6"/>
  <c r="K122" i="6" s="1"/>
  <c r="J121" i="6"/>
  <c r="K121" i="6" s="1"/>
  <c r="J120" i="6"/>
  <c r="K120" i="6" s="1"/>
  <c r="J119" i="6"/>
  <c r="K119" i="6" s="1"/>
  <c r="J118" i="6"/>
  <c r="K118" i="6" s="1"/>
  <c r="J117" i="6"/>
  <c r="K117" i="6" s="1"/>
  <c r="J116" i="6"/>
  <c r="K116" i="6" s="1"/>
  <c r="J115" i="6"/>
  <c r="K115" i="6" s="1"/>
  <c r="J114" i="6"/>
  <c r="K114" i="6" s="1"/>
  <c r="J113" i="6"/>
  <c r="K113" i="6" s="1"/>
  <c r="J112" i="6"/>
  <c r="K112" i="6" s="1"/>
  <c r="J111" i="6"/>
  <c r="K111" i="6" s="1"/>
  <c r="J110" i="6"/>
  <c r="K110" i="6" s="1"/>
  <c r="J109" i="6"/>
  <c r="K109" i="6" s="1"/>
  <c r="J108" i="6"/>
  <c r="K108" i="6" s="1"/>
  <c r="J107" i="6"/>
  <c r="K107" i="6" s="1"/>
  <c r="J106" i="6"/>
  <c r="K106" i="6" s="1"/>
  <c r="J105" i="6"/>
  <c r="K105" i="6" s="1"/>
  <c r="J104" i="6"/>
  <c r="K104" i="6" s="1"/>
  <c r="J103" i="6"/>
  <c r="K103" i="6" s="1"/>
  <c r="J102" i="6"/>
  <c r="K102" i="6" s="1"/>
  <c r="J101" i="6"/>
  <c r="K101" i="6" s="1"/>
  <c r="J100" i="6"/>
  <c r="K100" i="6" s="1"/>
  <c r="J99" i="6"/>
  <c r="K99" i="6" s="1"/>
  <c r="J98" i="6"/>
  <c r="K98" i="6" s="1"/>
  <c r="J97" i="6"/>
  <c r="K97" i="6" s="1"/>
  <c r="J96" i="6"/>
  <c r="K96" i="6" s="1"/>
  <c r="J95" i="6"/>
  <c r="K95" i="6" s="1"/>
  <c r="J94" i="6"/>
  <c r="K94" i="6" s="1"/>
  <c r="J93" i="6"/>
  <c r="K93" i="6" s="1"/>
  <c r="J92" i="6"/>
  <c r="K92" i="6" s="1"/>
  <c r="J91" i="6"/>
  <c r="K91" i="6" s="1"/>
  <c r="J90" i="6"/>
  <c r="K90" i="6" s="1"/>
  <c r="J89" i="6"/>
  <c r="K89" i="6" s="1"/>
  <c r="J88" i="6"/>
  <c r="K88" i="6" s="1"/>
  <c r="J87" i="6"/>
  <c r="K87" i="6" s="1"/>
  <c r="J86" i="6"/>
  <c r="K86" i="6" s="1"/>
  <c r="J85" i="6"/>
  <c r="K85" i="6" s="1"/>
  <c r="J84" i="6"/>
  <c r="K84" i="6" s="1"/>
  <c r="J83" i="6"/>
  <c r="K83" i="6" s="1"/>
  <c r="J82" i="6"/>
  <c r="K82" i="6" s="1"/>
  <c r="J81" i="6"/>
  <c r="K81" i="6" s="1"/>
  <c r="J80" i="6"/>
  <c r="K80" i="6" s="1"/>
  <c r="J79" i="6"/>
  <c r="K79" i="6" s="1"/>
  <c r="J78" i="6"/>
  <c r="K78" i="6" s="1"/>
  <c r="J77" i="6"/>
  <c r="K77" i="6" s="1"/>
  <c r="J76" i="6"/>
  <c r="K76" i="6" s="1"/>
  <c r="J75" i="6"/>
  <c r="K75" i="6" s="1"/>
  <c r="J74" i="6"/>
  <c r="K74" i="6" s="1"/>
  <c r="J73" i="6"/>
  <c r="K73" i="6" s="1"/>
  <c r="J72" i="6"/>
  <c r="K72" i="6" s="1"/>
  <c r="J71" i="6"/>
  <c r="K71" i="6" s="1"/>
  <c r="J70" i="6"/>
  <c r="K70" i="6" s="1"/>
  <c r="J69" i="6"/>
  <c r="K69" i="6" s="1"/>
  <c r="J68" i="6"/>
  <c r="K68" i="6" s="1"/>
  <c r="J67" i="6"/>
  <c r="K67" i="6" s="1"/>
  <c r="J66" i="6"/>
  <c r="K66" i="6" s="1"/>
  <c r="J65" i="6"/>
  <c r="K65" i="6" s="1"/>
  <c r="J64" i="6"/>
  <c r="K64" i="6" s="1"/>
  <c r="J63" i="6"/>
  <c r="K63" i="6" s="1"/>
  <c r="J62" i="6"/>
  <c r="K62" i="6" s="1"/>
  <c r="J61" i="6"/>
  <c r="K61" i="6" s="1"/>
  <c r="J60" i="6"/>
  <c r="K60" i="6" s="1"/>
  <c r="J59" i="6"/>
  <c r="K59" i="6" s="1"/>
  <c r="J58" i="6"/>
  <c r="K58" i="6" s="1"/>
  <c r="J57" i="6"/>
  <c r="K57" i="6" s="1"/>
  <c r="J56" i="6"/>
  <c r="K56" i="6" s="1"/>
  <c r="J55" i="6"/>
  <c r="K55" i="6" s="1"/>
  <c r="J54" i="6"/>
  <c r="K54" i="6" s="1"/>
  <c r="J53" i="6"/>
  <c r="K53" i="6" s="1"/>
  <c r="J52" i="6"/>
  <c r="K52" i="6" s="1"/>
  <c r="J51" i="6"/>
  <c r="K51" i="6" s="1"/>
  <c r="J50" i="6"/>
  <c r="K50" i="6" s="1"/>
  <c r="J49" i="6"/>
  <c r="K49" i="6" s="1"/>
  <c r="J48" i="6"/>
  <c r="K48" i="6" s="1"/>
  <c r="J47" i="6"/>
  <c r="K47" i="6" s="1"/>
  <c r="J46" i="6"/>
  <c r="K46" i="6" s="1"/>
  <c r="J45" i="6"/>
  <c r="K45" i="6" s="1"/>
  <c r="J44" i="6"/>
  <c r="K44" i="6" s="1"/>
  <c r="J43" i="6"/>
  <c r="K43" i="6" s="1"/>
  <c r="J42" i="6"/>
  <c r="K42" i="6" s="1"/>
  <c r="J41" i="6"/>
  <c r="K41" i="6" s="1"/>
  <c r="J40" i="6"/>
  <c r="K40" i="6" s="1"/>
  <c r="J39" i="6"/>
  <c r="K39" i="6" s="1"/>
  <c r="J38" i="6"/>
  <c r="K38" i="6" s="1"/>
  <c r="J37" i="6"/>
  <c r="K37" i="6" s="1"/>
  <c r="J36" i="6"/>
  <c r="K36" i="6" s="1"/>
  <c r="J35" i="6"/>
  <c r="K35" i="6" s="1"/>
  <c r="J34" i="6"/>
  <c r="K34" i="6" s="1"/>
  <c r="J33" i="6"/>
  <c r="K33" i="6" s="1"/>
  <c r="J32" i="6"/>
  <c r="K32" i="6" s="1"/>
  <c r="J31" i="6"/>
  <c r="K31" i="6" s="1"/>
  <c r="J30" i="6"/>
  <c r="K30" i="6" s="1"/>
  <c r="J29" i="6"/>
  <c r="K29" i="6" s="1"/>
  <c r="J28" i="6"/>
  <c r="K28" i="6" s="1"/>
  <c r="J27" i="6"/>
  <c r="K27" i="6" s="1"/>
  <c r="J26" i="6"/>
  <c r="K26" i="6" s="1"/>
  <c r="J25" i="6"/>
  <c r="K25" i="6" s="1"/>
  <c r="J24" i="6"/>
  <c r="K24" i="6" s="1"/>
  <c r="J23" i="6"/>
  <c r="K23" i="6" s="1"/>
  <c r="J22" i="6"/>
  <c r="K22" i="6" s="1"/>
  <c r="J21" i="6"/>
  <c r="K21" i="6" s="1"/>
  <c r="J20" i="6"/>
  <c r="K20" i="6" s="1"/>
  <c r="J19" i="6"/>
  <c r="K19" i="6" s="1"/>
  <c r="J18" i="6"/>
  <c r="K18" i="6" s="1"/>
  <c r="J17" i="6"/>
  <c r="K17" i="6" s="1"/>
  <c r="J16" i="6"/>
  <c r="K16" i="6" s="1"/>
  <c r="J15" i="6"/>
  <c r="K15" i="6" s="1"/>
  <c r="J14" i="6"/>
  <c r="K14" i="6" s="1"/>
  <c r="J13" i="6"/>
  <c r="K13" i="6" s="1"/>
  <c r="J12" i="6"/>
  <c r="K12" i="6" s="1"/>
  <c r="J11" i="6"/>
  <c r="K11" i="6" s="1"/>
  <c r="J10" i="6"/>
  <c r="K10" i="6" s="1"/>
  <c r="J9" i="6"/>
  <c r="K9" i="6" s="1"/>
  <c r="L8" i="6"/>
  <c r="M8" i="6" s="1"/>
  <c r="J8" i="6"/>
  <c r="K8" i="6" s="1"/>
  <c r="F4" i="6"/>
  <c r="B2" i="6"/>
  <c r="I156" i="5"/>
  <c r="I18" i="1" s="1"/>
  <c r="J18" i="1" s="1"/>
  <c r="J154" i="5"/>
  <c r="K154" i="5" s="1"/>
  <c r="J153" i="5"/>
  <c r="K153" i="5" s="1"/>
  <c r="J152" i="5"/>
  <c r="K152" i="5" s="1"/>
  <c r="J151" i="5"/>
  <c r="K151" i="5" s="1"/>
  <c r="J150" i="5"/>
  <c r="K150" i="5" s="1"/>
  <c r="J149" i="5"/>
  <c r="K149" i="5" s="1"/>
  <c r="J148" i="5"/>
  <c r="K148" i="5" s="1"/>
  <c r="J147" i="5"/>
  <c r="K147" i="5" s="1"/>
  <c r="J146" i="5"/>
  <c r="K146" i="5" s="1"/>
  <c r="J145" i="5"/>
  <c r="K145" i="5" s="1"/>
  <c r="J144" i="5"/>
  <c r="K144" i="5" s="1"/>
  <c r="J143" i="5"/>
  <c r="K143" i="5" s="1"/>
  <c r="J142" i="5"/>
  <c r="K142" i="5" s="1"/>
  <c r="J141" i="5"/>
  <c r="K141" i="5" s="1"/>
  <c r="J140" i="5"/>
  <c r="K140" i="5" s="1"/>
  <c r="J139" i="5"/>
  <c r="K139" i="5" s="1"/>
  <c r="J138" i="5"/>
  <c r="K138" i="5" s="1"/>
  <c r="J137" i="5"/>
  <c r="K137" i="5" s="1"/>
  <c r="J136" i="5"/>
  <c r="K136" i="5" s="1"/>
  <c r="J135" i="5"/>
  <c r="K135" i="5" s="1"/>
  <c r="J134" i="5"/>
  <c r="K134" i="5" s="1"/>
  <c r="J133" i="5"/>
  <c r="K133" i="5" s="1"/>
  <c r="J132" i="5"/>
  <c r="K132" i="5" s="1"/>
  <c r="J131" i="5"/>
  <c r="K131" i="5" s="1"/>
  <c r="J130" i="5"/>
  <c r="K130" i="5" s="1"/>
  <c r="J129" i="5"/>
  <c r="K129" i="5" s="1"/>
  <c r="J128" i="5"/>
  <c r="K128" i="5" s="1"/>
  <c r="J127" i="5"/>
  <c r="K127" i="5" s="1"/>
  <c r="J126" i="5"/>
  <c r="K126" i="5" s="1"/>
  <c r="J125" i="5"/>
  <c r="K125" i="5" s="1"/>
  <c r="J124" i="5"/>
  <c r="K124" i="5" s="1"/>
  <c r="J123" i="5"/>
  <c r="K123" i="5" s="1"/>
  <c r="J122" i="5"/>
  <c r="K122" i="5" s="1"/>
  <c r="J121" i="5"/>
  <c r="K121" i="5" s="1"/>
  <c r="J120" i="5"/>
  <c r="K120" i="5" s="1"/>
  <c r="J119" i="5"/>
  <c r="K119" i="5" s="1"/>
  <c r="J118" i="5"/>
  <c r="K118" i="5" s="1"/>
  <c r="J117" i="5"/>
  <c r="K117" i="5" s="1"/>
  <c r="J116" i="5"/>
  <c r="K116" i="5" s="1"/>
  <c r="J115" i="5"/>
  <c r="K115" i="5" s="1"/>
  <c r="J114" i="5"/>
  <c r="K114" i="5" s="1"/>
  <c r="J113" i="5"/>
  <c r="K113" i="5" s="1"/>
  <c r="J112" i="5"/>
  <c r="K112" i="5" s="1"/>
  <c r="J111" i="5"/>
  <c r="K111" i="5" s="1"/>
  <c r="J110" i="5"/>
  <c r="K110" i="5" s="1"/>
  <c r="J109" i="5"/>
  <c r="K109" i="5" s="1"/>
  <c r="J108" i="5"/>
  <c r="K108" i="5" s="1"/>
  <c r="J107" i="5"/>
  <c r="K107" i="5" s="1"/>
  <c r="J106" i="5"/>
  <c r="K106" i="5" s="1"/>
  <c r="J105" i="5"/>
  <c r="K105" i="5" s="1"/>
  <c r="J104" i="5"/>
  <c r="K104" i="5" s="1"/>
  <c r="J103" i="5"/>
  <c r="K103" i="5" s="1"/>
  <c r="J102" i="5"/>
  <c r="K102" i="5" s="1"/>
  <c r="J101" i="5"/>
  <c r="K101" i="5" s="1"/>
  <c r="J100" i="5"/>
  <c r="K100" i="5" s="1"/>
  <c r="J99" i="5"/>
  <c r="K99" i="5" s="1"/>
  <c r="J98" i="5"/>
  <c r="K98" i="5" s="1"/>
  <c r="J97" i="5"/>
  <c r="K97" i="5" s="1"/>
  <c r="J96" i="5"/>
  <c r="K96" i="5" s="1"/>
  <c r="J95" i="5"/>
  <c r="K95" i="5" s="1"/>
  <c r="J94" i="5"/>
  <c r="K94" i="5" s="1"/>
  <c r="J93" i="5"/>
  <c r="K93" i="5" s="1"/>
  <c r="J92" i="5"/>
  <c r="K92" i="5" s="1"/>
  <c r="J91" i="5"/>
  <c r="K91" i="5" s="1"/>
  <c r="J90" i="5"/>
  <c r="K90" i="5" s="1"/>
  <c r="J89" i="5"/>
  <c r="K89" i="5" s="1"/>
  <c r="J88" i="5"/>
  <c r="K88" i="5" s="1"/>
  <c r="J87" i="5"/>
  <c r="K87" i="5" s="1"/>
  <c r="J86" i="5"/>
  <c r="K86" i="5" s="1"/>
  <c r="J85" i="5"/>
  <c r="K85" i="5" s="1"/>
  <c r="J84" i="5"/>
  <c r="K84" i="5" s="1"/>
  <c r="J83" i="5"/>
  <c r="K83" i="5" s="1"/>
  <c r="J82" i="5"/>
  <c r="K82" i="5" s="1"/>
  <c r="J81" i="5"/>
  <c r="K81" i="5" s="1"/>
  <c r="J80" i="5"/>
  <c r="K80" i="5" s="1"/>
  <c r="J79" i="5"/>
  <c r="K79" i="5" s="1"/>
  <c r="J78" i="5"/>
  <c r="K78" i="5" s="1"/>
  <c r="J77" i="5"/>
  <c r="K77" i="5" s="1"/>
  <c r="J76" i="5"/>
  <c r="K76" i="5" s="1"/>
  <c r="J75" i="5"/>
  <c r="K75" i="5" s="1"/>
  <c r="J74" i="5"/>
  <c r="K74" i="5" s="1"/>
  <c r="J73" i="5"/>
  <c r="K73" i="5" s="1"/>
  <c r="J72" i="5"/>
  <c r="K72" i="5" s="1"/>
  <c r="J71" i="5"/>
  <c r="K71" i="5" s="1"/>
  <c r="J70" i="5"/>
  <c r="K70" i="5" s="1"/>
  <c r="J69" i="5"/>
  <c r="K69" i="5" s="1"/>
  <c r="J68" i="5"/>
  <c r="K68" i="5" s="1"/>
  <c r="J67" i="5"/>
  <c r="K67" i="5" s="1"/>
  <c r="J66" i="5"/>
  <c r="K66" i="5" s="1"/>
  <c r="J65" i="5"/>
  <c r="K65" i="5" s="1"/>
  <c r="J64" i="5"/>
  <c r="K64" i="5" s="1"/>
  <c r="J63" i="5"/>
  <c r="K63" i="5" s="1"/>
  <c r="J62" i="5"/>
  <c r="K62" i="5" s="1"/>
  <c r="J61" i="5"/>
  <c r="K61" i="5" s="1"/>
  <c r="J60" i="5"/>
  <c r="K60" i="5" s="1"/>
  <c r="J59" i="5"/>
  <c r="K59" i="5" s="1"/>
  <c r="J58" i="5"/>
  <c r="K58" i="5" s="1"/>
  <c r="J57" i="5"/>
  <c r="K57" i="5" s="1"/>
  <c r="J56" i="5"/>
  <c r="K56" i="5" s="1"/>
  <c r="J55" i="5"/>
  <c r="K55" i="5" s="1"/>
  <c r="J54" i="5"/>
  <c r="K54" i="5" s="1"/>
  <c r="J53" i="5"/>
  <c r="K53" i="5" s="1"/>
  <c r="J52" i="5"/>
  <c r="K52" i="5" s="1"/>
  <c r="J51" i="5"/>
  <c r="K51" i="5" s="1"/>
  <c r="J50" i="5"/>
  <c r="K50" i="5" s="1"/>
  <c r="J49" i="5"/>
  <c r="K49" i="5" s="1"/>
  <c r="J48" i="5"/>
  <c r="K48" i="5" s="1"/>
  <c r="J47" i="5"/>
  <c r="K47" i="5" s="1"/>
  <c r="J46" i="5"/>
  <c r="K46" i="5" s="1"/>
  <c r="J45" i="5"/>
  <c r="K45" i="5" s="1"/>
  <c r="J44" i="5"/>
  <c r="K44" i="5" s="1"/>
  <c r="J43" i="5"/>
  <c r="K43" i="5" s="1"/>
  <c r="J42" i="5"/>
  <c r="K42" i="5" s="1"/>
  <c r="J41" i="5"/>
  <c r="K41" i="5" s="1"/>
  <c r="J40" i="5"/>
  <c r="K40" i="5" s="1"/>
  <c r="J39" i="5"/>
  <c r="K39" i="5" s="1"/>
  <c r="J38" i="5"/>
  <c r="K38" i="5" s="1"/>
  <c r="J37" i="5"/>
  <c r="K37" i="5" s="1"/>
  <c r="J36" i="5"/>
  <c r="K36" i="5" s="1"/>
  <c r="J35" i="5"/>
  <c r="K35" i="5" s="1"/>
  <c r="J34" i="5"/>
  <c r="K34" i="5" s="1"/>
  <c r="J33" i="5"/>
  <c r="K33" i="5" s="1"/>
  <c r="J32" i="5"/>
  <c r="K32" i="5" s="1"/>
  <c r="J31" i="5"/>
  <c r="K31" i="5" s="1"/>
  <c r="J30" i="5"/>
  <c r="K30" i="5" s="1"/>
  <c r="J29" i="5"/>
  <c r="K29" i="5" s="1"/>
  <c r="J28" i="5"/>
  <c r="K28" i="5" s="1"/>
  <c r="J27" i="5"/>
  <c r="K27" i="5" s="1"/>
  <c r="J26" i="5"/>
  <c r="K26" i="5" s="1"/>
  <c r="J25" i="5"/>
  <c r="K25" i="5" s="1"/>
  <c r="J24" i="5"/>
  <c r="K24" i="5" s="1"/>
  <c r="J23" i="5"/>
  <c r="K23" i="5" s="1"/>
  <c r="J22" i="5"/>
  <c r="K22" i="5" s="1"/>
  <c r="J21" i="5"/>
  <c r="K21" i="5" s="1"/>
  <c r="J20" i="5"/>
  <c r="K20" i="5" s="1"/>
  <c r="J19" i="5"/>
  <c r="K19" i="5" s="1"/>
  <c r="J18" i="5"/>
  <c r="K18" i="5" s="1"/>
  <c r="J17" i="5"/>
  <c r="K17" i="5" s="1"/>
  <c r="J16" i="5"/>
  <c r="K16" i="5" s="1"/>
  <c r="J15" i="5"/>
  <c r="K15" i="5" s="1"/>
  <c r="J13" i="5"/>
  <c r="K13" i="5" s="1"/>
  <c r="J12" i="5"/>
  <c r="K12" i="5" s="1"/>
  <c r="J11" i="5"/>
  <c r="K11" i="5" s="1"/>
  <c r="J10" i="5"/>
  <c r="K10" i="5" s="1"/>
  <c r="J9" i="5"/>
  <c r="K9" i="5" s="1"/>
  <c r="L8" i="5"/>
  <c r="M8" i="5" s="1"/>
  <c r="J8" i="5"/>
  <c r="K8" i="5" s="1"/>
  <c r="F4" i="5"/>
  <c r="B2" i="5"/>
  <c r="K305" i="8" l="1"/>
  <c r="L15" i="1" s="1"/>
  <c r="K15" i="1" s="1"/>
  <c r="K252" i="12"/>
  <c r="L11" i="1" s="1"/>
  <c r="K11" i="1" s="1"/>
  <c r="K395" i="13"/>
  <c r="L10" i="1" s="1"/>
  <c r="K10" i="1" s="1"/>
  <c r="K156" i="5"/>
  <c r="L18" i="1" s="1"/>
  <c r="K18" i="1" s="1"/>
  <c r="K199" i="11"/>
  <c r="L12" i="1" s="1"/>
  <c r="K12" i="1" s="1"/>
  <c r="K455" i="10"/>
  <c r="L13" i="1" s="1"/>
  <c r="K13" i="1" s="1"/>
  <c r="K489" i="9"/>
  <c r="L14" i="1" s="1"/>
  <c r="K14" i="1" s="1"/>
  <c r="K285" i="7"/>
  <c r="L16" i="1" s="1"/>
  <c r="K16" i="1" s="1"/>
  <c r="K818" i="6"/>
  <c r="L17" i="1" s="1"/>
  <c r="K17" i="1" s="1"/>
  <c r="I344" i="2" l="1"/>
  <c r="I9" i="1" s="1"/>
  <c r="J9" i="1" s="1"/>
  <c r="J342" i="2"/>
  <c r="K342" i="2" s="1"/>
  <c r="J226" i="2"/>
  <c r="K226" i="2" s="1"/>
  <c r="J196" i="2"/>
  <c r="K196" i="2" s="1"/>
  <c r="J195" i="2"/>
  <c r="K195" i="2" s="1"/>
  <c r="J194" i="2"/>
  <c r="K194" i="2" s="1"/>
  <c r="J193" i="2"/>
  <c r="K193" i="2" s="1"/>
  <c r="J192" i="2"/>
  <c r="K192" i="2" s="1"/>
  <c r="J191" i="2"/>
  <c r="K191" i="2" s="1"/>
  <c r="J190" i="2"/>
  <c r="K190" i="2" s="1"/>
  <c r="J189" i="2"/>
  <c r="K189" i="2" s="1"/>
  <c r="J188" i="2"/>
  <c r="K188" i="2" s="1"/>
  <c r="J187" i="2"/>
  <c r="K187" i="2" s="1"/>
  <c r="J186" i="2"/>
  <c r="K186" i="2" s="1"/>
  <c r="J185" i="2"/>
  <c r="K185" i="2" s="1"/>
  <c r="J184" i="2"/>
  <c r="K184" i="2" s="1"/>
  <c r="J183" i="2"/>
  <c r="K183" i="2" s="1"/>
  <c r="J182" i="2"/>
  <c r="K182" i="2" s="1"/>
  <c r="J181" i="2"/>
  <c r="K181" i="2" s="1"/>
  <c r="J180" i="2"/>
  <c r="K180" i="2" s="1"/>
  <c r="J179" i="2"/>
  <c r="K179" i="2" s="1"/>
  <c r="J178" i="2"/>
  <c r="K178" i="2" s="1"/>
  <c r="J177" i="2"/>
  <c r="K177" i="2" s="1"/>
  <c r="J176" i="2"/>
  <c r="K176" i="2" s="1"/>
  <c r="J175" i="2"/>
  <c r="K175" i="2" s="1"/>
  <c r="J174" i="2"/>
  <c r="K174" i="2" s="1"/>
  <c r="J173" i="2"/>
  <c r="K173" i="2" s="1"/>
  <c r="J172" i="2"/>
  <c r="K172" i="2" s="1"/>
  <c r="J171" i="2"/>
  <c r="K171" i="2" s="1"/>
  <c r="J170" i="2"/>
  <c r="K170" i="2" s="1"/>
  <c r="J169" i="2"/>
  <c r="K169" i="2" s="1"/>
  <c r="J168" i="2"/>
  <c r="K168" i="2" s="1"/>
  <c r="J167" i="2"/>
  <c r="K167" i="2" s="1"/>
  <c r="J166" i="2"/>
  <c r="K166" i="2" s="1"/>
  <c r="J165" i="2"/>
  <c r="K165" i="2" s="1"/>
  <c r="J164" i="2"/>
  <c r="K164" i="2" s="1"/>
  <c r="J163" i="2"/>
  <c r="K163" i="2" s="1"/>
  <c r="J162" i="2"/>
  <c r="K162" i="2" s="1"/>
  <c r="J161" i="2"/>
  <c r="K161" i="2" s="1"/>
  <c r="J160" i="2"/>
  <c r="K160" i="2" s="1"/>
  <c r="J159" i="2"/>
  <c r="K159" i="2" s="1"/>
  <c r="J158" i="2"/>
  <c r="K158" i="2" s="1"/>
  <c r="J157" i="2"/>
  <c r="K157" i="2" s="1"/>
  <c r="J156" i="2"/>
  <c r="K156" i="2" s="1"/>
  <c r="J155" i="2"/>
  <c r="K155" i="2" s="1"/>
  <c r="J154" i="2"/>
  <c r="K154" i="2" s="1"/>
  <c r="J153" i="2"/>
  <c r="K153" i="2" s="1"/>
  <c r="J152" i="2"/>
  <c r="K152" i="2" s="1"/>
  <c r="J151" i="2"/>
  <c r="K151" i="2" s="1"/>
  <c r="J150" i="2"/>
  <c r="K150" i="2" s="1"/>
  <c r="J149" i="2"/>
  <c r="K149" i="2" s="1"/>
  <c r="J148" i="2"/>
  <c r="K148" i="2" s="1"/>
  <c r="J147" i="2"/>
  <c r="K147" i="2" s="1"/>
  <c r="J146" i="2"/>
  <c r="K146" i="2" s="1"/>
  <c r="J145" i="2"/>
  <c r="K145" i="2" s="1"/>
  <c r="J144" i="2"/>
  <c r="K144" i="2" s="1"/>
  <c r="J143" i="2"/>
  <c r="K143" i="2" s="1"/>
  <c r="J142" i="2"/>
  <c r="K142" i="2" s="1"/>
  <c r="J141" i="2"/>
  <c r="K141" i="2" s="1"/>
  <c r="J140" i="2"/>
  <c r="K140" i="2" s="1"/>
  <c r="J139" i="2"/>
  <c r="K139" i="2" s="1"/>
  <c r="J138" i="2"/>
  <c r="K138" i="2" s="1"/>
  <c r="J137" i="2"/>
  <c r="K137" i="2" s="1"/>
  <c r="J136" i="2"/>
  <c r="K136" i="2" s="1"/>
  <c r="J135" i="2"/>
  <c r="K135" i="2" s="1"/>
  <c r="J134" i="2"/>
  <c r="K134" i="2" s="1"/>
  <c r="J133" i="2"/>
  <c r="K133" i="2" s="1"/>
  <c r="J132" i="2"/>
  <c r="K132" i="2" s="1"/>
  <c r="J131" i="2"/>
  <c r="K131" i="2" s="1"/>
  <c r="J130" i="2"/>
  <c r="K130" i="2" s="1"/>
  <c r="J129" i="2"/>
  <c r="K129" i="2" s="1"/>
  <c r="J128" i="2"/>
  <c r="K128" i="2" s="1"/>
  <c r="J127" i="2"/>
  <c r="K127" i="2" s="1"/>
  <c r="J126" i="2"/>
  <c r="K126" i="2" s="1"/>
  <c r="J125" i="2"/>
  <c r="K125" i="2" s="1"/>
  <c r="J124" i="2"/>
  <c r="K124" i="2" s="1"/>
  <c r="J123" i="2"/>
  <c r="K123" i="2" s="1"/>
  <c r="J122" i="2"/>
  <c r="K122" i="2" s="1"/>
  <c r="J121" i="2"/>
  <c r="K121" i="2" s="1"/>
  <c r="J120" i="2"/>
  <c r="K120" i="2" s="1"/>
  <c r="J119" i="2"/>
  <c r="K119" i="2" s="1"/>
  <c r="J118" i="2"/>
  <c r="K118" i="2" s="1"/>
  <c r="J117" i="2"/>
  <c r="K117" i="2" s="1"/>
  <c r="J116" i="2"/>
  <c r="K116" i="2" s="1"/>
  <c r="J115" i="2"/>
  <c r="K115" i="2" s="1"/>
  <c r="J114" i="2"/>
  <c r="K114" i="2" s="1"/>
  <c r="J113" i="2"/>
  <c r="K113" i="2" s="1"/>
  <c r="J112" i="2"/>
  <c r="K112" i="2" s="1"/>
  <c r="J111" i="2"/>
  <c r="K111" i="2" s="1"/>
  <c r="J110" i="2"/>
  <c r="K110" i="2" s="1"/>
  <c r="J109" i="2"/>
  <c r="K109" i="2" s="1"/>
  <c r="J108" i="2"/>
  <c r="K108" i="2" s="1"/>
  <c r="J107" i="2"/>
  <c r="K107" i="2" s="1"/>
  <c r="J106" i="2"/>
  <c r="K106" i="2" s="1"/>
  <c r="J105" i="2"/>
  <c r="K105" i="2" s="1"/>
  <c r="J104" i="2"/>
  <c r="K104" i="2" s="1"/>
  <c r="J103" i="2"/>
  <c r="K103" i="2" s="1"/>
  <c r="J102" i="2"/>
  <c r="K102" i="2" s="1"/>
  <c r="J101" i="2"/>
  <c r="K101" i="2" s="1"/>
  <c r="J100" i="2"/>
  <c r="K100" i="2" s="1"/>
  <c r="J99" i="2"/>
  <c r="K99" i="2" s="1"/>
  <c r="J98" i="2"/>
  <c r="K98" i="2" s="1"/>
  <c r="J97" i="2"/>
  <c r="K97" i="2" s="1"/>
  <c r="J96" i="2"/>
  <c r="K96" i="2" s="1"/>
  <c r="J95" i="2"/>
  <c r="K95" i="2" s="1"/>
  <c r="J94" i="2"/>
  <c r="K94" i="2" s="1"/>
  <c r="J93" i="2"/>
  <c r="K93" i="2" s="1"/>
  <c r="J92" i="2"/>
  <c r="K92" i="2" s="1"/>
  <c r="J91" i="2"/>
  <c r="K91" i="2" s="1"/>
  <c r="J90" i="2"/>
  <c r="K90" i="2" s="1"/>
  <c r="J89" i="2"/>
  <c r="K89" i="2" s="1"/>
  <c r="J88" i="2"/>
  <c r="K88" i="2" s="1"/>
  <c r="J87" i="2"/>
  <c r="K87" i="2" s="1"/>
  <c r="J86" i="2"/>
  <c r="K86" i="2" s="1"/>
  <c r="J85" i="2"/>
  <c r="K85" i="2" s="1"/>
  <c r="J84" i="2"/>
  <c r="K84" i="2" s="1"/>
  <c r="J83" i="2"/>
  <c r="K83" i="2" s="1"/>
  <c r="J82" i="2"/>
  <c r="K82" i="2" s="1"/>
  <c r="J81" i="2"/>
  <c r="K81" i="2" s="1"/>
  <c r="J80" i="2"/>
  <c r="K80" i="2" s="1"/>
  <c r="J79" i="2"/>
  <c r="K79" i="2" s="1"/>
  <c r="J78" i="2"/>
  <c r="K78" i="2" s="1"/>
  <c r="J77" i="2"/>
  <c r="K77" i="2" s="1"/>
  <c r="J76" i="2"/>
  <c r="K76" i="2" s="1"/>
  <c r="J75" i="2"/>
  <c r="K75" i="2" s="1"/>
  <c r="J74" i="2"/>
  <c r="K74" i="2" s="1"/>
  <c r="J73" i="2"/>
  <c r="K73" i="2" s="1"/>
  <c r="J72" i="2"/>
  <c r="K72" i="2" s="1"/>
  <c r="J71" i="2"/>
  <c r="K71" i="2" s="1"/>
  <c r="J70" i="2"/>
  <c r="K70" i="2" s="1"/>
  <c r="J69" i="2"/>
  <c r="K69" i="2" s="1"/>
  <c r="J68" i="2"/>
  <c r="K68" i="2" s="1"/>
  <c r="J67" i="2"/>
  <c r="K67" i="2" s="1"/>
  <c r="J66" i="2"/>
  <c r="K66" i="2" s="1"/>
  <c r="J65" i="2"/>
  <c r="K65" i="2" s="1"/>
  <c r="J64" i="2"/>
  <c r="K64" i="2" s="1"/>
  <c r="J63" i="2"/>
  <c r="K63" i="2" s="1"/>
  <c r="J62" i="2"/>
  <c r="K62" i="2" s="1"/>
  <c r="J61" i="2"/>
  <c r="K61" i="2" s="1"/>
  <c r="J60" i="2"/>
  <c r="K60" i="2" s="1"/>
  <c r="J59" i="2"/>
  <c r="K59" i="2" s="1"/>
  <c r="J58" i="2"/>
  <c r="K58" i="2" s="1"/>
  <c r="J57" i="2"/>
  <c r="K57" i="2" s="1"/>
  <c r="J56" i="2"/>
  <c r="K56" i="2" s="1"/>
  <c r="J55" i="2"/>
  <c r="K55" i="2" s="1"/>
  <c r="J54" i="2"/>
  <c r="K54" i="2" s="1"/>
  <c r="J53" i="2"/>
  <c r="K53" i="2" s="1"/>
  <c r="J52" i="2"/>
  <c r="K52" i="2" s="1"/>
  <c r="J51" i="2"/>
  <c r="K51" i="2" s="1"/>
  <c r="J50" i="2"/>
  <c r="K50" i="2" s="1"/>
  <c r="J49" i="2"/>
  <c r="K49" i="2" s="1"/>
  <c r="J48" i="2"/>
  <c r="K48" i="2" s="1"/>
  <c r="J47" i="2"/>
  <c r="K47" i="2" s="1"/>
  <c r="J46" i="2"/>
  <c r="K46" i="2" s="1"/>
  <c r="J45" i="2"/>
  <c r="K45" i="2" s="1"/>
  <c r="J44" i="2"/>
  <c r="K44" i="2" s="1"/>
  <c r="J43" i="2"/>
  <c r="K43" i="2" s="1"/>
  <c r="J42" i="2"/>
  <c r="K42" i="2" s="1"/>
  <c r="J41" i="2"/>
  <c r="K41" i="2" s="1"/>
  <c r="J40" i="2"/>
  <c r="K40" i="2" s="1"/>
  <c r="J39" i="2"/>
  <c r="K39" i="2" s="1"/>
  <c r="J38" i="2"/>
  <c r="K38" i="2" s="1"/>
  <c r="J37" i="2"/>
  <c r="K37" i="2" s="1"/>
  <c r="J36" i="2"/>
  <c r="K36" i="2" s="1"/>
  <c r="J35" i="2"/>
  <c r="K35" i="2" s="1"/>
  <c r="J34" i="2"/>
  <c r="K34" i="2" s="1"/>
  <c r="J33" i="2"/>
  <c r="K33" i="2" s="1"/>
  <c r="J32" i="2"/>
  <c r="K32" i="2" s="1"/>
  <c r="J31" i="2"/>
  <c r="K31" i="2" s="1"/>
  <c r="J30" i="2"/>
  <c r="K30" i="2" s="1"/>
  <c r="J29" i="2"/>
  <c r="K29" i="2" s="1"/>
  <c r="J28" i="2"/>
  <c r="K28" i="2" s="1"/>
  <c r="J27" i="2"/>
  <c r="K27" i="2" s="1"/>
  <c r="J26" i="2"/>
  <c r="K26" i="2" s="1"/>
  <c r="J25" i="2"/>
  <c r="K25" i="2" s="1"/>
  <c r="J24" i="2"/>
  <c r="K24" i="2" s="1"/>
  <c r="J23" i="2"/>
  <c r="K23" i="2" s="1"/>
  <c r="J22" i="2"/>
  <c r="K22" i="2" s="1"/>
  <c r="J21" i="2"/>
  <c r="K21" i="2" s="1"/>
  <c r="J20" i="2"/>
  <c r="K20" i="2" s="1"/>
  <c r="J19" i="2"/>
  <c r="K19" i="2" s="1"/>
  <c r="J18" i="2"/>
  <c r="K18" i="2" s="1"/>
  <c r="J17" i="2"/>
  <c r="K17" i="2" s="1"/>
  <c r="J16" i="2"/>
  <c r="K16" i="2" s="1"/>
  <c r="J15" i="2"/>
  <c r="K15" i="2" s="1"/>
  <c r="J14" i="2"/>
  <c r="K14" i="2" s="1"/>
  <c r="J13" i="2"/>
  <c r="K13" i="2" s="1"/>
  <c r="J12" i="2"/>
  <c r="K12" i="2" s="1"/>
  <c r="J11" i="2"/>
  <c r="K11" i="2" s="1"/>
  <c r="J10" i="2"/>
  <c r="K10" i="2" s="1"/>
  <c r="J9" i="2"/>
  <c r="K9" i="2" s="1"/>
  <c r="L8" i="2"/>
  <c r="M8" i="2" s="1"/>
  <c r="J8" i="2"/>
  <c r="K8" i="2" s="1"/>
  <c r="F4" i="2"/>
  <c r="E19" i="1"/>
  <c r="K344" i="2" l="1"/>
  <c r="L9" i="1" s="1"/>
  <c r="K9" i="1" s="1"/>
  <c r="I19" i="1"/>
  <c r="L19" i="1" l="1"/>
  <c r="K19" i="1"/>
  <c r="J19" i="1"/>
</calcChain>
</file>

<file path=xl/sharedStrings.xml><?xml version="1.0" encoding="utf-8"?>
<sst xmlns="http://schemas.openxmlformats.org/spreadsheetml/2006/main" count="40070" uniqueCount="11280">
  <si>
    <t>Realisasi Program AFH TRADE PROMO AQUA 600 ML</t>
  </si>
  <si>
    <t>PT Livia Mandiri Sejati</t>
  </si>
  <si>
    <t>Dist: PT. LIVIA MANDIRI SEJATI</t>
  </si>
  <si>
    <t>NO.</t>
  </si>
  <si>
    <t>WILAYAH</t>
  </si>
  <si>
    <t>DEPO</t>
  </si>
  <si>
    <t>KUOTA IN BOX</t>
  </si>
  <si>
    <t>KUOTA IN RUPIAH</t>
  </si>
  <si>
    <t>QTY SALES AQUA 600 ML</t>
  </si>
  <si>
    <t>SISA KUOTA IN BOX</t>
  </si>
  <si>
    <t>SISA KUOTA IN RUPIAH</t>
  </si>
  <si>
    <t>KLAIM TIV</t>
  </si>
  <si>
    <t>KETERANGAN</t>
  </si>
  <si>
    <t>LMS 1</t>
  </si>
  <si>
    <t>PASURUAN</t>
  </si>
  <si>
    <t>CLAIM BIAYA</t>
  </si>
  <si>
    <t>OK</t>
  </si>
  <si>
    <t>PROBOLINGGO</t>
  </si>
  <si>
    <t>SUKOREJO</t>
  </si>
  <si>
    <t>PAITON</t>
  </si>
  <si>
    <t>LMS 2</t>
  </si>
  <si>
    <t>LUMAJANG</t>
  </si>
  <si>
    <t>JEMBER</t>
  </si>
  <si>
    <t>BONDOWOSO</t>
  </si>
  <si>
    <t>LMS 3</t>
  </si>
  <si>
    <t>SITUBONDO</t>
  </si>
  <si>
    <t>BANYUWANGI</t>
  </si>
  <si>
    <t>GENTENG</t>
  </si>
  <si>
    <t>TOTAL</t>
  </si>
  <si>
    <t>Yang Membuat</t>
  </si>
  <si>
    <t>Mengetahui</t>
  </si>
  <si>
    <t>LELY PANGESTUTI</t>
  </si>
  <si>
    <t>MONIKA TRIANA S</t>
  </si>
  <si>
    <t>YONKKY DWIKA PUTRA</t>
  </si>
  <si>
    <t>Wahyu Koko Nugroho</t>
  </si>
  <si>
    <t>ADM.FINANCE</t>
  </si>
  <si>
    <t>RSM DISTRIBUTOR LMS</t>
  </si>
  <si>
    <t>AFH EAST JAVA</t>
  </si>
  <si>
    <t>Rekap Realisasi Program AFH TRADE PROMO AQUA 600 ML</t>
  </si>
  <si>
    <t>Mekanisme Program :</t>
  </si>
  <si>
    <t>Pembelian AQUA 600 ml  2-5 Box</t>
  </si>
  <si>
    <t>Pembelian AQUA 600 ml  6-20 Box</t>
  </si>
  <si>
    <t>Potongan Rp 2.500/ Box</t>
  </si>
  <si>
    <t>No</t>
  </si>
  <si>
    <t>Tanggal</t>
  </si>
  <si>
    <t>Code Customer</t>
  </si>
  <si>
    <t>Seg</t>
  </si>
  <si>
    <t>Name Customer</t>
  </si>
  <si>
    <t>Address</t>
  </si>
  <si>
    <t>No Delivery Order</t>
  </si>
  <si>
    <t>Qty Sales</t>
  </si>
  <si>
    <t>CLASS ORDER</t>
  </si>
  <si>
    <t>Discount (Rp)</t>
  </si>
  <si>
    <t>Aqua 600 ml in Box</t>
  </si>
  <si>
    <t>CHECK</t>
  </si>
  <si>
    <t xml:space="preserve"> </t>
  </si>
  <si>
    <t>Potongan Rp 3.000/ Box</t>
  </si>
  <si>
    <t>LMS 1 DEPO PASURUAN'</t>
  </si>
  <si>
    <t>LMS 3 DEPO GENTENG</t>
  </si>
  <si>
    <t>LMS 3 DEPO BANYUWANGI</t>
  </si>
  <si>
    <t>LMS 3 DEPO SITUBONDO</t>
  </si>
  <si>
    <t>LMS 2 DEPO BONDOWOSO</t>
  </si>
  <si>
    <t>LMS 2 DEPO JEMBER</t>
  </si>
  <si>
    <t>LMS 2 DEPO LUMAJANG</t>
  </si>
  <si>
    <t>LMS 1 DEPO PAITON</t>
  </si>
  <si>
    <t>LMS 1 DEPO SUKOREJO</t>
  </si>
  <si>
    <t>LMS 1 DEPO PROBOLINGGO</t>
  </si>
  <si>
    <t>080-0011320</t>
  </si>
  <si>
    <t>BERLIN BARAT HOTEL</t>
  </si>
  <si>
    <t>JL. LETJEN HARYONO 93</t>
  </si>
  <si>
    <t>080-1210815</t>
  </si>
  <si>
    <t>080-0004734</t>
  </si>
  <si>
    <t>I2</t>
  </si>
  <si>
    <t>MURAH MERIAH RUMAH MAKAN#</t>
  </si>
  <si>
    <t>BASUKI RAHMAT JL BANYUWANGI</t>
  </si>
  <si>
    <t>080-1210810</t>
  </si>
  <si>
    <t>080-0011311</t>
  </si>
  <si>
    <t>NIKMAT RUMAH MAKAN</t>
  </si>
  <si>
    <t>JL. BASUKI RACHMAT 59</t>
  </si>
  <si>
    <t>080-1210814</t>
  </si>
  <si>
    <t>080-0012197</t>
  </si>
  <si>
    <t>PESONA IKAN BAKAR RUMAH MAKAN</t>
  </si>
  <si>
    <t>PERUM GRIYA PESONA-IKAN PAUS</t>
  </si>
  <si>
    <t>080-1210817</t>
  </si>
  <si>
    <t>080-0013723</t>
  </si>
  <si>
    <t>ABDULLAH WARUNG</t>
  </si>
  <si>
    <t>KAMPUNG MANDAR -PLENGSENGAN</t>
  </si>
  <si>
    <t>080-1210819</t>
  </si>
  <si>
    <t>080-0014349</t>
  </si>
  <si>
    <t>LILIS WARUNG</t>
  </si>
  <si>
    <t>JL BASUKI RAHMAT-LATENG</t>
  </si>
  <si>
    <t>080-1210822</t>
  </si>
  <si>
    <t>080-0014351</t>
  </si>
  <si>
    <t>EDI WARUNG</t>
  </si>
  <si>
    <t>080-1210823</t>
  </si>
  <si>
    <t>080-0014546</t>
  </si>
  <si>
    <t>LESEHAN IKAN BAKAR GHANIM</t>
  </si>
  <si>
    <t>KAMPUNG MANDAR-PLENGSENGAN</t>
  </si>
  <si>
    <t>080-1210825</t>
  </si>
  <si>
    <t>080-0014648</t>
  </si>
  <si>
    <t>MIE AYAM RINJANI WARUNG</t>
  </si>
  <si>
    <t>JL RINJANI 73-DEPAN BALAI DESA SINGOTRUNAN</t>
  </si>
  <si>
    <t>080-1210826</t>
  </si>
  <si>
    <t>080-0014660</t>
  </si>
  <si>
    <t>KEDAI BANG JONO</t>
  </si>
  <si>
    <t>JL DI PANJAITAN-LATENG</t>
  </si>
  <si>
    <t>080-1210827</t>
  </si>
  <si>
    <t>080-0015101</t>
  </si>
  <si>
    <t>DEWI WARUNG</t>
  </si>
  <si>
    <t>SINGOTRUNAN</t>
  </si>
  <si>
    <t>080-1210830</t>
  </si>
  <si>
    <t>080-0015131</t>
  </si>
  <si>
    <t>NELAYAN WARUNG</t>
  </si>
  <si>
    <t>PLENGSENGAN-KAMPUNG MANDAR</t>
  </si>
  <si>
    <t>080-1210832</t>
  </si>
  <si>
    <t>080-0015209</t>
  </si>
  <si>
    <t>SIOLA WARLES</t>
  </si>
  <si>
    <t>PLENGSENGAN-MANDAR</t>
  </si>
  <si>
    <t>080-0015280</t>
  </si>
  <si>
    <t>SOTO PAK NITI WARUNG</t>
  </si>
  <si>
    <t>SRINTANJUNG JL-TIMUR TAMAN SRITANJUNG</t>
  </si>
  <si>
    <t>080-1210833</t>
  </si>
  <si>
    <t>080-1210834</t>
  </si>
  <si>
    <t>080-0000183</t>
  </si>
  <si>
    <t>ATIM WR#</t>
  </si>
  <si>
    <t>ARGOPURO - KALIPURO JL</t>
  </si>
  <si>
    <t>080-1210837</t>
  </si>
  <si>
    <t>080-0004918</t>
  </si>
  <si>
    <t>BUANG WARUNG</t>
  </si>
  <si>
    <t>ARGOPURO - KALIPURO</t>
  </si>
  <si>
    <t>080-1210839</t>
  </si>
  <si>
    <t>080-0005245</t>
  </si>
  <si>
    <t>ROIM.BAKSO WARUNG#</t>
  </si>
  <si>
    <t>DPN TK SAMPURNA.PS KALIPURO</t>
  </si>
  <si>
    <t>080-1210840</t>
  </si>
  <si>
    <t>080-0008576</t>
  </si>
  <si>
    <t>WARUNG PANGKLANG BU SULWATI#</t>
  </si>
  <si>
    <t>PANGKLANG BANJARSARI WARUNG</t>
  </si>
  <si>
    <t>080-1210841</t>
  </si>
  <si>
    <t>080-0011765</t>
  </si>
  <si>
    <t>ISTI WARUNG</t>
  </si>
  <si>
    <t>ARGOPURO JL</t>
  </si>
  <si>
    <t>080-1210843</t>
  </si>
  <si>
    <t>080-0011770</t>
  </si>
  <si>
    <t>IRMA WARUNG</t>
  </si>
  <si>
    <t>ARGOPURO-DPN GG LOMBOK</t>
  </si>
  <si>
    <t>080-1210846</t>
  </si>
  <si>
    <t>080-0011776</t>
  </si>
  <si>
    <t>MANGGAR SARI WARUNG</t>
  </si>
  <si>
    <t>YOS SUDARSO</t>
  </si>
  <si>
    <t>080-1210848</t>
  </si>
  <si>
    <t>080-0012734</t>
  </si>
  <si>
    <t>SIH WARUNG</t>
  </si>
  <si>
    <t>ARGOPURO</t>
  </si>
  <si>
    <t>080-1210851</t>
  </si>
  <si>
    <t>080-0013499</t>
  </si>
  <si>
    <t>TAHU PETIS WARUNG</t>
  </si>
  <si>
    <t>JL.YOS SUDARSO SUKOWIDI</t>
  </si>
  <si>
    <t>080-1210852</t>
  </si>
  <si>
    <t>080-0013694</t>
  </si>
  <si>
    <t>SUMBER REJEKI WARUNG</t>
  </si>
  <si>
    <t>JL KELIR-KALIPURO</t>
  </si>
  <si>
    <t>080-1210853</t>
  </si>
  <si>
    <t>080-0014133</t>
  </si>
  <si>
    <t>SUWARSIH WARUNG</t>
  </si>
  <si>
    <t>JL KUNTULAN(DEPAN TERMINAL SASAK PEROT)</t>
  </si>
  <si>
    <t>080-1210855</t>
  </si>
  <si>
    <t>080-0014840</t>
  </si>
  <si>
    <t>CITA RASA CATERING</t>
  </si>
  <si>
    <t>JL IKAN PAUS-KARANGREJO</t>
  </si>
  <si>
    <t>080-1210828</t>
  </si>
  <si>
    <t>080-0014143</t>
  </si>
  <si>
    <t>MUL BAKSO WARUNG</t>
  </si>
  <si>
    <t>JL JOHAR-KALIPURO</t>
  </si>
  <si>
    <t>080-1210856</t>
  </si>
  <si>
    <t>080-0014844</t>
  </si>
  <si>
    <t>SEGO TEMPONG MBOK WAH WARUNG</t>
  </si>
  <si>
    <t>JL GEMBRUNG NO 222-BAKUNGAN</t>
  </si>
  <si>
    <t>080-1210860</t>
  </si>
  <si>
    <t>080-0014907</t>
  </si>
  <si>
    <t>KANTIN SUBUR</t>
  </si>
  <si>
    <t>DALAM PARKIRAN STASIUN KARANG ASEM</t>
  </si>
  <si>
    <t>080-1210861</t>
  </si>
  <si>
    <t>080-0015112</t>
  </si>
  <si>
    <t>BAKSO PAK WI WARUNG</t>
  </si>
  <si>
    <t>BARONG JL-LINK WATU ULO</t>
  </si>
  <si>
    <t>080-1210862</t>
  </si>
  <si>
    <t>080-0015345</t>
  </si>
  <si>
    <t>RONI WARUNG</t>
  </si>
  <si>
    <t>STASIUN KARANG ASEM JL</t>
  </si>
  <si>
    <t>080-1210863</t>
  </si>
  <si>
    <t>080-0015365</t>
  </si>
  <si>
    <t>ARGOPURO CELL</t>
  </si>
  <si>
    <t>080-1210864</t>
  </si>
  <si>
    <t>080-0008217</t>
  </si>
  <si>
    <t>JANAH BAKSO WARUNG</t>
  </si>
  <si>
    <t>TEMBOK REJO - MUNCAR</t>
  </si>
  <si>
    <t>080-1210917</t>
  </si>
  <si>
    <t>080-0010005</t>
  </si>
  <si>
    <t>BAKSO SOLO#</t>
  </si>
  <si>
    <t>SETINGGIL MUNCAR</t>
  </si>
  <si>
    <t>080-1210919</t>
  </si>
  <si>
    <t>080-0013701</t>
  </si>
  <si>
    <t>PEYEK OMBO WARUNG</t>
  </si>
  <si>
    <t>SUMBER AYU - MUNCAR</t>
  </si>
  <si>
    <t>080-1210922</t>
  </si>
  <si>
    <t>080-0014049</t>
  </si>
  <si>
    <t>POJOK WARUNG</t>
  </si>
  <si>
    <t>TEMBOK REJO-MUNCAR</t>
  </si>
  <si>
    <t>080-1210923</t>
  </si>
  <si>
    <t>080-0014057</t>
  </si>
  <si>
    <t>BAROKAH WARUNG</t>
  </si>
  <si>
    <t>DESA SAMPANGAN-MUNCAR</t>
  </si>
  <si>
    <t>080-1210925</t>
  </si>
  <si>
    <t>080-0014081</t>
  </si>
  <si>
    <t>JITO WARUNG</t>
  </si>
  <si>
    <t>SAMPANGAN-MUNCAR</t>
  </si>
  <si>
    <t>080-1210927</t>
  </si>
  <si>
    <t>080-0014089</t>
  </si>
  <si>
    <t>KACUNG WARUNG</t>
  </si>
  <si>
    <t>MUNCAR</t>
  </si>
  <si>
    <t>080-1210928</t>
  </si>
  <si>
    <t>080-0014097</t>
  </si>
  <si>
    <t>DUA PUTRI WARUNG</t>
  </si>
  <si>
    <t>PELABUHAN TPI MUNCAR</t>
  </si>
  <si>
    <t>080-0014098</t>
  </si>
  <si>
    <t>BU ASIH WARUNG</t>
  </si>
  <si>
    <t>080-1210930</t>
  </si>
  <si>
    <t>080-1210931</t>
  </si>
  <si>
    <t>080-0014100</t>
  </si>
  <si>
    <t>PUJI CELL WARUNG</t>
  </si>
  <si>
    <t>080-0014117</t>
  </si>
  <si>
    <t>KARTINI WARUNG</t>
  </si>
  <si>
    <t>PELABUHAN MUNCAR-MUNCAR</t>
  </si>
  <si>
    <t>080-0014118</t>
  </si>
  <si>
    <t>ISTINAYAH WARUNG</t>
  </si>
  <si>
    <t>080-1210933</t>
  </si>
  <si>
    <t>080-1210934</t>
  </si>
  <si>
    <t>080-1210935</t>
  </si>
  <si>
    <t>080-0009987</t>
  </si>
  <si>
    <t>SATE MADURA WARUNG#</t>
  </si>
  <si>
    <t>SRONO</t>
  </si>
  <si>
    <t>080-1211017</t>
  </si>
  <si>
    <t>080-0012550</t>
  </si>
  <si>
    <t>IDA WARUNG</t>
  </si>
  <si>
    <t>080-1211021</t>
  </si>
  <si>
    <t>080-0013484</t>
  </si>
  <si>
    <t>SEJATI WARUNG</t>
  </si>
  <si>
    <t>JL RAYA SRONO -SUKONATAR</t>
  </si>
  <si>
    <t>080-1211024</t>
  </si>
  <si>
    <t>080-0013485</t>
  </si>
  <si>
    <t>DOA IBU WARUNG</t>
  </si>
  <si>
    <t>JL RAYA SRONO-SUKONATAR</t>
  </si>
  <si>
    <t>080-1211025</t>
  </si>
  <si>
    <t>080-0013486</t>
  </si>
  <si>
    <t>ELYA WARUNG</t>
  </si>
  <si>
    <t>JL RAYA SRONO-SRONO(DEPAN BANK JATIM )</t>
  </si>
  <si>
    <t>080-1211026</t>
  </si>
  <si>
    <t>080-0013759</t>
  </si>
  <si>
    <t>MBAK DIAH WARUNG</t>
  </si>
  <si>
    <t>JL RAYA WONOSOBO -SRONO</t>
  </si>
  <si>
    <t>080-1211029</t>
  </si>
  <si>
    <t>080-0013867</t>
  </si>
  <si>
    <t>LINDA WARUNG</t>
  </si>
  <si>
    <t>JL RAYA SRONO</t>
  </si>
  <si>
    <t>080-0013937</t>
  </si>
  <si>
    <t>WARUNG RUJAK SOTO MAK PUR</t>
  </si>
  <si>
    <t>SUKOPURO-SRONO</t>
  </si>
  <si>
    <t>080-0013945</t>
  </si>
  <si>
    <t>PDSM WARUNG</t>
  </si>
  <si>
    <t>JL WONOSOBO-DEPAN BULOG</t>
  </si>
  <si>
    <t>080-1211032</t>
  </si>
  <si>
    <t>080-1211033</t>
  </si>
  <si>
    <t>080-1211034</t>
  </si>
  <si>
    <t>080-0014183</t>
  </si>
  <si>
    <t>BAKSO BAROKAH WARUNG</t>
  </si>
  <si>
    <t>RAYA SRONO</t>
  </si>
  <si>
    <t>080-1211037</t>
  </si>
  <si>
    <t>080-0014952</t>
  </si>
  <si>
    <t>DEPOT DIVA</t>
  </si>
  <si>
    <t>JL WONOSOBO-SRONO</t>
  </si>
  <si>
    <t>080-1211039</t>
  </si>
  <si>
    <t>080-0015060</t>
  </si>
  <si>
    <t>BU BAIQ WARUNG</t>
  </si>
  <si>
    <t>JEMBER JL-SRONO</t>
  </si>
  <si>
    <t>080-1211041</t>
  </si>
  <si>
    <t>080-0015067</t>
  </si>
  <si>
    <t>MBOK SENI WARUNG</t>
  </si>
  <si>
    <t>WONOSOBO JL</t>
  </si>
  <si>
    <t>080-1211043</t>
  </si>
  <si>
    <t>080-0015070</t>
  </si>
  <si>
    <t>KRISNA WARUNG</t>
  </si>
  <si>
    <t>080-1211044</t>
  </si>
  <si>
    <t>080-0015071</t>
  </si>
  <si>
    <t>GUSTI WARUNG</t>
  </si>
  <si>
    <t>WONOBOSO JL</t>
  </si>
  <si>
    <t>080-1211045</t>
  </si>
  <si>
    <t>080-0015075</t>
  </si>
  <si>
    <t>ELY WARUNG</t>
  </si>
  <si>
    <t>080-1211046</t>
  </si>
  <si>
    <t>080-0015295</t>
  </si>
  <si>
    <t>BU ANA WARUNG</t>
  </si>
  <si>
    <t>WATUGONG-WONOSOBO SRONO</t>
  </si>
  <si>
    <t>080-1211048</t>
  </si>
  <si>
    <t>080-0002337</t>
  </si>
  <si>
    <t>SAFII BU WARUNG#</t>
  </si>
  <si>
    <t>YOS SUDARSO JL SUKOWIDI</t>
  </si>
  <si>
    <t>080-1211704</t>
  </si>
  <si>
    <t>080-0014934</t>
  </si>
  <si>
    <t>WARUNG MBOK SUL</t>
  </si>
  <si>
    <t>JL BRIGJEN KATAMSO NO 06</t>
  </si>
  <si>
    <t>080-1211706</t>
  </si>
  <si>
    <t>080-0015374</t>
  </si>
  <si>
    <t>FAMILY KANTIN</t>
  </si>
  <si>
    <t>MUTIARA JL REJOSARI GLAGAH BWI</t>
  </si>
  <si>
    <t>080-1211707</t>
  </si>
  <si>
    <t>080-0015208</t>
  </si>
  <si>
    <t>DEWI SANTIKA WARUNG</t>
  </si>
  <si>
    <t>PLENGSENGAN -MANDAR</t>
  </si>
  <si>
    <t>080-1211708</t>
  </si>
  <si>
    <t>080-0012538</t>
  </si>
  <si>
    <t>PANGKLANG ASRI WARUNG</t>
  </si>
  <si>
    <t>S.PARMAN JL-PAKIS</t>
  </si>
  <si>
    <t>080-1211710</t>
  </si>
  <si>
    <t>080-0014628</t>
  </si>
  <si>
    <t>PECEL PICUK WARUNG</t>
  </si>
  <si>
    <t>JL WIDURI-DSN WATU ULO -DEKAT TERMINAL SASAK PEROT</t>
  </si>
  <si>
    <t>080-1211711</t>
  </si>
  <si>
    <t>080-0012157</t>
  </si>
  <si>
    <t>LILIK WARUNG</t>
  </si>
  <si>
    <t>JL S PARMAN-PAKIS</t>
  </si>
  <si>
    <t>080-1211712</t>
  </si>
  <si>
    <t>080-0013467</t>
  </si>
  <si>
    <t>SUTIATI WARUNG</t>
  </si>
  <si>
    <t>PASAR BLAMBANGAN</t>
  </si>
  <si>
    <t>080-0013504</t>
  </si>
  <si>
    <t>LUIS WARUNG</t>
  </si>
  <si>
    <t>JL.KEPITING SOBO BWI</t>
  </si>
  <si>
    <t>080-1211713</t>
  </si>
  <si>
    <t>080-1211714</t>
  </si>
  <si>
    <t>080-1211715</t>
  </si>
  <si>
    <t>080-0014903</t>
  </si>
  <si>
    <t>LESTARI WARUNG</t>
  </si>
  <si>
    <t>DALAM STASIUN KARANG ASEM-GLAGAH</t>
  </si>
  <si>
    <t>080-1211716</t>
  </si>
  <si>
    <t>745-0003746</t>
  </si>
  <si>
    <t>SIDO MAMPIR WR#</t>
  </si>
  <si>
    <t>TAPEN RAYA SITUBONDO JL RT 2 RW 1 KRAJAN</t>
  </si>
  <si>
    <t>745-0856286</t>
  </si>
  <si>
    <t>745-0009017</t>
  </si>
  <si>
    <t>WARLES BERKAH#</t>
  </si>
  <si>
    <t>KLABANG RAYA SITUBONDO JL RT 8 RW 2</t>
  </si>
  <si>
    <t>745-0856301</t>
  </si>
  <si>
    <t>745-0009340</t>
  </si>
  <si>
    <t>LUMAYAN WR#</t>
  </si>
  <si>
    <t>CINDOGO RT 42 RW 14 JURANG SAPI TAPEN</t>
  </si>
  <si>
    <t>745-0856304</t>
  </si>
  <si>
    <t>745-0009496</t>
  </si>
  <si>
    <t>CAPUNG WR</t>
  </si>
  <si>
    <t>KLABANG RT 13 RW 2 LAWANG SEKETENG SUMBERSUKO</t>
  </si>
  <si>
    <t>745-0856307</t>
  </si>
  <si>
    <t>745-0004150</t>
  </si>
  <si>
    <t>PECEL MALANG RM#</t>
  </si>
  <si>
    <t>RAYA WRINGIN PASAR RT 03 RW 02 NO 88 JL</t>
  </si>
  <si>
    <t>745-0856361</t>
  </si>
  <si>
    <t>745-0002662</t>
  </si>
  <si>
    <t>MARDHATILLAH WR#</t>
  </si>
  <si>
    <t>WRINGIN ARAK-ARAK PASAR JL RT 3 RW 2</t>
  </si>
  <si>
    <t>745-0856371</t>
  </si>
  <si>
    <t>371-0002194</t>
  </si>
  <si>
    <t>WARUNG NENG LELY</t>
  </si>
  <si>
    <t>KEBONREJO KEBONDALEM BANGOREJO BANYUWANGI REGENCY EAST JAVA 68487</t>
  </si>
  <si>
    <t>371-0220343</t>
  </si>
  <si>
    <t>371-0002200</t>
  </si>
  <si>
    <t>WARUNG ANDREAS</t>
  </si>
  <si>
    <t>JL SOEKARNO HATTA SENDANGREJO KEBONDALEM BANGOREJO KABUPATEN BANYUWANGI JAWA TIMUR 68487</t>
  </si>
  <si>
    <t>371-0220344</t>
  </si>
  <si>
    <t>371-0002232</t>
  </si>
  <si>
    <t>BAKSO CAK JOKO</t>
  </si>
  <si>
    <t>JL SMPN 2 SUMBERMANGGIS BARUREJO SILIRAGUNG KABUPATEN BANYUWANGI JAWA TIMUR 68488</t>
  </si>
  <si>
    <t>371-0220348</t>
  </si>
  <si>
    <t>371-0002201</t>
  </si>
  <si>
    <t>KANTIN SPBU RINGINTELU</t>
  </si>
  <si>
    <t>DUSUN RINGINTELU RINGINTELU BANGOREJO BANYUWANGI REGENCY EAST JAVA 68487</t>
  </si>
  <si>
    <t>371-0220345</t>
  </si>
  <si>
    <t>371-0002092</t>
  </si>
  <si>
    <t>WARUNG BUNDA</t>
  </si>
  <si>
    <t>JL RAYA KRIKILAN DEPAN SPBU</t>
  </si>
  <si>
    <t>371-0220426</t>
  </si>
  <si>
    <t>371-0002103</t>
  </si>
  <si>
    <t>WR PIKATAN/KANTIN SPBU</t>
  </si>
  <si>
    <t>JL RAYA KRIKILAN DALAM SPBU</t>
  </si>
  <si>
    <t>371-0220429</t>
  </si>
  <si>
    <t>371-0002148</t>
  </si>
  <si>
    <t>WARUNG GENUK</t>
  </si>
  <si>
    <t>JL BHAYANGKARA KEBONREJO KEBONDALEM BANGOREJO KABUPATEN BANYUWANGI JAWA TIMUR 68487</t>
  </si>
  <si>
    <t>371-0220502</t>
  </si>
  <si>
    <t>079-0011544</t>
  </si>
  <si>
    <t>SINTA WRG</t>
  </si>
  <si>
    <t>WONOREJO JL</t>
  </si>
  <si>
    <t>079-0009198</t>
  </si>
  <si>
    <t>FARIS WRG</t>
  </si>
  <si>
    <t>SUKODONO JLT URANG GANTUNG</t>
  </si>
  <si>
    <t>079-1203256</t>
  </si>
  <si>
    <t>079-1203257</t>
  </si>
  <si>
    <t>079-0011621</t>
  </si>
  <si>
    <t>P.SAIFUL</t>
  </si>
  <si>
    <t>UMBUL KEDUNGJAJANG JL</t>
  </si>
  <si>
    <t>079-0003591</t>
  </si>
  <si>
    <t>ARUM WANGI WRG#</t>
  </si>
  <si>
    <t>RANDUAGUNG RAYA JL. (DPN PUSKESMAS)</t>
  </si>
  <si>
    <t>079-1203262</t>
  </si>
  <si>
    <t>079-1203263</t>
  </si>
  <si>
    <t>079-0011882</t>
  </si>
  <si>
    <t>SEDERHANA BU TITIK WRG</t>
  </si>
  <si>
    <t>PASIRIAN DEPAN PATUNG BATRAI ABC JL</t>
  </si>
  <si>
    <t>079-1203383</t>
  </si>
  <si>
    <t>079-0011965</t>
  </si>
  <si>
    <t>SEDERHANA BU JUMINI WRG</t>
  </si>
  <si>
    <t>RAYA PASIRIAN  SEBELUM SPBU PASIRIAN JL</t>
  </si>
  <si>
    <t>079-1203387</t>
  </si>
  <si>
    <t>079-0006750</t>
  </si>
  <si>
    <t>TITIK BU WRG#</t>
  </si>
  <si>
    <t>PASIRIAN JL. (SBLH POM)</t>
  </si>
  <si>
    <t>079-1203388</t>
  </si>
  <si>
    <t>079-0005285</t>
  </si>
  <si>
    <t>CICI WRG#</t>
  </si>
  <si>
    <t>CHONDRO JL.</t>
  </si>
  <si>
    <t>079-1203390</t>
  </si>
  <si>
    <t>079-0011007</t>
  </si>
  <si>
    <t>CIPLOK BU WRG#</t>
  </si>
  <si>
    <t>PASIRIAN CONDRO JL</t>
  </si>
  <si>
    <t>079-1203391</t>
  </si>
  <si>
    <t>079-0004612</t>
  </si>
  <si>
    <t>ENDANG BU WRG#</t>
  </si>
  <si>
    <t>PASIRIAN JL. (DPN POLSEK)</t>
  </si>
  <si>
    <t>079-1203393</t>
  </si>
  <si>
    <t>079-0010084</t>
  </si>
  <si>
    <t>GHOZALI WRG#</t>
  </si>
  <si>
    <t>PASIRIAN JL GONDORUSO</t>
  </si>
  <si>
    <t>079-1203395</t>
  </si>
  <si>
    <t>079-0009464</t>
  </si>
  <si>
    <t>IBU WRG#</t>
  </si>
  <si>
    <t>PASIRIAN JL</t>
  </si>
  <si>
    <t>079-1203397</t>
  </si>
  <si>
    <t>079-0007989</t>
  </si>
  <si>
    <t>JJ WARUNG#</t>
  </si>
  <si>
    <t>PASIRIAN RAYA CONDRO JL</t>
  </si>
  <si>
    <t>079-1203398</t>
  </si>
  <si>
    <t>079-0003103</t>
  </si>
  <si>
    <t>JUN MBAK WRG#</t>
  </si>
  <si>
    <t>PASIRIAN DPN KECAMATAN JL.</t>
  </si>
  <si>
    <t>079-1203399</t>
  </si>
  <si>
    <t>079-0005833</t>
  </si>
  <si>
    <t>LATANSA WRG#</t>
  </si>
  <si>
    <t>CONDRO RAYA JL</t>
  </si>
  <si>
    <t>079-1203400</t>
  </si>
  <si>
    <t>079-0009040</t>
  </si>
  <si>
    <t>MAREM WRG#</t>
  </si>
  <si>
    <t>GONDORUSO JL</t>
  </si>
  <si>
    <t>079-1203401</t>
  </si>
  <si>
    <t>079-0011221</t>
  </si>
  <si>
    <t>MARYANTI WRG</t>
  </si>
  <si>
    <t>079-1203402</t>
  </si>
  <si>
    <t>079-0005834</t>
  </si>
  <si>
    <t>NIKITA WRG#</t>
  </si>
  <si>
    <t>PASIRIAN JL. (TAMAN)</t>
  </si>
  <si>
    <t>079-1203403</t>
  </si>
  <si>
    <t>079-0009708</t>
  </si>
  <si>
    <t>SATUAH WRG#</t>
  </si>
  <si>
    <t>PASIRIAN GONDORUSO JL.</t>
  </si>
  <si>
    <t>079-1203404</t>
  </si>
  <si>
    <t>079-0006254</t>
  </si>
  <si>
    <t>SOLIFAH WRG</t>
  </si>
  <si>
    <t>PASIRIAN BAGO JL</t>
  </si>
  <si>
    <t>079-1203405</t>
  </si>
  <si>
    <t>079-0012752</t>
  </si>
  <si>
    <t>PELANGI BUNDA</t>
  </si>
  <si>
    <t>079-1203417</t>
  </si>
  <si>
    <t>079-0011888</t>
  </si>
  <si>
    <t>ICA WRG</t>
  </si>
  <si>
    <t>PASAR SERANGIN CITRODIWANGSAN JL</t>
  </si>
  <si>
    <t>079-1203492</t>
  </si>
  <si>
    <t>079-0010460</t>
  </si>
  <si>
    <t>LAMBADA WARUNG#</t>
  </si>
  <si>
    <t>PASAR SERANGIN JL. SEMERU</t>
  </si>
  <si>
    <t>079-1203495</t>
  </si>
  <si>
    <t>079-0011877</t>
  </si>
  <si>
    <t>EVY BU WRG</t>
  </si>
  <si>
    <t>PASAR SERANGIN DAWUHAN LOR JL</t>
  </si>
  <si>
    <t>079-0008995</t>
  </si>
  <si>
    <t>SPIDER WARNET#</t>
  </si>
  <si>
    <t>GATOT SUBROTO JL. (SBLH INDOMARET)</t>
  </si>
  <si>
    <t>079-1203499</t>
  </si>
  <si>
    <t>079-1203500</t>
  </si>
  <si>
    <t>079-0012063</t>
  </si>
  <si>
    <t>AL BAROKAH WRG</t>
  </si>
  <si>
    <t>PB SUDIRMAN TOMPOKERSAN JL</t>
  </si>
  <si>
    <t>079-1203504</t>
  </si>
  <si>
    <t>079-0012508</t>
  </si>
  <si>
    <t>MAS GENDUT WRG</t>
  </si>
  <si>
    <t>ARGOPURO TOMPOKERSAN LUMAJANG JL</t>
  </si>
  <si>
    <t>079-1203515</t>
  </si>
  <si>
    <t>079-0012509</t>
  </si>
  <si>
    <t>BU ATIN WRG</t>
  </si>
  <si>
    <t>PASAR SERANGIN BARU CITRODIWANGSAN LMJ JL</t>
  </si>
  <si>
    <t>079-1203516</t>
  </si>
  <si>
    <t>079-0012562</t>
  </si>
  <si>
    <t>ARTINI BU</t>
  </si>
  <si>
    <t>VETERAN DEPAN MASJID TOMPOKERSAN JL</t>
  </si>
  <si>
    <t>079-1203517</t>
  </si>
  <si>
    <t>079-0012663</t>
  </si>
  <si>
    <t>WTS</t>
  </si>
  <si>
    <t>WILIS KLANTING UTARA KLANTING JL</t>
  </si>
  <si>
    <t>079-1203520</t>
  </si>
  <si>
    <t>370-0000104</t>
  </si>
  <si>
    <t>Evi Ibu Warung#</t>
  </si>
  <si>
    <t>Paiton Jl (Pertigaan Joharan) 082 331 528 749</t>
  </si>
  <si>
    <t>370-0154287</t>
  </si>
  <si>
    <t>370-0000199</t>
  </si>
  <si>
    <t>ANA WARUNG#</t>
  </si>
  <si>
    <t>KEBON AGUNG KRAKSAAN JALAN TIMUR SPBU</t>
  </si>
  <si>
    <t>370-0154289</t>
  </si>
  <si>
    <t>370-0000230</t>
  </si>
  <si>
    <t>KOMANG BU WARUNG#</t>
  </si>
  <si>
    <t>TANJUNG PAITON JALAN TIMUR SPBU TANJUNG</t>
  </si>
  <si>
    <t>370-0154292</t>
  </si>
  <si>
    <t>370-0000818</t>
  </si>
  <si>
    <t>MEGI WARUNG</t>
  </si>
  <si>
    <t>BESUK RT 06/RW01 PAITON</t>
  </si>
  <si>
    <t>370-0154296</t>
  </si>
  <si>
    <t>370-0001075</t>
  </si>
  <si>
    <t>BU NUR WARUNG</t>
  </si>
  <si>
    <t>JALAN ALAS SUMUR KULON KRAKSAAN</t>
  </si>
  <si>
    <t>370-0001093</t>
  </si>
  <si>
    <t>PADANG PUTRA MINANG RM</t>
  </si>
  <si>
    <t>PAITON RAYA JALAN NO 209 TIMUR BENGKEL SANTOSA JAYA MOTOR</t>
  </si>
  <si>
    <t>370-0154301</t>
  </si>
  <si>
    <t>370-0154302</t>
  </si>
  <si>
    <t>370-0001518</t>
  </si>
  <si>
    <t>ANIS WARUNG</t>
  </si>
  <si>
    <t>JALAN RAYA TAMAN 08/03 DEPAN KANTOR DESA PAITON</t>
  </si>
  <si>
    <t>370-0154304</t>
  </si>
  <si>
    <t>370-0001519</t>
  </si>
  <si>
    <t>EDY BAROKAH WARUNG</t>
  </si>
  <si>
    <t>JALAN RAYA PEREMPATAN DESA TAMAN 02/01 DEPAN KANTOR DESA TAMAN</t>
  </si>
  <si>
    <t>370-0154305</t>
  </si>
  <si>
    <t>370-0001520</t>
  </si>
  <si>
    <t>CAHAYA HATI WARUNG</t>
  </si>
  <si>
    <t>DUSUN KRAJAN 07/03 PAITON</t>
  </si>
  <si>
    <t>370-0154306</t>
  </si>
  <si>
    <t>370-0001607</t>
  </si>
  <si>
    <t>YUNI WARUNG</t>
  </si>
  <si>
    <t>RAYA PAKUNIRAN RT19/RW8 JALAN</t>
  </si>
  <si>
    <t>370-0154308</t>
  </si>
  <si>
    <t>370-0001608</t>
  </si>
  <si>
    <t>HAPSHOF WARUNG</t>
  </si>
  <si>
    <t>RAYA PAKUNIRAN RT19/RW08 SELATAN TOKO ADIMI</t>
  </si>
  <si>
    <t>370-0154309</t>
  </si>
  <si>
    <t>370-0000208</t>
  </si>
  <si>
    <t>KEBON AGUNG SPBU#</t>
  </si>
  <si>
    <t>KEBON AGUNG KRAKSAAN JALAN</t>
  </si>
  <si>
    <t>370-0154290</t>
  </si>
  <si>
    <t>370-0000292</t>
  </si>
  <si>
    <t>FATIMAH BU WARUNG#</t>
  </si>
  <si>
    <t>SIMPANG TIGA KANDANGJATI JL</t>
  </si>
  <si>
    <t>370-0154419</t>
  </si>
  <si>
    <t>370-0000310</t>
  </si>
  <si>
    <t>Mujib Pak Kios#</t>
  </si>
  <si>
    <t>Besuk Pasar Senen</t>
  </si>
  <si>
    <t>370-0154420</t>
  </si>
  <si>
    <t>370-0000325</t>
  </si>
  <si>
    <t>Yanto Ibu Warung#</t>
  </si>
  <si>
    <t>Kartini 242 Kraksaan Jl 085 746 056 959</t>
  </si>
  <si>
    <t>370-0154421</t>
  </si>
  <si>
    <t>370-0000625</t>
  </si>
  <si>
    <t>SATE GULE KAMBING#</t>
  </si>
  <si>
    <t>BANYUGLUGUR JALAN DEPAN PUSKESMAS BANYUGLUGUR</t>
  </si>
  <si>
    <t>370-0000629</t>
  </si>
  <si>
    <t>RUSIMA IBU WR#</t>
  </si>
  <si>
    <t>BANYUGLUGUR JALAN BARAT HOTEL BINTANG</t>
  </si>
  <si>
    <t>370-0154422</t>
  </si>
  <si>
    <t>370-0154423</t>
  </si>
  <si>
    <t>370-0000861</t>
  </si>
  <si>
    <t>ALIMI WARUNG</t>
  </si>
  <si>
    <t>KOTA TIMUR BESUKI JALAN DEPAN BRI</t>
  </si>
  <si>
    <t>370-0154424</t>
  </si>
  <si>
    <t>370-0000874</t>
  </si>
  <si>
    <t>BU MORIS WARUNG</t>
  </si>
  <si>
    <t>SURABAYA - SITUBONDO KM 140 BINOR</t>
  </si>
  <si>
    <t>370-0154425</t>
  </si>
  <si>
    <t>370-0000996</t>
  </si>
  <si>
    <t>MINDAYATI WARUNG</t>
  </si>
  <si>
    <t>KALIMAS BESUKI JALAN DEPAN PASAR HEWAN</t>
  </si>
  <si>
    <t>370-0154427</t>
  </si>
  <si>
    <t>555-0000252</t>
  </si>
  <si>
    <t>TENGGER RM#</t>
  </si>
  <si>
    <t>SAMBI REJO 1 RAYA JALAN</t>
  </si>
  <si>
    <t>555-3134953</t>
  </si>
  <si>
    <t>555-0030170</t>
  </si>
  <si>
    <t>PARAGUS WARUNG</t>
  </si>
  <si>
    <t>REJOSO RAYA SAMPING BATURROKHMAN TOUR AND TRAVEL</t>
  </si>
  <si>
    <t>555-3134966</t>
  </si>
  <si>
    <t>555-0018149</t>
  </si>
  <si>
    <t>HIDAYAH WARUNG#</t>
  </si>
  <si>
    <t>SIDOGIRI</t>
  </si>
  <si>
    <t>555-3135029</t>
  </si>
  <si>
    <t>555-0029075</t>
  </si>
  <si>
    <t>LIS WARUNG</t>
  </si>
  <si>
    <t>SUNGI WETAN GEMBYAN</t>
  </si>
  <si>
    <t>555-3135136</t>
  </si>
  <si>
    <t>555-0024367</t>
  </si>
  <si>
    <t>SATE GULE WARUNG CAK UDIN#</t>
  </si>
  <si>
    <t>BANDULAN RAYA JL KEJAPANAN</t>
  </si>
  <si>
    <t>555-3135203</t>
  </si>
  <si>
    <t>555-0016691</t>
  </si>
  <si>
    <t>SOPO NYONO WARUNG#</t>
  </si>
  <si>
    <t>PAKU JOYO LATEK JL</t>
  </si>
  <si>
    <t>555-3135251</t>
  </si>
  <si>
    <t>555-0029684</t>
  </si>
  <si>
    <t>SUMBER REJEKI DEWI WR</t>
  </si>
  <si>
    <t>RA KARTINI JL BANGIL</t>
  </si>
  <si>
    <t>555-0024286</t>
  </si>
  <si>
    <t>GAZEBO LESEHAN(0343-742977)#</t>
  </si>
  <si>
    <t>KARTINI RAYA JL</t>
  </si>
  <si>
    <t>555-0024354</t>
  </si>
  <si>
    <t>IJO WARUNG#</t>
  </si>
  <si>
    <t>LATEK</t>
  </si>
  <si>
    <t>555-3135267</t>
  </si>
  <si>
    <t>555-3135268</t>
  </si>
  <si>
    <t>555-3135269</t>
  </si>
  <si>
    <t>555-0000616</t>
  </si>
  <si>
    <t>GONDANG LEGI SPBU#</t>
  </si>
  <si>
    <t>GONDANG LEGI RAYA JL BEJI</t>
  </si>
  <si>
    <t>555-3135211</t>
  </si>
  <si>
    <t>555-0000641</t>
  </si>
  <si>
    <t>SPBU CANGKRING MALANG#</t>
  </si>
  <si>
    <t>CANGKRING MALANG JL</t>
  </si>
  <si>
    <t>555-3135225</t>
  </si>
  <si>
    <t>555-0030128</t>
  </si>
  <si>
    <t>MIE NJERIT</t>
  </si>
  <si>
    <t>SULAWESI NO 19</t>
  </si>
  <si>
    <t>555-3135320</t>
  </si>
  <si>
    <t>889-0018590</t>
  </si>
  <si>
    <t>I8</t>
  </si>
  <si>
    <t>VITO JAYA WARUNG#</t>
  </si>
  <si>
    <t>LINGKAR UTARA RT 03 / RW 06 ,MAYANGAN</t>
  </si>
  <si>
    <t>889-2206775</t>
  </si>
  <si>
    <t>889-0010049</t>
  </si>
  <si>
    <t>DEPOT BAROKAH#</t>
  </si>
  <si>
    <t>RAYA LECES NO 96</t>
  </si>
  <si>
    <t>889-2206748</t>
  </si>
  <si>
    <t>889-0010050</t>
  </si>
  <si>
    <t>ANUGERAH DEPOT#</t>
  </si>
  <si>
    <t>RAYA LECES NO 93</t>
  </si>
  <si>
    <t>889-2206749</t>
  </si>
  <si>
    <t>889-0017162</t>
  </si>
  <si>
    <t>SUP RUJAK CINGUR WARUNG#</t>
  </si>
  <si>
    <t>RAYA LECES NO 103 ( DPN BRI LECES )</t>
  </si>
  <si>
    <t>889-2206752</t>
  </si>
  <si>
    <t>889-0016225</t>
  </si>
  <si>
    <t>ILHAM WARUNG#</t>
  </si>
  <si>
    <t>RAYA LECES ( SELATAN POM CLARAK ), RT 01 / RW 10</t>
  </si>
  <si>
    <t>889-2206766</t>
  </si>
  <si>
    <t>889-0018808</t>
  </si>
  <si>
    <t>YAYAN JAYA WARUNG#</t>
  </si>
  <si>
    <t>889-2206776</t>
  </si>
  <si>
    <t>889-0013698</t>
  </si>
  <si>
    <t>LELY BU WARUNG#</t>
  </si>
  <si>
    <t>KH MANSYUR NO 18, KEL MAYANGAN</t>
  </si>
  <si>
    <t>889-2206799</t>
  </si>
  <si>
    <t>889-0018882</t>
  </si>
  <si>
    <t>ADI WARKOP#</t>
  </si>
  <si>
    <t>PELABUHAN BARU PROBOLINGGO STAN NO 3</t>
  </si>
  <si>
    <t>889-2206777</t>
  </si>
  <si>
    <t>889-0017388</t>
  </si>
  <si>
    <t>ANITA DEPOT#</t>
  </si>
  <si>
    <t>STAN DI KAWASAN PELABUHAN BARU PROBOLINGGO</t>
  </si>
  <si>
    <t>889-2206787</t>
  </si>
  <si>
    <t>889-0020544</t>
  </si>
  <si>
    <t>KEDAI CONTAINER PAK IWAN</t>
  </si>
  <si>
    <t>PELABUHAN PERIKANAN MAYANGAN</t>
  </si>
  <si>
    <t>889-0000877</t>
  </si>
  <si>
    <t>SPBU TONGAS#</t>
  </si>
  <si>
    <t>RAYA TONGAS, DS TONGAS WETAN</t>
  </si>
  <si>
    <t>889-2206794</t>
  </si>
  <si>
    <t>889-2206812</t>
  </si>
  <si>
    <t>889-0008484</t>
  </si>
  <si>
    <t>ES DEGAN PEMKAB WARUNG</t>
  </si>
  <si>
    <t>RAYA DRINGU ( DPN KANTOR PEMKAB LAMA ),KEDUNGDALEM</t>
  </si>
  <si>
    <t>889-0003799</t>
  </si>
  <si>
    <t>Dinda Warung#</t>
  </si>
  <si>
    <t>Lumbang Tongas Jl</t>
  </si>
  <si>
    <t>889-2206859</t>
  </si>
  <si>
    <t>889-2206816</t>
  </si>
  <si>
    <t>889-0005438</t>
  </si>
  <si>
    <t>WAHYUNI IBU WARUNG#</t>
  </si>
  <si>
    <t>RAYA LUMBANG NO 77</t>
  </si>
  <si>
    <t>889-2206822</t>
  </si>
  <si>
    <t>889-0001998</t>
  </si>
  <si>
    <t>PG WONOLANGAN KANTIN#</t>
  </si>
  <si>
    <t>RAYA DRINGU , KM 1 KEDUNGDALEM</t>
  </si>
  <si>
    <t>889-2206852</t>
  </si>
  <si>
    <t>889-0010847</t>
  </si>
  <si>
    <t>BAGONG WARUNG BAKSO#</t>
  </si>
  <si>
    <t>RAYA DRINGU , RT 06 / RW 07, KEL KEDUNGDALEM</t>
  </si>
  <si>
    <t>889-2206860</t>
  </si>
  <si>
    <t>889-0018574</t>
  </si>
  <si>
    <t>WATI MBAK WARUNG#</t>
  </si>
  <si>
    <t>RAYA DRINGU ( SELATAN RUMAH SAKIT WONOLANGAN ) RT 10 / RW 04, KEL KEDUNGDALEM</t>
  </si>
  <si>
    <t>889-2206869</t>
  </si>
  <si>
    <t>889-0019081</t>
  </si>
  <si>
    <t>UMMI KIOS</t>
  </si>
  <si>
    <t>RAYA DRINGU NO 118 ( STAN DI AREA PARKIR RUMAH SAKIT WONOLANGAN ), KEDUNGDALEM</t>
  </si>
  <si>
    <t>889-2206870</t>
  </si>
  <si>
    <t>889-0020241</t>
  </si>
  <si>
    <t>PECEL PINCUK MADIUN WARUNG</t>
  </si>
  <si>
    <t>DRINGU KEDUNGDALEM JL</t>
  </si>
  <si>
    <t>889-2206876</t>
  </si>
  <si>
    <t>889-0020552</t>
  </si>
  <si>
    <t>FOOD COURT SELERA HATI</t>
  </si>
  <si>
    <t>RAYA DRINGU JL MAL PELAYANAN PUBLIK</t>
  </si>
  <si>
    <t>889-2206874</t>
  </si>
  <si>
    <t>889-0006266</t>
  </si>
  <si>
    <t>H. SHOLEH RM#</t>
  </si>
  <si>
    <t>RAYA TONGAS NO 48 , REST AREA TONGAS</t>
  </si>
  <si>
    <t>889-0019052</t>
  </si>
  <si>
    <t>RAYA TONGAS , (STAND REST AREA TONGAS ), DS TONGAS WETAN</t>
  </si>
  <si>
    <t>889-2206823</t>
  </si>
  <si>
    <t>889-2206835</t>
  </si>
  <si>
    <t>899-0023870</t>
  </si>
  <si>
    <t>AZALEA CAFE WR</t>
  </si>
  <si>
    <t>ARGOPURO DEPAN TK RAMAYANA JL</t>
  </si>
  <si>
    <t>899-1548677</t>
  </si>
  <si>
    <t>899-0000096</t>
  </si>
  <si>
    <t>MANGGA SARI#</t>
  </si>
  <si>
    <t>BASUKI RAHMAD JL.</t>
  </si>
  <si>
    <t>899-1548986</t>
  </si>
  <si>
    <t>899-0000932</t>
  </si>
  <si>
    <t>KALASAN DEPOT#</t>
  </si>
  <si>
    <t>BASUKI RAHMAT JL.</t>
  </si>
  <si>
    <t>899-0002943</t>
  </si>
  <si>
    <t>LATANZA DEPOT#</t>
  </si>
  <si>
    <t>RAYA BANYUWANGI JL.</t>
  </si>
  <si>
    <t>899-1548988</t>
  </si>
  <si>
    <t>899-1548989</t>
  </si>
  <si>
    <t>899-0023983</t>
  </si>
  <si>
    <t>LANGIT BIRU CAFE</t>
  </si>
  <si>
    <t>JANGKAR 200M UTARA KOLAM RENANG TIRTA MANDIRI</t>
  </si>
  <si>
    <t>899-1549293</t>
  </si>
  <si>
    <t>569-0004505</t>
  </si>
  <si>
    <t>SEDERHANA WARUNG#</t>
  </si>
  <si>
    <t>SUKOREJO DEPAN GADING 1 PALANG</t>
  </si>
  <si>
    <t>569-0655144</t>
  </si>
  <si>
    <t>569-0003617</t>
  </si>
  <si>
    <t>NANIK BU WARUNG#</t>
  </si>
  <si>
    <t>PANDAAN SUMBER GEDANG PERUM VILLA GRAVILA</t>
  </si>
  <si>
    <t>569-0655203</t>
  </si>
  <si>
    <t>569-0003903</t>
  </si>
  <si>
    <t>WARUNG BU NURUL</t>
  </si>
  <si>
    <t>PURWODADI NGAGLIK DSN NGAWEN GAPURO BRAK RT. 07 RW</t>
  </si>
  <si>
    <t>569-0655220</t>
  </si>
  <si>
    <t>569-0005357</t>
  </si>
  <si>
    <t>WARUNG SIDO SEMI</t>
  </si>
  <si>
    <t>BLIMBING</t>
  </si>
  <si>
    <t>569-0005442</t>
  </si>
  <si>
    <t>WARUNG RR</t>
  </si>
  <si>
    <t>PURWODADI SENTUL</t>
  </si>
  <si>
    <t>569-0655235</t>
  </si>
  <si>
    <t>569-0655237</t>
  </si>
  <si>
    <t>569-0004428</t>
  </si>
  <si>
    <t>JONO BU WARUNG</t>
  </si>
  <si>
    <t>BEJI SIDOWAYAH SEBELUM SMPN 1 BEJI</t>
  </si>
  <si>
    <t>569-0655245</t>
  </si>
  <si>
    <t>569-0004264</t>
  </si>
  <si>
    <t>POJOK WARUNG#</t>
  </si>
  <si>
    <t>BUEJENG ARAH MASUK TPA</t>
  </si>
  <si>
    <t>569-0655268</t>
  </si>
  <si>
    <t>569-0004079</t>
  </si>
  <si>
    <t>SOTO MAGETAN WARUNG#</t>
  </si>
  <si>
    <t>PURWOSARI SENGON PEREMPATAN SESUDAH TOSERBA</t>
  </si>
  <si>
    <t>569-0655294</t>
  </si>
  <si>
    <t>080-0010775</t>
  </si>
  <si>
    <t>SEKAR KEMUNING WARUNG#</t>
  </si>
  <si>
    <t>WIJAYA KUSUMA JL</t>
  </si>
  <si>
    <t>080-1211370</t>
  </si>
  <si>
    <t>080-1211373</t>
  </si>
  <si>
    <t>080-0013673</t>
  </si>
  <si>
    <t>BU NIYAH WARUNG</t>
  </si>
  <si>
    <t>JL KOL ISTIQLAH (DPN RS YASMIN )</t>
  </si>
  <si>
    <t>080-1211374</t>
  </si>
  <si>
    <t>080-0014017</t>
  </si>
  <si>
    <t>GIRI MOTOR KANTIN</t>
  </si>
  <si>
    <t>HL MH THAMRIN-GIRI</t>
  </si>
  <si>
    <t>080-1211377</t>
  </si>
  <si>
    <t>080-0014321</t>
  </si>
  <si>
    <t>BU MISTARI WARUNG</t>
  </si>
  <si>
    <t>JL MAWAR NO 35-PENATABAN</t>
  </si>
  <si>
    <t>080-1211380</t>
  </si>
  <si>
    <t>080-0014366</t>
  </si>
  <si>
    <t>JL KOL ISTIQLAH-PENATABAN</t>
  </si>
  <si>
    <t>080-1211382</t>
  </si>
  <si>
    <t>080-0014869</t>
  </si>
  <si>
    <t>SULIS WARUNG</t>
  </si>
  <si>
    <t>JL GAJAH MADA -SELATAN SPBU</t>
  </si>
  <si>
    <t>080-1211385</t>
  </si>
  <si>
    <t>080-0014913</t>
  </si>
  <si>
    <t>FATIMAH WARUNG</t>
  </si>
  <si>
    <t>JL WIJAYA KUSUSMA-UTARA GOR BANYUWANGI</t>
  </si>
  <si>
    <t>080-1211391</t>
  </si>
  <si>
    <t>080-0015211</t>
  </si>
  <si>
    <t>UMAMI WARUNG</t>
  </si>
  <si>
    <t>GAJAH MADA JL-GIRI</t>
  </si>
  <si>
    <t>080-1211395</t>
  </si>
  <si>
    <t>080-0015267</t>
  </si>
  <si>
    <t>MUK AWI WARUNG</t>
  </si>
  <si>
    <t>DALAM PASAR BLAMBANGAN-SINGOTRUNAN</t>
  </si>
  <si>
    <t>080-1211396</t>
  </si>
  <si>
    <t>080-0011933</t>
  </si>
  <si>
    <t>SEDERHANA WARUNG</t>
  </si>
  <si>
    <t>GOR-BANYUWANGI</t>
  </si>
  <si>
    <t>080-1211397</t>
  </si>
  <si>
    <t>080-0011926</t>
  </si>
  <si>
    <t>SUMARNI WARUNG</t>
  </si>
  <si>
    <t>080-1211398</t>
  </si>
  <si>
    <t>080-0011633</t>
  </si>
  <si>
    <t>TAMAN SARI WARUNG</t>
  </si>
  <si>
    <t>RAYA LICIN</t>
  </si>
  <si>
    <t>080-1211402</t>
  </si>
  <si>
    <t>080-0012151</t>
  </si>
  <si>
    <t>ARIS WARUNG</t>
  </si>
  <si>
    <t>LICIN-TAMAN SARI</t>
  </si>
  <si>
    <t>080-1211403</t>
  </si>
  <si>
    <t>080-0012153</t>
  </si>
  <si>
    <t>LUMBUNG REJEKI KOP</t>
  </si>
  <si>
    <t>KAMPUNG ANYAR-KALIBENDO</t>
  </si>
  <si>
    <t>080-1211404</t>
  </si>
  <si>
    <t>080-0012232</t>
  </si>
  <si>
    <t>PONDOK RIKO WARUNG</t>
  </si>
  <si>
    <t>RAYA GLAGAH</t>
  </si>
  <si>
    <t>080-1211405</t>
  </si>
  <si>
    <t>080-0013551</t>
  </si>
  <si>
    <t>GANTASAN WARUNG</t>
  </si>
  <si>
    <t>JL RAYA IJEN -LICIN</t>
  </si>
  <si>
    <t>080-1211409</t>
  </si>
  <si>
    <t>080-0013553</t>
  </si>
  <si>
    <t>DSN TAMAN SARI-LICIN</t>
  </si>
  <si>
    <t>080-1211410</t>
  </si>
  <si>
    <t>080-0013656</t>
  </si>
  <si>
    <t>AGUS WARUNG</t>
  </si>
  <si>
    <t>JL RAYA IJEN-LICIN</t>
  </si>
  <si>
    <t>080-1211411</t>
  </si>
  <si>
    <t>080-0013664</t>
  </si>
  <si>
    <t>MBK OOK WARUNG</t>
  </si>
  <si>
    <t>PALTUDING IJEN</t>
  </si>
  <si>
    <t>080-1211412</t>
  </si>
  <si>
    <t>080-0014045</t>
  </si>
  <si>
    <t>ERNA WARUNG</t>
  </si>
  <si>
    <t>080-1211413</t>
  </si>
  <si>
    <t>080-0014361</t>
  </si>
  <si>
    <t>NDESO WARUNG</t>
  </si>
  <si>
    <t>PERKEBUNAN KALIBENDO</t>
  </si>
  <si>
    <t>080-1211416</t>
  </si>
  <si>
    <t>080-0014363</t>
  </si>
  <si>
    <t>KANGGO RIKO WARUNG</t>
  </si>
  <si>
    <t>JL PAKEL-KARANGSARI</t>
  </si>
  <si>
    <t>080-1211418</t>
  </si>
  <si>
    <t>080-0014364</t>
  </si>
  <si>
    <t>UMBUL WARUNG</t>
  </si>
  <si>
    <t>JL PAKEL-LICIN</t>
  </si>
  <si>
    <t>080-1211419</t>
  </si>
  <si>
    <t>080-0014414</t>
  </si>
  <si>
    <t>KELOPO GADING WARUNG</t>
  </si>
  <si>
    <t>JL IJEN-LICIN</t>
  </si>
  <si>
    <t>080-1211421</t>
  </si>
  <si>
    <t>080-0014444</t>
  </si>
  <si>
    <t>PODO SENENG WARUNG</t>
  </si>
  <si>
    <t>JL RAYA IJEN-PASPAN</t>
  </si>
  <si>
    <t>080-1211422</t>
  </si>
  <si>
    <t>080-0014466</t>
  </si>
  <si>
    <t>K JON WARUNG</t>
  </si>
  <si>
    <t>LINK PERKEBUNAN KALIBENDO-GLAGAH</t>
  </si>
  <si>
    <t>080-1211423</t>
  </si>
  <si>
    <t>080-0015348</t>
  </si>
  <si>
    <t>SOFI WARUNG</t>
  </si>
  <si>
    <t>KEMIREN (SEBELAH GAPURA MASUK KEMIREN)-GLAGAH</t>
  </si>
  <si>
    <t>080-1211426</t>
  </si>
  <si>
    <t>080-0009151</t>
  </si>
  <si>
    <t>PAK MARKUM DEPOT##</t>
  </si>
  <si>
    <t>JATIREJO</t>
  </si>
  <si>
    <t>080-1211479</t>
  </si>
  <si>
    <t>080-0009328</t>
  </si>
  <si>
    <t>LESEHAN DAMITRI##</t>
  </si>
  <si>
    <t>JL RY GRAJAGAN PURWOHARJO</t>
  </si>
  <si>
    <t>080-1211480</t>
  </si>
  <si>
    <t>080-0009353</t>
  </si>
  <si>
    <t>LUMAYAN GIYUK WARUNG</t>
  </si>
  <si>
    <t>PURWOHARJO</t>
  </si>
  <si>
    <t>080-1211482</t>
  </si>
  <si>
    <t>080-0009356</t>
  </si>
  <si>
    <t>SARI RAOS WARUNG</t>
  </si>
  <si>
    <t>SELATAN LAPANGAN GUMUK REJO</t>
  </si>
  <si>
    <t>080-1211483</t>
  </si>
  <si>
    <t>080-0014112</t>
  </si>
  <si>
    <t>WARUNG WELUT</t>
  </si>
  <si>
    <t>PURWOHARJO-KRADENA</t>
  </si>
  <si>
    <t>080-1211491</t>
  </si>
  <si>
    <t>080-0014170</t>
  </si>
  <si>
    <t>PANDAN 2 WARUNG</t>
  </si>
  <si>
    <t>RAYA TAMPO-KRADENAN</t>
  </si>
  <si>
    <t>080-1211493</t>
  </si>
  <si>
    <t>080-0014167</t>
  </si>
  <si>
    <t>GOYANG LIDAH WARUNG</t>
  </si>
  <si>
    <t>PLAMPANGREJO</t>
  </si>
  <si>
    <t>080-1211495</t>
  </si>
  <si>
    <t>080-0015160</t>
  </si>
  <si>
    <t>DENOK WARUNG</t>
  </si>
  <si>
    <t>GRAJAGAN JL-PURWOHARJO</t>
  </si>
  <si>
    <t>080-1211496</t>
  </si>
  <si>
    <t>080-0009414</t>
  </si>
  <si>
    <t>NASI WARUNG#</t>
  </si>
  <si>
    <t>SRONO (DPN MTS SRONO )</t>
  </si>
  <si>
    <t>080-1211580</t>
  </si>
  <si>
    <t>080-0012553</t>
  </si>
  <si>
    <t>ASRI WARUNG</t>
  </si>
  <si>
    <t>PARIJATAH-PEKULO</t>
  </si>
  <si>
    <t>080-1211585</t>
  </si>
  <si>
    <t>080-0012554</t>
  </si>
  <si>
    <t>CINDY WARUNG</t>
  </si>
  <si>
    <t>080-1211586</t>
  </si>
  <si>
    <t>080-0012894</t>
  </si>
  <si>
    <t>SITA WARUNG</t>
  </si>
  <si>
    <t>KEPUNDUNGAN</t>
  </si>
  <si>
    <t>080-1211588</t>
  </si>
  <si>
    <t>080-0013605</t>
  </si>
  <si>
    <t>KABAYAN WARUNG</t>
  </si>
  <si>
    <t>JL RAYA SUMBERSARI-SRONO</t>
  </si>
  <si>
    <t>080-1211589</t>
  </si>
  <si>
    <t>080-0013659</t>
  </si>
  <si>
    <t>FIDA WARUNG</t>
  </si>
  <si>
    <t>PARIJATAH WETAN-SRONO</t>
  </si>
  <si>
    <t>080-1211590</t>
  </si>
  <si>
    <t>080-0013791</t>
  </si>
  <si>
    <t>HIKMAH WARUNG</t>
  </si>
  <si>
    <t>PEKULO-PARIJATAH WETAN</t>
  </si>
  <si>
    <t>080-1211593</t>
  </si>
  <si>
    <t>080-0013866</t>
  </si>
  <si>
    <t>BULAK WARUNG</t>
  </si>
  <si>
    <t>PEKULO-SUMBERSARI</t>
  </si>
  <si>
    <t>080-1211595</t>
  </si>
  <si>
    <t>080-0013938</t>
  </si>
  <si>
    <t>MBAK IDA WARUNG</t>
  </si>
  <si>
    <t>080-1211596</t>
  </si>
  <si>
    <t>080-0015041</t>
  </si>
  <si>
    <t>PENYAR WARUNG</t>
  </si>
  <si>
    <t>JL SUMBER SARI-SRONO</t>
  </si>
  <si>
    <t>080-1211598</t>
  </si>
  <si>
    <t>080-0015043</t>
  </si>
  <si>
    <t>ARIF WARKOP</t>
  </si>
  <si>
    <t>PARIJATAH WETAN</t>
  </si>
  <si>
    <t>080-1211599</t>
  </si>
  <si>
    <t>080-0008336</t>
  </si>
  <si>
    <t>SUTRISNO PAK WR#</t>
  </si>
  <si>
    <t>LAPANGAN SUMBERSARI PEKULO</t>
  </si>
  <si>
    <t>080-1211601</t>
  </si>
  <si>
    <t>080-0015084</t>
  </si>
  <si>
    <t>LORENA TRAVEL</t>
  </si>
  <si>
    <t>KEBAMAN JL</t>
  </si>
  <si>
    <t>080-1211603</t>
  </si>
  <si>
    <t>080-0015226</t>
  </si>
  <si>
    <t>MADAM RATIH WARUNG</t>
  </si>
  <si>
    <t>KEPUNDUNGAN SRONO</t>
  </si>
  <si>
    <t>080-1211604</t>
  </si>
  <si>
    <t>080-0015102</t>
  </si>
  <si>
    <t>SUM BU WARUNG</t>
  </si>
  <si>
    <t>JAKSA AGUNG SUPRAPTO JL</t>
  </si>
  <si>
    <t>080-1211954</t>
  </si>
  <si>
    <t>080-0009285</t>
  </si>
  <si>
    <t>BIK ATIK RUMAH MAKAN#</t>
  </si>
  <si>
    <t>JL. A YANI 83</t>
  </si>
  <si>
    <t>080-1211955</t>
  </si>
  <si>
    <t>080-0009519</t>
  </si>
  <si>
    <t>KONDUSIF BAKSO#</t>
  </si>
  <si>
    <t>PADJAJARAN</t>
  </si>
  <si>
    <t>080-1211956</t>
  </si>
  <si>
    <t>080-0010843</t>
  </si>
  <si>
    <t>PENGADILAN NEGERI KANTIN</t>
  </si>
  <si>
    <t>ADI SUCIPTO JL</t>
  </si>
  <si>
    <t>080-1211958</t>
  </si>
  <si>
    <t>080-0012779</t>
  </si>
  <si>
    <t>MBOK PAT WARUNG</t>
  </si>
  <si>
    <t>KEPATIHAN</t>
  </si>
  <si>
    <t>080-1211960</t>
  </si>
  <si>
    <t>080-0013534</t>
  </si>
  <si>
    <t>SOTO AYAM PAK SLAMET</t>
  </si>
  <si>
    <t>JL JAKSA AGUNG SUPRAPRO</t>
  </si>
  <si>
    <t>080-1211961</t>
  </si>
  <si>
    <t>080-0013681</t>
  </si>
  <si>
    <t>SEGO TEMPONG BU TIN WARUNG</t>
  </si>
  <si>
    <t>JL MH THAMRIN - PENGANTIGAN</t>
  </si>
  <si>
    <t>080-1211962</t>
  </si>
  <si>
    <t>080-0013682</t>
  </si>
  <si>
    <t>PAK ALI WARUNG</t>
  </si>
  <si>
    <t>080-1211963</t>
  </si>
  <si>
    <t>080-0014021</t>
  </si>
  <si>
    <t>BUBUR AYAM WARUNG</t>
  </si>
  <si>
    <t>JL AHMAD YANI -PENGANJURAN</t>
  </si>
  <si>
    <t>080-1211964</t>
  </si>
  <si>
    <t>080-0014280</t>
  </si>
  <si>
    <t>YUYUN WARUNG</t>
  </si>
  <si>
    <t>JL AHMAD YANI-BANYUWANGI</t>
  </si>
  <si>
    <t>080-1211966</t>
  </si>
  <si>
    <t>080-0014653</t>
  </si>
  <si>
    <t>LESEHAN CAK ARIF</t>
  </si>
  <si>
    <t>JL KOL ISTIQLAH -TIMUR RSUD BLAMBANGAN</t>
  </si>
  <si>
    <t>080-1211967</t>
  </si>
  <si>
    <t>080-0015000</t>
  </si>
  <si>
    <t>RM BUKIT TINGGI</t>
  </si>
  <si>
    <t>JL ADIS SUCIPTO-TAMAN BARU</t>
  </si>
  <si>
    <t>080-1211969</t>
  </si>
  <si>
    <t>080-0015123</t>
  </si>
  <si>
    <t>PECEL AYU RM</t>
  </si>
  <si>
    <t>ADI SUCIPTO JL NO 76</t>
  </si>
  <si>
    <t>080-1211972</t>
  </si>
  <si>
    <t>080-0015415</t>
  </si>
  <si>
    <t>TAHU PETIS HAWEKA WARUNG</t>
  </si>
  <si>
    <t>ADI SUCIPTO JL-DEPAN KANTOR GOLKAR</t>
  </si>
  <si>
    <t>080-1211977</t>
  </si>
  <si>
    <t>080-0003533</t>
  </si>
  <si>
    <t>DJUDIK WARUNG#</t>
  </si>
  <si>
    <t>JL PELABUHAN LCM KETAPANG</t>
  </si>
  <si>
    <t>080-1211978</t>
  </si>
  <si>
    <t>080-0009763</t>
  </si>
  <si>
    <t>MANALAGI WARUNG#</t>
  </si>
  <si>
    <t>BULUSAN</t>
  </si>
  <si>
    <t>080-1211982</t>
  </si>
  <si>
    <t>080-0010836</t>
  </si>
  <si>
    <t>MAT BU WARUNG#</t>
  </si>
  <si>
    <t>STASIUN KETAPANG BARU</t>
  </si>
  <si>
    <t>080-1211985</t>
  </si>
  <si>
    <t>080-0012800</t>
  </si>
  <si>
    <t>KAMELA WARUNG</t>
  </si>
  <si>
    <t>RAYA SITUBONDO JL</t>
  </si>
  <si>
    <t>080-1211991</t>
  </si>
  <si>
    <t>080-0013473</t>
  </si>
  <si>
    <t>MURAH MERIAH WARUNG</t>
  </si>
  <si>
    <t>PELABUHAN LCM -KETAPANG</t>
  </si>
  <si>
    <t>080-1211992</t>
  </si>
  <si>
    <t>080-0013561</t>
  </si>
  <si>
    <t>WARUNG MBAH</t>
  </si>
  <si>
    <t>DSN GUNUNG REMUK - KETAPANG</t>
  </si>
  <si>
    <t>080-1211996</t>
  </si>
  <si>
    <t>080-0013613</t>
  </si>
  <si>
    <t>BAKSO BERANAK WARUNG</t>
  </si>
  <si>
    <t>JL GATOT SUBROTO -KETAPANG</t>
  </si>
  <si>
    <t>080-1211998</t>
  </si>
  <si>
    <t>080-0014227</t>
  </si>
  <si>
    <t>KETAPANG-PELABUHAN LCM</t>
  </si>
  <si>
    <t>080-1212001</t>
  </si>
  <si>
    <t>080-0014309</t>
  </si>
  <si>
    <t>SUCI WANGI WARUNG</t>
  </si>
  <si>
    <t>PELABUHAN KETAPANG LCM</t>
  </si>
  <si>
    <t>080-1212003</t>
  </si>
  <si>
    <t>080-0003579</t>
  </si>
  <si>
    <t>INDIAN GYM#</t>
  </si>
  <si>
    <t>RAYA JEMBER-SRATEN</t>
  </si>
  <si>
    <t>080-1212062</t>
  </si>
  <si>
    <t>080-0008212</t>
  </si>
  <si>
    <t>RAHAYU WARUNG#</t>
  </si>
  <si>
    <t>BENCULUK</t>
  </si>
  <si>
    <t>080-1212063</t>
  </si>
  <si>
    <t>080-0008903</t>
  </si>
  <si>
    <t>BU SULASTRIK WARUNG#</t>
  </si>
  <si>
    <t>JL. RAYA BENCULUK DEPAN PUSKESMAS BENCULUK</t>
  </si>
  <si>
    <t>080-1212064</t>
  </si>
  <si>
    <t>080-0013947</t>
  </si>
  <si>
    <t>CAFE GONG</t>
  </si>
  <si>
    <t>DALAM WISATA DE JAWATAN-BENCULUK</t>
  </si>
  <si>
    <t>080-1212078</t>
  </si>
  <si>
    <t>080-0014102</t>
  </si>
  <si>
    <t>KEDAI PELANGI</t>
  </si>
  <si>
    <t>BENCULUK (DPN SMK 17 CLURING )</t>
  </si>
  <si>
    <t>080-1212081</t>
  </si>
  <si>
    <t>080-0014104</t>
  </si>
  <si>
    <t>MIA WARUNG</t>
  </si>
  <si>
    <t>JL RAYA SRATEN</t>
  </si>
  <si>
    <t>080-1212082</t>
  </si>
  <si>
    <t>080-0014908</t>
  </si>
  <si>
    <t>SATE BAGONG WARUNG</t>
  </si>
  <si>
    <t>JL CLURING-CEMETUK</t>
  </si>
  <si>
    <t>080-1212084</t>
  </si>
  <si>
    <t>080-0000470</t>
  </si>
  <si>
    <t>INDAH WR</t>
  </si>
  <si>
    <t>JL MANGIR ROGOJAMPI</t>
  </si>
  <si>
    <t>080-1212161</t>
  </si>
  <si>
    <t>080-0001411</t>
  </si>
  <si>
    <t>MANGIR ASRI HOTEL</t>
  </si>
  <si>
    <t>JL SENGON MANGIR ROGOJAMPI</t>
  </si>
  <si>
    <t>080-1212162</t>
  </si>
  <si>
    <t>080-0007355</t>
  </si>
  <si>
    <t>MANGIR</t>
  </si>
  <si>
    <t>080-1212163</t>
  </si>
  <si>
    <t>080-0007356</t>
  </si>
  <si>
    <t>KOPERASI RS NU#</t>
  </si>
  <si>
    <t>080-1212164</t>
  </si>
  <si>
    <t>080-0011883</t>
  </si>
  <si>
    <t>080-1212165</t>
  </si>
  <si>
    <t>080-0012214</t>
  </si>
  <si>
    <t>EMAK WARUNG</t>
  </si>
  <si>
    <t>GLADAG</t>
  </si>
  <si>
    <t>080-1212166</t>
  </si>
  <si>
    <t>080-0013511</t>
  </si>
  <si>
    <t>SPBU MANGIR KANTIN</t>
  </si>
  <si>
    <t>MANGIR-ROGOJAMPI</t>
  </si>
  <si>
    <t>080-1212169</t>
  </si>
  <si>
    <t>080-0013516</t>
  </si>
  <si>
    <t>EDI KALARAN WARUNG</t>
  </si>
  <si>
    <t>ROGOJAMPI MANGIR</t>
  </si>
  <si>
    <t>080-1212170</t>
  </si>
  <si>
    <t>080-0013772</t>
  </si>
  <si>
    <t>ANDIKA WARUNG</t>
  </si>
  <si>
    <t>JL RAYA MANGIR-ROGOJAMPI</t>
  </si>
  <si>
    <t>080-1212171</t>
  </si>
  <si>
    <t>080-0013777</t>
  </si>
  <si>
    <t>BEBAS NIA WARUNG</t>
  </si>
  <si>
    <t>080-1212172</t>
  </si>
  <si>
    <t>080-0013778</t>
  </si>
  <si>
    <t>MISRATIK WARUNG</t>
  </si>
  <si>
    <t>JL MANGIR-WONOSOBO</t>
  </si>
  <si>
    <t>080-1212173</t>
  </si>
  <si>
    <t>080-0015045</t>
  </si>
  <si>
    <t>SOTO GONTOR WARUNG</t>
  </si>
  <si>
    <t>JL MANGIR-ROGOJAMPI</t>
  </si>
  <si>
    <t>080-1212175</t>
  </si>
  <si>
    <t>080-0015062</t>
  </si>
  <si>
    <t>PAK UNTUNG WARUNG</t>
  </si>
  <si>
    <t>JL RAYA GLADAG-ROGOJAMPI</t>
  </si>
  <si>
    <t>080-1212177</t>
  </si>
  <si>
    <t>080-0015224</t>
  </si>
  <si>
    <t>OM KACUING WARUNG</t>
  </si>
  <si>
    <t>MANGIR JL-GLADAG ROGOJAMPI</t>
  </si>
  <si>
    <t>080-1212180</t>
  </si>
  <si>
    <t>080-0015229</t>
  </si>
  <si>
    <t>080-1212182</t>
  </si>
  <si>
    <t>080-0014077</t>
  </si>
  <si>
    <t>CAK SUL PAKET WARUNG</t>
  </si>
  <si>
    <t>JL RAYA SITUBONDO SELOGIRI</t>
  </si>
  <si>
    <t>080-1212334</t>
  </si>
  <si>
    <t>080-0014478</t>
  </si>
  <si>
    <t>KEDUNG LUMPANG RESTO</t>
  </si>
  <si>
    <t>JL RAYA CAWAN-KENJO GLAGAH</t>
  </si>
  <si>
    <t>080-1212335</t>
  </si>
  <si>
    <t>080-0015319</t>
  </si>
  <si>
    <t>SYIFA WARUNG</t>
  </si>
  <si>
    <t>KEPATIHAN-CLURING</t>
  </si>
  <si>
    <t>080-1212825</t>
  </si>
  <si>
    <t>080-0015161</t>
  </si>
  <si>
    <t>SAMBAL MBOK JUDES WARUNG</t>
  </si>
  <si>
    <t>PADJAJARAN JL-TAMANBARU</t>
  </si>
  <si>
    <t>080-1212920</t>
  </si>
  <si>
    <t>080-0015039</t>
  </si>
  <si>
    <t>ANGKRINGAN RACHEL</t>
  </si>
  <si>
    <t>DPN STASIUN KETAPANG-KALIPURO</t>
  </si>
  <si>
    <t>080-1212923</t>
  </si>
  <si>
    <t>080-0015434</t>
  </si>
  <si>
    <t>PAGLAK PETUNG CAFE</t>
  </si>
  <si>
    <t>SEGOBANG BARU-LICIN</t>
  </si>
  <si>
    <t>080-1212924</t>
  </si>
  <si>
    <t>080-0012587</t>
  </si>
  <si>
    <t>KANTIN ABNAISSABIL</t>
  </si>
  <si>
    <t>KETAPANG-DPN PELABUHAN</t>
  </si>
  <si>
    <t>080-1212926</t>
  </si>
  <si>
    <t>745-0003904</t>
  </si>
  <si>
    <t>MAMAT WR#</t>
  </si>
  <si>
    <t>SUMBER WRINGIN RT 4 RW 1 KRAJAN I</t>
  </si>
  <si>
    <t>745-0856605</t>
  </si>
  <si>
    <t>745-0005376</t>
  </si>
  <si>
    <t>PRASMANAN WR#</t>
  </si>
  <si>
    <t>GUNUNG ANYAR TAPEN DESA KOBUNDUH</t>
  </si>
  <si>
    <t>745-0856618</t>
  </si>
  <si>
    <t>745-0008562</t>
  </si>
  <si>
    <t>BAKSO SOLO WR#</t>
  </si>
  <si>
    <t>GARDU ATAK TAPEN CINDOGO RT 11 RW 5</t>
  </si>
  <si>
    <t>745-0856627</t>
  </si>
  <si>
    <t>745-0009339</t>
  </si>
  <si>
    <t>VIKI BU WR#</t>
  </si>
  <si>
    <t>SUKOSARI RT 2 RW 3 082332938016</t>
  </si>
  <si>
    <t>745-0856636</t>
  </si>
  <si>
    <t>745-0009377</t>
  </si>
  <si>
    <t>TURYADI WR#</t>
  </si>
  <si>
    <t>SUKOSARI PASAR TERMINAL RT 5 RW 3 082257706957</t>
  </si>
  <si>
    <t>745-0856638</t>
  </si>
  <si>
    <t>745-0008953</t>
  </si>
  <si>
    <t>ANISA WR#</t>
  </si>
  <si>
    <t>MAESAN DUSUN KRAJAN BAWAH RT 18 RW 2</t>
  </si>
  <si>
    <t>745-0856698</t>
  </si>
  <si>
    <t>745-0009818</t>
  </si>
  <si>
    <t>NURMUNJIAH WR</t>
  </si>
  <si>
    <t>MAESAN RT 1 RW 5</t>
  </si>
  <si>
    <t>745-0856707</t>
  </si>
  <si>
    <t>745-0000541</t>
  </si>
  <si>
    <t>SOTO AYAM KAMPUNG / ZAFIRAH#</t>
  </si>
  <si>
    <t>MASTRIP JL</t>
  </si>
  <si>
    <t>745-0856737</t>
  </si>
  <si>
    <t>745-0008614</t>
  </si>
  <si>
    <t>CINDI WR#</t>
  </si>
  <si>
    <t>745-0856739</t>
  </si>
  <si>
    <t>745-0008959</t>
  </si>
  <si>
    <t>JAYA WR#</t>
  </si>
  <si>
    <t>PERUM KEMBANG BLOK D6 RT 30 RW 10 082332785135</t>
  </si>
  <si>
    <t>745-0856758</t>
  </si>
  <si>
    <t>745-0008674</t>
  </si>
  <si>
    <t>AR BU WR#</t>
  </si>
  <si>
    <t>BATAAN</t>
  </si>
  <si>
    <t>745-0856903</t>
  </si>
  <si>
    <t>745-0009219</t>
  </si>
  <si>
    <t>SUKMONO WR#</t>
  </si>
  <si>
    <t>BATAAN RT 12 RW 2 085331616525</t>
  </si>
  <si>
    <t>745-0856907</t>
  </si>
  <si>
    <t>745-0009474</t>
  </si>
  <si>
    <t>WAHYU WR#</t>
  </si>
  <si>
    <t>TAMANAN KEMIRIAN RT 05 RW 02 DUSUN SUMBER JEDING</t>
  </si>
  <si>
    <t>745-0856918</t>
  </si>
  <si>
    <t>745-0009473</t>
  </si>
  <si>
    <t>WIWIN WR#</t>
  </si>
  <si>
    <t>TAMANAN KEMIRIAN RT 29 RW 06</t>
  </si>
  <si>
    <t>745-0856919</t>
  </si>
  <si>
    <t>745-0008948</t>
  </si>
  <si>
    <t>BAROKAH ANDI WR##</t>
  </si>
  <si>
    <t>TAMANAN PASAR RT 10 RW 2 085335227094</t>
  </si>
  <si>
    <t>745-0856921</t>
  </si>
  <si>
    <t>745-0008746</t>
  </si>
  <si>
    <t>CALSA WR##</t>
  </si>
  <si>
    <t>TAMANAN PASAR RT 11 RW 2 DUSUN KRAJAN UTARA</t>
  </si>
  <si>
    <t>745-0856922</t>
  </si>
  <si>
    <t>745-0008662</t>
  </si>
  <si>
    <t>TITIK WR##</t>
  </si>
  <si>
    <t>CURAHDAMI RT 13 RW 3</t>
  </si>
  <si>
    <t>745-0856948</t>
  </si>
  <si>
    <t>745-0008661</t>
  </si>
  <si>
    <t>INTAN WR##</t>
  </si>
  <si>
    <t>CURAHDAMI RT 14 RW 2</t>
  </si>
  <si>
    <t>745-0856949</t>
  </si>
  <si>
    <t>745-0009298</t>
  </si>
  <si>
    <t>IIL BU WR##</t>
  </si>
  <si>
    <t>CURAHPOH DEPAN BALAI DESA RT 15 RW 8</t>
  </si>
  <si>
    <t>745-0856951</t>
  </si>
  <si>
    <t>745-0009301</t>
  </si>
  <si>
    <t>IRVAN WR##</t>
  </si>
  <si>
    <t>PONCOGATI CURAHDAMI RT 1 RW 1</t>
  </si>
  <si>
    <t>745-0856961</t>
  </si>
  <si>
    <t>745-0009296</t>
  </si>
  <si>
    <t>BAROKAH WR#</t>
  </si>
  <si>
    <t>PONCOGATI RT 7 RW 3</t>
  </si>
  <si>
    <t>745-0856964</t>
  </si>
  <si>
    <t>745-0001631</t>
  </si>
  <si>
    <t>POJOK WR#</t>
  </si>
  <si>
    <t>IMAM BONJOL JL TERMINAL 085237771780</t>
  </si>
  <si>
    <t>745-0856990</t>
  </si>
  <si>
    <t>745-0002942</t>
  </si>
  <si>
    <t>SOLO KENCANA BAKSO#</t>
  </si>
  <si>
    <t>IMAM BONJOL NO 13 A JL 08123474600</t>
  </si>
  <si>
    <t>745-0856991</t>
  </si>
  <si>
    <t>745-0004651</t>
  </si>
  <si>
    <t>IMAM BONJOL NO 818 JLN RT 14 RW 3 085331661666</t>
  </si>
  <si>
    <t>745-0856993</t>
  </si>
  <si>
    <t>745-0005557</t>
  </si>
  <si>
    <t>SUN BU LESEHAN WR#</t>
  </si>
  <si>
    <t>KIS MANGUNSARKORO</t>
  </si>
  <si>
    <t>745-0856996</t>
  </si>
  <si>
    <t>745-0009393</t>
  </si>
  <si>
    <t>PARADISE PLAYGROUND WR#</t>
  </si>
  <si>
    <t>KISMANGUN SARKORO JL BELAKANG POM TAMANSARI</t>
  </si>
  <si>
    <t>745-0857005</t>
  </si>
  <si>
    <t>745-0008676</t>
  </si>
  <si>
    <t>SUMARNI WR#</t>
  </si>
  <si>
    <t>KISMANGUNSARKORO JL</t>
  </si>
  <si>
    <t>745-0857006</t>
  </si>
  <si>
    <t>745-0008509</t>
  </si>
  <si>
    <t>SOTO MADURA WR##</t>
  </si>
  <si>
    <t>KOL SUGIONO JL RT 10 RW 2 082340341754</t>
  </si>
  <si>
    <t>745-0857010</t>
  </si>
  <si>
    <t>745-0003463</t>
  </si>
  <si>
    <t>SARI BU WR#</t>
  </si>
  <si>
    <t>KOL SUGIONO NO 5 JL RT 10 RW 2 083122102984</t>
  </si>
  <si>
    <t>745-0857013</t>
  </si>
  <si>
    <t>745-0008089</t>
  </si>
  <si>
    <t>MG KANTIN#</t>
  </si>
  <si>
    <t>KOL SUGIONO NO 7 081234078677</t>
  </si>
  <si>
    <t>745-0857014</t>
  </si>
  <si>
    <t>745-0004189</t>
  </si>
  <si>
    <t>CAHAYA WR#</t>
  </si>
  <si>
    <t>AHMAD YANI SUKOWONO (083847282484)</t>
  </si>
  <si>
    <t>745-0857039</t>
  </si>
  <si>
    <t>745-0004559</t>
  </si>
  <si>
    <t>ENERGI WR#</t>
  </si>
  <si>
    <t>TERMINAL SUKOWONO</t>
  </si>
  <si>
    <t>745-0857040</t>
  </si>
  <si>
    <t>745-0004670</t>
  </si>
  <si>
    <t>ADI PAK WR#</t>
  </si>
  <si>
    <t>TRUNOJOYO NO 23 TERMINAL SUKOWONO (082236385421)</t>
  </si>
  <si>
    <t>745-0857041</t>
  </si>
  <si>
    <t>745-0004190</t>
  </si>
  <si>
    <t>SATE KAMBING WR#</t>
  </si>
  <si>
    <t>SUKOWONO RT 36 RW 11</t>
  </si>
  <si>
    <t>745-0857042</t>
  </si>
  <si>
    <t>745-0006107</t>
  </si>
  <si>
    <t>SIMPANG 3 WR#</t>
  </si>
  <si>
    <t>KHAIRIL ANWAR NO 3 SUKOWONO JL RT 1 RW 3 (566463)</t>
  </si>
  <si>
    <t>745-0857323</t>
  </si>
  <si>
    <t>745-0003555</t>
  </si>
  <si>
    <t>LIN WR#</t>
  </si>
  <si>
    <t>KHAIRIL ANWAR RT 3 RW 2 SUKOWONO JL (085258405559)</t>
  </si>
  <si>
    <t>745-0857324</t>
  </si>
  <si>
    <t>371-0002161</t>
  </si>
  <si>
    <t>WARUNG IZATI</t>
  </si>
  <si>
    <t>JL SENEPOREJO GN SARI BANGOREJO KABUPATEN BANYUWANGI JAWA TIMUR 68487</t>
  </si>
  <si>
    <t>371-0220638</t>
  </si>
  <si>
    <t>371-0000384</t>
  </si>
  <si>
    <t>SAMIRAN WARUNG</t>
  </si>
  <si>
    <t>RAYA GENDOH JL</t>
  </si>
  <si>
    <t>371-0220720</t>
  </si>
  <si>
    <t>371-0000706</t>
  </si>
  <si>
    <t>KANTIN STASIUN</t>
  </si>
  <si>
    <t>TEMUGURUH</t>
  </si>
  <si>
    <t>371-0220729</t>
  </si>
  <si>
    <t>371-0000758</t>
  </si>
  <si>
    <t>BAROKAH JAYA WARUNG</t>
  </si>
  <si>
    <t>KARANG SARI-SEMPU</t>
  </si>
  <si>
    <t>371-0220732</t>
  </si>
  <si>
    <t>371-0000765</t>
  </si>
  <si>
    <t>BAROKAH LESEHAN WARUNG</t>
  </si>
  <si>
    <t>MANGLI-SEMPU</t>
  </si>
  <si>
    <t>371-0220734</t>
  </si>
  <si>
    <t>371-0001520</t>
  </si>
  <si>
    <t>MUHANA WARUNG</t>
  </si>
  <si>
    <t>STASIUN SEMPU</t>
  </si>
  <si>
    <t>371-0220735</t>
  </si>
  <si>
    <t>371-0002085</t>
  </si>
  <si>
    <t>WARUNG BU DJEN</t>
  </si>
  <si>
    <t>RAYA SEMPU DEPAN INDOMART</t>
  </si>
  <si>
    <t>371-0220741</t>
  </si>
  <si>
    <t>371-0002489</t>
  </si>
  <si>
    <t>MIRANDA HOTEL</t>
  </si>
  <si>
    <t>ARUJI KARTA WINATA DUSUN KRAJAN GENDOH SINGOJURUH KABUPATEN BANYUWANGI JAWA TIMUR 68468</t>
  </si>
  <si>
    <t>371-0220745</t>
  </si>
  <si>
    <t>371-0002514</t>
  </si>
  <si>
    <t>PECEL GUNUNG WARUNG</t>
  </si>
  <si>
    <t>DUSUN KLONTANG GENDOH SEMPU KABUPATEN BANYUWANGI JAWA TIMUR 68468</t>
  </si>
  <si>
    <t>371-0220746</t>
  </si>
  <si>
    <t>371-0002530</t>
  </si>
  <si>
    <t>HIDAYAH WARUNG</t>
  </si>
  <si>
    <t>TRUKO KARANGSARI SEMPU KABUPATEN BANYUWANGI JAWA TIMUR 68468</t>
  </si>
  <si>
    <t>371-0220747</t>
  </si>
  <si>
    <t>371-0002540</t>
  </si>
  <si>
    <t>SATE PAK ALSEN WARUNG</t>
  </si>
  <si>
    <t>DUSUN TOJO LOR TEMUGURUH SEMPU KABUPATEN BANYUWANGI JAWA TIMUR 68468</t>
  </si>
  <si>
    <t>371-0220750</t>
  </si>
  <si>
    <t>371-0000199</t>
  </si>
  <si>
    <t>WZP WARUNG</t>
  </si>
  <si>
    <t>GENTENG JL RT 02 RW 02</t>
  </si>
  <si>
    <t>371-0221002</t>
  </si>
  <si>
    <t>371-0001444</t>
  </si>
  <si>
    <t>RANTINEM WARUNG</t>
  </si>
  <si>
    <t>PS. GENTENG KULON</t>
  </si>
  <si>
    <t>371-0221012</t>
  </si>
  <si>
    <t>371-0002359</t>
  </si>
  <si>
    <t>DAFA WARUNG</t>
  </si>
  <si>
    <t>DIPONEGORO JL 5 DUSUN KRAJAN GENTENG KULON KEC GENTENG KABUPATEN BANYUWANGI JAWA TIMUR 68465</t>
  </si>
  <si>
    <t>371-0221030</t>
  </si>
  <si>
    <t>371-0002361</t>
  </si>
  <si>
    <t>SOTO MADURA PAK RAPIK WARUNG</t>
  </si>
  <si>
    <t>JL GAJAH MADA 72 DUSUN KRAJAN GENTENG KULON KEC GENTENG KABUPATEN BANYUWANGI JAWA TIMUR 68465</t>
  </si>
  <si>
    <t>371-0221031</t>
  </si>
  <si>
    <t>371-0002196</t>
  </si>
  <si>
    <t>WARUNG MBAK ENDANG</t>
  </si>
  <si>
    <t>JL H IKHSAN DUSUN SUMBERBENING KESILIR SILIRAGUNG KABUPATEN BANYUWANGI JAWA TIMUR 68488</t>
  </si>
  <si>
    <t>371-0221049</t>
  </si>
  <si>
    <t>371-0002195</t>
  </si>
  <si>
    <t>WARUNG MBAK IMA</t>
  </si>
  <si>
    <t>DUSUN SILIRSARI SILIRAGUNG BANYUWANGI REGENCY EAST JAVA 68488</t>
  </si>
  <si>
    <t>371-0221051</t>
  </si>
  <si>
    <t>369-0015969</t>
  </si>
  <si>
    <t>ROXY LENQUAS</t>
  </si>
  <si>
    <t>HAYAM WURUK JL</t>
  </si>
  <si>
    <t>369-3631488</t>
  </si>
  <si>
    <t>369-0014965</t>
  </si>
  <si>
    <t>SAUNG NABILA SATE</t>
  </si>
  <si>
    <t>DIPONEGORO NO. 38 JL, KENCONG</t>
  </si>
  <si>
    <t>369-3631549</t>
  </si>
  <si>
    <t>369-0012837</t>
  </si>
  <si>
    <t>ROLAND BAKERY#</t>
  </si>
  <si>
    <t>DIPONEGORO 63 JLN KEDUNG LANGKAP</t>
  </si>
  <si>
    <t>369-3631550</t>
  </si>
  <si>
    <t>369-0017707</t>
  </si>
  <si>
    <t>ZULFAN</t>
  </si>
  <si>
    <t>ARGOPURO NO 20 GUMUK BANJI JL</t>
  </si>
  <si>
    <t>369-3631552</t>
  </si>
  <si>
    <t>369-0016832</t>
  </si>
  <si>
    <t>LANGGENG WARUNG</t>
  </si>
  <si>
    <t>KARTINI RT 001 RW 001 WONOREJO</t>
  </si>
  <si>
    <t>369-3631553</t>
  </si>
  <si>
    <t>369-0014224</t>
  </si>
  <si>
    <t>SUYITNO WRG#</t>
  </si>
  <si>
    <t>KARTINI 95 JL, WONOREJO</t>
  </si>
  <si>
    <t>369-3631555</t>
  </si>
  <si>
    <t>369-0014230</t>
  </si>
  <si>
    <t>TENDA BIRU WRG#</t>
  </si>
  <si>
    <t>KARTINI 84 JL, WONOREJO</t>
  </si>
  <si>
    <t>369-3631556</t>
  </si>
  <si>
    <t>369-0003244</t>
  </si>
  <si>
    <t>BU LANNY RM#</t>
  </si>
  <si>
    <t>SLAMET RIYADI JL</t>
  </si>
  <si>
    <t>369-3631603</t>
  </si>
  <si>
    <t>369-0017993</t>
  </si>
  <si>
    <t>RM TALINWANG BANG JALI</t>
  </si>
  <si>
    <t>SELAMET RIYADI BARATAN PATRANG JL</t>
  </si>
  <si>
    <t>369-3631604</t>
  </si>
  <si>
    <t>369-0017672</t>
  </si>
  <si>
    <t>BU SUMIATI WARUNG</t>
  </si>
  <si>
    <t>RASAMALA REMBANGAN SETELAH REK KANA JALAN JL</t>
  </si>
  <si>
    <t>369-3631605</t>
  </si>
  <si>
    <t>369-0012009</t>
  </si>
  <si>
    <t>RUDI WARLES#</t>
  </si>
  <si>
    <t>REMBANGAN JL</t>
  </si>
  <si>
    <t>369-3631611</t>
  </si>
  <si>
    <t>369-0018010</t>
  </si>
  <si>
    <t>IBRAM KIOS</t>
  </si>
  <si>
    <t>REMBANGAN JALAN SAMPING PUSKESMAS KEMUNING LOR</t>
  </si>
  <si>
    <t>369-3631619</t>
  </si>
  <si>
    <t>369-0017687</t>
  </si>
  <si>
    <t>RASAMALA REMBANGAN NO 7 JL</t>
  </si>
  <si>
    <t>369-3631626</t>
  </si>
  <si>
    <t>369-0017329</t>
  </si>
  <si>
    <t>ELY KIOS</t>
  </si>
  <si>
    <t>RAYA ARJASA NO 20 SEBELUM REL KA JL</t>
  </si>
  <si>
    <t>369-3631627</t>
  </si>
  <si>
    <t>369-0016823</t>
  </si>
  <si>
    <t>BANG ALEX WARUNG</t>
  </si>
  <si>
    <t>SUPRIADI JL ARJASA SAMPING KANTOR POS</t>
  </si>
  <si>
    <t>369-3631629</t>
  </si>
  <si>
    <t>369-0004989</t>
  </si>
  <si>
    <t>ELOK WARUNG BU#</t>
  </si>
  <si>
    <t>AHMAD YANI JELBUK</t>
  </si>
  <si>
    <t>369-3631634</t>
  </si>
  <si>
    <t>369-0017477</t>
  </si>
  <si>
    <t>BIRU WARUNG</t>
  </si>
  <si>
    <t>MAWAR BITING  NO 11 JL</t>
  </si>
  <si>
    <t>369-3631635</t>
  </si>
  <si>
    <t>069-0004000</t>
  </si>
  <si>
    <t>DUA STAN TOKO</t>
  </si>
  <si>
    <t>SULTAN AGUNG 28 TERMINAL ARJASA</t>
  </si>
  <si>
    <t>369-3631638</t>
  </si>
  <si>
    <t>369-0000085</t>
  </si>
  <si>
    <t>SARI UTAMA CONGON#</t>
  </si>
  <si>
    <t>GAJAH MADA 27 JEMBER</t>
  </si>
  <si>
    <t>369-3631657</t>
  </si>
  <si>
    <t>369-0008208</t>
  </si>
  <si>
    <t>SPBU GAJAH MADA KALIWATES##</t>
  </si>
  <si>
    <t>GAJAH MADA 331 RT 1 RW 2 JEMBER</t>
  </si>
  <si>
    <t>369-3631667</t>
  </si>
  <si>
    <t>369-0017418</t>
  </si>
  <si>
    <t>BANK ONE</t>
  </si>
  <si>
    <t>BANGKA 01 NO 12</t>
  </si>
  <si>
    <t>369-3631673</t>
  </si>
  <si>
    <t>369-0011122</t>
  </si>
  <si>
    <t>BEBEK GALAK 88#</t>
  </si>
  <si>
    <t>JAWA DEPAN DINAS KEPENDUDUKAN</t>
  </si>
  <si>
    <t>369-3631686</t>
  </si>
  <si>
    <t>369-0017463</t>
  </si>
  <si>
    <t>BANG ONE</t>
  </si>
  <si>
    <t>RUKO MASTRIP BLOK L NO 02</t>
  </si>
  <si>
    <t>369-3631695</t>
  </si>
  <si>
    <t>369-0001376</t>
  </si>
  <si>
    <t>SULASTRI DEPOT##</t>
  </si>
  <si>
    <t>SUMATRA NO 53 JALAN</t>
  </si>
  <si>
    <t>369-3631703</t>
  </si>
  <si>
    <t>369-0018009</t>
  </si>
  <si>
    <t>POJOK BU MINDA WARUNG</t>
  </si>
  <si>
    <t>WR WAHID 69 WIROWONGSO AJUNG JALAN</t>
  </si>
  <si>
    <t>369-3631712</t>
  </si>
  <si>
    <t>369-0017885</t>
  </si>
  <si>
    <t>KIOS LULUK</t>
  </si>
  <si>
    <t>SOEKARNO HATTA NO 25 JALAN</t>
  </si>
  <si>
    <t>369-3631716</t>
  </si>
  <si>
    <t>369-0017762</t>
  </si>
  <si>
    <t>IBU HERY WARUNG</t>
  </si>
  <si>
    <t>JAYANEGARA 26 DPN RS BINA SEHAT</t>
  </si>
  <si>
    <t>369-3631756</t>
  </si>
  <si>
    <t>069-0000420</t>
  </si>
  <si>
    <t>KLINIK BINA SEHAT</t>
  </si>
  <si>
    <t>JAYANEGARA NO 7 JL JEMBER</t>
  </si>
  <si>
    <t>369-3631757</t>
  </si>
  <si>
    <t>079-0011860</t>
  </si>
  <si>
    <t>FAZA WRG</t>
  </si>
  <si>
    <t>KLAKAH RAYA NO 28 RT 3 RW 2 KLAKAH</t>
  </si>
  <si>
    <t>079-1203870</t>
  </si>
  <si>
    <t>079-0011655</t>
  </si>
  <si>
    <t>MILA BU WRG</t>
  </si>
  <si>
    <t>RANUYOSO JL</t>
  </si>
  <si>
    <t>079-1203875</t>
  </si>
  <si>
    <t>079-0006347</t>
  </si>
  <si>
    <t>NUR BU WRG#</t>
  </si>
  <si>
    <t>RANUYOSO RAYA JL. (DPN KUD)</t>
  </si>
  <si>
    <t>079-1203890</t>
  </si>
  <si>
    <t>079-0011275</t>
  </si>
  <si>
    <t>WARKOP SAMUDRA</t>
  </si>
  <si>
    <t>079-1203898</t>
  </si>
  <si>
    <t>079-0000587</t>
  </si>
  <si>
    <t>BRASIL DEPOT#</t>
  </si>
  <si>
    <t>KLAKAH RAYA JL.</t>
  </si>
  <si>
    <t>079-1203900</t>
  </si>
  <si>
    <t>079-0012598</t>
  </si>
  <si>
    <t>PRASMANAN BAROKAH</t>
  </si>
  <si>
    <t>SOEKARNO HATTA TEGAL BANGSRI JL</t>
  </si>
  <si>
    <t>079-1203906</t>
  </si>
  <si>
    <t>079-0012743</t>
  </si>
  <si>
    <t>AMIN BU WRG</t>
  </si>
  <si>
    <t>WATES WETAN RANUYOSO JL</t>
  </si>
  <si>
    <t>079-1203908</t>
  </si>
  <si>
    <t>079-0011957</t>
  </si>
  <si>
    <t>RASAT WRG</t>
  </si>
  <si>
    <t>EMBONG ANYAR KEDUNG JAJANG JL</t>
  </si>
  <si>
    <t>079-1203912</t>
  </si>
  <si>
    <t>079-0011971</t>
  </si>
  <si>
    <t>NUR MIE AYAM WRG</t>
  </si>
  <si>
    <t>RAYA PASIRIAN PAS TIKUNGAN SELOK AWAR-AWAR JL</t>
  </si>
  <si>
    <t>079-1204038</t>
  </si>
  <si>
    <t>079-0012012</t>
  </si>
  <si>
    <t>MBAK GITA WRG</t>
  </si>
  <si>
    <t>TEMPEH DEPAN SD TEMPEH JL</t>
  </si>
  <si>
    <t>079-1204039</t>
  </si>
  <si>
    <t>079-0011205</t>
  </si>
  <si>
    <t>BU SUCIK WRG#</t>
  </si>
  <si>
    <t>MADUREJO JL</t>
  </si>
  <si>
    <t>079-1204043</t>
  </si>
  <si>
    <t>079-0006033</t>
  </si>
  <si>
    <t>SUPRI WARUNG#</t>
  </si>
  <si>
    <t>PASIRIAN JL. SELOK KEBONAN (STLH PERTIGAAN)</t>
  </si>
  <si>
    <t>079-1204045</t>
  </si>
  <si>
    <t>079-0011130</t>
  </si>
  <si>
    <t>TUMI MBAK WRG#</t>
  </si>
  <si>
    <t>079-1204047</t>
  </si>
  <si>
    <t>079-0008830</t>
  </si>
  <si>
    <t>SAMSUL WRG#</t>
  </si>
  <si>
    <t>RAYA PULO JL</t>
  </si>
  <si>
    <t>079-1204049</t>
  </si>
  <si>
    <t>079-0011744</t>
  </si>
  <si>
    <t>ARIK SHOLEH WRG</t>
  </si>
  <si>
    <t>PULO JL</t>
  </si>
  <si>
    <t>079-1204050</t>
  </si>
  <si>
    <t>079-0011261</t>
  </si>
  <si>
    <t>MADURA WRG#</t>
  </si>
  <si>
    <t>JOKARTO JL</t>
  </si>
  <si>
    <t>079-1204056</t>
  </si>
  <si>
    <t>079-0012776</t>
  </si>
  <si>
    <t>IKAN BAKAR CIK ENDANG WRG</t>
  </si>
  <si>
    <t>SELOK AWAR-AWAR PASIRIAN JL</t>
  </si>
  <si>
    <t>079-1204076</t>
  </si>
  <si>
    <t>079-0012014</t>
  </si>
  <si>
    <t>IJO MBAK DINA WRG</t>
  </si>
  <si>
    <t>DSN KRAJAN STADION YOSOWILANGUN JL</t>
  </si>
  <si>
    <t>079-1204080</t>
  </si>
  <si>
    <t>079-0005334</t>
  </si>
  <si>
    <t>ASMARAM WARUNG#</t>
  </si>
  <si>
    <t>YOSOWILANGUN LOR (LAMPU MERAH) JL.</t>
  </si>
  <si>
    <t>079-1204087</t>
  </si>
  <si>
    <t>079-0011732</t>
  </si>
  <si>
    <t>MAEM BU NA WRG</t>
  </si>
  <si>
    <t>BAGUSARI JL</t>
  </si>
  <si>
    <t>079-1204090</t>
  </si>
  <si>
    <t>079-0011691</t>
  </si>
  <si>
    <t>MADURA POJOK WRG</t>
  </si>
  <si>
    <t>NOGOSARI JL</t>
  </si>
  <si>
    <t>079-1204094</t>
  </si>
  <si>
    <t>079-0011674</t>
  </si>
  <si>
    <t>AROHMAH WRG</t>
  </si>
  <si>
    <t>YOSOWILANGU JL</t>
  </si>
  <si>
    <t>079-1204096</t>
  </si>
  <si>
    <t>079-0009467</t>
  </si>
  <si>
    <t>HARTONO APOTIK#</t>
  </si>
  <si>
    <t>YOSOWILANGUN JL. STADION 266</t>
  </si>
  <si>
    <t>079-1204099</t>
  </si>
  <si>
    <t>079-0012645</t>
  </si>
  <si>
    <t>BUGAR JAYA</t>
  </si>
  <si>
    <t>PASAR YOSOWILANGUN JL</t>
  </si>
  <si>
    <t>079-1204110</t>
  </si>
  <si>
    <t>079-0010649</t>
  </si>
  <si>
    <t>KEMBUL SAK WAKUL WARUNG#</t>
  </si>
  <si>
    <t>YOSOWILANGUN LOR RAYA JL.</t>
  </si>
  <si>
    <t>079-1204112</t>
  </si>
  <si>
    <t>079-0010549</t>
  </si>
  <si>
    <t>KOP TARMUDI  MI LABRUK LOR#</t>
  </si>
  <si>
    <t>LUMAJANG JL. SLAMET WARDOYO LABRUK LOR</t>
  </si>
  <si>
    <t>079-1204114</t>
  </si>
  <si>
    <t>079-0004890</t>
  </si>
  <si>
    <t>SITI BU WRG#</t>
  </si>
  <si>
    <t>ROJOPOLO JL</t>
  </si>
  <si>
    <t>079-1204350</t>
  </si>
  <si>
    <t>079-0011986</t>
  </si>
  <si>
    <t>DEPOT SITI SUNDARI</t>
  </si>
  <si>
    <t>RAYA SENDURO ATAS PURE JL</t>
  </si>
  <si>
    <t>079-1204352</t>
  </si>
  <si>
    <t>079-0005269</t>
  </si>
  <si>
    <t>LILIS BU WRG</t>
  </si>
  <si>
    <t>079-1204353</t>
  </si>
  <si>
    <t>079-0005781</t>
  </si>
  <si>
    <t>NURSALIM PAK WRG#</t>
  </si>
  <si>
    <t>KARANG ANOM JL</t>
  </si>
  <si>
    <t>079-1204354</t>
  </si>
  <si>
    <t>079-0009696</t>
  </si>
  <si>
    <t>AL-FATAH WRG#</t>
  </si>
  <si>
    <t>SENDURO JL. RAYA (DPN BANK BRI)</t>
  </si>
  <si>
    <t>079-1204355</t>
  </si>
  <si>
    <t>079-0005673</t>
  </si>
  <si>
    <t>ANDIKA WRG#</t>
  </si>
  <si>
    <t>SENDURO JL. RAYA (SBLH PT WARDAH)</t>
  </si>
  <si>
    <t>079-1204356</t>
  </si>
  <si>
    <t>079-0003058</t>
  </si>
  <si>
    <t>ASRI WARUNG#</t>
  </si>
  <si>
    <t>SENDURO DPN PUSKESMAS JL.</t>
  </si>
  <si>
    <t>079-1204360</t>
  </si>
  <si>
    <t>079-0009310</t>
  </si>
  <si>
    <t>BU SUKIRAN WRG#</t>
  </si>
  <si>
    <t>SENDURO JL</t>
  </si>
  <si>
    <t>079-1204362</t>
  </si>
  <si>
    <t>079-0004126</t>
  </si>
  <si>
    <t>GUNUNG SEMERU WRG#</t>
  </si>
  <si>
    <t>BARAT PURE SENDURO JL</t>
  </si>
  <si>
    <t>079-1204363</t>
  </si>
  <si>
    <t>079-0001424</t>
  </si>
  <si>
    <t>INTISARI WRG#</t>
  </si>
  <si>
    <t>SENDURO RAYA JL. TIMUR PURE</t>
  </si>
  <si>
    <t>079-1204364</t>
  </si>
  <si>
    <t>079-0003877</t>
  </si>
  <si>
    <t>MUHAMMAD</t>
  </si>
  <si>
    <t>SENDURO JL. PASAR SAYUR</t>
  </si>
  <si>
    <t>079-1204366</t>
  </si>
  <si>
    <t>079-0005948</t>
  </si>
  <si>
    <t>RUMAH MAKAN TOMPOKERSO#</t>
  </si>
  <si>
    <t>079-1204367</t>
  </si>
  <si>
    <t>079-0006333</t>
  </si>
  <si>
    <t>SIYANI BUAH WRG#</t>
  </si>
  <si>
    <t>SENDURO JL. SARIKEMUNING (DPN SD)</t>
  </si>
  <si>
    <t>079-1204369</t>
  </si>
  <si>
    <t>079-0011787</t>
  </si>
  <si>
    <t>SRI ALI WRG</t>
  </si>
  <si>
    <t>KANDANG TEPUS JL</t>
  </si>
  <si>
    <t>079-1204370</t>
  </si>
  <si>
    <t>079-0011658</t>
  </si>
  <si>
    <t>UMI BU WRG</t>
  </si>
  <si>
    <t>B 29 SENDURO JL</t>
  </si>
  <si>
    <t>079-1204373</t>
  </si>
  <si>
    <t>079-0011917</t>
  </si>
  <si>
    <t>IMAH BU</t>
  </si>
  <si>
    <t>KANDANG TEPUS NO.B29 JL</t>
  </si>
  <si>
    <t>079-1204374</t>
  </si>
  <si>
    <t>079-0011914</t>
  </si>
  <si>
    <t>SALSABILA</t>
  </si>
  <si>
    <t>SENDURO KANDANG TEPUS JL</t>
  </si>
  <si>
    <t>079-1204376</t>
  </si>
  <si>
    <t>079-0002414</t>
  </si>
  <si>
    <t>BAROKAH WRG  P DASUKI</t>
  </si>
  <si>
    <t>SUMBERSUKO JL. RY PURWOSONO (DPN TK BANGUNAN)</t>
  </si>
  <si>
    <t>079-1204377</t>
  </si>
  <si>
    <t>079-0012109</t>
  </si>
  <si>
    <t>SUYEH WRG</t>
  </si>
  <si>
    <t>SEBELAH KUD SENDURO</t>
  </si>
  <si>
    <t>079-1204385</t>
  </si>
  <si>
    <t>079-0012300</t>
  </si>
  <si>
    <t>JAYANI WRG</t>
  </si>
  <si>
    <t>RAYA SENDURO DEPAN BANK JATIM JL</t>
  </si>
  <si>
    <t>079-1204387</t>
  </si>
  <si>
    <t>079-0012485</t>
  </si>
  <si>
    <t>AIDA WRG</t>
  </si>
  <si>
    <t>JL PB SUDIRMAN SENDURO</t>
  </si>
  <si>
    <t>079-1204388</t>
  </si>
  <si>
    <t>079-0012512</t>
  </si>
  <si>
    <t>SABAR MENANTI WRG</t>
  </si>
  <si>
    <t>SREBET PURWOSONO DEPAN PABRIK KLINCI MAS</t>
  </si>
  <si>
    <t>079-1204389</t>
  </si>
  <si>
    <t>079-0012581</t>
  </si>
  <si>
    <t>BAKSO BOSS</t>
  </si>
  <si>
    <t>SEMERU SEBELAH POM SREBET SUMBERSUKO JL</t>
  </si>
  <si>
    <t>079-1204390</t>
  </si>
  <si>
    <t>079-0011425</t>
  </si>
  <si>
    <t>SOPONYONO PASTEL</t>
  </si>
  <si>
    <t>JATIROTO JL</t>
  </si>
  <si>
    <t>079-1204398</t>
  </si>
  <si>
    <t>079-0010223</t>
  </si>
  <si>
    <t>BAKSO METAL#</t>
  </si>
  <si>
    <t>079-1204401</t>
  </si>
  <si>
    <t>079-0011431</t>
  </si>
  <si>
    <t>RAJA AMPAT#</t>
  </si>
  <si>
    <t>079-1204413</t>
  </si>
  <si>
    <t>079-0011905</t>
  </si>
  <si>
    <t>LUTFI WARUNG</t>
  </si>
  <si>
    <t>SUKOSARI JATIROTO JL</t>
  </si>
  <si>
    <t>079-1204419</t>
  </si>
  <si>
    <t>079-0012111</t>
  </si>
  <si>
    <t>RAWON ASRI WRG</t>
  </si>
  <si>
    <t>PERSIMPANGAN JATIROTO LOR JL</t>
  </si>
  <si>
    <t>079-1204423</t>
  </si>
  <si>
    <t>079-0012582</t>
  </si>
  <si>
    <t>CAFE DAN RESTO RUMAH POHON</t>
  </si>
  <si>
    <t>NASIONAL NO III SUKOSARI JL</t>
  </si>
  <si>
    <t>079-1204434</t>
  </si>
  <si>
    <t>079-0009575</t>
  </si>
  <si>
    <t>ARIS BAKSO</t>
  </si>
  <si>
    <t>TOMPOKERSAN JL. PASAR SENGGOL</t>
  </si>
  <si>
    <t>079-1204529</t>
  </si>
  <si>
    <t>079-0011893</t>
  </si>
  <si>
    <t>KEDAI INDIE</t>
  </si>
  <si>
    <t>JENDRAL SUPARMAN LMJ</t>
  </si>
  <si>
    <t>079-1204537</t>
  </si>
  <si>
    <t>079-0011790</t>
  </si>
  <si>
    <t>AYAM GORENG KREMES</t>
  </si>
  <si>
    <t>TOGA DEPAN AKPER JL</t>
  </si>
  <si>
    <t>079-1204540</t>
  </si>
  <si>
    <t>079-0012404</t>
  </si>
  <si>
    <t>KANTIN RSI</t>
  </si>
  <si>
    <t>JL KAPTEN KYAI MUKSIN CITRODIWANGSAN LMJ</t>
  </si>
  <si>
    <t>079-1204545</t>
  </si>
  <si>
    <t>370-0000955</t>
  </si>
  <si>
    <t>H. ROFIK WARUNG</t>
  </si>
  <si>
    <t>TIMUR MESJID RAYA RANDU TATAH JALAN</t>
  </si>
  <si>
    <t>370-0152712</t>
  </si>
  <si>
    <t>370-0000153</t>
  </si>
  <si>
    <t>TEMPONG PEDAS WARUNG NASI#</t>
  </si>
  <si>
    <t>SEMAMPIR JL TIMUR UNZA</t>
  </si>
  <si>
    <t>370-0154462</t>
  </si>
  <si>
    <t>370-0000219</t>
  </si>
  <si>
    <t>PONDOK BAMBU 2 #</t>
  </si>
  <si>
    <t>P SUDIRMAN KEBON AGUNG KRAKSAAN JL BARAT RS GRAHA SEHAT</t>
  </si>
  <si>
    <t>370-0154463</t>
  </si>
  <si>
    <t>370-0000284</t>
  </si>
  <si>
    <t>SINGGIH PAK WARUNG#</t>
  </si>
  <si>
    <t>KRAKSAAN JALAN</t>
  </si>
  <si>
    <t>370-0154464</t>
  </si>
  <si>
    <t>370-0000351</t>
  </si>
  <si>
    <t>DIVA ASRI#</t>
  </si>
  <si>
    <t>KRAKSAAN, JALAN TIMUR DIVA SWALAYAN</t>
  </si>
  <si>
    <t>370-0154468</t>
  </si>
  <si>
    <t>370-0000770</t>
  </si>
  <si>
    <t>SRIPENI IBU WARUNG</t>
  </si>
  <si>
    <t>SUMBER LELE JL TAMAN SL</t>
  </si>
  <si>
    <t>370-0154472</t>
  </si>
  <si>
    <t>370-0000869</t>
  </si>
  <si>
    <t>AGEN SOSIS WARUNG</t>
  </si>
  <si>
    <t>ABDUL RAHMAN WAHID JALAN UTARA TK BAROKAH SIDO MUKTI</t>
  </si>
  <si>
    <t>370-0154475</t>
  </si>
  <si>
    <t>370-0000870</t>
  </si>
  <si>
    <t>BU TAMIK ANGKRINGAN</t>
  </si>
  <si>
    <t>WAHIDIN SUDIRO HOSODO JALAN</t>
  </si>
  <si>
    <t>370-0154476</t>
  </si>
  <si>
    <t>370-0001074</t>
  </si>
  <si>
    <t>POJOK SUR WARUNG</t>
  </si>
  <si>
    <t>JALAN KANDANG JATI PERTIGAAN KRAKSAAN</t>
  </si>
  <si>
    <t>370-0154479</t>
  </si>
  <si>
    <t>370-0001612</t>
  </si>
  <si>
    <t>ZHERO-ZHERO WARUNG</t>
  </si>
  <si>
    <t>WAHIDIN SUDIROHUSODO JLN RT01/RW01</t>
  </si>
  <si>
    <t>370-0154483</t>
  </si>
  <si>
    <t>370-0000956</t>
  </si>
  <si>
    <t>TANJUNG RAYA RM</t>
  </si>
  <si>
    <t>TANJUNG RAYA KARANGANYAR JALAN</t>
  </si>
  <si>
    <t>370-0154574</t>
  </si>
  <si>
    <t>370-0001002</t>
  </si>
  <si>
    <t>JOKO TOLE WARUNG</t>
  </si>
  <si>
    <t>KOTA TIMUR BESUKI JALAN TIMUR IDM KOTIM</t>
  </si>
  <si>
    <t>370-0154575</t>
  </si>
  <si>
    <t>370-0001469</t>
  </si>
  <si>
    <t>WARUNG POJOK UNZAH</t>
  </si>
  <si>
    <t>PANGLIMA SUDIRMAN RAYA JALAN BARAT TOKO DITE-KRAKSAAN</t>
  </si>
  <si>
    <t>370-0154576</t>
  </si>
  <si>
    <t>370-0001524</t>
  </si>
  <si>
    <t>FANI BU WARUNG</t>
  </si>
  <si>
    <t>DUSUN PESISIR 13/06 BINOR PAITON</t>
  </si>
  <si>
    <t>370-0154577</t>
  </si>
  <si>
    <t>370-0001579</t>
  </si>
  <si>
    <t>AYAM BETUTU WARUNG</t>
  </si>
  <si>
    <t>RAYA BANYUGLUGUR JALAN</t>
  </si>
  <si>
    <t>370-0154582</t>
  </si>
  <si>
    <t>370-0001593</t>
  </si>
  <si>
    <t>BU DEWI WARUNG</t>
  </si>
  <si>
    <t>RAYA BINOR JALAN NO. 89</t>
  </si>
  <si>
    <t>370-0154583</t>
  </si>
  <si>
    <t>370-0001599</t>
  </si>
  <si>
    <t>86 WARUNG</t>
  </si>
  <si>
    <t>RAYA BESUKI JALAN 13 09/03</t>
  </si>
  <si>
    <t>370-0154584</t>
  </si>
  <si>
    <t>370-0001600</t>
  </si>
  <si>
    <t>BPK. MAIL WARUNG</t>
  </si>
  <si>
    <t>DUSUN KRAJAN 02/03 DESA KEBUN AGUNG</t>
  </si>
  <si>
    <t>370-0154585</t>
  </si>
  <si>
    <t>370-0001672</t>
  </si>
  <si>
    <t>WARUNG PELANGI</t>
  </si>
  <si>
    <t>JL. SUKOLILO RT. 1 RW. 1, JABUNG, PAITON</t>
  </si>
  <si>
    <t>370-0154587</t>
  </si>
  <si>
    <t>370-0000437</t>
  </si>
  <si>
    <t>KARISMA WR.#</t>
  </si>
  <si>
    <t>ADIRASA JALAN TIMUR PERTIGAAN</t>
  </si>
  <si>
    <t>370-0154613</t>
  </si>
  <si>
    <t>370-0000450</t>
  </si>
  <si>
    <t>KUS IBU WARUNG#</t>
  </si>
  <si>
    <t>BESUKI RAYA JALAN BARAT LAMPU MERAH BUDUAN</t>
  </si>
  <si>
    <t>370-0154614</t>
  </si>
  <si>
    <t>370-0000452</t>
  </si>
  <si>
    <t>ANIS IBU WARUNG#</t>
  </si>
  <si>
    <t>BESUKI RAYA JALAN BARAT MESJID BUADUAN</t>
  </si>
  <si>
    <t>370-0154615</t>
  </si>
  <si>
    <t>370-0000455</t>
  </si>
  <si>
    <t>HANTU LAUT WARUNG#</t>
  </si>
  <si>
    <t>BESUKI RAYA JALAN DEPAN KUD DEMUNG</t>
  </si>
  <si>
    <t>370-0154616</t>
  </si>
  <si>
    <t>370-0000461</t>
  </si>
  <si>
    <t>JERRY IBU WARUNG#</t>
  </si>
  <si>
    <t>370-0154617</t>
  </si>
  <si>
    <t>370-0000478</t>
  </si>
  <si>
    <t>IIS IBU WR#</t>
  </si>
  <si>
    <t>BESUKI JL. RAYA TIMUR KUD DEMUNG</t>
  </si>
  <si>
    <t>370-0154618</t>
  </si>
  <si>
    <t>370-0000480</t>
  </si>
  <si>
    <t>RES IBU WR#</t>
  </si>
  <si>
    <t>BESUKI JL. RAYA BARAT LAMPU MERAH BUDUAN</t>
  </si>
  <si>
    <t>370-0154619</t>
  </si>
  <si>
    <t>370-0000482</t>
  </si>
  <si>
    <t>SUSI IBU WR.##</t>
  </si>
  <si>
    <t>BESUKI JL. RAYA BARAT KUD DEMUNG</t>
  </si>
  <si>
    <t>370-0154620</t>
  </si>
  <si>
    <t>370-0000484</t>
  </si>
  <si>
    <t>SALEH IBU WR</t>
  </si>
  <si>
    <t>370-0154621</t>
  </si>
  <si>
    <t>370-0000486</t>
  </si>
  <si>
    <t>SUNDARI IBU WR</t>
  </si>
  <si>
    <t>370-0154622</t>
  </si>
  <si>
    <t>370-0000506</t>
  </si>
  <si>
    <t>ALEX BAROKAH WR.#</t>
  </si>
  <si>
    <t>KOTA TIMUR BESUKI JALAN SEBELAH UTARA BANK JATIM</t>
  </si>
  <si>
    <t>370-0154623</t>
  </si>
  <si>
    <t>370-0000516</t>
  </si>
  <si>
    <t>SISIL KIOS WARUNG#</t>
  </si>
  <si>
    <t>JOKO TOLE BESUKI JALAN TIMUR MESJID KP ARAB</t>
  </si>
  <si>
    <t>370-0154624</t>
  </si>
  <si>
    <t>370-0000518</t>
  </si>
  <si>
    <t>FIRMAN WARUNG#</t>
  </si>
  <si>
    <t>ADI RASA BESUKI JALAN BARAT MESJID KP ARAB</t>
  </si>
  <si>
    <t>370-0154625</t>
  </si>
  <si>
    <t>370-0000523</t>
  </si>
  <si>
    <t>KOPI BAGYO WARUNG#</t>
  </si>
  <si>
    <t>MAWAR JALAN SELATAN BANK JATIM</t>
  </si>
  <si>
    <t>370-0154626</t>
  </si>
  <si>
    <t>370-0000795</t>
  </si>
  <si>
    <t>ANI DEPOT</t>
  </si>
  <si>
    <t>BESUKI JL BARAT BANK JATIM</t>
  </si>
  <si>
    <t>370-0154627</t>
  </si>
  <si>
    <t>370-0154628</t>
  </si>
  <si>
    <t>370-0000864</t>
  </si>
  <si>
    <t>YENI WARUNG</t>
  </si>
  <si>
    <t>KOTA TIMUR BESUKI JALAN UTARA BRI</t>
  </si>
  <si>
    <t>370-0154629</t>
  </si>
  <si>
    <t>370-0000867</t>
  </si>
  <si>
    <t>LARAS HATI</t>
  </si>
  <si>
    <t>MAWAR JALAN BESUKI SEBELAH BANK JATIM</t>
  </si>
  <si>
    <t>370-0154630</t>
  </si>
  <si>
    <t>370-0000943</t>
  </si>
  <si>
    <t>IJO WR</t>
  </si>
  <si>
    <t>SUBOH BESUKU JALAN BARAT LAMPU MERAH BUDUAN</t>
  </si>
  <si>
    <t>370-0154631</t>
  </si>
  <si>
    <t>370-0001026</t>
  </si>
  <si>
    <t>SUBOH BESUKI JL TIMUR SD DEMUNG</t>
  </si>
  <si>
    <t>370-0154632</t>
  </si>
  <si>
    <t>370-0001522</t>
  </si>
  <si>
    <t>LESEHAN KANALA</t>
  </si>
  <si>
    <t>TIMUR KUD DEMUNG BESUKI JALAN</t>
  </si>
  <si>
    <t>370-0154634</t>
  </si>
  <si>
    <t>555-0024046</t>
  </si>
  <si>
    <t>RIA BU WRNG</t>
  </si>
  <si>
    <t>BARAT PERUM HARMONI</t>
  </si>
  <si>
    <t>555-3135899</t>
  </si>
  <si>
    <t>555-0030930</t>
  </si>
  <si>
    <t>BERKAH WARUNG</t>
  </si>
  <si>
    <t>JENDRAL A YANI GADINGREJO</t>
  </si>
  <si>
    <t>555-3135910</t>
  </si>
  <si>
    <t>555-0004504</t>
  </si>
  <si>
    <t>P JAMIL#</t>
  </si>
  <si>
    <t>PERUM KRATON BLOK B/4</t>
  </si>
  <si>
    <t>555-3135912</t>
  </si>
  <si>
    <t>555-0025939</t>
  </si>
  <si>
    <t>HIJAU WARUNG</t>
  </si>
  <si>
    <t>DEWI SARTIKA JALAN</t>
  </si>
  <si>
    <t>555-3135922</t>
  </si>
  <si>
    <t>555-0029696</t>
  </si>
  <si>
    <t>LULUK BU WARUNG</t>
  </si>
  <si>
    <t>GERSIKAN RT 01 RW 01 KEDUNG RINGIN BEJI</t>
  </si>
  <si>
    <t>555-3135941</t>
  </si>
  <si>
    <t>555-0030116</t>
  </si>
  <si>
    <t>CAFE CAPITANO</t>
  </si>
  <si>
    <t>KOLURSARI BANGIL</t>
  </si>
  <si>
    <t>555-3136135</t>
  </si>
  <si>
    <t>555-0030273</t>
  </si>
  <si>
    <t>BEJO 28 WARUNG</t>
  </si>
  <si>
    <t>KOLURSARI 05 DEPAN AURA CELL</t>
  </si>
  <si>
    <t>555-3136141</t>
  </si>
  <si>
    <t>555-0030441</t>
  </si>
  <si>
    <t>APUNG LESEHAN</t>
  </si>
  <si>
    <t>KOLURARI JALAN</t>
  </si>
  <si>
    <t>555-3136148</t>
  </si>
  <si>
    <t>555-0030888</t>
  </si>
  <si>
    <t>WISATA PETIK MANGGA</t>
  </si>
  <si>
    <t>ORO ROMBO WETAN</t>
  </si>
  <si>
    <t>555-3136152</t>
  </si>
  <si>
    <t>555-0002847</t>
  </si>
  <si>
    <t>WARTEL MERDEKA - SPS#</t>
  </si>
  <si>
    <t>JL IR H JUANDA</t>
  </si>
  <si>
    <t>555-3136169</t>
  </si>
  <si>
    <t>555-0014095</t>
  </si>
  <si>
    <t>DIAN BU#</t>
  </si>
  <si>
    <t>BLANDONGAN JL</t>
  </si>
  <si>
    <t>555-3136184</t>
  </si>
  <si>
    <t>555-0029502</t>
  </si>
  <si>
    <t>FAUZAN ISI ULANG</t>
  </si>
  <si>
    <t>DR SETIA BUDI NO 159  LINGKAR SELATAN</t>
  </si>
  <si>
    <t>555-3136204</t>
  </si>
  <si>
    <t>555-0029919</t>
  </si>
  <si>
    <t>TATIK BU WARUNG</t>
  </si>
  <si>
    <t>IMAM BONJOL RT07/RW04 BUGUL LOR</t>
  </si>
  <si>
    <t>555-3136501</t>
  </si>
  <si>
    <t>555-0030265</t>
  </si>
  <si>
    <t>SARI RASA</t>
  </si>
  <si>
    <t>PANGLIMA SUDIRMAN JALAN</t>
  </si>
  <si>
    <t>555-3136638</t>
  </si>
  <si>
    <t>555-0023000</t>
  </si>
  <si>
    <t>BAKSO CAK TO#</t>
  </si>
  <si>
    <t>TAWANG REJO PANDAAN</t>
  </si>
  <si>
    <t>555-3136655</t>
  </si>
  <si>
    <t>555-0019020</t>
  </si>
  <si>
    <t>ROCHMAN WARUNG</t>
  </si>
  <si>
    <t>NESTLE KEJAYAN</t>
  </si>
  <si>
    <t>555-3136724</t>
  </si>
  <si>
    <t>555-0016986</t>
  </si>
  <si>
    <t>PECEL BLITARWARUNG#</t>
  </si>
  <si>
    <t>MANTREN RAYA JL</t>
  </si>
  <si>
    <t>555-3136785</t>
  </si>
  <si>
    <t>555-0030277</t>
  </si>
  <si>
    <t>GADO GADO WARUNG</t>
  </si>
  <si>
    <t>BADER DEPAN KANCIL RESIDENCE</t>
  </si>
  <si>
    <t>555-3136880</t>
  </si>
  <si>
    <t>555-0029212</t>
  </si>
  <si>
    <t>UMA/BAROKAH WARUNG</t>
  </si>
  <si>
    <t>WONOKITRI</t>
  </si>
  <si>
    <t>555-3137333</t>
  </si>
  <si>
    <t>555-0025855</t>
  </si>
  <si>
    <t>BUDI PAK WARUNG</t>
  </si>
  <si>
    <t>555-3137336</t>
  </si>
  <si>
    <t>tolakan kelebihan diskon Rp 3.000</t>
  </si>
  <si>
    <t>tolakan kelebihan diskon Rp 5.000</t>
  </si>
  <si>
    <t>889-0000143</t>
  </si>
  <si>
    <t>RUJAK PECEL WARUNG#</t>
  </si>
  <si>
    <t>SOKARNO HATTA NO 7</t>
  </si>
  <si>
    <t>889-2207559</t>
  </si>
  <si>
    <t>889-0019784</t>
  </si>
  <si>
    <t>DEARVI WARUNG</t>
  </si>
  <si>
    <t>MAWAR 3 RT 02 RW 02 JL 081 249 698 618</t>
  </si>
  <si>
    <t>889-2207586</t>
  </si>
  <si>
    <t>889-0020314</t>
  </si>
  <si>
    <t>MISTO TOKO</t>
  </si>
  <si>
    <t>STAND TERMINAL BAYUANGGA</t>
  </si>
  <si>
    <t>889-2207623</t>
  </si>
  <si>
    <t>889-0000194</t>
  </si>
  <si>
    <t>PUSPA JAYA TOKO#</t>
  </si>
  <si>
    <t>RAYA BROMO STAND TERMINAL NO1 PROB RT3 RW3</t>
  </si>
  <si>
    <t>889-2207624</t>
  </si>
  <si>
    <t>889-0005281</t>
  </si>
  <si>
    <t>MISKAT PAK#</t>
  </si>
  <si>
    <t>STAND TERMINAL RT3 RW2</t>
  </si>
  <si>
    <t>889-2207631</t>
  </si>
  <si>
    <t>889-0007959</t>
  </si>
  <si>
    <t>BAROKAH IKLIM WARUNG#</t>
  </si>
  <si>
    <t>BROMO STAND LUAR TERMINAL BAYUANGGA, TRIWUNG LOR</t>
  </si>
  <si>
    <t>889-2207634</t>
  </si>
  <si>
    <t>889-0017016</t>
  </si>
  <si>
    <t>H MIDI TENES BAKSO#</t>
  </si>
  <si>
    <t>889-2207641</t>
  </si>
  <si>
    <t>889-0020320</t>
  </si>
  <si>
    <t>SUPRI TOKO</t>
  </si>
  <si>
    <t>889-2207652</t>
  </si>
  <si>
    <t>889-0017165</t>
  </si>
  <si>
    <t>BAROKAH BAKSO#</t>
  </si>
  <si>
    <t>DS LECES RT 08 / RW 04 ( DI KAWASAN MASJID JAMIK LECES )</t>
  </si>
  <si>
    <t>889-2207722</t>
  </si>
  <si>
    <t>889-0018091</t>
  </si>
  <si>
    <t>MIS IBU WARUNG#</t>
  </si>
  <si>
    <t>PERUM LECES PERMAI NO 53</t>
  </si>
  <si>
    <t>889-2207727</t>
  </si>
  <si>
    <t>889-0020026</t>
  </si>
  <si>
    <t>SUGIONO IBU WARUNG</t>
  </si>
  <si>
    <t>MALASAN DEPAN MASJID NURUL JANNAH 085 311 532 247</t>
  </si>
  <si>
    <t>889-2207730</t>
  </si>
  <si>
    <t>889-0019643</t>
  </si>
  <si>
    <t>RUSTIMI WARUNG</t>
  </si>
  <si>
    <t>DEPAN POM SUKAPURA RT II /RW 5</t>
  </si>
  <si>
    <t>889-2207748</t>
  </si>
  <si>
    <t>889-0020220</t>
  </si>
  <si>
    <t>BAKSO IGA SUKAPURA</t>
  </si>
  <si>
    <t>BROMO RT 11 RW 05 SUKAPURA JL</t>
  </si>
  <si>
    <t>889-2207755</t>
  </si>
  <si>
    <t>889-0016539</t>
  </si>
  <si>
    <t>CACA WARUNG</t>
  </si>
  <si>
    <t>SUKAPURA JL REST AREA SUKAPURA 081 252 305 119</t>
  </si>
  <si>
    <t>889-2207764</t>
  </si>
  <si>
    <t>889-0018866</t>
  </si>
  <si>
    <t>SEDERHANA WARKOP#</t>
  </si>
  <si>
    <t>RAYA SUKAPURA,DS SUKAPURA RT 07 RW 03</t>
  </si>
  <si>
    <t>889-2207768</t>
  </si>
  <si>
    <t>889-0018472</t>
  </si>
  <si>
    <t>SLAMET WARUNG#</t>
  </si>
  <si>
    <t>BRUMBUNGAN JALAN</t>
  </si>
  <si>
    <t>889-2208099</t>
  </si>
  <si>
    <t>889-0017014</t>
  </si>
  <si>
    <t>Mitra Bakso#</t>
  </si>
  <si>
    <t>Klaseman Jl</t>
  </si>
  <si>
    <t>889-2208103</t>
  </si>
  <si>
    <t>889-0016561</t>
  </si>
  <si>
    <t>BUDIMAN SOLO BAKSO#</t>
  </si>
  <si>
    <t>LASEMAN JALAN</t>
  </si>
  <si>
    <t>889-2208104</t>
  </si>
  <si>
    <t>889-0017907</t>
  </si>
  <si>
    <t>Sri Es Degan Warung##</t>
  </si>
  <si>
    <t>PAJARAKAN JL</t>
  </si>
  <si>
    <t>889-2208105</t>
  </si>
  <si>
    <t>889-0017905</t>
  </si>
  <si>
    <t>Plecing Bebas Warung#</t>
  </si>
  <si>
    <t>889-2208107</t>
  </si>
  <si>
    <t>889-0007299</t>
  </si>
  <si>
    <t>SONGOT WARUNG #</t>
  </si>
  <si>
    <t>PANGLIMA SUDIRMAN, STAND SPBU SEMAMPIR JL</t>
  </si>
  <si>
    <t>889-2208114</t>
  </si>
  <si>
    <t>889-0019871</t>
  </si>
  <si>
    <t>EVA IBU WARUNG</t>
  </si>
  <si>
    <t>PAJARAKAN 137 JL 082 333 208 484</t>
  </si>
  <si>
    <t>889-2208118</t>
  </si>
  <si>
    <t>889-0019045</t>
  </si>
  <si>
    <t>Armila Ibu warung</t>
  </si>
  <si>
    <t>Klaseman Jl Timur Molen Cell</t>
  </si>
  <si>
    <t>889-2208120</t>
  </si>
  <si>
    <t>889-0020425</t>
  </si>
  <si>
    <t>SASMITO DEPOT</t>
  </si>
  <si>
    <t>PAJARAKAN NO 3 JL</t>
  </si>
  <si>
    <t>889-2208125</t>
  </si>
  <si>
    <t>889-0007628</t>
  </si>
  <si>
    <t>SPBU BANJARSARI#</t>
  </si>
  <si>
    <t>RAYA BANJARSARI NO 9, BANJARSARI</t>
  </si>
  <si>
    <t>889-2208164</t>
  </si>
  <si>
    <t>889-0000700</t>
  </si>
  <si>
    <t>BROMO ASRI RM#</t>
  </si>
  <si>
    <t>BANJARSARI NO 892, DS BANJARSARI</t>
  </si>
  <si>
    <t>889-2208184</t>
  </si>
  <si>
    <t>889-0018496</t>
  </si>
  <si>
    <t>PECEL GUDEG SOLO WARUNG#</t>
  </si>
  <si>
    <t>BRIGJEND KATAMSO NO 37, KEL MANGUNHARJO</t>
  </si>
  <si>
    <t>889-2208231</t>
  </si>
  <si>
    <t>889-0017398</t>
  </si>
  <si>
    <t>NIKITA CAFE#</t>
  </si>
  <si>
    <t>DR SOETOMO NO 50, KEL MANGUNHARJO</t>
  </si>
  <si>
    <t>889-2208249</t>
  </si>
  <si>
    <t>889-0017145</t>
  </si>
  <si>
    <t>BONGKAR WARUNG#</t>
  </si>
  <si>
    <t>JORONGAN , DS JORONGAN RT 02 / RW 10</t>
  </si>
  <si>
    <t>889-2208304</t>
  </si>
  <si>
    <t>889-0017179</t>
  </si>
  <si>
    <t>JUNAEDI WARUNG#</t>
  </si>
  <si>
    <t>RAYA LUMAJANG ( SELATAN MASJID WARUJINGGO )</t>
  </si>
  <si>
    <t>889-2208306</t>
  </si>
  <si>
    <t>889-0018614</t>
  </si>
  <si>
    <t>NANIK IBU WARUNG#</t>
  </si>
  <si>
    <t>GATOT SUBROTO NO 84 , JATI</t>
  </si>
  <si>
    <t>889-2208412</t>
  </si>
  <si>
    <t>889-0006798</t>
  </si>
  <si>
    <t>GATOT SUBROTO NO 154, RT 07 / RW 08 , KEL JATI</t>
  </si>
  <si>
    <t>889-2208421</t>
  </si>
  <si>
    <t>889-0020514</t>
  </si>
  <si>
    <t>BARREL COFFE GARAGE</t>
  </si>
  <si>
    <t>MT HARYONO NO 10 JL</t>
  </si>
  <si>
    <t>889-2208435</t>
  </si>
  <si>
    <t>889-0000665</t>
  </si>
  <si>
    <t>PENI WARUNG#</t>
  </si>
  <si>
    <t>RAYA BROMO, DESA MUNENG RT 01 / RW 02</t>
  </si>
  <si>
    <t>889-2208463</t>
  </si>
  <si>
    <t>889-0020551</t>
  </si>
  <si>
    <t>POJOK SEDERHANA WARUMG</t>
  </si>
  <si>
    <t>LAWEYAN JL</t>
  </si>
  <si>
    <t>889-2208468</t>
  </si>
  <si>
    <t>889-0013697</t>
  </si>
  <si>
    <t>KITA WARUNG##</t>
  </si>
  <si>
    <t>889-2208775</t>
  </si>
  <si>
    <t>tolakan kelebihan diskon Rp 2.500</t>
  </si>
  <si>
    <t>899-0023877</t>
  </si>
  <si>
    <t>BIRU WR</t>
  </si>
  <si>
    <t>MADURA RT 09 RW 24 JL.</t>
  </si>
  <si>
    <t>899-1548858</t>
  </si>
  <si>
    <t>899-0023878</t>
  </si>
  <si>
    <t>LARISA WR</t>
  </si>
  <si>
    <t>BANYUWANGI - PANJI RT 11 RW 09 JL. RAYA</t>
  </si>
  <si>
    <t>899-1548861</t>
  </si>
  <si>
    <t>899-0008325</t>
  </si>
  <si>
    <t>BARU WARUNG#</t>
  </si>
  <si>
    <t>PASIR PUTIH NO. 180 RAYA JL.</t>
  </si>
  <si>
    <t>899-1549117</t>
  </si>
  <si>
    <t>899-0000349</t>
  </si>
  <si>
    <t>BANGKIT DEPOT#</t>
  </si>
  <si>
    <t>899-1549534</t>
  </si>
  <si>
    <t>899-0000775</t>
  </si>
  <si>
    <t>ALFA WARUNG##</t>
  </si>
  <si>
    <t>BANYUWANGI RAYA JL</t>
  </si>
  <si>
    <t>899-1549537</t>
  </si>
  <si>
    <t>899-0003484</t>
  </si>
  <si>
    <t>WIWIK WR#</t>
  </si>
  <si>
    <t>RAYA BANYUWANGI JL</t>
  </si>
  <si>
    <t>899-1549541</t>
  </si>
  <si>
    <t>899-0007578</t>
  </si>
  <si>
    <t>KHARISMA HOTEL#</t>
  </si>
  <si>
    <t>PANJI RAYA JL.</t>
  </si>
  <si>
    <t>899-1549543</t>
  </si>
  <si>
    <t>899-0008755</t>
  </si>
  <si>
    <t>AMY MBK WR.##</t>
  </si>
  <si>
    <t>BANYUPUTIH JL.</t>
  </si>
  <si>
    <t>899-1549546</t>
  </si>
  <si>
    <t>899-0008814</t>
  </si>
  <si>
    <t>PONDOK LALAPAN WARUNG##</t>
  </si>
  <si>
    <t>899-1549548</t>
  </si>
  <si>
    <t>899-0009748</t>
  </si>
  <si>
    <t>BAGUES MALANG WARUNG##</t>
  </si>
  <si>
    <t>BANYUWANGI RAYA BANYUPUTIH JL.</t>
  </si>
  <si>
    <t>899-1549552</t>
  </si>
  <si>
    <t>899-0010103</t>
  </si>
  <si>
    <t>KAYUMAS WARUNG#</t>
  </si>
  <si>
    <t>SUMBERWARU</t>
  </si>
  <si>
    <t>899-1549554</t>
  </si>
  <si>
    <t>899-0010386</t>
  </si>
  <si>
    <t>LUTFI IBU KIOS#</t>
  </si>
  <si>
    <t>SUMBER WARU SEBELAH TIMUR BAKSO SITI</t>
  </si>
  <si>
    <t>899-1549555</t>
  </si>
  <si>
    <t>899-0010599</t>
  </si>
  <si>
    <t>TITI WARUNG##</t>
  </si>
  <si>
    <t>BANYUPUTIH RT 01 RW 01 JL.</t>
  </si>
  <si>
    <t>899-1549556</t>
  </si>
  <si>
    <t>899-0023499</t>
  </si>
  <si>
    <t>RAWON SUMBERWARU</t>
  </si>
  <si>
    <t>SUMBER WARU RT 05 RW 03 SEBELUM TOKO MEYLY JL. RAYA</t>
  </si>
  <si>
    <t>899-1549559</t>
  </si>
  <si>
    <t>899-0023795</t>
  </si>
  <si>
    <t>RUJAK CINGUR WR</t>
  </si>
  <si>
    <t>DUSUN SIDOMULYO DEPAN MARKAS MARINIR SUMBERWARU</t>
  </si>
  <si>
    <t>899-1549561</t>
  </si>
  <si>
    <t>899-0008373</t>
  </si>
  <si>
    <t>H. NUR HOLIS WR.#</t>
  </si>
  <si>
    <t>PECARON 1/2 JL.</t>
  </si>
  <si>
    <t>899-1549722</t>
  </si>
  <si>
    <t>899-0008491</t>
  </si>
  <si>
    <t>AGUNG WARUNG#</t>
  </si>
  <si>
    <t>PECARON JL.</t>
  </si>
  <si>
    <t>899-1549724</t>
  </si>
  <si>
    <t>899-0009598</t>
  </si>
  <si>
    <t>JIWATI IBU WR.#</t>
  </si>
  <si>
    <t>KLATAKAN JL.</t>
  </si>
  <si>
    <t>899-1549727</t>
  </si>
  <si>
    <t>899-0009801</t>
  </si>
  <si>
    <t>KUNING WARUNG#</t>
  </si>
  <si>
    <t>899-1549728</t>
  </si>
  <si>
    <t>899-0010156</t>
  </si>
  <si>
    <t>TITIN IBU WARUNG#</t>
  </si>
  <si>
    <t>899-1549730</t>
  </si>
  <si>
    <t>899-0010984</t>
  </si>
  <si>
    <t>WENI WARUNG#</t>
  </si>
  <si>
    <t>KLATAKAN RT 03 RW 02 JL.</t>
  </si>
  <si>
    <t>899-1549731</t>
  </si>
  <si>
    <t>899-0011012</t>
  </si>
  <si>
    <t>TOWER 2 WARUNG</t>
  </si>
  <si>
    <t>PASIR PUTIH JL.</t>
  </si>
  <si>
    <t>899-1549732</t>
  </si>
  <si>
    <t>899-0011199</t>
  </si>
  <si>
    <t>KURNIA WR</t>
  </si>
  <si>
    <t>CEMPAKA RT 02 RW 03 JL.</t>
  </si>
  <si>
    <t>899-1549733</t>
  </si>
  <si>
    <t>899-0023863</t>
  </si>
  <si>
    <t>WONG CILEK WR</t>
  </si>
  <si>
    <t>KLATAKAN ( DEPAN RM BUMI SARI )</t>
  </si>
  <si>
    <t>899-1549737</t>
  </si>
  <si>
    <t>899-0023881</t>
  </si>
  <si>
    <t>AMALIA CATERING</t>
  </si>
  <si>
    <t>CEMPAKA RT 42 RW 13 JL.</t>
  </si>
  <si>
    <t>899-1549738</t>
  </si>
  <si>
    <t>899-0006934</t>
  </si>
  <si>
    <t>PINK WARUNG#</t>
  </si>
  <si>
    <t>BONDOWOSO JL.</t>
  </si>
  <si>
    <t>899-1549811</t>
  </si>
  <si>
    <t>899-0023988</t>
  </si>
  <si>
    <t>PLASA GYM</t>
  </si>
  <si>
    <t>ANGGREK NO 5 JL. RAYA</t>
  </si>
  <si>
    <t>899-1549817</t>
  </si>
  <si>
    <t>899-0000380</t>
  </si>
  <si>
    <t>AB DEPOT#</t>
  </si>
  <si>
    <t>ASEMBAGUS RAYA JL.</t>
  </si>
  <si>
    <t>899-1550044</t>
  </si>
  <si>
    <t>899-0008933</t>
  </si>
  <si>
    <t>BAKSO DENI WARUNG#</t>
  </si>
  <si>
    <t>899-1550059</t>
  </si>
  <si>
    <t>899-0023546</t>
  </si>
  <si>
    <t>KALISARI WR</t>
  </si>
  <si>
    <t>BANYUWANGI 100M TIMUR PASAR CURAH KALAK JL. RAYA</t>
  </si>
  <si>
    <t>899-1550070</t>
  </si>
  <si>
    <t>899-0023770</t>
  </si>
  <si>
    <t>DEKUPIK WR</t>
  </si>
  <si>
    <t>DESA PERANTE RT 01 RW 01</t>
  </si>
  <si>
    <t>899-1550073</t>
  </si>
  <si>
    <t>899-0023796</t>
  </si>
  <si>
    <t>EMBUL BAKSO WR</t>
  </si>
  <si>
    <t>PANJI TIMUR ROXY PAS SAMPING BENGKEL WIJAYA JL. RAYA</t>
  </si>
  <si>
    <t>899-1550074</t>
  </si>
  <si>
    <t>899-1550103</t>
  </si>
  <si>
    <t>569-0003133</t>
  </si>
  <si>
    <t>MORO SOBO WARUNG#</t>
  </si>
  <si>
    <t>PRIGEN LUMBANG</t>
  </si>
  <si>
    <t>569-0655556</t>
  </si>
  <si>
    <t>569-0003571</t>
  </si>
  <si>
    <t>TONGE WARUNG#</t>
  </si>
  <si>
    <t>PRIGEN JALAN JERAPAH</t>
  </si>
  <si>
    <t>569-0655574</t>
  </si>
  <si>
    <t>569-0004282</t>
  </si>
  <si>
    <t>SINAR VILLA#</t>
  </si>
  <si>
    <t>PRIGEN PALEMBON RAYA SETELAH BU WARNI</t>
  </si>
  <si>
    <t>569-0655576</t>
  </si>
  <si>
    <t>569-0003262</t>
  </si>
  <si>
    <t>SM PERTAMA VILLA#</t>
  </si>
  <si>
    <t>PRIGEN TRETES DESA JAGIL RAYA</t>
  </si>
  <si>
    <t>569-0655579</t>
  </si>
  <si>
    <t>569-0003268</t>
  </si>
  <si>
    <t>MARGO RUKUN PECEL WARUNG#</t>
  </si>
  <si>
    <t>PRIGEN PECALUKAN PALEMBON</t>
  </si>
  <si>
    <t>569-0655580</t>
  </si>
  <si>
    <t>569-0005445</t>
  </si>
  <si>
    <t>PEPE CAFE</t>
  </si>
  <si>
    <t>TRAWAS JALAN NO 1 LINGKUNGAN PRIGEN BARAT PANDURATA SOTO GONDRONG PRIGEN PASURUAN</t>
  </si>
  <si>
    <t>569-0655588</t>
  </si>
  <si>
    <t>569-0001261</t>
  </si>
  <si>
    <t>SI MBOK WARUNG#</t>
  </si>
  <si>
    <t>NONGKOJAJAR NGADIPURO RAYA</t>
  </si>
  <si>
    <t>569-0655607</t>
  </si>
  <si>
    <t>569-0002897</t>
  </si>
  <si>
    <t>CHELSEA BAKSO#</t>
  </si>
  <si>
    <t>DEPAN SMP 2 TUTUR</t>
  </si>
  <si>
    <t>569-0655621</t>
  </si>
  <si>
    <t>569-0002657</t>
  </si>
  <si>
    <t>TENDA BIRU WARUNG#</t>
  </si>
  <si>
    <t>TRETES</t>
  </si>
  <si>
    <t>569-0655876</t>
  </si>
  <si>
    <t>569-0001505</t>
  </si>
  <si>
    <t>SUGIH WARAS WARUNG#</t>
  </si>
  <si>
    <t>PANDAAN BY PAS</t>
  </si>
  <si>
    <t>569-0655915</t>
  </si>
  <si>
    <t>569-0001342</t>
  </si>
  <si>
    <t>MELANGKRING WARUNG#</t>
  </si>
  <si>
    <t>PANDAAN DUREN SEWU</t>
  </si>
  <si>
    <t>569-0655919</t>
  </si>
  <si>
    <t>569-0000634</t>
  </si>
  <si>
    <t>LUMAYAN WARUNG#</t>
  </si>
  <si>
    <t>PURWOSARI SEBELAH SPBU RAYA</t>
  </si>
  <si>
    <t>569-0655928</t>
  </si>
  <si>
    <t>569-0004004</t>
  </si>
  <si>
    <t>PURWOSARI BAKALAN DEPAN BUKRIM</t>
  </si>
  <si>
    <t>569-0655971</t>
  </si>
  <si>
    <t>569-0005170</t>
  </si>
  <si>
    <t>MEGILAN WARKOP</t>
  </si>
  <si>
    <t>JL.RANDUPITU, GUNUNG GANGSIR, SUMBEREJO</t>
  </si>
  <si>
    <t>569-0655979</t>
  </si>
  <si>
    <t>569-0001343</t>
  </si>
  <si>
    <t>BAROKAH WARUNG#</t>
  </si>
  <si>
    <t>PANDAAN GUNUNG GANGSIR DEPAN BEHAESTEX</t>
  </si>
  <si>
    <t>569-0655980</t>
  </si>
  <si>
    <t>569-0004016</t>
  </si>
  <si>
    <t>NASI BU SUL WARUNG#</t>
  </si>
  <si>
    <t>PANDAAN BUEJENG DEPAN PT TUNA INDONESIA</t>
  </si>
  <si>
    <t>569-0655987</t>
  </si>
  <si>
    <t>569-0003426</t>
  </si>
  <si>
    <t>TAQWA RUJAK WARUNG#</t>
  </si>
  <si>
    <t>PANDAAN URIP SUMOHARJO NO. 18</t>
  </si>
  <si>
    <t>569-0655990</t>
  </si>
  <si>
    <t>569-0001272</t>
  </si>
  <si>
    <t>ANUGRAH WARUNG</t>
  </si>
  <si>
    <t>PANDAAN PLUMBON RAYA</t>
  </si>
  <si>
    <t>569-0655997</t>
  </si>
  <si>
    <t>080-0004083</t>
  </si>
  <si>
    <t>SURYA FUTSAL</t>
  </si>
  <si>
    <t>RAYA SITUBONDO</t>
  </si>
  <si>
    <t>080-1212597</t>
  </si>
  <si>
    <t>080-0004045</t>
  </si>
  <si>
    <t>KENTI BU WARUNG#</t>
  </si>
  <si>
    <t>BRAWIJAYA JL -TERMINAL KARANG ENTE</t>
  </si>
  <si>
    <t>080-1212569</t>
  </si>
  <si>
    <t>080-0010694</t>
  </si>
  <si>
    <t>JABAL RAHMA WARUNG#</t>
  </si>
  <si>
    <t>ADI SUCIPTO DEPAN PUSKESMAS SOBO</t>
  </si>
  <si>
    <t>080-1212572</t>
  </si>
  <si>
    <t>080-1212574</t>
  </si>
  <si>
    <t>080-0012540</t>
  </si>
  <si>
    <t>PAKIS</t>
  </si>
  <si>
    <t>080-1212576</t>
  </si>
  <si>
    <t>080-0012833</t>
  </si>
  <si>
    <t>NURUL WARUNG</t>
  </si>
  <si>
    <t>BRAWIJAYA JL</t>
  </si>
  <si>
    <t>080-1212577</t>
  </si>
  <si>
    <t>080-0013653</t>
  </si>
  <si>
    <t>RUJAK SOTO WARUNG</t>
  </si>
  <si>
    <t>JL S PARMAN - PAKIS</t>
  </si>
  <si>
    <t>080-1212582</t>
  </si>
  <si>
    <t>080-0014275</t>
  </si>
  <si>
    <t>YANTI WARUNG</t>
  </si>
  <si>
    <t>KEBALENAN</t>
  </si>
  <si>
    <t>080-1212585</t>
  </si>
  <si>
    <t>080-1212591</t>
  </si>
  <si>
    <t>080-0014319</t>
  </si>
  <si>
    <t>INGGRISAN WARUNG</t>
  </si>
  <si>
    <t>JL DIPONEGORO 148-KEPATIHAN</t>
  </si>
  <si>
    <t>080-1212592</t>
  </si>
  <si>
    <t>080-0015367</t>
  </si>
  <si>
    <t>REHANA CAFE</t>
  </si>
  <si>
    <t>TUNGGUL AMETUNG JL NO 134</t>
  </si>
  <si>
    <t>080-1212594</t>
  </si>
  <si>
    <t>080-0002967</t>
  </si>
  <si>
    <t>SAMIAH BU WARUNG#</t>
  </si>
  <si>
    <t>JL TERMINAL KETAPANG</t>
  </si>
  <si>
    <t>080-1212596</t>
  </si>
  <si>
    <t>080-0006099</t>
  </si>
  <si>
    <t>SANARI PK WARUNG#</t>
  </si>
  <si>
    <t>DALAM TERMINAL KAPURAN BWI</t>
  </si>
  <si>
    <t>080-1212598</t>
  </si>
  <si>
    <t>080-0008282</t>
  </si>
  <si>
    <t>BAKSO AN-NUR WARUNG#</t>
  </si>
  <si>
    <t>DPN MAZJID JAMI KAPURAN</t>
  </si>
  <si>
    <t>080-1212600</t>
  </si>
  <si>
    <t>080-0009752</t>
  </si>
  <si>
    <t>KETAPANG</t>
  </si>
  <si>
    <t>080-1212602</t>
  </si>
  <si>
    <t>080-0012308</t>
  </si>
  <si>
    <t>NANIK KANTIN</t>
  </si>
  <si>
    <t>PELABUHAN KETAPANG</t>
  </si>
  <si>
    <t>080-1212604</t>
  </si>
  <si>
    <t>080-0013538</t>
  </si>
  <si>
    <t>WARUNG BU AMIN</t>
  </si>
  <si>
    <t>JL RAYA SITUBONDO -KETAPANG</t>
  </si>
  <si>
    <t>080-1212607</t>
  </si>
  <si>
    <t>080-0014276</t>
  </si>
  <si>
    <t>BAROKAH IJO WARUNG</t>
  </si>
  <si>
    <t>JL RAYA SITUBONDO-KETAPANG</t>
  </si>
  <si>
    <t>080-1212612</t>
  </si>
  <si>
    <t>080-0014279</t>
  </si>
  <si>
    <t>DIANIA WARUNG</t>
  </si>
  <si>
    <t>JL LINGKAR-KETAPANG</t>
  </si>
  <si>
    <t>080-1212613</t>
  </si>
  <si>
    <t>080-0014374</t>
  </si>
  <si>
    <t>BU HAR WARUNG</t>
  </si>
  <si>
    <t>DALAM PELABUHAN TANJUNG WANGI</t>
  </si>
  <si>
    <t>080-1212614</t>
  </si>
  <si>
    <t>080-0014375</t>
  </si>
  <si>
    <t>MBAK IS WARUNG</t>
  </si>
  <si>
    <t>080-1212615</t>
  </si>
  <si>
    <t>080-0014887</t>
  </si>
  <si>
    <t>PAK BANGUN WARUNG</t>
  </si>
  <si>
    <t>DALAM TERMINAL KETAPANG</t>
  </si>
  <si>
    <t>080-1212617</t>
  </si>
  <si>
    <t>080-0001185</t>
  </si>
  <si>
    <t>PELANGI KANTIN#</t>
  </si>
  <si>
    <t>080-1212618</t>
  </si>
  <si>
    <t>080-0015113</t>
  </si>
  <si>
    <t>ASTI WARUNG</t>
  </si>
  <si>
    <t>DEPAN TERMINAL KETAPANG</t>
  </si>
  <si>
    <t>080-1212620</t>
  </si>
  <si>
    <t>080-0014107</t>
  </si>
  <si>
    <t>IJO WARUNG</t>
  </si>
  <si>
    <t>PURWOHARJO-KRADENAN</t>
  </si>
  <si>
    <t>080-1212675</t>
  </si>
  <si>
    <t>080-0014109</t>
  </si>
  <si>
    <t>NR WARUNG</t>
  </si>
  <si>
    <t>080-1212677</t>
  </si>
  <si>
    <t>080-0015240</t>
  </si>
  <si>
    <t>PAK TEMON WARUNG</t>
  </si>
  <si>
    <t>GRAJAGAN JL-TAMPO CLURING</t>
  </si>
  <si>
    <t>080-1212693</t>
  </si>
  <si>
    <t>080-0015281</t>
  </si>
  <si>
    <t>MIE AYAM PANGSIT WARUNG</t>
  </si>
  <si>
    <t>CURAH PALUNG-PURWOHARJO</t>
  </si>
  <si>
    <t>080-1212695</t>
  </si>
  <si>
    <t>080-0004043</t>
  </si>
  <si>
    <t>YUNUS WARUNG#</t>
  </si>
  <si>
    <t>TERMINAL KARANGENTE</t>
  </si>
  <si>
    <t>080-1212568</t>
  </si>
  <si>
    <t>080-0012969</t>
  </si>
  <si>
    <t>MULYA WARUNG</t>
  </si>
  <si>
    <t>TERMINAL KARANG ENTE</t>
  </si>
  <si>
    <t>080-1212579</t>
  </si>
  <si>
    <t>080-0015121</t>
  </si>
  <si>
    <t>SUNDARI BU WARUNG</t>
  </si>
  <si>
    <t>080-1212587</t>
  </si>
  <si>
    <t>080-0013508</t>
  </si>
  <si>
    <t>WAHYUNI WARUNG</t>
  </si>
  <si>
    <t>DALAM TERMINAL KAPURAN KETAPANG</t>
  </si>
  <si>
    <t>080-1212605</t>
  </si>
  <si>
    <t>080-0013539</t>
  </si>
  <si>
    <t>CALYA CELL</t>
  </si>
  <si>
    <t>DALAM TERMINAL KAPURAN</t>
  </si>
  <si>
    <t>080-1212608</t>
  </si>
  <si>
    <t>080-0014084</t>
  </si>
  <si>
    <t>YATIK WARUNG</t>
  </si>
  <si>
    <t>080-1212609</t>
  </si>
  <si>
    <t>080-0015037</t>
  </si>
  <si>
    <t>KANTIN DIANA</t>
  </si>
  <si>
    <t>DALAM PELABUHAN ASDP KETAPANG</t>
  </si>
  <si>
    <t>080-1212619</t>
  </si>
  <si>
    <t>080-0014594</t>
  </si>
  <si>
    <t>KEDAI COKLAT SULUNG AULIA</t>
  </si>
  <si>
    <t>JL BRINGIN SATRIAN-ROGOJAMPI</t>
  </si>
  <si>
    <t>080-0011327</t>
  </si>
  <si>
    <t>SEA FOOD 58 RM</t>
  </si>
  <si>
    <t>ROGOJAMPI</t>
  </si>
  <si>
    <t>080-1212774</t>
  </si>
  <si>
    <t>080-1212758</t>
  </si>
  <si>
    <t>080-0013775</t>
  </si>
  <si>
    <t>BU TUTIK WARUNG</t>
  </si>
  <si>
    <t>JL KH HASYIM ASHARI-ROGOJAMPI</t>
  </si>
  <si>
    <t>080-1212760</t>
  </si>
  <si>
    <t>080-0013506</t>
  </si>
  <si>
    <t>CASY WARUNG</t>
  </si>
  <si>
    <t>DALAM TERMINAL ROGOJAMPI</t>
  </si>
  <si>
    <t>080-1212765</t>
  </si>
  <si>
    <t>080-0013523</t>
  </si>
  <si>
    <t>PANCORAN WARUNG</t>
  </si>
  <si>
    <t>RAYA ROGOJAMPI</t>
  </si>
  <si>
    <t>080-1212767</t>
  </si>
  <si>
    <t>080-0013766</t>
  </si>
  <si>
    <t>NANIK WARUNG</t>
  </si>
  <si>
    <t>DSN PENDARUNGAN-ROGOJAMPI</t>
  </si>
  <si>
    <t>080-1212768</t>
  </si>
  <si>
    <t>080-0013869</t>
  </si>
  <si>
    <t>ABIZAR WARUNG</t>
  </si>
  <si>
    <t>KALIMOSODO-ROGOJAMPI</t>
  </si>
  <si>
    <t>080-1212770</t>
  </si>
  <si>
    <t>080-0014456</t>
  </si>
  <si>
    <t>LINTANG JAYA WARUNG</t>
  </si>
  <si>
    <t>JL BRINGIN-ROGOJAMPI</t>
  </si>
  <si>
    <t>080-1212773</t>
  </si>
  <si>
    <t>080-0015082</t>
  </si>
  <si>
    <t>ELLA WARUNG</t>
  </si>
  <si>
    <t>POPONGAN JL</t>
  </si>
  <si>
    <t>080-1212776</t>
  </si>
  <si>
    <t>080-0015083</t>
  </si>
  <si>
    <t>99 WARUNG</t>
  </si>
  <si>
    <t>RAYA ROGOJAMPI JL</t>
  </si>
  <si>
    <t>080-1212777</t>
  </si>
  <si>
    <t>080-0015205</t>
  </si>
  <si>
    <t>JEMBER JL -GITIK ROGOJAMPI</t>
  </si>
  <si>
    <t>080-1212780</t>
  </si>
  <si>
    <t>080-0015396</t>
  </si>
  <si>
    <t>CAHYA WARUNG</t>
  </si>
  <si>
    <t>PENGANTIGAN-ROGOJAMPI</t>
  </si>
  <si>
    <t>080-1212782</t>
  </si>
  <si>
    <t>080-0008735</t>
  </si>
  <si>
    <t>RAWON SPECIAL PAK NASIR WARUNG#</t>
  </si>
  <si>
    <t>080-1212764</t>
  </si>
  <si>
    <t>080-0015239</t>
  </si>
  <si>
    <t>MAK YUNI WARUNG</t>
  </si>
  <si>
    <t>PATOMAN-ROGOJAMPI</t>
  </si>
  <si>
    <t>080-0015244</t>
  </si>
  <si>
    <t>ISTIANAH WARUNG</t>
  </si>
  <si>
    <t>080-1213396</t>
  </si>
  <si>
    <t>080-1213397</t>
  </si>
  <si>
    <t>080-0015445</t>
  </si>
  <si>
    <t>NANI WARUNG</t>
  </si>
  <si>
    <t>RAYA SONGGON</t>
  </si>
  <si>
    <t>080-1213398</t>
  </si>
  <si>
    <t>745-0008474</t>
  </si>
  <si>
    <t>SINAR REZEKI BERAS WR#</t>
  </si>
  <si>
    <t>PAKISAN PATEMON TLOGOSARI RT 13 RW 3</t>
  </si>
  <si>
    <t>745-0857214</t>
  </si>
  <si>
    <t>745-0004264</t>
  </si>
  <si>
    <t>SUTIYA BU WR#</t>
  </si>
  <si>
    <t>PATEMON PAKISAN RT 13 RW 2</t>
  </si>
  <si>
    <t>745-0857217</t>
  </si>
  <si>
    <t>745-0008325</t>
  </si>
  <si>
    <t>ARIS WR#</t>
  </si>
  <si>
    <t>PEJATEN RT 10 RW 2</t>
  </si>
  <si>
    <t>745-0857269</t>
  </si>
  <si>
    <t>745-0003562</t>
  </si>
  <si>
    <t>WIDI WR#</t>
  </si>
  <si>
    <t>DIPONEGORO</t>
  </si>
  <si>
    <t>745-0857281</t>
  </si>
  <si>
    <t>745-0004118</t>
  </si>
  <si>
    <t>AGUS BU WR#</t>
  </si>
  <si>
    <t>DIPONEGORO JL</t>
  </si>
  <si>
    <t>745-0857282</t>
  </si>
  <si>
    <t>745-0009753</t>
  </si>
  <si>
    <t>BAROKAH ABADAN WR</t>
  </si>
  <si>
    <t>DIPONEGORO JL RT 13 RW 3 08214295361</t>
  </si>
  <si>
    <t>745-0008732</t>
  </si>
  <si>
    <t>RUK BU WR#</t>
  </si>
  <si>
    <t>DIPONEGORO JL RT 25 RW 5</t>
  </si>
  <si>
    <t>745-0857293</t>
  </si>
  <si>
    <t>745-0857295</t>
  </si>
  <si>
    <t>745-0009604</t>
  </si>
  <si>
    <t>RAJA GYM WR#</t>
  </si>
  <si>
    <t>DIPONEGORO JL RT 35 RW 4 KOTAKULON</t>
  </si>
  <si>
    <t>745-0004604</t>
  </si>
  <si>
    <t>PARTONO PAK WR##</t>
  </si>
  <si>
    <t>DIPONEGORO PASAR IKAN RT 34 RW 4</t>
  </si>
  <si>
    <t>745-0857297</t>
  </si>
  <si>
    <t>745-0857299</t>
  </si>
  <si>
    <t>745-0009007</t>
  </si>
  <si>
    <t>YONO BU WR#</t>
  </si>
  <si>
    <t>GANG PASAR IKAN RT 3 RW 15 BADEAN 085334210706</t>
  </si>
  <si>
    <t>745-0009379</t>
  </si>
  <si>
    <t>KARMAN BU WR#</t>
  </si>
  <si>
    <t>SALIWIRYO JL RT 12 RW 3</t>
  </si>
  <si>
    <t>745-0857301</t>
  </si>
  <si>
    <t>745-0857305</t>
  </si>
  <si>
    <t>745-0008963</t>
  </si>
  <si>
    <t>PROFIT WR#</t>
  </si>
  <si>
    <t>BLINDUNGAN KARTINI JL RT 24 RW 7 085746371614</t>
  </si>
  <si>
    <t>745-0857309</t>
  </si>
  <si>
    <t>745-0009493</t>
  </si>
  <si>
    <t>KERAJAAN FOOD WR#</t>
  </si>
  <si>
    <t>YOS SUDARSO JL NO 26</t>
  </si>
  <si>
    <t>745-0857315</t>
  </si>
  <si>
    <t>745-0009542</t>
  </si>
  <si>
    <t>DEWI WR</t>
  </si>
  <si>
    <t>SEKARPUTIH JEMBATAN JL SUCIPTO Y RT 30 RW 8</t>
  </si>
  <si>
    <t>745-0857570</t>
  </si>
  <si>
    <t>371-0000754</t>
  </si>
  <si>
    <t>PANCER JL</t>
  </si>
  <si>
    <t>371-0221224</t>
  </si>
  <si>
    <t>371-0000769</t>
  </si>
  <si>
    <t>KITA WARUNG</t>
  </si>
  <si>
    <t>PULAU MERAH JL</t>
  </si>
  <si>
    <t>371-0221225</t>
  </si>
  <si>
    <t>371-0000800</t>
  </si>
  <si>
    <t>MINA SEGARA WARUNG</t>
  </si>
  <si>
    <t>PULAU MERAH</t>
  </si>
  <si>
    <t>371-0221226</t>
  </si>
  <si>
    <t>371-0001210</t>
  </si>
  <si>
    <t>MBOK YEM WARUNG</t>
  </si>
  <si>
    <t>JL. PULAU MERAH</t>
  </si>
  <si>
    <t>371-0221228</t>
  </si>
  <si>
    <t>371-0001211</t>
  </si>
  <si>
    <t>PAK RAKI WARUNG</t>
  </si>
  <si>
    <t>JL PULAU MERAH</t>
  </si>
  <si>
    <t>371-0221229</t>
  </si>
  <si>
    <t>371-0001231</t>
  </si>
  <si>
    <t>MAMA WARUNG</t>
  </si>
  <si>
    <t>PULAU MERAH-SUMBER AGUNG</t>
  </si>
  <si>
    <t>371-0221230</t>
  </si>
  <si>
    <t>371-0001233</t>
  </si>
  <si>
    <t>WIWIN WARUNG</t>
  </si>
  <si>
    <t>PULAU MERAH-PESANGGARAN</t>
  </si>
  <si>
    <t>371-0221231</t>
  </si>
  <si>
    <t>371-0001234</t>
  </si>
  <si>
    <t>BU RUS WARUNG</t>
  </si>
  <si>
    <t>371-0221232</t>
  </si>
  <si>
    <t>371-0001519</t>
  </si>
  <si>
    <t>MORO SENENG WARUNG</t>
  </si>
  <si>
    <t>371-0221233</t>
  </si>
  <si>
    <t>371-0001110</t>
  </si>
  <si>
    <t>WARKOP ADEM AYEM</t>
  </si>
  <si>
    <t>RAYA KEMBIRITAN JL</t>
  </si>
  <si>
    <t>371-0221340</t>
  </si>
  <si>
    <t>371-0001129</t>
  </si>
  <si>
    <t>BAKSO ENAK WARUNG</t>
  </si>
  <si>
    <t>RAYA TEMANGGUNG</t>
  </si>
  <si>
    <t>371-0221341</t>
  </si>
  <si>
    <t>369-0011606</t>
  </si>
  <si>
    <t>KEDAI INTAN</t>
  </si>
  <si>
    <t>RS KALIWATES</t>
  </si>
  <si>
    <t>369-3632389</t>
  </si>
  <si>
    <t>369-0017244</t>
  </si>
  <si>
    <t>KANTIN KOKA</t>
  </si>
  <si>
    <t>PB SUDIRMAN JL NO 90</t>
  </si>
  <si>
    <t>369-3632398</t>
  </si>
  <si>
    <t>369-0007946</t>
  </si>
  <si>
    <t>AMIR BU#</t>
  </si>
  <si>
    <t>PB SUDIRMAN 131 JL PAKUSARI</t>
  </si>
  <si>
    <t>369-3632290</t>
  </si>
  <si>
    <t>369-0012123</t>
  </si>
  <si>
    <t>ROSID BU WARUNG#</t>
  </si>
  <si>
    <t>DEPAN POM MAYANG</t>
  </si>
  <si>
    <t>369-0017441</t>
  </si>
  <si>
    <t>SAKINAH KIOS</t>
  </si>
  <si>
    <t>MRAWAN NO 12 JL</t>
  </si>
  <si>
    <t>369-3632292</t>
  </si>
  <si>
    <t>369-3632294</t>
  </si>
  <si>
    <t>369-0015804</t>
  </si>
  <si>
    <t>LENGQUAS KEDAI</t>
  </si>
  <si>
    <t>KARIMATA JLN</t>
  </si>
  <si>
    <t>369-3632305</t>
  </si>
  <si>
    <t>369-0014700</t>
  </si>
  <si>
    <t>SRI 2 WRG#</t>
  </si>
  <si>
    <t>GAJAH MADA NO.76 JL, MUNDUREJO</t>
  </si>
  <si>
    <t>369-3632323</t>
  </si>
  <si>
    <t>369-0013780</t>
  </si>
  <si>
    <t>TUN BU WARUNG#</t>
  </si>
  <si>
    <t>GAJAH MADA 45 SUKORENO</t>
  </si>
  <si>
    <t>369-3632328</t>
  </si>
  <si>
    <t>369-0014982</t>
  </si>
  <si>
    <t>JAMIL BU WRG#</t>
  </si>
  <si>
    <t>TIMUR SUNGAI PSR SEMBORO</t>
  </si>
  <si>
    <t>369-3632342</t>
  </si>
  <si>
    <t>369-0017851</t>
  </si>
  <si>
    <t>BLOOMBANG ASRI</t>
  </si>
  <si>
    <t>SALAKAN SEMBORO LOR 200M  KE SELATAN DARI PEREMPATAN</t>
  </si>
  <si>
    <t>369-3632346</t>
  </si>
  <si>
    <t>369-0014895</t>
  </si>
  <si>
    <t>AMBRI SATE#</t>
  </si>
  <si>
    <t>SALAK NO. 39 JL, TANGGUL</t>
  </si>
  <si>
    <t>369-3632351</t>
  </si>
  <si>
    <t>369-0017604</t>
  </si>
  <si>
    <t>BU YAM WARUNG</t>
  </si>
  <si>
    <t>IMAM BONJOL DEPAN GUDANG JEMBER INFAH JL</t>
  </si>
  <si>
    <t>369-3632364</t>
  </si>
  <si>
    <t>369-0011872</t>
  </si>
  <si>
    <t>KANG MAS ANDY##</t>
  </si>
  <si>
    <t>TEUKU UMAR DEPAN SD JL</t>
  </si>
  <si>
    <t>369-0001565</t>
  </si>
  <si>
    <t>NEDHO NERIMO##</t>
  </si>
  <si>
    <t>TEUKU UMAR NO 8 JEMBER</t>
  </si>
  <si>
    <t>369-0007698</t>
  </si>
  <si>
    <t>YIT IBU WARUNG#</t>
  </si>
  <si>
    <t>TEUKU UMAR 23 RT 1 RW 5 JEMBER</t>
  </si>
  <si>
    <t>369-3632381</t>
  </si>
  <si>
    <t>369-3632382</t>
  </si>
  <si>
    <t>369-3632383</t>
  </si>
  <si>
    <t>369-0017839</t>
  </si>
  <si>
    <t>PANDU RS PTP WARUNG</t>
  </si>
  <si>
    <t>GAJAH MADA SEBELAH KEDAI INTAN JLN</t>
  </si>
  <si>
    <t>369-0016659</t>
  </si>
  <si>
    <t>ANANDA 2 WARUNG</t>
  </si>
  <si>
    <t>MERAK LING KEDAWUNG KIDUL RT04 RW11 GEBANG  JALAN SAMPING GG PONDOK ALQODIRI</t>
  </si>
  <si>
    <t>369-3632390</t>
  </si>
  <si>
    <t>369-3632433</t>
  </si>
  <si>
    <t>369-0016748</t>
  </si>
  <si>
    <t>FUJIAMA DEPOT</t>
  </si>
  <si>
    <t>JL ARGOPURO BOULEVARD AB 14 KALIWATES</t>
  </si>
  <si>
    <t>369-3632356</t>
  </si>
  <si>
    <t>369-0016835</t>
  </si>
  <si>
    <t>POM MAYANG CAFE</t>
  </si>
  <si>
    <t>PB SUDIRMAN JL NO 16</t>
  </si>
  <si>
    <t>369-3632293</t>
  </si>
  <si>
    <t>369-0017271</t>
  </si>
  <si>
    <t>EXPOSS FITNESS</t>
  </si>
  <si>
    <t>RAYA PUGER JL SESUDAH INDOMARET BALUNG KULON</t>
  </si>
  <si>
    <t>369-3632550</t>
  </si>
  <si>
    <t>369-0017646</t>
  </si>
  <si>
    <t>D BAMBOE CAFE</t>
  </si>
  <si>
    <t>MAWAR BITING NO 12 JL</t>
  </si>
  <si>
    <t>369-0017648</t>
  </si>
  <si>
    <t>LIMA JAYA</t>
  </si>
  <si>
    <t>KRAJAN KALISAT SAMPING STASIUN JL</t>
  </si>
  <si>
    <t>369-3632449</t>
  </si>
  <si>
    <t>369-3632462</t>
  </si>
  <si>
    <t>369-0017608</t>
  </si>
  <si>
    <t>BU LAILI</t>
  </si>
  <si>
    <t>GAMBIRAN KALISAT DEPAN GUDANG BERAS KOBRA JL</t>
  </si>
  <si>
    <t>369-3632468</t>
  </si>
  <si>
    <t>369-0017877</t>
  </si>
  <si>
    <t>DAHLIA WR</t>
  </si>
  <si>
    <t>KALISAT NO 02 SETELAH JEMBATAN ARJASA</t>
  </si>
  <si>
    <t>369-3632447</t>
  </si>
  <si>
    <t>369-0015056</t>
  </si>
  <si>
    <t>SUNDARI WRG#</t>
  </si>
  <si>
    <t>IMAM BONJOL JL KALISAT</t>
  </si>
  <si>
    <t>369-0016524</t>
  </si>
  <si>
    <t>CITRA KIOS</t>
  </si>
  <si>
    <t>GLAGAH WERO SSD ROYAL GIM JL</t>
  </si>
  <si>
    <t>369-3632453</t>
  </si>
  <si>
    <t>369-3632456</t>
  </si>
  <si>
    <t>369-0017379</t>
  </si>
  <si>
    <t>TRIS WARUNG</t>
  </si>
  <si>
    <t>KRAJAN KALISAT NO11 JL</t>
  </si>
  <si>
    <t>369-0017340</t>
  </si>
  <si>
    <t>MAMA LAUNDRY KIOS</t>
  </si>
  <si>
    <t>COKROMINOTO NO 2 KALISAT SETELAH REL KA JL</t>
  </si>
  <si>
    <t>369-3632465</t>
  </si>
  <si>
    <t>369-3632466</t>
  </si>
  <si>
    <t>369-0012876</t>
  </si>
  <si>
    <t>SALAM BU WARUNG#</t>
  </si>
  <si>
    <t>FLORES NO. 56 JL, BALUNG</t>
  </si>
  <si>
    <t>369-3632521</t>
  </si>
  <si>
    <t>369-0014271</t>
  </si>
  <si>
    <t>SHOLEH TTL WRG#</t>
  </si>
  <si>
    <t>KENARI 23 JL, RT04/06 TUTUL</t>
  </si>
  <si>
    <t>369-3632526</t>
  </si>
  <si>
    <t>369-0017624</t>
  </si>
  <si>
    <t>BU RUDI WARUNG</t>
  </si>
  <si>
    <t>MH THAMRIN 16 AJUNG WETAN DEPAN BUDAMARA JL</t>
  </si>
  <si>
    <t>369-3632574</t>
  </si>
  <si>
    <t>369-0017657</t>
  </si>
  <si>
    <t>IKAWANGI WARUNG</t>
  </si>
  <si>
    <t>MH THAMRIN DPN JSG STADION FITNES RAMBO</t>
  </si>
  <si>
    <t>369-3632578</t>
  </si>
  <si>
    <t>079-0001388</t>
  </si>
  <si>
    <t>POJOK WRG (B. SUYINAH)</t>
  </si>
  <si>
    <t>KLAKAH JL. RANU (DPN MASJID)</t>
  </si>
  <si>
    <t>079-1204883</t>
  </si>
  <si>
    <t>079-0011894</t>
  </si>
  <si>
    <t>SUKEMI WRG</t>
  </si>
  <si>
    <t>DARUNGAN MLAWANG KLAKAH JL</t>
  </si>
  <si>
    <t>079-1204884</t>
  </si>
  <si>
    <t>079-0005228</t>
  </si>
  <si>
    <t>AGUS BUAH KIOS#</t>
  </si>
  <si>
    <t>KLAKAH RANDUAGUNG RAYA JL. KEBONAN</t>
  </si>
  <si>
    <t>079-1204890</t>
  </si>
  <si>
    <t>079-0011769</t>
  </si>
  <si>
    <t>DIMAS BU WRG</t>
  </si>
  <si>
    <t>KLAKAH JL</t>
  </si>
  <si>
    <t>079-1204892</t>
  </si>
  <si>
    <t>079-0011677</t>
  </si>
  <si>
    <t>MBAK TIN WRG</t>
  </si>
  <si>
    <t>079-1204897</t>
  </si>
  <si>
    <t>079-0001493</t>
  </si>
  <si>
    <t>SAJI BU#</t>
  </si>
  <si>
    <t>KLAKAH SIMPANG 3 KEBONAN JL.</t>
  </si>
  <si>
    <t>079-1204902</t>
  </si>
  <si>
    <t>079-0011625</t>
  </si>
  <si>
    <t>IIS BU WRG</t>
  </si>
  <si>
    <t>079-0012061</t>
  </si>
  <si>
    <t>NAURA WRG</t>
  </si>
  <si>
    <t>RANU KLAKAH KRAJAN TEGAL RANDU JL</t>
  </si>
  <si>
    <t>079-1204907</t>
  </si>
  <si>
    <t>079-1204910</t>
  </si>
  <si>
    <t>079-0012025</t>
  </si>
  <si>
    <t>BU KHOLIPAH WRG</t>
  </si>
  <si>
    <t>RAYA KUNIR KIDUL DEPAN LAPANGAN KUNIR JL</t>
  </si>
  <si>
    <t>079-1205011</t>
  </si>
  <si>
    <t>079-0011938</t>
  </si>
  <si>
    <t>CIPLIS BU WRG</t>
  </si>
  <si>
    <t>JATIGONO KUNIR PASAR KETIMUR JL</t>
  </si>
  <si>
    <t>079-1205012</t>
  </si>
  <si>
    <t>079-0011934</t>
  </si>
  <si>
    <t>KEDAI TAK SANGKE-SANGKE</t>
  </si>
  <si>
    <t>KUNIR DEPAN PUSKESMAS JL</t>
  </si>
  <si>
    <t>079-1205016</t>
  </si>
  <si>
    <t>079-0012026</t>
  </si>
  <si>
    <t>RIRIN WRG</t>
  </si>
  <si>
    <t>JATISARI KUNIR TIMUR AMALAN JL</t>
  </si>
  <si>
    <t>079-0009703</t>
  </si>
  <si>
    <t>LESTARI WRG#</t>
  </si>
  <si>
    <t>TEMPEH RAYA JL. (SLTN POM)</t>
  </si>
  <si>
    <t>079-1205019</t>
  </si>
  <si>
    <t>079-1205020</t>
  </si>
  <si>
    <t>079-0012056</t>
  </si>
  <si>
    <t>BU RUPIAH WRG</t>
  </si>
  <si>
    <t>RAYA KUNIR DEPAN SMPI JL</t>
  </si>
  <si>
    <t>079-1205022</t>
  </si>
  <si>
    <t>079-0011645</t>
  </si>
  <si>
    <t>IS BU WRG</t>
  </si>
  <si>
    <t>PASAR KUNIR JL</t>
  </si>
  <si>
    <t>079-1205028</t>
  </si>
  <si>
    <t>079-0010868</t>
  </si>
  <si>
    <t>SUNDRI BU WRG</t>
  </si>
  <si>
    <t>KUNIR JATIGONO JL. KARTINI</t>
  </si>
  <si>
    <t>079-1205035</t>
  </si>
  <si>
    <t>079-0010647</t>
  </si>
  <si>
    <t>SUAIDAH BU WARUNG</t>
  </si>
  <si>
    <t>KUNIR LOR RAYA JL. (ES DEGAN)</t>
  </si>
  <si>
    <t>079-1205041</t>
  </si>
  <si>
    <t>079-0012550</t>
  </si>
  <si>
    <t>ZAINI WRG</t>
  </si>
  <si>
    <t>GRATI SELATAN PASAR PAS PERTIGAAN JL</t>
  </si>
  <si>
    <t>079-1205046</t>
  </si>
  <si>
    <t>079-0011906</t>
  </si>
  <si>
    <t>BATURFLY CAFE</t>
  </si>
  <si>
    <t>BRIGJEN KATAMSO TOMPOKERSAN JL</t>
  </si>
  <si>
    <t>079-1205107</t>
  </si>
  <si>
    <t>079-0011943</t>
  </si>
  <si>
    <t>DEPOT RAMONA 2</t>
  </si>
  <si>
    <t>KEPUHARJO TOGA UTARA JL</t>
  </si>
  <si>
    <t>079-1205092</t>
  </si>
  <si>
    <t>079-0011991</t>
  </si>
  <si>
    <t>WARUNG KONGKOW</t>
  </si>
  <si>
    <t>JL PISANG GAJIH B-5 KEPUHARJO</t>
  </si>
  <si>
    <t>079-0011979</t>
  </si>
  <si>
    <t>BAKSO SUPER</t>
  </si>
  <si>
    <t>TOGA JL</t>
  </si>
  <si>
    <t>079-1205093</t>
  </si>
  <si>
    <t>079-1205094</t>
  </si>
  <si>
    <t>079-0011305</t>
  </si>
  <si>
    <t>TAHU KIKIL</t>
  </si>
  <si>
    <t>GHOZALI JL</t>
  </si>
  <si>
    <t>079-1205096</t>
  </si>
  <si>
    <t>079-0008239</t>
  </si>
  <si>
    <t>HANAFI HJ. WARUNG</t>
  </si>
  <si>
    <t>TOMPOKERSAN JL. BRIGJEND KATAMSO</t>
  </si>
  <si>
    <t>079-1205098</t>
  </si>
  <si>
    <t>079-0008898</t>
  </si>
  <si>
    <t>KHOIR BU WRG#</t>
  </si>
  <si>
    <t>TOMPOKERSAN JL. EMBONG KEMBAR</t>
  </si>
  <si>
    <t>079-1205099</t>
  </si>
  <si>
    <t>079-0008810</t>
  </si>
  <si>
    <t>POJOK BUAH WRG#</t>
  </si>
  <si>
    <t>BRIGJEND KATAMSO JL. (SIMPANG 5)</t>
  </si>
  <si>
    <t>079-1205101</t>
  </si>
  <si>
    <t>079-0005634</t>
  </si>
  <si>
    <t>SAMBEL IGA LALAPAN WRG#</t>
  </si>
  <si>
    <t>GUBENUR SURYO JL. (EMBONG KEMBAR)</t>
  </si>
  <si>
    <t>079-1205103</t>
  </si>
  <si>
    <t>079-0011661</t>
  </si>
  <si>
    <t>HARTO WRG</t>
  </si>
  <si>
    <t>EMBONG KEMBAR PASAR JL</t>
  </si>
  <si>
    <t>079-1205111</t>
  </si>
  <si>
    <t>079-0001454</t>
  </si>
  <si>
    <t>HADI BU</t>
  </si>
  <si>
    <t>CUT NYAK DIN JL</t>
  </si>
  <si>
    <t>079-1205114</t>
  </si>
  <si>
    <t>079-0012229</t>
  </si>
  <si>
    <t>ROHMAWATI WRG</t>
  </si>
  <si>
    <t>BRIGJEN KATAMSO NO 05 JL</t>
  </si>
  <si>
    <t>079-1205117</t>
  </si>
  <si>
    <t>079-0012326</t>
  </si>
  <si>
    <t>BAROKAH PASAR WRG</t>
  </si>
  <si>
    <t>BRIGJEN KATAMSO 10 LMJ JL</t>
  </si>
  <si>
    <t>079-1205121</t>
  </si>
  <si>
    <t>079-0012398</t>
  </si>
  <si>
    <t>HJ SAJANAH WRG</t>
  </si>
  <si>
    <t>JL PATIMURA TOMPOKERSAN LUMAJANG</t>
  </si>
  <si>
    <t>079-1205122</t>
  </si>
  <si>
    <t>079-0012424</t>
  </si>
  <si>
    <t>AQUILA KIOS</t>
  </si>
  <si>
    <t>JL KYAI MUKSIN NO 01 CITRODIWANGSAN LMJ</t>
  </si>
  <si>
    <t>079-1205124</t>
  </si>
  <si>
    <t>079-0012434</t>
  </si>
  <si>
    <t>PECEL BLITAR WRG</t>
  </si>
  <si>
    <t>GAJAH MADA SMP ALFA MART JOGOYUDAN LMJ</t>
  </si>
  <si>
    <t>079-1205125</t>
  </si>
  <si>
    <t>079-0012780</t>
  </si>
  <si>
    <t>RIZKI MBK UL WRG</t>
  </si>
  <si>
    <t>GAJAH MADA KEPUHARJO JL</t>
  </si>
  <si>
    <t>079-1205126</t>
  </si>
  <si>
    <t>370-0000776</t>
  </si>
  <si>
    <t>SELERA DEPOT</t>
  </si>
  <si>
    <t>KALIANGET JALAN BARAT SPBU</t>
  </si>
  <si>
    <t>370-0154762</t>
  </si>
  <si>
    <t>370-0000781</t>
  </si>
  <si>
    <t>ADI JAYA WARUNG</t>
  </si>
  <si>
    <t>KALIANGET JALAN BARAT ALFAMART KALIANGET</t>
  </si>
  <si>
    <t>370-0154764</t>
  </si>
  <si>
    <t>370-0000969</t>
  </si>
  <si>
    <t>KALIANGET JALAN BARAT JEMBATAN KALIANGET</t>
  </si>
  <si>
    <t>370-0154769</t>
  </si>
  <si>
    <t>370-0000989</t>
  </si>
  <si>
    <t>HASAN WARUNG</t>
  </si>
  <si>
    <t>KALIANGET BESUKI JALAN TIMUR PP KALIANGET</t>
  </si>
  <si>
    <t>370-0154770</t>
  </si>
  <si>
    <t>370-0001523</t>
  </si>
  <si>
    <t>ARIYANI WARUNG</t>
  </si>
  <si>
    <t>JALAN RAYA KALIANGET BARAT SPBU KALIANGET</t>
  </si>
  <si>
    <t>370-0154771</t>
  </si>
  <si>
    <t>370-0001575</t>
  </si>
  <si>
    <t>WILLYS WARUNG</t>
  </si>
  <si>
    <t>GARUDA 05 KALIMAS JALAN</t>
  </si>
  <si>
    <t>370-0154774</t>
  </si>
  <si>
    <t>370-0001594</t>
  </si>
  <si>
    <t>DULLAH WARUNG</t>
  </si>
  <si>
    <t>RAYA KALIANGET JALAN NO. 88 BANYUGLUGUR</t>
  </si>
  <si>
    <t>370-0154777</t>
  </si>
  <si>
    <t>555-0029989</t>
  </si>
  <si>
    <t>SEMENDI WARUNG</t>
  </si>
  <si>
    <t>WISATA RELIGI MAKAM MBAH SEMENDI WINGONGAN</t>
  </si>
  <si>
    <t>555-3137397</t>
  </si>
  <si>
    <t>555-0024469</t>
  </si>
  <si>
    <t>BY PASS APOLLO</t>
  </si>
  <si>
    <t>555-3137409</t>
  </si>
  <si>
    <t>555-0030308</t>
  </si>
  <si>
    <t>NUR ES DEGAN</t>
  </si>
  <si>
    <t>KARANGANYAR SETELAH TOL</t>
  </si>
  <si>
    <t>555-3137668</t>
  </si>
  <si>
    <t>555-0029622</t>
  </si>
  <si>
    <t>BLITAR WARUNG</t>
  </si>
  <si>
    <t>MANGGA JALAN RT 01 RW 05KIDUL DALEM BANGIL</t>
  </si>
  <si>
    <t>555-3137626</t>
  </si>
  <si>
    <t>555-0029984</t>
  </si>
  <si>
    <t>ANA MBAK WARUNG</t>
  </si>
  <si>
    <t>ANGGUR 38 BANGIL JALAN</t>
  </si>
  <si>
    <t>555-3137649</t>
  </si>
  <si>
    <t>555-0011647</t>
  </si>
  <si>
    <t>ESTERN BU</t>
  </si>
  <si>
    <t>PERUM PSK 1 BLOK D NO 2</t>
  </si>
  <si>
    <t>555-3137682</t>
  </si>
  <si>
    <t>555-0012427</t>
  </si>
  <si>
    <t>RIA BU WARUNG</t>
  </si>
  <si>
    <t>CEMARA</t>
  </si>
  <si>
    <t>555-0029739</t>
  </si>
  <si>
    <t>BUDI JAYA WARUNG</t>
  </si>
  <si>
    <t>TERMINAL LAMA</t>
  </si>
  <si>
    <t>555-3137685</t>
  </si>
  <si>
    <t>555-3137688</t>
  </si>
  <si>
    <t>555-0021302</t>
  </si>
  <si>
    <t>DAKOTA MKA WRG##</t>
  </si>
  <si>
    <t>KYAI SEPUH 59</t>
  </si>
  <si>
    <t>555-3137717</t>
  </si>
  <si>
    <t>555-0016744</t>
  </si>
  <si>
    <t>MAMIRI WARUNG</t>
  </si>
  <si>
    <t>TERMINAL LAMA JALAN</t>
  </si>
  <si>
    <t>555-0016504</t>
  </si>
  <si>
    <t>MEGA JAYA TOKO#</t>
  </si>
  <si>
    <t>555-3137718</t>
  </si>
  <si>
    <t>555-3137734</t>
  </si>
  <si>
    <t>889-0017480</t>
  </si>
  <si>
    <t>BAWANGAN BROMO RM</t>
  </si>
  <si>
    <t>SUKAPURA BROMO JALAN</t>
  </si>
  <si>
    <t>889-2208728</t>
  </si>
  <si>
    <t>889-0019072</t>
  </si>
  <si>
    <t>SOEKARNO HATTA STAND TAPE DAN OLEH2 ,KETAPANG</t>
  </si>
  <si>
    <t>889-2208808</t>
  </si>
  <si>
    <t>889-0016555</t>
  </si>
  <si>
    <t>HOLCIM WARUNG#</t>
  </si>
  <si>
    <t>BANJARSARI NO 23 ( DEPAN PABRIK HOLCIM), BANJARSARI</t>
  </si>
  <si>
    <t>889-2208822</t>
  </si>
  <si>
    <t>889-0020221</t>
  </si>
  <si>
    <t>DUSUN POLAY RT 01 RW 01 SUMENDI TONGAS</t>
  </si>
  <si>
    <t>889-0005166</t>
  </si>
  <si>
    <t>INUL WARUNG#</t>
  </si>
  <si>
    <t>RAYA TONGAS, PASAR BAYEMAN STAN DEPAN</t>
  </si>
  <si>
    <t>889-0017080</t>
  </si>
  <si>
    <t>IDOLA WARUNG#</t>
  </si>
  <si>
    <t>RAYA TONGAS NO 26, TONGAS WETAN</t>
  </si>
  <si>
    <t>889-2208844</t>
  </si>
  <si>
    <t>889-2208848</t>
  </si>
  <si>
    <t>889-2208852</t>
  </si>
  <si>
    <t>889-0007777</t>
  </si>
  <si>
    <t>ARIMBI KANTIN#</t>
  </si>
  <si>
    <t>HAYAM WURUK, STAN PEMANDIAN TRA PROBOLNGGO</t>
  </si>
  <si>
    <t>889-2208910</t>
  </si>
  <si>
    <t>889-0009578</t>
  </si>
  <si>
    <t>SARIATUN WARUNG KOPI#</t>
  </si>
  <si>
    <t>RAYA DRINGU , DS TAMAN SARI</t>
  </si>
  <si>
    <t>889-2209003</t>
  </si>
  <si>
    <t>889-0019847</t>
  </si>
  <si>
    <t>GADO GADO MERPATI WARUNG</t>
  </si>
  <si>
    <t>P SUDIRMAN JL 089 646 608 675</t>
  </si>
  <si>
    <t>889-2208898</t>
  </si>
  <si>
    <t>889-0018406</t>
  </si>
  <si>
    <t>SAMSAT KANTIN#</t>
  </si>
  <si>
    <t>BASUKI RAHMAT NO 11 DI KAWASAN SAMSAT PROB</t>
  </si>
  <si>
    <t>889-2208902</t>
  </si>
  <si>
    <t>889-0017118</t>
  </si>
  <si>
    <t>NUR IBU WARUNG#</t>
  </si>
  <si>
    <t>BASUKI RAHMAT ( DEPAN KANTOR SAMSAT )</t>
  </si>
  <si>
    <t>889-2208904</t>
  </si>
  <si>
    <t>889-0013680</t>
  </si>
  <si>
    <t>PRAPTO BU WARUNG#</t>
  </si>
  <si>
    <t>HAYAM WURUK NO 69</t>
  </si>
  <si>
    <t>889-2208907</t>
  </si>
  <si>
    <t>889-0020725</t>
  </si>
  <si>
    <t>KEDAI HAYAM WURUK</t>
  </si>
  <si>
    <t>HAYAM WURUK JL DEPAN TRA</t>
  </si>
  <si>
    <t>889-2208925</t>
  </si>
  <si>
    <t>889-0020435</t>
  </si>
  <si>
    <t>KHASANAH IBU KUPANG LONTONG BALAP</t>
  </si>
  <si>
    <t>PAHLAWAN JL</t>
  </si>
  <si>
    <t>889-2208963</t>
  </si>
  <si>
    <t>889-0019113</t>
  </si>
  <si>
    <t>Sederhana Warung</t>
  </si>
  <si>
    <t>Maron Jl Dpn Pukesmas Maron 085 232 672 022</t>
  </si>
  <si>
    <t>889-2208991</t>
  </si>
  <si>
    <t>889-0006814</t>
  </si>
  <si>
    <t>BU ASIR SEDERHANA WARUNG#</t>
  </si>
  <si>
    <t>TEGAL SIWALAN ( PERTIGAAN MALASAN)RT 29 RW 25</t>
  </si>
  <si>
    <t>889-2209013</t>
  </si>
  <si>
    <t>889-0018793</t>
  </si>
  <si>
    <t>HIDAYAH WARUNG IBU IDA#</t>
  </si>
  <si>
    <t>RAYA LECES, PERTIGAAN MALASAN, MALASAN WETAN</t>
  </si>
  <si>
    <t>889-2209029</t>
  </si>
  <si>
    <t>889-0019139</t>
  </si>
  <si>
    <t>PUJA SELERA WARUNG</t>
  </si>
  <si>
    <t>MALASAN 085 257 598 894</t>
  </si>
  <si>
    <t>889-2209032</t>
  </si>
  <si>
    <t>889-0020588</t>
  </si>
  <si>
    <t>FILUSI CAFE</t>
  </si>
  <si>
    <t>TEGAL SIWALAN JL</t>
  </si>
  <si>
    <t>889-2209037</t>
  </si>
  <si>
    <t>889-0017147</t>
  </si>
  <si>
    <t>SATE BAROKAH WARUNG#</t>
  </si>
  <si>
    <t>RAYA LECES NO 421 A</t>
  </si>
  <si>
    <t>889-2209041</t>
  </si>
  <si>
    <t>889-0000265</t>
  </si>
  <si>
    <t>NUR WARUNG#</t>
  </si>
  <si>
    <t>PROF HAMKA NO 71 ( PERTIGAAN SUMBER WETAN ) ,POHSANGIT KIDUL</t>
  </si>
  <si>
    <t>889-2209128</t>
  </si>
  <si>
    <t>tolakan diskon di dms terinput Rp 15.000 untuk pengambilan 5box</t>
  </si>
  <si>
    <t>899-0004916</t>
  </si>
  <si>
    <t>KANIGORO DEPOT#</t>
  </si>
  <si>
    <t>CEMPAKA RT 01 RW 01 JL.</t>
  </si>
  <si>
    <t>899-1550150</t>
  </si>
  <si>
    <t>899-0006882</t>
  </si>
  <si>
    <t>HIKMAH WR NASI#</t>
  </si>
  <si>
    <t>PANARUKAN JL</t>
  </si>
  <si>
    <t>899-1550154</t>
  </si>
  <si>
    <t>899-0023921</t>
  </si>
  <si>
    <t>TONI WR</t>
  </si>
  <si>
    <t>PASAR WRINGIN ANOM RT 04 RW 01</t>
  </si>
  <si>
    <t>899-1550172</t>
  </si>
  <si>
    <t>899-0004255</t>
  </si>
  <si>
    <t>RM ISTANA LELE</t>
  </si>
  <si>
    <t>BANYUPUTIH JL, SEBELAH BARAT SPBU SUKOREJO</t>
  </si>
  <si>
    <t>899-1550509</t>
  </si>
  <si>
    <t>899-0005725</t>
  </si>
  <si>
    <t>SRIKANDI DEPOT#</t>
  </si>
  <si>
    <t>ASEMBAGUS JL. 3/4</t>
  </si>
  <si>
    <t>899-0006429</t>
  </si>
  <si>
    <t>PADANG WARUNG##</t>
  </si>
  <si>
    <t>ASEMBAGUS JL. RT 1/5</t>
  </si>
  <si>
    <t>899-1550511</t>
  </si>
  <si>
    <t>899-1550512</t>
  </si>
  <si>
    <t>899-0008055</t>
  </si>
  <si>
    <t>NJO WARUNG#</t>
  </si>
  <si>
    <t>ASEMBAGUS JL.</t>
  </si>
  <si>
    <t>899-1550514</t>
  </si>
  <si>
    <t>899-0008597</t>
  </si>
  <si>
    <t>KARTOLO BPK WR</t>
  </si>
  <si>
    <t>JL RAYA BANYUWANGI, SEBELAH UTARA LESEHAN FIRDAUS DESA BANYUPUTIH</t>
  </si>
  <si>
    <t>899-1550516</t>
  </si>
  <si>
    <t>899-0008765</t>
  </si>
  <si>
    <t xml:space="preserve">ERDE WARTEG </t>
  </si>
  <si>
    <t>JL RAYA BANYUWANGI, DEPAN PG ASEMBAGUS</t>
  </si>
  <si>
    <t>899-1550518</t>
  </si>
  <si>
    <t>899-0008893</t>
  </si>
  <si>
    <t>BAMBU (SEDERHANA) WR.##</t>
  </si>
  <si>
    <t>899-1550520</t>
  </si>
  <si>
    <t>899-0010092</t>
  </si>
  <si>
    <t>AKIN WARUNG#</t>
  </si>
  <si>
    <t>PECARON RT 03 RW 02 JL.</t>
  </si>
  <si>
    <t>899-0023940</t>
  </si>
  <si>
    <t>RAWON PASURUAN WR</t>
  </si>
  <si>
    <t>RAYA KOTAKAN RT 06 RW 04 JL. RAYA</t>
  </si>
  <si>
    <t>899-1550581</t>
  </si>
  <si>
    <t>899-1550583</t>
  </si>
  <si>
    <t>899-0023809</t>
  </si>
  <si>
    <t>AMELIA CATERING</t>
  </si>
  <si>
    <t>CEMPAKA DEPAN PLN JL</t>
  </si>
  <si>
    <t>899-1550582</t>
  </si>
  <si>
    <t>899-1550947</t>
  </si>
  <si>
    <t>569-0001023</t>
  </si>
  <si>
    <t>SIDOMULYO WARUNG#</t>
  </si>
  <si>
    <t>PURWOSARI RAYA</t>
  </si>
  <si>
    <t>569-0656208</t>
  </si>
  <si>
    <t>569-0002541</t>
  </si>
  <si>
    <t>BAKSO SABAR MENANTI#</t>
  </si>
  <si>
    <t>CENDONO PURWOSARI</t>
  </si>
  <si>
    <t>569-0003928</t>
  </si>
  <si>
    <t>NIK BU WARUNG#</t>
  </si>
  <si>
    <t>PURWOSARI KAYOMAN HUSNI TAMRIN BELAKANG KECAMATAN</t>
  </si>
  <si>
    <t>569-0656217</t>
  </si>
  <si>
    <t>569-0656218</t>
  </si>
  <si>
    <t>569-0004301</t>
  </si>
  <si>
    <t>AYU WARUNG#</t>
  </si>
  <si>
    <t>PURWOSARI SENGON GAMPING SEBELAH WARUNG TUTIK</t>
  </si>
  <si>
    <t>569-0656222</t>
  </si>
  <si>
    <t>569-0003559</t>
  </si>
  <si>
    <t>PRIGEN DS. BOGEM GAMBIRAN DEPAN AQUASE</t>
  </si>
  <si>
    <t>569-0656248</t>
  </si>
  <si>
    <t>569-0001577</t>
  </si>
  <si>
    <t>LESEHAN BU DEWI WARUNG#</t>
  </si>
  <si>
    <t>PRIGEN BARSARI</t>
  </si>
  <si>
    <t>569-0656257</t>
  </si>
  <si>
    <t>569-0004504</t>
  </si>
  <si>
    <t>PUTRI WARUNG</t>
  </si>
  <si>
    <t>PURWODADI COWEK SEBELAH KIOS BUAH</t>
  </si>
  <si>
    <t>569-0656309</t>
  </si>
  <si>
    <t>569-0005279</t>
  </si>
  <si>
    <t>POM MINI WARUNG</t>
  </si>
  <si>
    <t>DUSUN COWEK</t>
  </si>
  <si>
    <t>569-0656310</t>
  </si>
  <si>
    <t>569-0002597</t>
  </si>
  <si>
    <t>PURWODADI</t>
  </si>
  <si>
    <t>569-0656319</t>
  </si>
  <si>
    <t>569-0003451</t>
  </si>
  <si>
    <t>DJIANI BU NASI WARUNG#</t>
  </si>
  <si>
    <t>PURWODADI KARANGREJO DEPAN BENGKEL</t>
  </si>
  <si>
    <t>569-0656331</t>
  </si>
  <si>
    <t>569-0005512</t>
  </si>
  <si>
    <t>SUGIATI WARKOP</t>
  </si>
  <si>
    <t>PURWODADI COWEK RT 01 RW 01</t>
  </si>
  <si>
    <t>569-0656337</t>
  </si>
  <si>
    <t>569-0003788</t>
  </si>
  <si>
    <t>KOLAM RENANG SEBANI KANTIN##</t>
  </si>
  <si>
    <t>PANDAAN DESA SEBANI</t>
  </si>
  <si>
    <t>569-0656371</t>
  </si>
  <si>
    <t>569-0004341</t>
  </si>
  <si>
    <t>DAI WARUNG##</t>
  </si>
  <si>
    <t>PANDAAN TUNGGUL WULUNG ARAH SEBANI SEBELAH PINTU M</t>
  </si>
  <si>
    <t>569-0656341</t>
  </si>
  <si>
    <t>569-0004000</t>
  </si>
  <si>
    <t>LESTARI WARUNG##</t>
  </si>
  <si>
    <t>PANDAAN TUNGGUL WULUNG DEPAN KOLAM RENANG SEBANI</t>
  </si>
  <si>
    <t>569-0656344</t>
  </si>
  <si>
    <t>tolakan diskon 4box, max pengambilan 20box/outlet/periode</t>
  </si>
  <si>
    <t>080-0015334</t>
  </si>
  <si>
    <t>BALE SAJI RESTO</t>
  </si>
  <si>
    <t>RAYA JEMBER JL-KABAT</t>
  </si>
  <si>
    <t>080-1213140</t>
  </si>
  <si>
    <t>080-0014378</t>
  </si>
  <si>
    <t>WISMA SURGA WARUNG</t>
  </si>
  <si>
    <t>JL PATOMAN-BLIMBINGSARI</t>
  </si>
  <si>
    <t>080-0001216</t>
  </si>
  <si>
    <t>SEMANGGI WR#</t>
  </si>
  <si>
    <t>RAYA DADAPAN JL</t>
  </si>
  <si>
    <t>080-1213145</t>
  </si>
  <si>
    <t>080-1213120</t>
  </si>
  <si>
    <t>080-0006869</t>
  </si>
  <si>
    <t>BUN MAK WARUNG#</t>
  </si>
  <si>
    <t>DADAPAN</t>
  </si>
  <si>
    <t>080-0007258</t>
  </si>
  <si>
    <t>SOTO DARMO WARUNG</t>
  </si>
  <si>
    <t>KABAT</t>
  </si>
  <si>
    <t>080-1213122</t>
  </si>
  <si>
    <t>080-1213123</t>
  </si>
  <si>
    <t>080-0008741</t>
  </si>
  <si>
    <t>MAK MUK WARUNG#</t>
  </si>
  <si>
    <t>RAYA JEMBER PAKIS</t>
  </si>
  <si>
    <t>080-1213124</t>
  </si>
  <si>
    <t>080-0013518</t>
  </si>
  <si>
    <t>MANSUR WARUNG</t>
  </si>
  <si>
    <t>JL RAYA JEMBER -DADAPAN</t>
  </si>
  <si>
    <t>080-0013611</t>
  </si>
  <si>
    <t>CAK MAMET WARUNG</t>
  </si>
  <si>
    <t>JL AGUNG WILIS-PATOMAN</t>
  </si>
  <si>
    <t>080-1213131</t>
  </si>
  <si>
    <t>080-1213132</t>
  </si>
  <si>
    <t>080-0014300</t>
  </si>
  <si>
    <t>SASAK JERUK WARUNG</t>
  </si>
  <si>
    <t>BLIMBINGSARI-ROGOJAMPI</t>
  </si>
  <si>
    <t>080-1213134</t>
  </si>
  <si>
    <t>080-0014434</t>
  </si>
  <si>
    <t>KEDAI DINI</t>
  </si>
  <si>
    <t>PANTAI BLIMBINGSARI</t>
  </si>
  <si>
    <t>080-1213136</t>
  </si>
  <si>
    <t>080-0015269</t>
  </si>
  <si>
    <t>KANG AJI WARUNG</t>
  </si>
  <si>
    <t>KEDAYUNAN-KABAT</t>
  </si>
  <si>
    <t>080-1213139</t>
  </si>
  <si>
    <t>080-0014618</t>
  </si>
  <si>
    <t>MAK ANAH WARUNG</t>
  </si>
  <si>
    <t>JL RAYA JEMBER NO 10-DADAPAN</t>
  </si>
  <si>
    <t>080-1213141</t>
  </si>
  <si>
    <t>080-0012198</t>
  </si>
  <si>
    <t>RAYA JEMBER-LABANASEM</t>
  </si>
  <si>
    <t>080-0010237</t>
  </si>
  <si>
    <t>IBUNDA WARUNG#</t>
  </si>
  <si>
    <t>KEDAYUNAN</t>
  </si>
  <si>
    <t>080-1213142</t>
  </si>
  <si>
    <t>080-1213143</t>
  </si>
  <si>
    <t>080-0004136</t>
  </si>
  <si>
    <t>BIK UTIK WARUNG#</t>
  </si>
  <si>
    <t>RAYA KEDAYUNAN JL</t>
  </si>
  <si>
    <t>080-1213144</t>
  </si>
  <si>
    <t>080-0014071</t>
  </si>
  <si>
    <t>MAK LIK WARUNG</t>
  </si>
  <si>
    <t>PANTAI RIA -BOMO</t>
  </si>
  <si>
    <t>080-0014180</t>
  </si>
  <si>
    <t>PAMAN WARUNG</t>
  </si>
  <si>
    <t>PANTAI RIA-BOMO</t>
  </si>
  <si>
    <t>080-1213146</t>
  </si>
  <si>
    <t>080-1213147</t>
  </si>
  <si>
    <t>080-0013570</t>
  </si>
  <si>
    <t>KANDAR WARUNG</t>
  </si>
  <si>
    <t>PANTAI WATU DODO;</t>
  </si>
  <si>
    <t>080-1213149</t>
  </si>
  <si>
    <t>080-0001188</t>
  </si>
  <si>
    <t>HOLIFAH WR</t>
  </si>
  <si>
    <t>JL PANTAI WATU DODOL</t>
  </si>
  <si>
    <t>080-1213150</t>
  </si>
  <si>
    <t>080-0001190</t>
  </si>
  <si>
    <t>CAK LILIK WR#</t>
  </si>
  <si>
    <t>PANTAI WATU DODOL</t>
  </si>
  <si>
    <t>080-1213151</t>
  </si>
  <si>
    <t>080-0001196</t>
  </si>
  <si>
    <t>BAROKAH WR</t>
  </si>
  <si>
    <t>080-1213152</t>
  </si>
  <si>
    <t>080-0002966</t>
  </si>
  <si>
    <t>SAMAK BU WARUNG#</t>
  </si>
  <si>
    <t>PANTAI WATU DODOL JL</t>
  </si>
  <si>
    <t>080-1213153</t>
  </si>
  <si>
    <t>080-0005254</t>
  </si>
  <si>
    <t>LANGGENG WARUNG#</t>
  </si>
  <si>
    <t>080-1213154</t>
  </si>
  <si>
    <t>080-0010855</t>
  </si>
  <si>
    <t>SS-AB WARUNG</t>
  </si>
  <si>
    <t>RAYA SITUBONDO JL-BENGKAK</t>
  </si>
  <si>
    <t>080-1213156</t>
  </si>
  <si>
    <t>080-0011841</t>
  </si>
  <si>
    <t>RIBY WARUNG</t>
  </si>
  <si>
    <t>BANGSRING</t>
  </si>
  <si>
    <t>080-1213158</t>
  </si>
  <si>
    <t>080-0013493</t>
  </si>
  <si>
    <t>JL RAYA SITUBONDO</t>
  </si>
  <si>
    <t>080-1213161</t>
  </si>
  <si>
    <t>080-0013500</t>
  </si>
  <si>
    <t>PURNAMA WARUNG</t>
  </si>
  <si>
    <t>JL RAYA SITUBONDO SELOGIRI KAPURAN</t>
  </si>
  <si>
    <t>080-1213162</t>
  </si>
  <si>
    <t>080-0013762</t>
  </si>
  <si>
    <t>DUSUN KRAJAN RT 11 RW 01-WONGSOREJO</t>
  </si>
  <si>
    <t>080-1213166</t>
  </si>
  <si>
    <t>080-0014135</t>
  </si>
  <si>
    <t>JL RAYA SITUBONDO RT 02 RW 02-WONGSOREJO</t>
  </si>
  <si>
    <t>080-1213169</t>
  </si>
  <si>
    <t>080-0014200</t>
  </si>
  <si>
    <t>SIBAD WARUNG</t>
  </si>
  <si>
    <t>RAYA SITUBONDO-WONGSOREJO</t>
  </si>
  <si>
    <t>080-1213170</t>
  </si>
  <si>
    <t>080-0014996</t>
  </si>
  <si>
    <t>GWD COFFE</t>
  </si>
  <si>
    <t>PANTAI GRAND WATU DODOL-WONGSOREJO</t>
  </si>
  <si>
    <t>080-1213173</t>
  </si>
  <si>
    <t>080-0014079</t>
  </si>
  <si>
    <t>MINTIK WARUNG</t>
  </si>
  <si>
    <t>SUMBER AYU -MUNCAR</t>
  </si>
  <si>
    <t>080-0014082</t>
  </si>
  <si>
    <t>SARTI WARUNG</t>
  </si>
  <si>
    <t>JL SUMBER AYU</t>
  </si>
  <si>
    <t>080-1213247</t>
  </si>
  <si>
    <t>080-1213248</t>
  </si>
  <si>
    <t>080-0014147</t>
  </si>
  <si>
    <t>RIDA WARUNG</t>
  </si>
  <si>
    <t>SUMBER AYU-MUNCAR</t>
  </si>
  <si>
    <t>080-0014212</t>
  </si>
  <si>
    <t>BU GIYEM WARUNG</t>
  </si>
  <si>
    <t>SUMBER BERAS</t>
  </si>
  <si>
    <t>080-1213250</t>
  </si>
  <si>
    <t>080-1213251</t>
  </si>
  <si>
    <t>080-0014217</t>
  </si>
  <si>
    <t>SUMBER BERAS-MUNCAR</t>
  </si>
  <si>
    <t>080-1213253</t>
  </si>
  <si>
    <t>080-0015300</t>
  </si>
  <si>
    <t>IBUK WARUNG</t>
  </si>
  <si>
    <t>DAMLIMO JL-TEGALDLIMO SUMBER DADI</t>
  </si>
  <si>
    <t>080-1213256</t>
  </si>
  <si>
    <t>080-0013558</t>
  </si>
  <si>
    <t>WARUNG BU MAMI</t>
  </si>
  <si>
    <t>DALAM TERMINAL TEMBOK REJO-MUNCAR</t>
  </si>
  <si>
    <t>080-1213243</t>
  </si>
  <si>
    <t>080-0000539</t>
  </si>
  <si>
    <t>LULUK WARUNG</t>
  </si>
  <si>
    <t>PARANG HARJO SONGGON JL</t>
  </si>
  <si>
    <t>080-1213333</t>
  </si>
  <si>
    <t>080-0013623</t>
  </si>
  <si>
    <t>MBOK PUPAH WARUNG</t>
  </si>
  <si>
    <t>DSN PENGANTIGAN-ROGOJAMPI</t>
  </si>
  <si>
    <t>080-0013627</t>
  </si>
  <si>
    <t>MAK ROM WARUNG</t>
  </si>
  <si>
    <t>DSN SINGOLATREN-SINGINJURUH</t>
  </si>
  <si>
    <t>080-1213334</t>
  </si>
  <si>
    <t>080-1213335</t>
  </si>
  <si>
    <t>080-0013629</t>
  </si>
  <si>
    <t>PANEN JAYA WARUNG</t>
  </si>
  <si>
    <t>DSN SINGOLATREN-SINGONJURUH</t>
  </si>
  <si>
    <t>080-1213336</t>
  </si>
  <si>
    <t>080-0013631</t>
  </si>
  <si>
    <t>LESEHAN MAHARANI</t>
  </si>
  <si>
    <t>SONGGON -BALAK</t>
  </si>
  <si>
    <t>080-1213337</t>
  </si>
  <si>
    <t>080-0013638</t>
  </si>
  <si>
    <t>MITA WARUNG</t>
  </si>
  <si>
    <t>SONGGON RT 01RW 02-SONGGON</t>
  </si>
  <si>
    <t>080-1213338</t>
  </si>
  <si>
    <t>080-0013639</t>
  </si>
  <si>
    <t>PAK GITO WARUNG</t>
  </si>
  <si>
    <t>SONGGON RT 01 RW03-SONGGON</t>
  </si>
  <si>
    <t>080-1213339</t>
  </si>
  <si>
    <t>080-0013641</t>
  </si>
  <si>
    <t>LUWES WARUNG</t>
  </si>
  <si>
    <t>DSN KRAJAN RT 05 RW 01-SONGGON</t>
  </si>
  <si>
    <t>080-1213340</t>
  </si>
  <si>
    <t>080-0013693</t>
  </si>
  <si>
    <t>SUTINI WARUNG</t>
  </si>
  <si>
    <t>DSN BULUREJO-SONGGON</t>
  </si>
  <si>
    <t>080-0013746</t>
  </si>
  <si>
    <t>ARTO MORO WARUNG</t>
  </si>
  <si>
    <t>SINGOLATREN-SINGONJURUH</t>
  </si>
  <si>
    <t>080-1213342</t>
  </si>
  <si>
    <t>080-1213343</t>
  </si>
  <si>
    <t>080-0013929</t>
  </si>
  <si>
    <t>MBAK RIA WARUNG</t>
  </si>
  <si>
    <t>BALAK-SONGGON</t>
  </si>
  <si>
    <t>080-1213345</t>
  </si>
  <si>
    <t>080-0014003</t>
  </si>
  <si>
    <t>RAYA SRAGI-SONGGON</t>
  </si>
  <si>
    <t>080-1213346</t>
  </si>
  <si>
    <t>080-0015050</t>
  </si>
  <si>
    <t>SUPARJAN WARUNG</t>
  </si>
  <si>
    <t>DSN SUMBER BULU-SONGGON</t>
  </si>
  <si>
    <t>080-1213347</t>
  </si>
  <si>
    <t>080-0015051</t>
  </si>
  <si>
    <t>CAFE PAKIS OSING</t>
  </si>
  <si>
    <t>JL AHMAD YANI-SONGGON</t>
  </si>
  <si>
    <t>080-0015052</t>
  </si>
  <si>
    <t>JL SONGGON</t>
  </si>
  <si>
    <t>080-1213348</t>
  </si>
  <si>
    <t>080-1213349</t>
  </si>
  <si>
    <t>080-0015087</t>
  </si>
  <si>
    <t>LUMINTU WARUNG</t>
  </si>
  <si>
    <t>SONGGON JL</t>
  </si>
  <si>
    <t>080-1213350</t>
  </si>
  <si>
    <t>080-0015088</t>
  </si>
  <si>
    <t>080-0015089</t>
  </si>
  <si>
    <t>WTS WARUNG</t>
  </si>
  <si>
    <t>080-1213351</t>
  </si>
  <si>
    <t>080-1213352</t>
  </si>
  <si>
    <t>080-0015206</t>
  </si>
  <si>
    <t>KICIR WARUNG</t>
  </si>
  <si>
    <t>SONGON JL-BALLAK SONGGON</t>
  </si>
  <si>
    <t>080-1213353</t>
  </si>
  <si>
    <t>080-0015291</t>
  </si>
  <si>
    <t>AMEL WARUNG</t>
  </si>
  <si>
    <t>POPONGAN-ROGOJAMPI</t>
  </si>
  <si>
    <t>080-0015292</t>
  </si>
  <si>
    <t>ASIYAH WARUNG</t>
  </si>
  <si>
    <t>POPONGAN JL -ROGOJAMPI</t>
  </si>
  <si>
    <t>080-1213356</t>
  </si>
  <si>
    <t>080-1213357</t>
  </si>
  <si>
    <t>080-0014152</t>
  </si>
  <si>
    <t>AL KANZA WARUNG</t>
  </si>
  <si>
    <t>080-1213931</t>
  </si>
  <si>
    <t>080-0011235</t>
  </si>
  <si>
    <t>PESONA RUMAH MAKAN</t>
  </si>
  <si>
    <t>KLATAK</t>
  </si>
  <si>
    <t>080-1214063</t>
  </si>
  <si>
    <t>080-0010738</t>
  </si>
  <si>
    <t>MBOK NAH NASI TEMPONG WARUNG</t>
  </si>
  <si>
    <t>KOLONEL SUGIONO JL</t>
  </si>
  <si>
    <t>080-1213659</t>
  </si>
  <si>
    <t>080-0011803</t>
  </si>
  <si>
    <t>SALEH BAKSO WARUNG</t>
  </si>
  <si>
    <t>KETOSARI</t>
  </si>
  <si>
    <t>080-1213660</t>
  </si>
  <si>
    <t>080-0012363</t>
  </si>
  <si>
    <t>NUR HIKMAH WARUNG</t>
  </si>
  <si>
    <t>MT HARYONO JL</t>
  </si>
  <si>
    <t>080-1213662</t>
  </si>
  <si>
    <t>080-0012793</t>
  </si>
  <si>
    <t>SOTO AYAM KEMUNING WARUNG</t>
  </si>
  <si>
    <t>KEPITING JL</t>
  </si>
  <si>
    <t>080-1213664</t>
  </si>
  <si>
    <t>080-0013633</t>
  </si>
  <si>
    <t>ISUN WARUNG</t>
  </si>
  <si>
    <t>JL KEPITING-SOBO</t>
  </si>
  <si>
    <t>080-1213669</t>
  </si>
  <si>
    <t>080-0013961</t>
  </si>
  <si>
    <t>NUNUNG WARUNG</t>
  </si>
  <si>
    <t>JL KEPITING -SOBO</t>
  </si>
  <si>
    <t>080-1213670</t>
  </si>
  <si>
    <t>080-0014340</t>
  </si>
  <si>
    <t>ANGKRINGAN BANG JO</t>
  </si>
  <si>
    <t>JL KEPITING MNO 446</t>
  </si>
  <si>
    <t>080-1213676</t>
  </si>
  <si>
    <t>080-0015035</t>
  </si>
  <si>
    <t>SEGO GUNUNG WARUNG</t>
  </si>
  <si>
    <t>JL IKAN ARWANA-KERTOSARI</t>
  </si>
  <si>
    <t>080-1213680</t>
  </si>
  <si>
    <t>080-0015057</t>
  </si>
  <si>
    <t>JARAN GOYANG RESTO</t>
  </si>
  <si>
    <t>KOL SUGIONO-KERTOSARI JL</t>
  </si>
  <si>
    <t>080-1213681</t>
  </si>
  <si>
    <t>080-0015105</t>
  </si>
  <si>
    <t>SEAFOOD SOBO RM</t>
  </si>
  <si>
    <t>080-1213683</t>
  </si>
  <si>
    <t>080-0015106</t>
  </si>
  <si>
    <t>SOLEHA BAKSO WARUNG</t>
  </si>
  <si>
    <t>080-1213684</t>
  </si>
  <si>
    <t>080-0015133</t>
  </si>
  <si>
    <t>OI WARUNG</t>
  </si>
  <si>
    <t>KOLONEL SUGIONO JL-TUKANG KAYU</t>
  </si>
  <si>
    <t>080-1213685</t>
  </si>
  <si>
    <t>080-0015212</t>
  </si>
  <si>
    <t>BIRU 2 WARUNG</t>
  </si>
  <si>
    <t>KOLONEL SUGIONO JL-KERTOSARI</t>
  </si>
  <si>
    <t>080-1213687</t>
  </si>
  <si>
    <t>080-0015361</t>
  </si>
  <si>
    <t>SEGO SAMBAL WARUNG</t>
  </si>
  <si>
    <t>KOL SUGIONO JL</t>
  </si>
  <si>
    <t>080-1213690</t>
  </si>
  <si>
    <t>080-0005143</t>
  </si>
  <si>
    <t>PIKATAN KANTIN</t>
  </si>
  <si>
    <t>SPBU WONGSOREJO</t>
  </si>
  <si>
    <t>080-1213698</t>
  </si>
  <si>
    <t>080-0013577</t>
  </si>
  <si>
    <t>BALURAN INDAH RM</t>
  </si>
  <si>
    <t>JL RAYA SITUBONDO-BAJULMATI</t>
  </si>
  <si>
    <t>080-1213707</t>
  </si>
  <si>
    <t>080-0013616</t>
  </si>
  <si>
    <t>SUPRI WARUNG</t>
  </si>
  <si>
    <t>JL RAYA SITUBONDO-DEPAN RTH BAJULMATI</t>
  </si>
  <si>
    <t>080-1213711</t>
  </si>
  <si>
    <t>080-0013617</t>
  </si>
  <si>
    <t>JL RAYA SITUBONDO-WADUK BAJULMATI</t>
  </si>
  <si>
    <t>080-1213712</t>
  </si>
  <si>
    <t>080-0013713</t>
  </si>
  <si>
    <t>SONGO LIMO WARUNG</t>
  </si>
  <si>
    <t>080-1213714</t>
  </si>
  <si>
    <t>080-0000605</t>
  </si>
  <si>
    <t>LESEHAN HIJAU BAKSO WR</t>
  </si>
  <si>
    <t>KUMENDUNG MUNCAR</t>
  </si>
  <si>
    <t>080-1213772</t>
  </si>
  <si>
    <t>080-0013996</t>
  </si>
  <si>
    <t>NURWIYATI WARUNG</t>
  </si>
  <si>
    <t>RAYA BLAMBANGAN-MUNCAR</t>
  </si>
  <si>
    <t>080-1213780</t>
  </si>
  <si>
    <t>080-0014048</t>
  </si>
  <si>
    <t>BAKSO GANDRUNG WARUNG</t>
  </si>
  <si>
    <t>JL SUMBER SEWU-MUNCAR</t>
  </si>
  <si>
    <t>080-1213782</t>
  </si>
  <si>
    <t>080-0014163</t>
  </si>
  <si>
    <t>JL BLAMBANGAN-MUNCAR</t>
  </si>
  <si>
    <t>080-1213786</t>
  </si>
  <si>
    <t>080-0006895</t>
  </si>
  <si>
    <t>SIMPANG WARUNG</t>
  </si>
  <si>
    <t>LEMAHBANG - SINGONJURUH</t>
  </si>
  <si>
    <t>080-1213864</t>
  </si>
  <si>
    <t>080-0011627</t>
  </si>
  <si>
    <t>MAMA DEDE WARUNG#</t>
  </si>
  <si>
    <t>ALAS MALANG</t>
  </si>
  <si>
    <t>080-1213867</t>
  </si>
  <si>
    <t>080-0011649</t>
  </si>
  <si>
    <t>JINGKRAK WARUNG</t>
  </si>
  <si>
    <t>LEMAHBANG</t>
  </si>
  <si>
    <t>080-1213868</t>
  </si>
  <si>
    <t>080-0012373</t>
  </si>
  <si>
    <t>MURAH WARUNG</t>
  </si>
  <si>
    <t>080-1213869</t>
  </si>
  <si>
    <t>080-0013477</t>
  </si>
  <si>
    <t>BU SUWARNI WARUNG</t>
  </si>
  <si>
    <t>LEMAHBANG(DEPOAN BULOG ROGOJAMPI)</t>
  </si>
  <si>
    <t>080-1213870</t>
  </si>
  <si>
    <t>080-0013478</t>
  </si>
  <si>
    <t>SEKAR WARUNG</t>
  </si>
  <si>
    <t>JL RAYA GAMBOR - BENELAN KIDUL</t>
  </si>
  <si>
    <t>080-1213871</t>
  </si>
  <si>
    <t>080-0013606</t>
  </si>
  <si>
    <t>BOTOK WARUNG</t>
  </si>
  <si>
    <t>DSN LEMAHBANG -DEPAN BULOG</t>
  </si>
  <si>
    <t>080-1213873</t>
  </si>
  <si>
    <t>080-0013663</t>
  </si>
  <si>
    <t>SARI TEBU WARUNG</t>
  </si>
  <si>
    <t>JL RAYA GOMBOL -SINGONJURUH</t>
  </si>
  <si>
    <t>080-1213876</t>
  </si>
  <si>
    <t>080-0013665</t>
  </si>
  <si>
    <t>DSN GAMBOR-SINGONJURUH</t>
  </si>
  <si>
    <t>080-1213877</t>
  </si>
  <si>
    <t>080-0013666</t>
  </si>
  <si>
    <t>MAIMUNAH WARUNG</t>
  </si>
  <si>
    <t>080-1213878</t>
  </si>
  <si>
    <t>080-0013751</t>
  </si>
  <si>
    <t>HAFIZAH WARUNG</t>
  </si>
  <si>
    <t>ALAS MALANG-SINGONJURUH</t>
  </si>
  <si>
    <t>080-1213881</t>
  </si>
  <si>
    <t>080-0013752</t>
  </si>
  <si>
    <t>LARIS MANIS WARUNG</t>
  </si>
  <si>
    <t>080-1213882</t>
  </si>
  <si>
    <t>080-0013754</t>
  </si>
  <si>
    <t>SUKIRMAN WARUNG</t>
  </si>
  <si>
    <t>PADANG-SINGONJURUH</t>
  </si>
  <si>
    <t>080-1213884</t>
  </si>
  <si>
    <t>080-0014943</t>
  </si>
  <si>
    <t>SURYANI WARUNG</t>
  </si>
  <si>
    <t>JL ALAS MALANG-DEPAN PABRIK AQUA</t>
  </si>
  <si>
    <t>080-1213889</t>
  </si>
  <si>
    <t>080-0014944</t>
  </si>
  <si>
    <t>KINAN WARUNG</t>
  </si>
  <si>
    <t>080-1213890</t>
  </si>
  <si>
    <t>080-0015357</t>
  </si>
  <si>
    <t>DANZA STUDIO</t>
  </si>
  <si>
    <t>PERUM VILLA BUKIT MAS BLOK SS-14 GIRI BWI</t>
  </si>
  <si>
    <t>080-1214596</t>
  </si>
  <si>
    <t>080-0015352</t>
  </si>
  <si>
    <t>DIDUS HOMESTAY</t>
  </si>
  <si>
    <t>DARMA PUTRA NO.05 DS WATU ULO REJOSARI-BWI</t>
  </si>
  <si>
    <t>080-1214583</t>
  </si>
  <si>
    <t>080-0009648</t>
  </si>
  <si>
    <t>MISGIATI WARUNG</t>
  </si>
  <si>
    <t>080-1214555</t>
  </si>
  <si>
    <t>080-0009649</t>
  </si>
  <si>
    <t>SOTO SULUNG RUMAH MAKAN</t>
  </si>
  <si>
    <t>080-1214556</t>
  </si>
  <si>
    <t>080-0014251</t>
  </si>
  <si>
    <t>KAF FRIED CHICKEN</t>
  </si>
  <si>
    <t>JL RAYA GATOT SUBROTO</t>
  </si>
  <si>
    <t>080-1214558</t>
  </si>
  <si>
    <t>080-0015349</t>
  </si>
  <si>
    <t>SEGO TEMPONG BLAMBANGAN WARUNG</t>
  </si>
  <si>
    <t>BARONG JL NO.63 BAKUNGAN GLAGAH-BWI</t>
  </si>
  <si>
    <t>080-1214560</t>
  </si>
  <si>
    <t>080-1214624</t>
  </si>
  <si>
    <t>745-0004072</t>
  </si>
  <si>
    <t>TATIK SALON#</t>
  </si>
  <si>
    <t>RAYA SITUBONDO RT 1 RW 1 JL WONOSARI 085233489272</t>
  </si>
  <si>
    <t>745-0857434</t>
  </si>
  <si>
    <t>745-0008865</t>
  </si>
  <si>
    <t>ENY WR#</t>
  </si>
  <si>
    <t>PASAREJO SUMBER KALONG RT 9 RW 4 085249676471</t>
  </si>
  <si>
    <t>745-0857445</t>
  </si>
  <si>
    <t>745-0009056</t>
  </si>
  <si>
    <t>CEMERLANG KIOS#</t>
  </si>
  <si>
    <t>TRUNO JOYO JL NO 74 RT 4 RW 2 KAPURAN WONOSARI 085</t>
  </si>
  <si>
    <t>745-0857446</t>
  </si>
  <si>
    <t>745-0009394</t>
  </si>
  <si>
    <t>YUDI WR#</t>
  </si>
  <si>
    <t>PASAREJO WONOSARI SUMBER KALONG RT 11 RW 4</t>
  </si>
  <si>
    <t>745-0857449</t>
  </si>
  <si>
    <t>745-0008538</t>
  </si>
  <si>
    <t>HER BU WR#</t>
  </si>
  <si>
    <t>PUJER</t>
  </si>
  <si>
    <t>745-0857473</t>
  </si>
  <si>
    <t>745-0008568</t>
  </si>
  <si>
    <t>AHMAD HASAN WR#</t>
  </si>
  <si>
    <t>PUJER RT 8 RW 3</t>
  </si>
  <si>
    <t>745-0857489</t>
  </si>
  <si>
    <t>745-0008767</t>
  </si>
  <si>
    <t>KIKIL WR#</t>
  </si>
  <si>
    <t>GRUJUGAN RT 2 RW 1</t>
  </si>
  <si>
    <t>745-0857516</t>
  </si>
  <si>
    <t>745-0009582</t>
  </si>
  <si>
    <t>DIAN WR#</t>
  </si>
  <si>
    <t>KHAIRIL ANWAR JL RT 5 RW 1 BADEAN</t>
  </si>
  <si>
    <t>745-0857529</t>
  </si>
  <si>
    <t>745-0009717</t>
  </si>
  <si>
    <t>BAKSO SUKSES WR#</t>
  </si>
  <si>
    <t>PIERE TENDEAN JL RT 6 RW 1 BADEAN 082229054282</t>
  </si>
  <si>
    <t>745-0857546</t>
  </si>
  <si>
    <t>745-0009383</t>
  </si>
  <si>
    <t>RAHAYU WR##</t>
  </si>
  <si>
    <t>S PARMAN JL BADEAN RT 2 RW 1</t>
  </si>
  <si>
    <t>745-0857553</t>
  </si>
  <si>
    <t>745-0009092</t>
  </si>
  <si>
    <t>EDYTA KIOS#</t>
  </si>
  <si>
    <t>ZAINAL ARIFIN JL GG II BADEAN 085259695600</t>
  </si>
  <si>
    <t>745-0002562</t>
  </si>
  <si>
    <t>PEMUDA 1 DEPOT#</t>
  </si>
  <si>
    <t>RE MARTADINATA JL NO 22 RT 27 RW 6 (087712683226)</t>
  </si>
  <si>
    <t>745-0857558</t>
  </si>
  <si>
    <t>745-0857562</t>
  </si>
  <si>
    <t>745-0008848</t>
  </si>
  <si>
    <t>PUTRA PELANGI WR#</t>
  </si>
  <si>
    <t>KONCER KIDUL RT 14 RW 6 085368662993</t>
  </si>
  <si>
    <t>745-0857727</t>
  </si>
  <si>
    <t>745-0009697</t>
  </si>
  <si>
    <t>RISA WR</t>
  </si>
  <si>
    <t>KONCER KIDUL RT 14 RW 6 082232412200</t>
  </si>
  <si>
    <t>745-0857733</t>
  </si>
  <si>
    <t>745-0010002</t>
  </si>
  <si>
    <t>WAROENG NGERSET</t>
  </si>
  <si>
    <t>JL RAYA TAMANAN KONCER KIDUL RT 21 RW 8 SELATAN TK BINARAGA 2</t>
  </si>
  <si>
    <t>745-0857737</t>
  </si>
  <si>
    <t>745-0009358</t>
  </si>
  <si>
    <t>DEVI WR#</t>
  </si>
  <si>
    <t>JAMBE ANOM JAMBE SARI</t>
  </si>
  <si>
    <t>745-0857745</t>
  </si>
  <si>
    <t>745-0008741</t>
  </si>
  <si>
    <t>SAUDARA WR#</t>
  </si>
  <si>
    <t>POCANG ANOM</t>
  </si>
  <si>
    <t>745-0857758</t>
  </si>
  <si>
    <t>745-0004399</t>
  </si>
  <si>
    <t>ADITYA CELL WR#</t>
  </si>
  <si>
    <t>RAYA SITUBONDO RT 28 RW 3 JL WONOSARI 085231457456</t>
  </si>
  <si>
    <t>745-0857770</t>
  </si>
  <si>
    <t>745-0003879</t>
  </si>
  <si>
    <t>YULI BU WR#</t>
  </si>
  <si>
    <t>RAYA SITUBONDO RT 1 RW 1 JL TRAKTAKAN 085288791473</t>
  </si>
  <si>
    <t>745-0857795</t>
  </si>
  <si>
    <t>745-0009554</t>
  </si>
  <si>
    <t>BAY BU WR</t>
  </si>
  <si>
    <t>TRAKTAKAN WONOSARI TANGSIL KULON RT 2 RW 1</t>
  </si>
  <si>
    <t>745-0857796</t>
  </si>
  <si>
    <t>745-0003649</t>
  </si>
  <si>
    <t>SATE BAROKAH WR#</t>
  </si>
  <si>
    <t>RAYA SITUBONDO RT 10 RW 8 JL TENGGARANG 0823145974</t>
  </si>
  <si>
    <t>745-0857798</t>
  </si>
  <si>
    <t>745-0008411</t>
  </si>
  <si>
    <t>JAMU WIWIN WR#</t>
  </si>
  <si>
    <t>TANGSIL RT 7 RW 2 081933316767</t>
  </si>
  <si>
    <t>745-0857799</t>
  </si>
  <si>
    <t>745-0009060</t>
  </si>
  <si>
    <t>28 WR#</t>
  </si>
  <si>
    <t>RAYA SITUBONDO JL NO 28RT 1 RW 2 TANGSIL KULON DE</t>
  </si>
  <si>
    <t>745-0857800</t>
  </si>
  <si>
    <t>745-0003471</t>
  </si>
  <si>
    <t>POJOK 2 WR#</t>
  </si>
  <si>
    <t>SANTAWI NO 102 RT 4 RW 2 JLN 082131950111</t>
  </si>
  <si>
    <t>745-0857810</t>
  </si>
  <si>
    <t>745-0005896</t>
  </si>
  <si>
    <t>WIWID BU WR/BAROKAH</t>
  </si>
  <si>
    <t>ABDURAHMAN SALAEH NO 18 JL</t>
  </si>
  <si>
    <t>745-0009265</t>
  </si>
  <si>
    <t>FOTOCOPY SAMSAT WR#</t>
  </si>
  <si>
    <t>AHMAD YANI JL NO 10 B</t>
  </si>
  <si>
    <t>745-0857816</t>
  </si>
  <si>
    <t>745-0857817</t>
  </si>
  <si>
    <t>745-0000171</t>
  </si>
  <si>
    <t>KANTIN PERHUTANI#</t>
  </si>
  <si>
    <t>AHMAD YANI NO 90 JLN RT 1 RW 2</t>
  </si>
  <si>
    <t>745-0857826</t>
  </si>
  <si>
    <t>745-0003871</t>
  </si>
  <si>
    <t>BUAH WR#</t>
  </si>
  <si>
    <t>AHMAD YANI RT 01 RW 01 (0852327794)</t>
  </si>
  <si>
    <t>745-0000152</t>
  </si>
  <si>
    <t>NO BU WR#</t>
  </si>
  <si>
    <t>AHMAD YANI RT 01 RW 01 (085940946310)</t>
  </si>
  <si>
    <t>745-0857827</t>
  </si>
  <si>
    <t>745-0857828</t>
  </si>
  <si>
    <t>745-0003726</t>
  </si>
  <si>
    <t>SLERO KITO WR#</t>
  </si>
  <si>
    <t>AHMAD YANI RT 01 RW 01 NO 82 JL</t>
  </si>
  <si>
    <t>745-0004353</t>
  </si>
  <si>
    <t>PERHUTANI WR#</t>
  </si>
  <si>
    <t>AHMAD YANI RT 01 RW 02 (085233496364)</t>
  </si>
  <si>
    <t>745-0003763</t>
  </si>
  <si>
    <t>DARSIH BU WR#</t>
  </si>
  <si>
    <t>AHMAD YANI RT 05 RW 02</t>
  </si>
  <si>
    <t>745-0857829</t>
  </si>
  <si>
    <t>745-0857830</t>
  </si>
  <si>
    <t>745-0857831</t>
  </si>
  <si>
    <t>745-0000592</t>
  </si>
  <si>
    <t>KRM WR#</t>
  </si>
  <si>
    <t>AHMAD YANI RT 1 RW 1 JLN (085258060311)</t>
  </si>
  <si>
    <t>745-0857833</t>
  </si>
  <si>
    <t>745-0004088</t>
  </si>
  <si>
    <t>KEDIRI WR#</t>
  </si>
  <si>
    <t>LET SUDIONO NO 4 JLN 081234534005</t>
  </si>
  <si>
    <t>745-0857839</t>
  </si>
  <si>
    <t>745-0001657</t>
  </si>
  <si>
    <t>INDRALOKA WR#</t>
  </si>
  <si>
    <t>LETJEN SUDIONO NO 08 (081331743388)</t>
  </si>
  <si>
    <t>745-0857842</t>
  </si>
  <si>
    <t>745-0003473</t>
  </si>
  <si>
    <t>PAK NO KIRUN WR####</t>
  </si>
  <si>
    <t>PANJAITAN NO 61 JLN</t>
  </si>
  <si>
    <t>745-0857848</t>
  </si>
  <si>
    <t>745-0008777</t>
  </si>
  <si>
    <t>J O WR#</t>
  </si>
  <si>
    <t>PELITA JL DEPAN PERUM PELITA RT 22 RW 7 0853300012</t>
  </si>
  <si>
    <t>745-0857853</t>
  </si>
  <si>
    <t>371-0000057</t>
  </si>
  <si>
    <t>BAKSO ERTE WARUNG</t>
  </si>
  <si>
    <t>GAMBIRAN DPN RD AL HUDA</t>
  </si>
  <si>
    <t>371-0221679</t>
  </si>
  <si>
    <t>371-0000176</t>
  </si>
  <si>
    <t>PRESIDEN BAKSO WARUNG</t>
  </si>
  <si>
    <t>RAYA GAMBIRAN JL RT 05 RW 01</t>
  </si>
  <si>
    <t>371-0221681</t>
  </si>
  <si>
    <t>371-0000177</t>
  </si>
  <si>
    <t>CAHAYA WARUNG</t>
  </si>
  <si>
    <t>RAYA GAMBIRAN JL RT 02 RW 01</t>
  </si>
  <si>
    <t>371-0221682</t>
  </si>
  <si>
    <t>371-0000181</t>
  </si>
  <si>
    <t>METEOR BAKSO WARUNG</t>
  </si>
  <si>
    <t>371-0221683</t>
  </si>
  <si>
    <t>371-0000897</t>
  </si>
  <si>
    <t>MANTAB WARUNG</t>
  </si>
  <si>
    <t>DEPAN PABRIK BERAS SB</t>
  </si>
  <si>
    <t>371-0221688</t>
  </si>
  <si>
    <t>371-0001648</t>
  </si>
  <si>
    <t>GADING WARUNG</t>
  </si>
  <si>
    <t>RAYA GAMBIRAN</t>
  </si>
  <si>
    <t>371-0221703</t>
  </si>
  <si>
    <t>371-0002321</t>
  </si>
  <si>
    <t>WARUNG BU WAGIYEM</t>
  </si>
  <si>
    <t>DUSUN YOSOWINANGUN JAJAG GAMBIRAN BANYUWANGI REGENCY EAST JAVA 68486</t>
  </si>
  <si>
    <t>371-0221709</t>
  </si>
  <si>
    <t>371-0002332</t>
  </si>
  <si>
    <t>WARUNG KUSUMA</t>
  </si>
  <si>
    <t>DUSUN KRAJAN JAJAG GAMBIRAN BANYUWANGI REGENCY EAST JAVA 68486</t>
  </si>
  <si>
    <t>371-0221710</t>
  </si>
  <si>
    <t>371-0002507</t>
  </si>
  <si>
    <t>LESEHAN MAMA RISA</t>
  </si>
  <si>
    <t>DIPONEGORO JL DUSUN KRAJAN II GAMBIRAN KEC GAMBIRAN KABUPATEN BANYUWANGI JAWA TIMUR 68486</t>
  </si>
  <si>
    <t>371-0221716</t>
  </si>
  <si>
    <t>371-0000997</t>
  </si>
  <si>
    <t>YANI BU</t>
  </si>
  <si>
    <t>TERMINAL JAJAG</t>
  </si>
  <si>
    <t>371-0221690</t>
  </si>
  <si>
    <t>371-0000614</t>
  </si>
  <si>
    <t>4000 WARUNG</t>
  </si>
  <si>
    <t>RAYA KALIBARU</t>
  </si>
  <si>
    <t>371-0221972</t>
  </si>
  <si>
    <t>371-0000641</t>
  </si>
  <si>
    <t>HUSNAH WARUNG</t>
  </si>
  <si>
    <t>KALIBARU</t>
  </si>
  <si>
    <t>371-0221974</t>
  </si>
  <si>
    <t>371-0000647</t>
  </si>
  <si>
    <t>BEJO WARUNG</t>
  </si>
  <si>
    <t>371-0221975</t>
  </si>
  <si>
    <t>371-0000885</t>
  </si>
  <si>
    <t>RM DUTA</t>
  </si>
  <si>
    <t>RAYA KALIBARU WETAN JL</t>
  </si>
  <si>
    <t>371-0221977</t>
  </si>
  <si>
    <t>371-0000888</t>
  </si>
  <si>
    <t>PAK ATIM WARUNG</t>
  </si>
  <si>
    <t>TIMUR STASIUN KALIBARU</t>
  </si>
  <si>
    <t>371-0221979</t>
  </si>
  <si>
    <t>371-0001278</t>
  </si>
  <si>
    <t>DEPOT SARI AGUNG GEDHE</t>
  </si>
  <si>
    <t>JL RAYA KALIBARU KULON</t>
  </si>
  <si>
    <t>371-0221982</t>
  </si>
  <si>
    <t>371-0001685</t>
  </si>
  <si>
    <t>KANTIN STASIUN KALIBARU</t>
  </si>
  <si>
    <t>JL. RAYA KALIBARU</t>
  </si>
  <si>
    <t>371-0221987</t>
  </si>
  <si>
    <t>371-0002058</t>
  </si>
  <si>
    <t>WARUNG ASIH</t>
  </si>
  <si>
    <t>JL RAYA KALIBARU KULON SETELAH JEMBATAN-DSN BARUREJO KALIBARU</t>
  </si>
  <si>
    <t>371-0221991</t>
  </si>
  <si>
    <t>371-0002243</t>
  </si>
  <si>
    <t>WARUNG WARAS KALIBARU</t>
  </si>
  <si>
    <t>JL RAYA KALIBARU NO157 DUSUN TEGAL PAKIS KALIBARUWETAN KEC. KALIBARU KABUPATEN BANYUWANGI JAWA TIMUR 68467</t>
  </si>
  <si>
    <t>371-0221997</t>
  </si>
  <si>
    <t>369-0016549</t>
  </si>
  <si>
    <t>BUBUR PASUNDAN</t>
  </si>
  <si>
    <t>KARIMATA NO 76 B</t>
  </si>
  <si>
    <t>369-3633026</t>
  </si>
  <si>
    <t>369-0009643</t>
  </si>
  <si>
    <t>CITARASA DEPOT#</t>
  </si>
  <si>
    <t>KH SIDDIQ NO 10 JL</t>
  </si>
  <si>
    <t>369-3633041</t>
  </si>
  <si>
    <t>369-0015202</t>
  </si>
  <si>
    <t>ULFA KIOS</t>
  </si>
  <si>
    <t>WAHID HASYIM JL</t>
  </si>
  <si>
    <t>369-3633050</t>
  </si>
  <si>
    <t>369-0012188</t>
  </si>
  <si>
    <t>BIRU WARUNG#</t>
  </si>
  <si>
    <t>TERATAI JL DEPAN SAMSAT</t>
  </si>
  <si>
    <t>369-3633076</t>
  </si>
  <si>
    <t>369-0015940</t>
  </si>
  <si>
    <t>BANYUWANGI WARUNG</t>
  </si>
  <si>
    <t>TERATAI</t>
  </si>
  <si>
    <t>369-0007199</t>
  </si>
  <si>
    <t>MIE APONG SAMPURNA#</t>
  </si>
  <si>
    <t>KACA PIRING 40 RT1 RW 2 JEMBER</t>
  </si>
  <si>
    <t>369-3633079</t>
  </si>
  <si>
    <t>369-3633080</t>
  </si>
  <si>
    <t>369-0001675</t>
  </si>
  <si>
    <t>DARUM BU WARUNG#</t>
  </si>
  <si>
    <t>GAJAH MADA 81 RT 1 RW 2JEMBER</t>
  </si>
  <si>
    <t>369-3633082</t>
  </si>
  <si>
    <t>369-0015852</t>
  </si>
  <si>
    <t>NEW TANJUNG</t>
  </si>
  <si>
    <t>GAJAH MADA 200 LING CONDRO</t>
  </si>
  <si>
    <t>369-3633095</t>
  </si>
  <si>
    <t>369-0008909</t>
  </si>
  <si>
    <t>PRAYIT BU#</t>
  </si>
  <si>
    <t>KACA PIRING NO 28 JL</t>
  </si>
  <si>
    <t>369-0015858</t>
  </si>
  <si>
    <t>BUNDA WARUNG BU SITI AMINAH</t>
  </si>
  <si>
    <t>KACA PIRING XIV (DPN BU PRAYIT) JALAN</t>
  </si>
  <si>
    <t>369-3633099</t>
  </si>
  <si>
    <t>369-3633100</t>
  </si>
  <si>
    <t>369-0017900</t>
  </si>
  <si>
    <t>SOFIK KIOS</t>
  </si>
  <si>
    <t>GEMBONGAN PASAR JERUK JALAN</t>
  </si>
  <si>
    <t>369-3633208</t>
  </si>
  <si>
    <t>369-0012451</t>
  </si>
  <si>
    <t>YANA WRG#</t>
  </si>
  <si>
    <t>PB SUDIRMAN 37 KLATAKAN</t>
  </si>
  <si>
    <t>369-3633229</t>
  </si>
  <si>
    <t>369-0014086</t>
  </si>
  <si>
    <t>DANY CELL#</t>
  </si>
  <si>
    <t>PANGSUD 86 JL, KLATAKAN</t>
  </si>
  <si>
    <t>369-3633234</t>
  </si>
  <si>
    <t>369-0012850</t>
  </si>
  <si>
    <t>AL MUBAROK KIOS#</t>
  </si>
  <si>
    <t>PUGER JL LOJEJER</t>
  </si>
  <si>
    <t>369-3633270</t>
  </si>
  <si>
    <t>369-0017946</t>
  </si>
  <si>
    <t>MADURA KIOS</t>
  </si>
  <si>
    <t>MOH THOHIR NO 25 LUMBUNG SARI AJUNG JL</t>
  </si>
  <si>
    <t>369-3633281</t>
  </si>
  <si>
    <t>369-0018160</t>
  </si>
  <si>
    <t>BU KRIS</t>
  </si>
  <si>
    <t>SUMURAN NO 13 AJUNG JL</t>
  </si>
  <si>
    <t>369-3633285</t>
  </si>
  <si>
    <t>369-0017868</t>
  </si>
  <si>
    <t>SITI WARUNG</t>
  </si>
  <si>
    <t>DSN CURAH KATES 50 M SEBELUM PP SALAFIYAH</t>
  </si>
  <si>
    <t>369-3633289</t>
  </si>
  <si>
    <t>369-0018159</t>
  </si>
  <si>
    <t>YUDI CEL KIOS</t>
  </si>
  <si>
    <t>DUSUN CURAH KATES DEPAN PONDOK SALAFIYAH</t>
  </si>
  <si>
    <t>369-3633291</t>
  </si>
  <si>
    <t>369-0017947</t>
  </si>
  <si>
    <t>LILIK KIOS</t>
  </si>
  <si>
    <t>H ABD MUTHI NO 55 SUMURAN JL</t>
  </si>
  <si>
    <t>369-3633292</t>
  </si>
  <si>
    <t>369-0018093</t>
  </si>
  <si>
    <t>SAJIKU WARUNG</t>
  </si>
  <si>
    <t>HAYAM WURUK NO 099 JL</t>
  </si>
  <si>
    <t>369-3633683</t>
  </si>
  <si>
    <t>369-3633779</t>
  </si>
  <si>
    <t>369-0016258</t>
  </si>
  <si>
    <t>MENANTU WARUNG</t>
  </si>
  <si>
    <t>DIPONEGORO JLKEBONSARI</t>
  </si>
  <si>
    <t>369-3633769</t>
  </si>
  <si>
    <t>369-0007651</t>
  </si>
  <si>
    <t>ELOK DEPOT#</t>
  </si>
  <si>
    <t>DIPONEGORO BLOK M JL</t>
  </si>
  <si>
    <t>369-3633771</t>
  </si>
  <si>
    <t>369-0008960</t>
  </si>
  <si>
    <t>GATOT PAK WARUNG#</t>
  </si>
  <si>
    <t>GATOT SUBROTO JL JEMBER</t>
  </si>
  <si>
    <t>369-3633773</t>
  </si>
  <si>
    <t>369-0017168</t>
  </si>
  <si>
    <t>DOPOTA DUNKEN</t>
  </si>
  <si>
    <t>A YANI JL SEBELAH GLOVIC ROTI</t>
  </si>
  <si>
    <t>369-3633776</t>
  </si>
  <si>
    <t>369-0017025</t>
  </si>
  <si>
    <t>ROTI 46</t>
  </si>
  <si>
    <t>TRUNOJOYO NO 66 SEBELAH HOLAND BAKERY</t>
  </si>
  <si>
    <t>369-0011362</t>
  </si>
  <si>
    <t>PECEL TRUNOJOYO#</t>
  </si>
  <si>
    <t>TRUNOJOYO 101</t>
  </si>
  <si>
    <t>369-3633777</t>
  </si>
  <si>
    <t>369-3633778</t>
  </si>
  <si>
    <t>369-3633780</t>
  </si>
  <si>
    <t>369-0017529</t>
  </si>
  <si>
    <t>BUSITI WARUNG</t>
  </si>
  <si>
    <t>PASAR TANJUNG LANTAI 2 SEBELAH TANGGA</t>
  </si>
  <si>
    <t>369-3633781</t>
  </si>
  <si>
    <t>369-0017574</t>
  </si>
  <si>
    <t>BU ENDANG WARUNG</t>
  </si>
  <si>
    <t>NUSA INDAH 1 GANG 1 JL</t>
  </si>
  <si>
    <t>369-3633834</t>
  </si>
  <si>
    <t>369-0017435</t>
  </si>
  <si>
    <t>LIS IBU</t>
  </si>
  <si>
    <t>KENANGA 100</t>
  </si>
  <si>
    <t>369-0017987</t>
  </si>
  <si>
    <t>ANGGIRINGAN BUCIN STASIUN</t>
  </si>
  <si>
    <t>WIJAYA KUSUMA JL BUCIN STASIUN PATRANG</t>
  </si>
  <si>
    <t>369-3633857</t>
  </si>
  <si>
    <t>369-3633861</t>
  </si>
  <si>
    <t>369-0009809</t>
  </si>
  <si>
    <t>BROMO WARUNG#</t>
  </si>
  <si>
    <t>MAWAR NO 30 JL</t>
  </si>
  <si>
    <t>369-3633863</t>
  </si>
  <si>
    <t>369-0008214</t>
  </si>
  <si>
    <t>FAJAR JAYA#</t>
  </si>
  <si>
    <t>MANYAR JL</t>
  </si>
  <si>
    <t>369-0018022</t>
  </si>
  <si>
    <t>ALVARO JAYA KIOS</t>
  </si>
  <si>
    <t>369-3633866</t>
  </si>
  <si>
    <t>369-3633867</t>
  </si>
  <si>
    <t>369-0014591</t>
  </si>
  <si>
    <t>DIAMOND TGL FITNESS#</t>
  </si>
  <si>
    <t>PANGSUD NO. 84 JL, TANGGUL KULON</t>
  </si>
  <si>
    <t>369-0016576</t>
  </si>
  <si>
    <t>MASTER FUTSAL</t>
  </si>
  <si>
    <t>PANGLIMA SUDIRMAN NO 35 TANGGUL KULON</t>
  </si>
  <si>
    <t>369-3633898</t>
  </si>
  <si>
    <t>369-3633907</t>
  </si>
  <si>
    <t>369-0018062</t>
  </si>
  <si>
    <t>HOTEL 99</t>
  </si>
  <si>
    <t>DARMAWANGSA JL</t>
  </si>
  <si>
    <t>369-3633921</t>
  </si>
  <si>
    <t>369-0013016</t>
  </si>
  <si>
    <t>ROHIM WARUNG#</t>
  </si>
  <si>
    <t>PB SUDIRMAN JL NO 12 TANGGUL</t>
  </si>
  <si>
    <t>369-3633895</t>
  </si>
  <si>
    <t>369-0013744</t>
  </si>
  <si>
    <t>MIRASA WRG#</t>
  </si>
  <si>
    <t>PANGLIMA SUDIRMAN TANGGUL</t>
  </si>
  <si>
    <t>369-3633897</t>
  </si>
  <si>
    <t>369-0017480</t>
  </si>
  <si>
    <t>CITRA RASA WARUNG</t>
  </si>
  <si>
    <t>S PARMAN 152 JL</t>
  </si>
  <si>
    <t>369-3633946</t>
  </si>
  <si>
    <t>369-0009341</t>
  </si>
  <si>
    <t>JAYA LESTARI WARUNG#</t>
  </si>
  <si>
    <t>YOS SUDARSO WIROLEGI</t>
  </si>
  <si>
    <t>369-3633954</t>
  </si>
  <si>
    <t>369-0017829</t>
  </si>
  <si>
    <t>WRG BU JALI</t>
  </si>
  <si>
    <t>MANGARAN LOJATAN NO 34 JLN</t>
  </si>
  <si>
    <t>369-3633966</t>
  </si>
  <si>
    <t>369-0018166</t>
  </si>
  <si>
    <t>ANDIN CEL</t>
  </si>
  <si>
    <t>NUSA INDAH no 19 JENGGAWAH JL</t>
  </si>
  <si>
    <t>369-3633967</t>
  </si>
  <si>
    <t>369-0017875</t>
  </si>
  <si>
    <t>SEHATI WARUNG</t>
  </si>
  <si>
    <t>TEMPUREJO NO 29 JLN</t>
  </si>
  <si>
    <t>369-3633974</t>
  </si>
  <si>
    <t>369-0017823</t>
  </si>
  <si>
    <t>JATI PARK WRG</t>
  </si>
  <si>
    <t>WEDAN GN TEMPUREJO NO 34 JLN</t>
  </si>
  <si>
    <t>369-3633981</t>
  </si>
  <si>
    <t>369-0017871</t>
  </si>
  <si>
    <t>ASIH WARUNG</t>
  </si>
  <si>
    <t>TEMPUREJO NO 63 WONOJATI JLN</t>
  </si>
  <si>
    <t>369-3633982</t>
  </si>
  <si>
    <t>369-0016051</t>
  </si>
  <si>
    <t>DEPOT HAMDALAH</t>
  </si>
  <si>
    <t>KRAJAN RT 4 RW 1 SBL PASR JENGGAWAH</t>
  </si>
  <si>
    <t>369-3633994</t>
  </si>
  <si>
    <t>369-0012231</t>
  </si>
  <si>
    <t>JAWA INDAH WARUNG</t>
  </si>
  <si>
    <t>SEMERU JL AJUNG</t>
  </si>
  <si>
    <t>369-3634001</t>
  </si>
  <si>
    <t>069-0004552</t>
  </si>
  <si>
    <t>JAYA MAKMUR FUTSAL#</t>
  </si>
  <si>
    <t>AMBULU KESILIR WULUHAN</t>
  </si>
  <si>
    <t>369-3634409</t>
  </si>
  <si>
    <t>069-0001899</t>
  </si>
  <si>
    <t>RINI DEPOT#</t>
  </si>
  <si>
    <t>MAJAPAHIT J NO 6 JEMBER</t>
  </si>
  <si>
    <t>369-3634408</t>
  </si>
  <si>
    <t>369-0013540</t>
  </si>
  <si>
    <t>ABDUL HALIM WRG#</t>
  </si>
  <si>
    <t>SALAK 43 JL, TANGGUL</t>
  </si>
  <si>
    <t>369-3634412</t>
  </si>
  <si>
    <t>369-0016219</t>
  </si>
  <si>
    <t>BAKSO MANGKOK CAK BIMA</t>
  </si>
  <si>
    <t>K HAFIDZ JL</t>
  </si>
  <si>
    <t>369-3634416</t>
  </si>
  <si>
    <t>369-0014000</t>
  </si>
  <si>
    <t>PANTO AYAM PEDAS#</t>
  </si>
  <si>
    <t>GARUDA 42 JL, RT02 RW04 KARANGREJO</t>
  </si>
  <si>
    <t>369-3634418</t>
  </si>
  <si>
    <t>369-3634419</t>
  </si>
  <si>
    <t>369-0015491</t>
  </si>
  <si>
    <t>CAK SAM WRG#</t>
  </si>
  <si>
    <t>IMAM BONJOL JL NO 99</t>
  </si>
  <si>
    <t>369-3634422</t>
  </si>
  <si>
    <t>369-0014977</t>
  </si>
  <si>
    <t>RIDHO WARUNG#</t>
  </si>
  <si>
    <t>BARAT PASAR PALERAN JL</t>
  </si>
  <si>
    <t>369-3634424</t>
  </si>
  <si>
    <t>079-0000574</t>
  </si>
  <si>
    <t>KEDUNGJAJANG RAYA WONOREJO JL.</t>
  </si>
  <si>
    <t>079-1205314</t>
  </si>
  <si>
    <t>079-0010258</t>
  </si>
  <si>
    <t>RAWON KLAKAH#</t>
  </si>
  <si>
    <t>079-1205327</t>
  </si>
  <si>
    <t>079-0008676</t>
  </si>
  <si>
    <t>ANDI WRG</t>
  </si>
  <si>
    <t>CANDIPURO SUMBERWULUH RY JL. (LAPANGAN)</t>
  </si>
  <si>
    <t>079-1205431</t>
  </si>
  <si>
    <t>079-0010049</t>
  </si>
  <si>
    <t>FITRIA SATE GULE WRG#</t>
  </si>
  <si>
    <t>CANDIPURO SUMBERWULUH JL</t>
  </si>
  <si>
    <t>079-0010412</t>
  </si>
  <si>
    <t>GUNUNG WRG  BU DIKA</t>
  </si>
  <si>
    <t>CANDIPURO SUMBERWULUH JL.</t>
  </si>
  <si>
    <t>079-1205434</t>
  </si>
  <si>
    <t>079-1205435</t>
  </si>
  <si>
    <t>079-0010252</t>
  </si>
  <si>
    <t>IIN BU WRG#</t>
  </si>
  <si>
    <t>CANDIPURO (TUGU PERTIGAAN) JL.</t>
  </si>
  <si>
    <t>079-1205437</t>
  </si>
  <si>
    <t>079-0010823</t>
  </si>
  <si>
    <t>JATI ASRI WRG#</t>
  </si>
  <si>
    <t>BULAK MANGGI CANDIPURO JL</t>
  </si>
  <si>
    <t>079-1205438</t>
  </si>
  <si>
    <t>079-0011237</t>
  </si>
  <si>
    <t>POJOK WRG</t>
  </si>
  <si>
    <t>CANDIPURO PASAR JL</t>
  </si>
  <si>
    <t>079-1205441</t>
  </si>
  <si>
    <t>079-0012332</t>
  </si>
  <si>
    <t>ROMANTIC WRG</t>
  </si>
  <si>
    <t>PANGSUD CANDIPURO SELATAN JATIAN JL</t>
  </si>
  <si>
    <t>079-1205451</t>
  </si>
  <si>
    <t>079-0012358</t>
  </si>
  <si>
    <t>BU RIA WRG</t>
  </si>
  <si>
    <t>DEPAN PATUNG SALAK CANDIPURO JL</t>
  </si>
  <si>
    <t>079-1205453</t>
  </si>
  <si>
    <t>079-0012643</t>
  </si>
  <si>
    <t>SUMATINI WRG</t>
  </si>
  <si>
    <t>SUMBERWULUH CANDIPURO JL</t>
  </si>
  <si>
    <t>079-1205460</t>
  </si>
  <si>
    <t>079-0011651</t>
  </si>
  <si>
    <t>YASMIN BU WRG</t>
  </si>
  <si>
    <t>IMAM BONJOL JL</t>
  </si>
  <si>
    <t>079-1205616</t>
  </si>
  <si>
    <t>079-0003593</t>
  </si>
  <si>
    <t>SATE WARUNG#</t>
  </si>
  <si>
    <t>SUMBERSUKO PATOK PSR HEWAN JL.</t>
  </si>
  <si>
    <t>079-1205621</t>
  </si>
  <si>
    <t>079-0006820</t>
  </si>
  <si>
    <t>DODIK PAK WRG#</t>
  </si>
  <si>
    <t>KEDUNGJAJANG JL. RY WONOREJO (PANGKALAN BIS)</t>
  </si>
  <si>
    <t>079-1205822</t>
  </si>
  <si>
    <t>079-0011459</t>
  </si>
  <si>
    <t>AROMA DEPOT</t>
  </si>
  <si>
    <t>079-1205825</t>
  </si>
  <si>
    <t>079-0000313</t>
  </si>
  <si>
    <t>UCIK WARUNG#</t>
  </si>
  <si>
    <t>KEDUNGJAJANG RAYA JEMBER JL.</t>
  </si>
  <si>
    <t>079-1205836</t>
  </si>
  <si>
    <t>079-0012070</t>
  </si>
  <si>
    <t>SAHABAT WRG</t>
  </si>
  <si>
    <t>BANYUPUTIH(BARAT SPBU)LUMAJANG JL</t>
  </si>
  <si>
    <t>079-1205848</t>
  </si>
  <si>
    <t>079-0011874</t>
  </si>
  <si>
    <t>PRASMANAN SELERA WRG</t>
  </si>
  <si>
    <t>TEMPEH DEPAN STADION SRIKANDI TEMPEH JL</t>
  </si>
  <si>
    <t>079-1205895</t>
  </si>
  <si>
    <t>079-0007824</t>
  </si>
  <si>
    <t>RIZKI BUAH#</t>
  </si>
  <si>
    <t>TEMPEH PASAR JL.</t>
  </si>
  <si>
    <t>079-1205896</t>
  </si>
  <si>
    <t>079-0011992</t>
  </si>
  <si>
    <t>BAKSO BOLA DUNIA WRG</t>
  </si>
  <si>
    <t>TEMPEH LOR (SEBELAH DSN LAMA )JL</t>
  </si>
  <si>
    <t>079-1205897</t>
  </si>
  <si>
    <t>079-0001458</t>
  </si>
  <si>
    <t>DEWI BU WARUNG#</t>
  </si>
  <si>
    <t>SUMBERSUKO RAYA JL. (DPN KORAMIL)</t>
  </si>
  <si>
    <t>079-0007905</t>
  </si>
  <si>
    <t>HOTIMAH UMI  WR SANTI#</t>
  </si>
  <si>
    <t>SUMBERSUKO JL. RAYA KEBONSARI</t>
  </si>
  <si>
    <t>079-1205901</t>
  </si>
  <si>
    <t>079-1205902</t>
  </si>
  <si>
    <t>079-0001055</t>
  </si>
  <si>
    <t>SEDERHANA WRG#</t>
  </si>
  <si>
    <t>SUMBERSUKO DEPAN POLSEK JL.</t>
  </si>
  <si>
    <t>079-0011406</t>
  </si>
  <si>
    <t>TOHID BU WRG</t>
  </si>
  <si>
    <t>KEBONSARI JL</t>
  </si>
  <si>
    <t>079-0008821</t>
  </si>
  <si>
    <t>UD JERUK SEGAR#</t>
  </si>
  <si>
    <t>KEBONSARI SUMBERSUKO JL</t>
  </si>
  <si>
    <t>079-1205906</t>
  </si>
  <si>
    <t>079-1205907</t>
  </si>
  <si>
    <t>079-1205908</t>
  </si>
  <si>
    <t>079-0010891</t>
  </si>
  <si>
    <t>ABIL WRG#</t>
  </si>
  <si>
    <t>TEMPEH PASAR JL. (DPN ATM BNI)</t>
  </si>
  <si>
    <t>079-0011720</t>
  </si>
  <si>
    <t>ARBA I WRG</t>
  </si>
  <si>
    <t>BESUK JL</t>
  </si>
  <si>
    <t>079-1205911</t>
  </si>
  <si>
    <t>079-1205913</t>
  </si>
  <si>
    <t>079-0006320</t>
  </si>
  <si>
    <t>NIKMAT DEPOT#</t>
  </si>
  <si>
    <t>PASAR TEMPEH</t>
  </si>
  <si>
    <t>079-0010645</t>
  </si>
  <si>
    <t>SRI ASIH DEPOT#</t>
  </si>
  <si>
    <t>079-0011595</t>
  </si>
  <si>
    <t>SULASMI WRG</t>
  </si>
  <si>
    <t>TEMPEH JL</t>
  </si>
  <si>
    <t>079-1205920</t>
  </si>
  <si>
    <t>079-1205922</t>
  </si>
  <si>
    <t>079-1205923</t>
  </si>
  <si>
    <t>079-0012482</t>
  </si>
  <si>
    <t>SAHABAT FITNES</t>
  </si>
  <si>
    <t>JL RAYA TEMPEH DEPAN STADION GOTONG ROYONG TEMPEH LOR</t>
  </si>
  <si>
    <t>079-1205931</t>
  </si>
  <si>
    <t>079-0012783</t>
  </si>
  <si>
    <t>CAFE &amp; RESTO BALI</t>
  </si>
  <si>
    <t>CURAH JERUK KEBONSARI SUMBERSUKO JL</t>
  </si>
  <si>
    <t>079-1205932</t>
  </si>
  <si>
    <t>079-0011665</t>
  </si>
  <si>
    <t>NUR SNACK</t>
  </si>
  <si>
    <t>JOGOYUDAN JL</t>
  </si>
  <si>
    <t>079-1206015</t>
  </si>
  <si>
    <t>079-0011781</t>
  </si>
  <si>
    <t>SNACK JAYA</t>
  </si>
  <si>
    <t>079-1206016</t>
  </si>
  <si>
    <t>079-0011143</t>
  </si>
  <si>
    <t>SUKARSIH#</t>
  </si>
  <si>
    <t>SOEKARNO HATTA JL</t>
  </si>
  <si>
    <t>079-1206023</t>
  </si>
  <si>
    <t>079-0011752</t>
  </si>
  <si>
    <t>SULIS PECEL WRG</t>
  </si>
  <si>
    <t>POM SUKODONO JL</t>
  </si>
  <si>
    <t>079-1206024</t>
  </si>
  <si>
    <t>079-0011896</t>
  </si>
  <si>
    <t>BAHANA FOOD</t>
  </si>
  <si>
    <t>STRUK MKS PRAPATAN PASAR JL</t>
  </si>
  <si>
    <t>079-1206038</t>
  </si>
  <si>
    <t>079-0012294</t>
  </si>
  <si>
    <t>HALMAHERA WRG</t>
  </si>
  <si>
    <t>SUKARNO HATTA KUTERENO JL</t>
  </si>
  <si>
    <t>079-1206039</t>
  </si>
  <si>
    <t>370-0000479</t>
  </si>
  <si>
    <t>BLITAR RM#</t>
  </si>
  <si>
    <t>BANYUGLUGUR JALAN TIMUR POLSEK BANYUGLUGUR</t>
  </si>
  <si>
    <t>370-0154895</t>
  </si>
  <si>
    <t>370-0000485</t>
  </si>
  <si>
    <t>DEBI WARUNG</t>
  </si>
  <si>
    <t>BANYUGLUGUR JALAN DEPAN SPBU UTAMA RAYA</t>
  </si>
  <si>
    <t>370-0000509</t>
  </si>
  <si>
    <t>IKA IBU WARUNG#</t>
  </si>
  <si>
    <t>BANYUGLUGUR RAYA JALAN SEBELAH BARAT HOTEL NIRWANA</t>
  </si>
  <si>
    <t>370-0000591</t>
  </si>
  <si>
    <t>ANUGRAH WARUNG##</t>
  </si>
  <si>
    <t>BANYUGLUGUR JALAN TIMUR SPBU UR</t>
  </si>
  <si>
    <t>370-0154896</t>
  </si>
  <si>
    <t>370-0154897</t>
  </si>
  <si>
    <t>370-0154898</t>
  </si>
  <si>
    <t>370-0000597</t>
  </si>
  <si>
    <t>HENI IBU WARUNG#</t>
  </si>
  <si>
    <t>BANYUGLUGUR JALAN TIMUR PABRIK KORAL</t>
  </si>
  <si>
    <t>370-0154899</t>
  </si>
  <si>
    <t>370-0000616</t>
  </si>
  <si>
    <t>ANUGRAH 2 WARUNG#</t>
  </si>
  <si>
    <t>BANYUGLUGUR RAYA JALANTIMUR HOTEL MARISA</t>
  </si>
  <si>
    <t>370-0154900</t>
  </si>
  <si>
    <t>370-0000627</t>
  </si>
  <si>
    <t>UTAMA WARUNG#</t>
  </si>
  <si>
    <t>BANYUGLUGUR JALAN BARAT PUSKESMAS</t>
  </si>
  <si>
    <t>370-0154901</t>
  </si>
  <si>
    <t>370-0154902</t>
  </si>
  <si>
    <t>370-0000762</t>
  </si>
  <si>
    <t>SAKINAH WARUNG</t>
  </si>
  <si>
    <t>KALIANGET JALAN BARAT TIMBANGAN KALIANGET</t>
  </si>
  <si>
    <t>370-0154905</t>
  </si>
  <si>
    <t>370-0000772</t>
  </si>
  <si>
    <t>LIA WARUNG</t>
  </si>
  <si>
    <t>KALIANGET BESUKI JALAN BARAT TIMBANGAN KALIANGET</t>
  </si>
  <si>
    <t>370-0154906</t>
  </si>
  <si>
    <t>370-0000774</t>
  </si>
  <si>
    <t>REHANA WARUNG</t>
  </si>
  <si>
    <t>KALIANGET JALAN TIMUR TIMBANGN</t>
  </si>
  <si>
    <t>370-0154907</t>
  </si>
  <si>
    <t>370-0000779</t>
  </si>
  <si>
    <t>KANNA WARUNG</t>
  </si>
  <si>
    <t>370-0154908</t>
  </si>
  <si>
    <t>370-0000782</t>
  </si>
  <si>
    <t>YULI ASPI WARUNG</t>
  </si>
  <si>
    <t>BANYUGLUGUR JALAN BARAT MESJID BANYUGLUGUR</t>
  </si>
  <si>
    <t>370-0154909</t>
  </si>
  <si>
    <t>370-0000966</t>
  </si>
  <si>
    <t>RITA WARUNG</t>
  </si>
  <si>
    <t>BANYUGLUGUR JALAN TIMUR PUSKESMAS BANYUGLUGUR</t>
  </si>
  <si>
    <t>370-0000967</t>
  </si>
  <si>
    <t>SIANG MALAM WARUNG</t>
  </si>
  <si>
    <t>370-0154910</t>
  </si>
  <si>
    <t>370-0154911</t>
  </si>
  <si>
    <t>370-0000990</t>
  </si>
  <si>
    <t>TAMPORA BESUKI JALAN TIMUR MESJID TAMPORA</t>
  </si>
  <si>
    <t>370-0000991</t>
  </si>
  <si>
    <t>JE SAKINAH WARUNG</t>
  </si>
  <si>
    <t>TAMPORA BESUKI JALAN BARAT TIMBANGAN</t>
  </si>
  <si>
    <t>370-0001578</t>
  </si>
  <si>
    <t>MAMAT WARUNG</t>
  </si>
  <si>
    <t>370-0154912</t>
  </si>
  <si>
    <t>370-0154913</t>
  </si>
  <si>
    <t>370-0154914</t>
  </si>
  <si>
    <t>370-0000049</t>
  </si>
  <si>
    <t>RISMA JAYA WARUNG#</t>
  </si>
  <si>
    <t>PUNCAK PAITON JALAN TIMUR PLTU</t>
  </si>
  <si>
    <t>370-0155042</t>
  </si>
  <si>
    <t>370-0000052</t>
  </si>
  <si>
    <t>BLITAR WARUNG#</t>
  </si>
  <si>
    <t>370-0155043</t>
  </si>
  <si>
    <t>370-0000063</t>
  </si>
  <si>
    <t>FADILLAH WARUNG#</t>
  </si>
  <si>
    <t>370-0155045</t>
  </si>
  <si>
    <t>370-0000070</t>
  </si>
  <si>
    <t>YANI WARUNG</t>
  </si>
  <si>
    <t>370-0155046</t>
  </si>
  <si>
    <t>370-0000071</t>
  </si>
  <si>
    <t>SISKA WARUNG#</t>
  </si>
  <si>
    <t>370-0155047</t>
  </si>
  <si>
    <t>370-0000073</t>
  </si>
  <si>
    <t>JOMBANG WARUNG#</t>
  </si>
  <si>
    <t>370-0155048</t>
  </si>
  <si>
    <t>370-0000075</t>
  </si>
  <si>
    <t>DIVA WARUNG#</t>
  </si>
  <si>
    <t>370-0155049</t>
  </si>
  <si>
    <t>370-0000081</t>
  </si>
  <si>
    <t>MUTIARA WARUNG#</t>
  </si>
  <si>
    <t>370-0155050</t>
  </si>
  <si>
    <t>370-0000083</t>
  </si>
  <si>
    <t>MAJU TAK GENTAR WARUNG#</t>
  </si>
  <si>
    <t>370-0155051</t>
  </si>
  <si>
    <t>370-0000106</t>
  </si>
  <si>
    <t>HASAN WARUNG#</t>
  </si>
  <si>
    <t>Paiton Dpn PT GG Apache  Jalan</t>
  </si>
  <si>
    <t>370-0155052</t>
  </si>
  <si>
    <t>370-0000186</t>
  </si>
  <si>
    <t>TENDA BIRU 2 WARUNG#</t>
  </si>
  <si>
    <t>PAITON JALAN SEBELAH KARAOKE KELUARGA JR</t>
  </si>
  <si>
    <t>370-0155054</t>
  </si>
  <si>
    <t>370-0000499</t>
  </si>
  <si>
    <t>AHMAD IBU WAWUNG</t>
  </si>
  <si>
    <t>BANYUGLUGUR JALAN BARAT PABRIK KORAL</t>
  </si>
  <si>
    <t>370-0155056</t>
  </si>
  <si>
    <t>370-0000872</t>
  </si>
  <si>
    <t>BJA MART KANTIN</t>
  </si>
  <si>
    <t>SURABAYA SITUBOND0 KM 140 BINOR</t>
  </si>
  <si>
    <t>370-0155058</t>
  </si>
  <si>
    <t>370-0000876</t>
  </si>
  <si>
    <t>SUMBEREJO JOHARAN PAITON RT27 RW 10</t>
  </si>
  <si>
    <t>370-0000953</t>
  </si>
  <si>
    <t>ALI WARUNG</t>
  </si>
  <si>
    <t>RAYA PAITON SUMBER ANYAR BARAT KORAMIL</t>
  </si>
  <si>
    <t>370-0155059</t>
  </si>
  <si>
    <t>370-0155060</t>
  </si>
  <si>
    <t>555-0025655</t>
  </si>
  <si>
    <t>RINA BU WARUNG#</t>
  </si>
  <si>
    <t>CANGKRING MALANG</t>
  </si>
  <si>
    <t>555-3138153</t>
  </si>
  <si>
    <t>555-0025260</t>
  </si>
  <si>
    <t>RILA MBAK WARUNG##</t>
  </si>
  <si>
    <t>BY PASS GEMPOL</t>
  </si>
  <si>
    <t>555-3138216</t>
  </si>
  <si>
    <t>555-0012909</t>
  </si>
  <si>
    <t>COKLAT WARUNG</t>
  </si>
  <si>
    <t>PATIUNUS</t>
  </si>
  <si>
    <t>555-3138239</t>
  </si>
  <si>
    <t>555-0029912</t>
  </si>
  <si>
    <t>BAKSO SOLO CAK PINANG</t>
  </si>
  <si>
    <t>GADING RT 03 RW 05 WINONGAN</t>
  </si>
  <si>
    <t>555-3138268</t>
  </si>
  <si>
    <t>555-0024945</t>
  </si>
  <si>
    <t>WARUNG CAHAYA (BU TATIK)#</t>
  </si>
  <si>
    <t>WARUNG DOWO DEPAN LAPANGAN</t>
  </si>
  <si>
    <t>555-3138349</t>
  </si>
  <si>
    <t>555-0027358</t>
  </si>
  <si>
    <t>SAKINAH 2</t>
  </si>
  <si>
    <t>PLERET</t>
  </si>
  <si>
    <t>555-3138356</t>
  </si>
  <si>
    <t>555-0029438</t>
  </si>
  <si>
    <t>YULI WARUNG</t>
  </si>
  <si>
    <t>RACI</t>
  </si>
  <si>
    <t>555-3138400</t>
  </si>
  <si>
    <t>555-0000008</t>
  </si>
  <si>
    <t>MEIJI KOPERASI</t>
  </si>
  <si>
    <t>MEIJI JL</t>
  </si>
  <si>
    <t>555-3138414</t>
  </si>
  <si>
    <t>555-0029422</t>
  </si>
  <si>
    <t>ANTARIKSA WARUNG</t>
  </si>
  <si>
    <t>RACI DEPAN PIER</t>
  </si>
  <si>
    <t>555-0030336</t>
  </si>
  <si>
    <t>MAY MBAK WRUNG</t>
  </si>
  <si>
    <t>RACI RAYA DEPAN PENGADILAN</t>
  </si>
  <si>
    <t>555-3138422</t>
  </si>
  <si>
    <t>555-3138423</t>
  </si>
  <si>
    <t>555-0029770</t>
  </si>
  <si>
    <t>TUMAN WARUNG</t>
  </si>
  <si>
    <t>RACI KRAJAN PONDOK PUTRA DALWA</t>
  </si>
  <si>
    <t>555-3138427</t>
  </si>
  <si>
    <t>555-0027560</t>
  </si>
  <si>
    <t>DEWI BU</t>
  </si>
  <si>
    <t>RACI DEPAN PENGADILAN AGAMA</t>
  </si>
  <si>
    <t>555-3138429</t>
  </si>
  <si>
    <t>555-0024047</t>
  </si>
  <si>
    <t>WR PADANG(RM FAJAR)#</t>
  </si>
  <si>
    <t>RACI RAYA</t>
  </si>
  <si>
    <t>555-3138433</t>
  </si>
  <si>
    <t>555-0025700</t>
  </si>
  <si>
    <t>DAWIYAH WARUNG</t>
  </si>
  <si>
    <t>KRATON</t>
  </si>
  <si>
    <t>555-3138476</t>
  </si>
  <si>
    <t>555-0028519</t>
  </si>
  <si>
    <t>REZA WARUNG</t>
  </si>
  <si>
    <t>A YANI JALAN NOMOR 151</t>
  </si>
  <si>
    <t>555-3138489</t>
  </si>
  <si>
    <t>555-0029954</t>
  </si>
  <si>
    <t>NCEK GUNDUL</t>
  </si>
  <si>
    <t>SOEKARNO HATTA BARAT POLYGON</t>
  </si>
  <si>
    <t>555-3139022</t>
  </si>
  <si>
    <t>555-0030480</t>
  </si>
  <si>
    <t>MBAK UMI WARUNG</t>
  </si>
  <si>
    <t>JL RAYA TUNGGAKAN 2 KRATON</t>
  </si>
  <si>
    <t>555-3139037</t>
  </si>
  <si>
    <t>555-3139053</t>
  </si>
  <si>
    <t>555-0027814</t>
  </si>
  <si>
    <t>PILANG WARUNG#</t>
  </si>
  <si>
    <t>PILANG SELATAN MASJID</t>
  </si>
  <si>
    <t>555-3139106</t>
  </si>
  <si>
    <t>555-0017106</t>
  </si>
  <si>
    <t>ROFII PAK#</t>
  </si>
  <si>
    <t>JL. K.H. HASYIM ASHARI NO.11B</t>
  </si>
  <si>
    <t>555-3139115</t>
  </si>
  <si>
    <t>555-0029939</t>
  </si>
  <si>
    <t>ANDA WARUNG</t>
  </si>
  <si>
    <t>GUNUNG GANGSIR RANDUPITU</t>
  </si>
  <si>
    <t>555-3139149</t>
  </si>
  <si>
    <t>555-0030206</t>
  </si>
  <si>
    <t>HANA BU</t>
  </si>
  <si>
    <t>NGOPAK PASAR SAMPING BU LADIFA</t>
  </si>
  <si>
    <t>555-3139181</t>
  </si>
  <si>
    <t>555-0027159</t>
  </si>
  <si>
    <t>AL BAROKAH WARUNG#</t>
  </si>
  <si>
    <t>KH DEWANTARA JALAN</t>
  </si>
  <si>
    <t>555-3139224</t>
  </si>
  <si>
    <t>555-0028389</t>
  </si>
  <si>
    <t>RAWAT KEDAI#</t>
  </si>
  <si>
    <t>KOMPLEKS DEPAN RSUD BANGIL</t>
  </si>
  <si>
    <t>555-3139227</t>
  </si>
  <si>
    <t>555-0027542</t>
  </si>
  <si>
    <t>WASIAH WARUNG</t>
  </si>
  <si>
    <t>BUNUT UTARA</t>
  </si>
  <si>
    <t>555-3139231</t>
  </si>
  <si>
    <t>555-0029861</t>
  </si>
  <si>
    <t>TRESS BU WARUNG</t>
  </si>
  <si>
    <t>REMBANG SAMPING BALAI DESA</t>
  </si>
  <si>
    <t>555-3139238</t>
  </si>
  <si>
    <t>555-0027375</t>
  </si>
  <si>
    <t>AMELIA RUMAH MAKAN</t>
  </si>
  <si>
    <t>REMBANG DEPAN MASJID</t>
  </si>
  <si>
    <t>555-3139241</t>
  </si>
  <si>
    <t>555-0017084</t>
  </si>
  <si>
    <t>SETIA BUDI NASI PUNEL#</t>
  </si>
  <si>
    <t>GAJAH MADA TIMUR STASIUN RAYA JL</t>
  </si>
  <si>
    <t>555-0024846</t>
  </si>
  <si>
    <t>WARUNG SOTO AYAM LAMONGAN#</t>
  </si>
  <si>
    <t>JL GAJAH MADA BANGIL</t>
  </si>
  <si>
    <t>555-3139313</t>
  </si>
  <si>
    <t>555-3139314</t>
  </si>
  <si>
    <t>555-0029657</t>
  </si>
  <si>
    <t>WONOKOYO</t>
  </si>
  <si>
    <t>555-3139324</t>
  </si>
  <si>
    <t>555-0023708</t>
  </si>
  <si>
    <t>MIRING WARUNG#</t>
  </si>
  <si>
    <t>555-3139328</t>
  </si>
  <si>
    <t>555-0029731</t>
  </si>
  <si>
    <t>MIE AYAM ECHO</t>
  </si>
  <si>
    <t>GUNUNG GANGSIR BEJI</t>
  </si>
  <si>
    <t>555-0027194</t>
  </si>
  <si>
    <t>BAKSO WAHYU#</t>
  </si>
  <si>
    <t>DERMO</t>
  </si>
  <si>
    <t>555-3139329</t>
  </si>
  <si>
    <t>555-3139330</t>
  </si>
  <si>
    <t>555-0001025</t>
  </si>
  <si>
    <t>SETIA WARUNG#</t>
  </si>
  <si>
    <t>PATIMURA NO 419 JL</t>
  </si>
  <si>
    <t>555-3139345</t>
  </si>
  <si>
    <t>889-0004328</t>
  </si>
  <si>
    <t>ANGGREK WARUNG#</t>
  </si>
  <si>
    <t>ANGGREK NO 11, KEL SUKABUMI</t>
  </si>
  <si>
    <t>889-2209487</t>
  </si>
  <si>
    <t>889-0010429</t>
  </si>
  <si>
    <t>ANGGREK NO 6, PILANG</t>
  </si>
  <si>
    <t>889-2209499</t>
  </si>
  <si>
    <t>889-0017066</t>
  </si>
  <si>
    <t>POJOK WARUNGT#</t>
  </si>
  <si>
    <t>ANGGREK RT 06/RW 03, KEL PILANG</t>
  </si>
  <si>
    <t>889-2209502</t>
  </si>
  <si>
    <t>889-0019219</t>
  </si>
  <si>
    <t>SUROSO WARUNG</t>
  </si>
  <si>
    <t>ANGGREK 48 JALN</t>
  </si>
  <si>
    <t>889-0019220</t>
  </si>
  <si>
    <t>JUNAEDI WARUNG</t>
  </si>
  <si>
    <t>ANGGREK 30 JALAN</t>
  </si>
  <si>
    <t>889-2209506</t>
  </si>
  <si>
    <t>889-2209507</t>
  </si>
  <si>
    <t>889-0010111</t>
  </si>
  <si>
    <t>CANDRA WARUNG</t>
  </si>
  <si>
    <t>DR MUHAMMAD SHALEH JALAN</t>
  </si>
  <si>
    <t>889-2209527</t>
  </si>
  <si>
    <t>889-0018378</t>
  </si>
  <si>
    <t>ALI IBU WARUNG#</t>
  </si>
  <si>
    <t>K H MANSYUR BLOK BARAT ALUN-ALUN PROBOLINGGO</t>
  </si>
  <si>
    <t>889-2209533</t>
  </si>
  <si>
    <t>889-0013906</t>
  </si>
  <si>
    <t>ASMAD BU WARUNG#</t>
  </si>
  <si>
    <t>IMAM BONJOL ( UTARA RM SARI KURING) KEL MANGUNHARJO</t>
  </si>
  <si>
    <t>889-0006378</t>
  </si>
  <si>
    <t>SARI KURING RM#</t>
  </si>
  <si>
    <t>IMAM BONJOL NO 35,TISNONEGARAN</t>
  </si>
  <si>
    <t>889-0020359</t>
  </si>
  <si>
    <t>MAKYAH WARUNG</t>
  </si>
  <si>
    <t>SUROYO JL STAND MUSEUM</t>
  </si>
  <si>
    <t>889-2209552</t>
  </si>
  <si>
    <t>889-2209553</t>
  </si>
  <si>
    <t>889-2209555</t>
  </si>
  <si>
    <t>889-2209557</t>
  </si>
  <si>
    <t>889-0018136</t>
  </si>
  <si>
    <t>BAKSO STASIUN#</t>
  </si>
  <si>
    <t>KH MANSYUR NO 48 ( DI AREA STASIUN KERETA API ) KEL MAYANGAN</t>
  </si>
  <si>
    <t>889-2209532</t>
  </si>
  <si>
    <t>889-0019091</t>
  </si>
  <si>
    <t>ENDANG IBU WARUNG</t>
  </si>
  <si>
    <t>P SUDIRMAN 941 JL WIROBORANG 085 234 957 679</t>
  </si>
  <si>
    <t>889-2209759</t>
  </si>
  <si>
    <t>889-0019381</t>
  </si>
  <si>
    <t>MANI WARUNG</t>
  </si>
  <si>
    <t>PARSEAN TAMANSARI JALAN</t>
  </si>
  <si>
    <t>889-2209714</t>
  </si>
  <si>
    <t>889-0020304</t>
  </si>
  <si>
    <t>DRINGU PARSEAN JL</t>
  </si>
  <si>
    <t>889-0019605</t>
  </si>
  <si>
    <t>Siti Warung</t>
  </si>
  <si>
    <t>DRINGU DSN RANDU PUTIH  RT 01 RW 01 TAMAN SARI</t>
  </si>
  <si>
    <t>889-2209715</t>
  </si>
  <si>
    <t>889-2209716</t>
  </si>
  <si>
    <t>889-0018687</t>
  </si>
  <si>
    <t>SUNAMI IBU WARUNG#</t>
  </si>
  <si>
    <t>RAYA LECES , DS CLARAK RT 01 / RW 10</t>
  </si>
  <si>
    <t>889-2209725</t>
  </si>
  <si>
    <t>889-0011369</t>
  </si>
  <si>
    <t>SOTO AYAM SEMARANG WARUNG#</t>
  </si>
  <si>
    <t>RAYA LECES NO 7, DS SUMBER KEDAWUNG</t>
  </si>
  <si>
    <t>889-2209734</t>
  </si>
  <si>
    <t>889-0017228</t>
  </si>
  <si>
    <t>BU LIS WARUNG#</t>
  </si>
  <si>
    <t>RAYA LECES NO 121, DS SUMBER KEDAWUNG SELATAN KORAMIL LECES )</t>
  </si>
  <si>
    <t>889-2209738</t>
  </si>
  <si>
    <t>889-0019588</t>
  </si>
  <si>
    <t>SLAMET WARUNG</t>
  </si>
  <si>
    <t>LECES 164 JL</t>
  </si>
  <si>
    <t>889-2209740</t>
  </si>
  <si>
    <t>889-0019591</t>
  </si>
  <si>
    <t>Jumbo Bakso</t>
  </si>
  <si>
    <t>LECES RT 01 RW 03 JL</t>
  </si>
  <si>
    <t>889-2209741</t>
  </si>
  <si>
    <t>889-0019981</t>
  </si>
  <si>
    <t>AZ ZAHRA WARUNG</t>
  </si>
  <si>
    <t>DESA SUMBER KEDAWUNG LECES 085 258 898 607</t>
  </si>
  <si>
    <t>889-2209745</t>
  </si>
  <si>
    <t>889-0020342</t>
  </si>
  <si>
    <t>NURSIYA IBU WARUNG</t>
  </si>
  <si>
    <t>LECES CLARAK JL</t>
  </si>
  <si>
    <t>889-2209747</t>
  </si>
  <si>
    <t>889-0020496</t>
  </si>
  <si>
    <t>DKI 489 WAROENG</t>
  </si>
  <si>
    <t>RAYA LECES  JL SUMBER KEDAWUNG</t>
  </si>
  <si>
    <t>889-2209749</t>
  </si>
  <si>
    <t>889-0018995</t>
  </si>
  <si>
    <t>RAFA WARUNG#</t>
  </si>
  <si>
    <t>P SUDIRMAN 432 , KEL WIROBORANG</t>
  </si>
  <si>
    <t>889-2209760</t>
  </si>
  <si>
    <t>889-0012091</t>
  </si>
  <si>
    <t>SEMI WARUNG#</t>
  </si>
  <si>
    <t>RADEN WIJAYA NO 14, KEL WIROBORANG</t>
  </si>
  <si>
    <t>889-2209767</t>
  </si>
  <si>
    <t>889-0020350</t>
  </si>
  <si>
    <t>MZ COY WARUNG</t>
  </si>
  <si>
    <t>KH SAMAN HADI JL</t>
  </si>
  <si>
    <t>889-2209780</t>
  </si>
  <si>
    <t>889-0020292</t>
  </si>
  <si>
    <t>NAYLA WARUNG</t>
  </si>
  <si>
    <t>DUSUN BERINGIN RT 24 RW 06 TEGAL SIWALAN</t>
  </si>
  <si>
    <t>889-2210130</t>
  </si>
  <si>
    <t>889-0004455</t>
  </si>
  <si>
    <t>MAJU MAPAN STAND#</t>
  </si>
  <si>
    <t>BASUKI RAHMAT,TWSL STAND 14</t>
  </si>
  <si>
    <t>889-2210275</t>
  </si>
  <si>
    <t>889-0007009</t>
  </si>
  <si>
    <t>TWSL KANTIN#</t>
  </si>
  <si>
    <t>BASUKI RAHMAT NO 62 , MANGUNHARJO</t>
  </si>
  <si>
    <t>889-2210276</t>
  </si>
  <si>
    <t>889-0018498</t>
  </si>
  <si>
    <t>FORDA UKM KIOS#</t>
  </si>
  <si>
    <t>BASUKI RAHMAT, TWSL STAND 12</t>
  </si>
  <si>
    <t>889-2210277</t>
  </si>
  <si>
    <t>889-0018536</t>
  </si>
  <si>
    <t>IDA IBU KIOS#</t>
  </si>
  <si>
    <t>BASUKI RAHMAT , TWSL STAND 15</t>
  </si>
  <si>
    <t>889-0019001</t>
  </si>
  <si>
    <t>MULIK KIOS#</t>
  </si>
  <si>
    <t>BASUKI RAHMAT, TWSL STAND 17</t>
  </si>
  <si>
    <t>889-2210278</t>
  </si>
  <si>
    <t>889-2210279</t>
  </si>
  <si>
    <t>889-0019248</t>
  </si>
  <si>
    <t>SANIMAH STAND</t>
  </si>
  <si>
    <t>BASUKI RAHMAD JALAN,TWSL</t>
  </si>
  <si>
    <t>889-2210280</t>
  </si>
  <si>
    <t>889-0018556</t>
  </si>
  <si>
    <t>PORBAKA KTI#</t>
  </si>
  <si>
    <t>BASUKI RAHMAT , TWSL STAND 7</t>
  </si>
  <si>
    <t>889-2210281</t>
  </si>
  <si>
    <t>889-0019778</t>
  </si>
  <si>
    <t>ISA IBU WARUNG</t>
  </si>
  <si>
    <t>BASUKI RAHMAT STAND 9 JL DPN TWSL 081 237 466 825</t>
  </si>
  <si>
    <t>889-2210282</t>
  </si>
  <si>
    <t>889-0020018</t>
  </si>
  <si>
    <t>EZA WARUNG</t>
  </si>
  <si>
    <t>STAND DEPAN TWSL NO 15 081 237 466 825</t>
  </si>
  <si>
    <t>889-2210283</t>
  </si>
  <si>
    <t>889-0017117</t>
  </si>
  <si>
    <t>WIDI TRA KANTIN#</t>
  </si>
  <si>
    <t>889-2210284</t>
  </si>
  <si>
    <t>889-0005355</t>
  </si>
  <si>
    <t>SEDERHANA SATE WARUNG#</t>
  </si>
  <si>
    <t>DS LEMAH KEMBAR RT 01 / RW 02</t>
  </si>
  <si>
    <t>889-2210179</t>
  </si>
  <si>
    <t>889-0020358</t>
  </si>
  <si>
    <t>RUMAH MAKAN IKAN BAKAR</t>
  </si>
  <si>
    <t>889-2210244</t>
  </si>
  <si>
    <t>889-0010157</t>
  </si>
  <si>
    <t>BATES WARUNG#</t>
  </si>
  <si>
    <t>DRINGU (TIMUR BATAS DRINGU - KOTA ),PABEAN</t>
  </si>
  <si>
    <t>889-2210285</t>
  </si>
  <si>
    <t>889-0014482</t>
  </si>
  <si>
    <t>ARROYAH WARUNG#</t>
  </si>
  <si>
    <t>RAYA TONGAS NO 82, TONGAS WETAN</t>
  </si>
  <si>
    <t>889-2210327</t>
  </si>
  <si>
    <t>889-0019303</t>
  </si>
  <si>
    <t>CAK TEGUH PECEL MADIUN</t>
  </si>
  <si>
    <t>TONGAS JALAN</t>
  </si>
  <si>
    <t>889-2210335</t>
  </si>
  <si>
    <t>889-0019273</t>
  </si>
  <si>
    <t>IIS IBU WARUNG</t>
  </si>
  <si>
    <t>TONGAS , PASAR BAYEMAN STAND DEPAN</t>
  </si>
  <si>
    <t>889-2210356</t>
  </si>
  <si>
    <t>889-0019873</t>
  </si>
  <si>
    <t>KEDAI JUS BUAH DAN ES CAMPUR BUAH</t>
  </si>
  <si>
    <t>RONGGO JALU KRAJAN JL 082 336 502 418</t>
  </si>
  <si>
    <t>889-2210417</t>
  </si>
  <si>
    <t>889-0018516</t>
  </si>
  <si>
    <t>MBAK SANA WARUNG KOPI#</t>
  </si>
  <si>
    <t>RAYA DRINGU , DS TAMAN SARI RT 04 / RW 03</t>
  </si>
  <si>
    <t>889-2210425</t>
  </si>
  <si>
    <t>889-0020679</t>
  </si>
  <si>
    <t>WAROENG BEBEK DAN MIE AYAM PURNAMA</t>
  </si>
  <si>
    <t>MASTRIP NO 27 JL</t>
  </si>
  <si>
    <t>889-2210385</t>
  </si>
  <si>
    <t>889-0017874</t>
  </si>
  <si>
    <t>RIZKY WARUNG#</t>
  </si>
  <si>
    <t>RAYA DRINGU , DS RANDU PUTIH RT 01 / RW 08</t>
  </si>
  <si>
    <t>889-2210410</t>
  </si>
  <si>
    <t>889-0018052</t>
  </si>
  <si>
    <t>TRISNO IBU WARUNG#</t>
  </si>
  <si>
    <t>RAYA DRINGU, DS TAMAN SARI RT 01 / RW 08</t>
  </si>
  <si>
    <t>889-2210411</t>
  </si>
  <si>
    <t>889-0019380</t>
  </si>
  <si>
    <t>MAMAD WARUNG</t>
  </si>
  <si>
    <t>PARSEAN DRINGU JALAN</t>
  </si>
  <si>
    <t>889-2210413</t>
  </si>
  <si>
    <t>889-0020267</t>
  </si>
  <si>
    <t>IKAN ASAP OLENG WARUNG</t>
  </si>
  <si>
    <t>PARSEAN DRINGU JL</t>
  </si>
  <si>
    <t>889-2210418</t>
  </si>
  <si>
    <t>889-0020388</t>
  </si>
  <si>
    <t>DIMAS WARUNG</t>
  </si>
  <si>
    <t>889-2210420</t>
  </si>
  <si>
    <t>889-0019247</t>
  </si>
  <si>
    <t>AS BU WARUNG</t>
  </si>
  <si>
    <t>PARSREAN DRINGU JALAN</t>
  </si>
  <si>
    <t>889-2210423</t>
  </si>
  <si>
    <t>889-0018480</t>
  </si>
  <si>
    <t>HELMI IBU WARUNG#</t>
  </si>
  <si>
    <t>RAYA DRINGU DS TAMAN SARI RT 04 / RW 04</t>
  </si>
  <si>
    <t>889-2210424</t>
  </si>
  <si>
    <t>889-0017197</t>
  </si>
  <si>
    <t>SUHARIONO WARUNG#</t>
  </si>
  <si>
    <t>SUMBER BULU , DS SUMBER BULU RT 02 / RW 02 ( DEPAN SMP TEGAL SIWALAN )</t>
  </si>
  <si>
    <t>889-2210481</t>
  </si>
  <si>
    <t>889-0020738</t>
  </si>
  <si>
    <t>NASI GORENG ABYAH WARUNG</t>
  </si>
  <si>
    <t>SUMBER KEDAWUNG RT 01 RW 10 LECES</t>
  </si>
  <si>
    <t>889-0020239</t>
  </si>
  <si>
    <t>MIE AYAM DAN BAKSO SOLO BUDIMAN</t>
  </si>
  <si>
    <t>CLARAK LECES JL</t>
  </si>
  <si>
    <t>889-2210491</t>
  </si>
  <si>
    <t>889-2210492</t>
  </si>
  <si>
    <t>889-0003701</t>
  </si>
  <si>
    <t>ABADI WARUNG#</t>
  </si>
  <si>
    <t>RAYA BROMO , RT 07 / RW 01 , KEL TRIWUNG KIDUL</t>
  </si>
  <si>
    <t>889-2210513</t>
  </si>
  <si>
    <t>899-0006659</t>
  </si>
  <si>
    <t>HERU KIOS WR.#</t>
  </si>
  <si>
    <t>GUNUNG DIENG JL.</t>
  </si>
  <si>
    <t>899-1550743</t>
  </si>
  <si>
    <t>899-0010055</t>
  </si>
  <si>
    <t>SAMPOERNA LESEHAN</t>
  </si>
  <si>
    <t>PATHEK PANTAI JL</t>
  </si>
  <si>
    <t>899-0010398</t>
  </si>
  <si>
    <t>ANTI IBU WR.#</t>
  </si>
  <si>
    <t>KALIBAGOR JL.</t>
  </si>
  <si>
    <t>899-1550752</t>
  </si>
  <si>
    <t>899-1550753</t>
  </si>
  <si>
    <t>899-0010435</t>
  </si>
  <si>
    <t>RAMAI WARUNG#</t>
  </si>
  <si>
    <t>PRAJEKAN JL.</t>
  </si>
  <si>
    <t>899-0010510</t>
  </si>
  <si>
    <t>CICIK WARUNG#</t>
  </si>
  <si>
    <t>PRAJEKAN JL</t>
  </si>
  <si>
    <t>899-1550755</t>
  </si>
  <si>
    <t>899-1550756</t>
  </si>
  <si>
    <t>899-0011663</t>
  </si>
  <si>
    <t>SYAFAAT WR</t>
  </si>
  <si>
    <t>LUMUTAN 19/15 JL.</t>
  </si>
  <si>
    <t>899-1550760</t>
  </si>
  <si>
    <t>899-0023456</t>
  </si>
  <si>
    <t>LAPANGAN WR.</t>
  </si>
  <si>
    <t>PRAJEKAN RT.20 RW.11 RY JL.</t>
  </si>
  <si>
    <t>899-1550761</t>
  </si>
  <si>
    <t>899-0023955</t>
  </si>
  <si>
    <t>INTAN WR</t>
  </si>
  <si>
    <t>PRAJEKAN JL (DEPAN MASJID LAP. PRAJEKAN)</t>
  </si>
  <si>
    <t>899-1550765</t>
  </si>
  <si>
    <t>899-0023968</t>
  </si>
  <si>
    <t>DAYU IBU WR</t>
  </si>
  <si>
    <t>PRAJEKAN POJOK UTARA ARAH KE WALIDONO JL</t>
  </si>
  <si>
    <t>899-1550766</t>
  </si>
  <si>
    <t>899-0000973</t>
  </si>
  <si>
    <t>ANGGREK JL.</t>
  </si>
  <si>
    <t>899-1550874</t>
  </si>
  <si>
    <t>899-0010046</t>
  </si>
  <si>
    <t>MONTONG WARUNG#</t>
  </si>
  <si>
    <t>WR. SUPRATMAN JL.</t>
  </si>
  <si>
    <t>899-1550883</t>
  </si>
  <si>
    <t>899-0010993</t>
  </si>
  <si>
    <t>PERTANAHAN KANTOR KANTIN</t>
  </si>
  <si>
    <t>PB. SUDIRMAN JL.</t>
  </si>
  <si>
    <t>899-1550887</t>
  </si>
  <si>
    <t>899-0023894</t>
  </si>
  <si>
    <t>DANANG WR</t>
  </si>
  <si>
    <t>PB. SUDIRMAN RT 05 RW 04 JL.</t>
  </si>
  <si>
    <t>899-1550895</t>
  </si>
  <si>
    <t>899-0023924</t>
  </si>
  <si>
    <t>BAKSO PUTRA WR</t>
  </si>
  <si>
    <t>SUCIPTO RT 05 RW 07 JL.</t>
  </si>
  <si>
    <t>899-0023933</t>
  </si>
  <si>
    <t>NINGSIH IBU WR</t>
  </si>
  <si>
    <t>SUCIPTO RT 11 RW 07 JL.</t>
  </si>
  <si>
    <t>899-1550899</t>
  </si>
  <si>
    <t>899-1550900</t>
  </si>
  <si>
    <t>899-0002380</t>
  </si>
  <si>
    <t>ITA WARUNG#</t>
  </si>
  <si>
    <t>PATEK JL.</t>
  </si>
  <si>
    <t>899-0007951</t>
  </si>
  <si>
    <t>MITASU WR.#</t>
  </si>
  <si>
    <t>LUMUTAN JL.</t>
  </si>
  <si>
    <t>899-0008939</t>
  </si>
  <si>
    <t>LARASATI WARUNG#</t>
  </si>
  <si>
    <t>KALIBAGOR RAYA JL.</t>
  </si>
  <si>
    <t>899-0009121</t>
  </si>
  <si>
    <t>ANGGA WARUNG#</t>
  </si>
  <si>
    <t>CANGGKRENG PRAJEKAN JL.</t>
  </si>
  <si>
    <t>899-1551215</t>
  </si>
  <si>
    <t>899-1551216</t>
  </si>
  <si>
    <t>899-1551217</t>
  </si>
  <si>
    <t>899-1551218</t>
  </si>
  <si>
    <t>899-0009972</t>
  </si>
  <si>
    <t>FAJAR WARUNG#</t>
  </si>
  <si>
    <t>PATHEK PANTAI JL.</t>
  </si>
  <si>
    <t>899-1551219</t>
  </si>
  <si>
    <t>899-1551469</t>
  </si>
  <si>
    <t>899-0008372</t>
  </si>
  <si>
    <t>AREMA LESEHAN#</t>
  </si>
  <si>
    <t>KEMBANG SAMBI 7/7 JL.</t>
  </si>
  <si>
    <t>899-1551194</t>
  </si>
  <si>
    <t>899-0008991</t>
  </si>
  <si>
    <t>SUARSIH WARUNG#</t>
  </si>
  <si>
    <t>899-0009305</t>
  </si>
  <si>
    <t>AMALAN WARUNG#</t>
  </si>
  <si>
    <t>PASIR PUTIH RAYA JL.</t>
  </si>
  <si>
    <t>899-1551198</t>
  </si>
  <si>
    <t>899-1551199</t>
  </si>
  <si>
    <t>899-0023857</t>
  </si>
  <si>
    <t>MLANDINGAN KULON RT 01 RW 01</t>
  </si>
  <si>
    <t>899-1551207</t>
  </si>
  <si>
    <t>899-0005497</t>
  </si>
  <si>
    <t>PERIANGAN WARUNG#</t>
  </si>
  <si>
    <t>ARJASA JL.</t>
  </si>
  <si>
    <t>899-1551420</t>
  </si>
  <si>
    <t>899-0007820</t>
  </si>
  <si>
    <t>TATIK 2 LESEHAN WR</t>
  </si>
  <si>
    <t>JL RAYA BANYUWANGI SEBELAH TIMUR DEPOT MAK LIKA SLETRENG</t>
  </si>
  <si>
    <t>899-1551422</t>
  </si>
  <si>
    <t>899-0009798</t>
  </si>
  <si>
    <t>BARRA H. KIOS WR.#</t>
  </si>
  <si>
    <t>LANDANGAN PEL. JL.</t>
  </si>
  <si>
    <t>899-0010602</t>
  </si>
  <si>
    <t>NINGSIWATI WARUNG#</t>
  </si>
  <si>
    <t>LANDANGAN JL</t>
  </si>
  <si>
    <t>899-1551436</t>
  </si>
  <si>
    <t>899-1551437</t>
  </si>
  <si>
    <t>899-0010728</t>
  </si>
  <si>
    <t>SOTO LANDANGAN WARUNG#</t>
  </si>
  <si>
    <t>LANDANGAN JL.</t>
  </si>
  <si>
    <t>899-1551439</t>
  </si>
  <si>
    <t>899-0010917</t>
  </si>
  <si>
    <t>LIKA MAK WARUNG#</t>
  </si>
  <si>
    <t>SLETRENG KM 205 JL.</t>
  </si>
  <si>
    <t>899-1551440</t>
  </si>
  <si>
    <t>899-0023554</t>
  </si>
  <si>
    <t>NIKMAT WARUNG</t>
  </si>
  <si>
    <t>LANDANGAN RT 01 RW 02 BARAT SALEM JL. RAYA</t>
  </si>
  <si>
    <t>899-1551445</t>
  </si>
  <si>
    <t>899-0023806</t>
  </si>
  <si>
    <t>PANGLIMA WR</t>
  </si>
  <si>
    <t>DESA LANDANGAN BARAT PABRIK SALEM</t>
  </si>
  <si>
    <t>899-1551450</t>
  </si>
  <si>
    <t>899-0023985</t>
  </si>
  <si>
    <t>IKA IBU WR</t>
  </si>
  <si>
    <t>BANYUWANG KAPONGAN RUKO DEPAN HOTEL KHARISMA JL. RAYA</t>
  </si>
  <si>
    <t>899-1551453</t>
  </si>
  <si>
    <t>899-1551497</t>
  </si>
  <si>
    <t>899-0023549</t>
  </si>
  <si>
    <t>ARROHMAN WR</t>
  </si>
  <si>
    <t>KILENSARI UTARA PANARUKAN JL.</t>
  </si>
  <si>
    <t>899-1551525</t>
  </si>
  <si>
    <t>899-0009550</t>
  </si>
  <si>
    <t>HARTINI IBU WARUNG#</t>
  </si>
  <si>
    <t>PANARUKAN RAYA JL.</t>
  </si>
  <si>
    <t>899-1551527</t>
  </si>
  <si>
    <t>899-0009588</t>
  </si>
  <si>
    <t>SUMBER REJEKI WARUNG#</t>
  </si>
  <si>
    <t>PANARUKAN RAYA BLIKERAN JL.</t>
  </si>
  <si>
    <t>899-1551528</t>
  </si>
  <si>
    <t>899-0023948</t>
  </si>
  <si>
    <t>BUNDA NORA WR</t>
  </si>
  <si>
    <t>KLATAKAN PANTURA RT 01 RW 01 JL.</t>
  </si>
  <si>
    <t>899-1551536</t>
  </si>
  <si>
    <t>569-0004720</t>
  </si>
  <si>
    <t>DEPOT SIANG MALAM</t>
  </si>
  <si>
    <t>SEBELAH MASAKAN PADANG MINANG</t>
  </si>
  <si>
    <t>569-0656583</t>
  </si>
  <si>
    <t>569-0004760</t>
  </si>
  <si>
    <t>PAK PO WARUNG</t>
  </si>
  <si>
    <t>JL. A. YANI PANDAAN DEPAN SARDO</t>
  </si>
  <si>
    <t>569-0004749</t>
  </si>
  <si>
    <t>SM WARUNG</t>
  </si>
  <si>
    <t>KALITENGAH</t>
  </si>
  <si>
    <t>569-0656595</t>
  </si>
  <si>
    <t>569-0656596</t>
  </si>
  <si>
    <t>569-0003695</t>
  </si>
  <si>
    <t>PANDAAN TERMINAL BLOK E-15</t>
  </si>
  <si>
    <t>569-0656604</t>
  </si>
  <si>
    <t>569-0003465</t>
  </si>
  <si>
    <t>SUSI BU WARUNG##</t>
  </si>
  <si>
    <t>PANDAAN TERMINAL SEBELAH TOKO USB</t>
  </si>
  <si>
    <t>569-0656609</t>
  </si>
  <si>
    <t>569-0002725</t>
  </si>
  <si>
    <t>VILLA LESTARI#</t>
  </si>
  <si>
    <t>TRETES PECALUKAN</t>
  </si>
  <si>
    <t>569-0656667</t>
  </si>
  <si>
    <t>569-0003381</t>
  </si>
  <si>
    <t>SARTIKA VILLA#</t>
  </si>
  <si>
    <t>PRIGEN TRETES PECALUKAN DEPAN TOKO MATADEWA</t>
  </si>
  <si>
    <t>569-0656674</t>
  </si>
  <si>
    <t>569-0002726</t>
  </si>
  <si>
    <t>VILLA MADURASA#</t>
  </si>
  <si>
    <t>569-0003266</t>
  </si>
  <si>
    <t>MELATI VILLA#</t>
  </si>
  <si>
    <t>PRIGEN PECALUKAN GENENG SARI</t>
  </si>
  <si>
    <t>569-0656686</t>
  </si>
  <si>
    <t>569-0656687</t>
  </si>
  <si>
    <t>569-0003193</t>
  </si>
  <si>
    <t>ELSAVA WARUNG#</t>
  </si>
  <si>
    <t>TAMAN WISATA NO.541 TRETES</t>
  </si>
  <si>
    <t>569-0003195</t>
  </si>
  <si>
    <t>SARIRASA WARUNG#</t>
  </si>
  <si>
    <t>TRETES PASAR</t>
  </si>
  <si>
    <t>569-0656657</t>
  </si>
  <si>
    <t>569-0656660</t>
  </si>
  <si>
    <t>569-0003363</t>
  </si>
  <si>
    <t>PRIGEN PECALUKAN DEPAN HOTEL TRETES RAYA</t>
  </si>
  <si>
    <t>569-0656672</t>
  </si>
  <si>
    <t>569-0003932</t>
  </si>
  <si>
    <t>JULEE WARUNG#</t>
  </si>
  <si>
    <t>PURWODADI DEPAN KEBUN RAYA</t>
  </si>
  <si>
    <t>569-0656920</t>
  </si>
  <si>
    <t>569-0004430</t>
  </si>
  <si>
    <t>SOTO LOMBOK</t>
  </si>
  <si>
    <t>PURWODADI DEPAN PUSKESMAS</t>
  </si>
  <si>
    <t>569-0656923</t>
  </si>
  <si>
    <t>569-0004247</t>
  </si>
  <si>
    <t>DEGAN INDOLAKTO</t>
  </si>
  <si>
    <t>PURWOSARI PEGADAIAN</t>
  </si>
  <si>
    <t>569-0656934</t>
  </si>
  <si>
    <t>569-0003552</t>
  </si>
  <si>
    <t>KHUSNIAH WARUNG#</t>
  </si>
  <si>
    <t>PURWODADI SENTUL TELAGA</t>
  </si>
  <si>
    <t>569-0001642</t>
  </si>
  <si>
    <t>PURWOSARI KERTOSARI</t>
  </si>
  <si>
    <t>569-0656940</t>
  </si>
  <si>
    <t>569-0656942</t>
  </si>
  <si>
    <t>569-0001231</t>
  </si>
  <si>
    <t>ANDA WARUNG#</t>
  </si>
  <si>
    <t>WONOREJO RAYA</t>
  </si>
  <si>
    <t>569-0656957</t>
  </si>
  <si>
    <t>569-0002499</t>
  </si>
  <si>
    <t>WARUNG NIA</t>
  </si>
  <si>
    <t>JL. RAYA SUDAN</t>
  </si>
  <si>
    <t>569-0656964</t>
  </si>
  <si>
    <t>569-0003965</t>
  </si>
  <si>
    <t>FATIN WARUNG#</t>
  </si>
  <si>
    <t>WONOREJO SETELAH POJOK SUTIKNO</t>
  </si>
  <si>
    <t>569-0656974</t>
  </si>
  <si>
    <t>569-0004481</t>
  </si>
  <si>
    <t>GILAP WARUNG</t>
  </si>
  <si>
    <t>WONOREJO SAMBI SIRAH</t>
  </si>
  <si>
    <t>569-0656977</t>
  </si>
  <si>
    <t>569-0005287</t>
  </si>
  <si>
    <t>RIZKY WARUNG</t>
  </si>
  <si>
    <t>DUSUN COBAN BLIMBING RT 03/RW 02</t>
  </si>
  <si>
    <t>569-0005288</t>
  </si>
  <si>
    <t>WARUNG PASAR</t>
  </si>
  <si>
    <t>WONOREJO PASAR RT 01 RW 01</t>
  </si>
  <si>
    <t>569-0656980</t>
  </si>
  <si>
    <t>569-0656981</t>
  </si>
  <si>
    <t>569-0000733</t>
  </si>
  <si>
    <t>INDAH WARUNG#</t>
  </si>
  <si>
    <t>PANDAAN TAMAN DAYU WISATA PANCI</t>
  </si>
  <si>
    <t>569-0656999</t>
  </si>
  <si>
    <t>569-0002761</t>
  </si>
  <si>
    <t>MUT MBAK WARUNG##</t>
  </si>
  <si>
    <t>PRIGEN TAMAN SAFARI JATIARJO</t>
  </si>
  <si>
    <t>569-0657027</t>
  </si>
  <si>
    <t>569-0002946</t>
  </si>
  <si>
    <t>SUNARYA BU WARUNG#</t>
  </si>
  <si>
    <t>KETAN IRENG PRIGEN</t>
  </si>
  <si>
    <t>569-0657030</t>
  </si>
  <si>
    <t>569-0003421</t>
  </si>
  <si>
    <t>KESI MBAK ES DEGAN IJO WARUNG##</t>
  </si>
  <si>
    <t>PANDAAN PLUMBON DEPAN PASAR</t>
  </si>
  <si>
    <t>569-0657062</t>
  </si>
  <si>
    <t>569-0003560</t>
  </si>
  <si>
    <t>JP WARUNG#</t>
  </si>
  <si>
    <t>PANDAAN PERTIGAAN KUTI</t>
  </si>
  <si>
    <t>569-0657076</t>
  </si>
  <si>
    <t>080-1214216</t>
  </si>
  <si>
    <t>080-0015341</t>
  </si>
  <si>
    <t>PAPYRUS HOMESTAY</t>
  </si>
  <si>
    <t>SINDORO NO.06 JL SINGOTRUNAN-BWI</t>
  </si>
  <si>
    <t>080-1214238</t>
  </si>
  <si>
    <t>080-1214272</t>
  </si>
  <si>
    <t>080-0015373</t>
  </si>
  <si>
    <t>HOMESTAY BATA MERAH</t>
  </si>
  <si>
    <t>GEMBRUNG JL BAKUNGAN GLAGAH-BWI</t>
  </si>
  <si>
    <t>080-1214273</t>
  </si>
  <si>
    <t>080-0009360</t>
  </si>
  <si>
    <t>BIRU WR#</t>
  </si>
  <si>
    <t>PIERE TENDEAN JL</t>
  </si>
  <si>
    <t>080-1214214</t>
  </si>
  <si>
    <t>080-0011823</t>
  </si>
  <si>
    <t>RANGGA WARUNG</t>
  </si>
  <si>
    <t>PUALU SANTEN -KARANG REJO</t>
  </si>
  <si>
    <t>080-1214217</t>
  </si>
  <si>
    <t>080-0011876</t>
  </si>
  <si>
    <t>SAREMA WARUNG</t>
  </si>
  <si>
    <t>LATENG</t>
  </si>
  <si>
    <t>080-1214218</t>
  </si>
  <si>
    <t>080-0012778</t>
  </si>
  <si>
    <t>POJOK BAROKAH WARUNG</t>
  </si>
  <si>
    <t>PB SUDIRMAN</t>
  </si>
  <si>
    <t>080-1214219</t>
  </si>
  <si>
    <t>080-0014346</t>
  </si>
  <si>
    <t>MUSLIMAH WARUNG</t>
  </si>
  <si>
    <t>LATENG-BANYUWANGI</t>
  </si>
  <si>
    <t>080-1214222</t>
  </si>
  <si>
    <t>080-1214225</t>
  </si>
  <si>
    <t>080-1214227</t>
  </si>
  <si>
    <t>080-1214228</t>
  </si>
  <si>
    <t>080-0014999</t>
  </si>
  <si>
    <t>DAPUR UMMA WARUNG</t>
  </si>
  <si>
    <t>JL BATUR NO 39-SINGOTRUNAN</t>
  </si>
  <si>
    <t>080-1214229</t>
  </si>
  <si>
    <t>080-0015129</t>
  </si>
  <si>
    <t>BU TIN WARUNG</t>
  </si>
  <si>
    <t>PIERE TENDEAN JL-KARANGREJO</t>
  </si>
  <si>
    <t>080-1214232</t>
  </si>
  <si>
    <t>080-1214233</t>
  </si>
  <si>
    <t>080-1214235</t>
  </si>
  <si>
    <t>080-1214237</t>
  </si>
  <si>
    <t>080-1214240</t>
  </si>
  <si>
    <t>080-1214249</t>
  </si>
  <si>
    <t>080-0011774</t>
  </si>
  <si>
    <t>080-1214251</t>
  </si>
  <si>
    <t>080-0012233</t>
  </si>
  <si>
    <t>BARONG WARUNG</t>
  </si>
  <si>
    <t>BANJAR SARI-GLADAH</t>
  </si>
  <si>
    <t>080-1214253</t>
  </si>
  <si>
    <t>080-0013218</t>
  </si>
  <si>
    <t>AISYAH WARUNG</t>
  </si>
  <si>
    <t>JL ARGOPURO RT04 RW01-KALIPURO</t>
  </si>
  <si>
    <t>080-1214256</t>
  </si>
  <si>
    <t>080-1214257</t>
  </si>
  <si>
    <t>080-0013536</t>
  </si>
  <si>
    <t>BAKSO MERCON WARUNG</t>
  </si>
  <si>
    <t>JL WIDURI-BANJAR SARI</t>
  </si>
  <si>
    <t>080-1214258</t>
  </si>
  <si>
    <t>080-1214260</t>
  </si>
  <si>
    <t>080-0014295</t>
  </si>
  <si>
    <t>FARHAN CELL</t>
  </si>
  <si>
    <t>DALAM STASIUN KARANG ASEM</t>
  </si>
  <si>
    <t>080-1214264</t>
  </si>
  <si>
    <t>080-1214267</t>
  </si>
  <si>
    <t>080-1214271</t>
  </si>
  <si>
    <t>080-0001414</t>
  </si>
  <si>
    <t>SITI BU WR#</t>
  </si>
  <si>
    <t>JL SRONO WONOSOBO</t>
  </si>
  <si>
    <t>080-1214648</t>
  </si>
  <si>
    <t>080-0009983</t>
  </si>
  <si>
    <t>DESO DUA PUTRA 1 WARUNG#</t>
  </si>
  <si>
    <t>WONOSOBO</t>
  </si>
  <si>
    <t>080-1214649</t>
  </si>
  <si>
    <t>080-1214650</t>
  </si>
  <si>
    <t>080-0011639</t>
  </si>
  <si>
    <t>RIZKUNA WARUNG#</t>
  </si>
  <si>
    <t>080-0012398</t>
  </si>
  <si>
    <t>LILI WARUNG</t>
  </si>
  <si>
    <t>080-1214651</t>
  </si>
  <si>
    <t>080-1214652</t>
  </si>
  <si>
    <t>080-0012549</t>
  </si>
  <si>
    <t>MBOK MAY WARUNG</t>
  </si>
  <si>
    <t>080-1214653</t>
  </si>
  <si>
    <t>080-1214654</t>
  </si>
  <si>
    <t>080-0013482</t>
  </si>
  <si>
    <t>BUNDA WARUNG</t>
  </si>
  <si>
    <t>RAYA SRONO-LAMPU MERAH SRONO</t>
  </si>
  <si>
    <t>080-1214655</t>
  </si>
  <si>
    <t>080-0013483</t>
  </si>
  <si>
    <t>PONDOK TEDUH 2 WARUNG</t>
  </si>
  <si>
    <t>JL RAYA SRONO -SUKOMAJU</t>
  </si>
  <si>
    <t>080-1214656</t>
  </si>
  <si>
    <t>080-1214657</t>
  </si>
  <si>
    <t>080-1214658</t>
  </si>
  <si>
    <t>080-1214659</t>
  </si>
  <si>
    <t>080-0013540</t>
  </si>
  <si>
    <t>PNKY WARUNG</t>
  </si>
  <si>
    <t>080-1214660</t>
  </si>
  <si>
    <t>080-0013544</t>
  </si>
  <si>
    <t>DEPOT LUMINTU</t>
  </si>
  <si>
    <t>080-1214661</t>
  </si>
  <si>
    <t>080-1214662</t>
  </si>
  <si>
    <t>080-0013771</t>
  </si>
  <si>
    <t>JL RAYA WONOSOBO-SRONO</t>
  </si>
  <si>
    <t>080-1214663</t>
  </si>
  <si>
    <t>080-0013786</t>
  </si>
  <si>
    <t>FARIDA WARUNG</t>
  </si>
  <si>
    <t>080-1214664</t>
  </si>
  <si>
    <t>080-1214665</t>
  </si>
  <si>
    <t>080-1214666</t>
  </si>
  <si>
    <t>080-1214667</t>
  </si>
  <si>
    <t>080-0014169</t>
  </si>
  <si>
    <t>SUKOMAJU-SRONO</t>
  </si>
  <si>
    <t>080-1214668</t>
  </si>
  <si>
    <t>080-0014182</t>
  </si>
  <si>
    <t>WARKOP RIFA</t>
  </si>
  <si>
    <t>080-1214669</t>
  </si>
  <si>
    <t>080-1214670</t>
  </si>
  <si>
    <t>080-0014345</t>
  </si>
  <si>
    <t>KANTIN SPBU SUKONATAR</t>
  </si>
  <si>
    <t>JL RAYA SUKOPURO-SRONO</t>
  </si>
  <si>
    <t>080-1214671</t>
  </si>
  <si>
    <t>080-1214672</t>
  </si>
  <si>
    <t>745-0005205</t>
  </si>
  <si>
    <t>OJO LALI WR#</t>
  </si>
  <si>
    <t>TAPEN RAYA SITUBONDO NO 14 JL RT 4 RW 1 085336047</t>
  </si>
  <si>
    <t>745-0858028</t>
  </si>
  <si>
    <t>745-0009283</t>
  </si>
  <si>
    <t>BENGKEL AAN#</t>
  </si>
  <si>
    <t>CINDOGO RT 24 RW 10 BLOK GARDU TAPEN</t>
  </si>
  <si>
    <t>745-0858039</t>
  </si>
  <si>
    <t>745-0009889</t>
  </si>
  <si>
    <t>NIKITA WR</t>
  </si>
  <si>
    <t>KLABANG BESUK RT 5 RW 1 SEBELAH KUA KLABANG</t>
  </si>
  <si>
    <t>745-0858047</t>
  </si>
  <si>
    <t>745-0008313</t>
  </si>
  <si>
    <t>LIP BU WR#</t>
  </si>
  <si>
    <t>SUKOWONO</t>
  </si>
  <si>
    <t>745-0858053</t>
  </si>
  <si>
    <t>745-0000096</t>
  </si>
  <si>
    <t>PUR WR#</t>
  </si>
  <si>
    <t>SUKOWONO RT 2 RW 1 085236870319</t>
  </si>
  <si>
    <t>745-0858067</t>
  </si>
  <si>
    <t>745-0009352</t>
  </si>
  <si>
    <t>ANGGI WR#</t>
  </si>
  <si>
    <t>SUKOWONO RT 2 RW 3</t>
  </si>
  <si>
    <t>745-0858069</t>
  </si>
  <si>
    <t>745-0858071</t>
  </si>
  <si>
    <t>745-0003796</t>
  </si>
  <si>
    <t>RAMLI WR#</t>
  </si>
  <si>
    <t>RAYA WRINGIN ARAK-ARAK JL RT 3 RW 2</t>
  </si>
  <si>
    <t>745-0004827</t>
  </si>
  <si>
    <t>RAYA WRINGIN ARAK-ARAK RT 2 RW 2 JL</t>
  </si>
  <si>
    <t>745-0858103</t>
  </si>
  <si>
    <t>745-0858104</t>
  </si>
  <si>
    <t>745-0008621</t>
  </si>
  <si>
    <t>IGA WR#</t>
  </si>
  <si>
    <t>WRINGIN ARAK-ARAK RT 5 RW 1</t>
  </si>
  <si>
    <t>745-0858120</t>
  </si>
  <si>
    <t>745-0009764</t>
  </si>
  <si>
    <t>KUD WR</t>
  </si>
  <si>
    <t>WRINGIN JL RT 1 RW 12</t>
  </si>
  <si>
    <t>745-0858123</t>
  </si>
  <si>
    <t>745-0009071</t>
  </si>
  <si>
    <t>KYOI KIOS#</t>
  </si>
  <si>
    <t>WRINGIN SUMBER MALANG RT 1 RW 2 082302596155</t>
  </si>
  <si>
    <t>745-0858129</t>
  </si>
  <si>
    <t>745-0003646</t>
  </si>
  <si>
    <t>SRI BU WR</t>
  </si>
  <si>
    <t>ALUN-ALUN BONDOWOSO</t>
  </si>
  <si>
    <t>745-0858133</t>
  </si>
  <si>
    <t>745-0001059</t>
  </si>
  <si>
    <t>SRIKANDI INDAH WR#</t>
  </si>
  <si>
    <t>RE MARTADINATA NO 4 RT 35 RW 08 JL (420154)</t>
  </si>
  <si>
    <t>745-0858139</t>
  </si>
  <si>
    <t>745-0000493</t>
  </si>
  <si>
    <t>SUMBER AGUNG WR#</t>
  </si>
  <si>
    <t>RE MARTADINATA NO 6 JLN</t>
  </si>
  <si>
    <t>745-0009631</t>
  </si>
  <si>
    <t>MUKIT WR#</t>
  </si>
  <si>
    <t>KH WAHID HASYIM JL NO 82 PASAR INDUK</t>
  </si>
  <si>
    <t>745-0858141</t>
  </si>
  <si>
    <t>745-0858146</t>
  </si>
  <si>
    <t>745-0005106</t>
  </si>
  <si>
    <t>K-JOSH CELL WR#</t>
  </si>
  <si>
    <t>PB SUDIRMAN NO 82 JLN (085854755755)</t>
  </si>
  <si>
    <t>745-0858162</t>
  </si>
  <si>
    <t>745-0005377</t>
  </si>
  <si>
    <t>PRIX CELL WR#</t>
  </si>
  <si>
    <t>PAKEM BUKOR WRINGIN RT 7 RW 2 0852583731</t>
  </si>
  <si>
    <t>745-0858194</t>
  </si>
  <si>
    <t>745-0009625</t>
  </si>
  <si>
    <t>NIA WR</t>
  </si>
  <si>
    <t>MAESAN DUSUN KTAJAN PENANGGUNGAN RT 13 RW 1</t>
  </si>
  <si>
    <t>745-0858476</t>
  </si>
  <si>
    <t>745-0004227</t>
  </si>
  <si>
    <t>TIMUR JAYA WR#</t>
  </si>
  <si>
    <t>KH WAHID HASYIM NO 187</t>
  </si>
  <si>
    <t>745-0858484</t>
  </si>
  <si>
    <t>371-0002104</t>
  </si>
  <si>
    <t>WR PALAPA</t>
  </si>
  <si>
    <t>RY KRIKILAN BELAKANG SPBU KRIKILAN</t>
  </si>
  <si>
    <t>371-0222248</t>
  </si>
  <si>
    <t>371-0000672</t>
  </si>
  <si>
    <t>ADI WARUNG</t>
  </si>
  <si>
    <t>WADUNG DONGKAR</t>
  </si>
  <si>
    <t>371-0222232</t>
  </si>
  <si>
    <t>371-0000676</t>
  </si>
  <si>
    <t>SANAK FAMILY WARUNG</t>
  </si>
  <si>
    <t>WADUNG PAL</t>
  </si>
  <si>
    <t>371-0000929</t>
  </si>
  <si>
    <t>GLENMORE WARUNG</t>
  </si>
  <si>
    <t>JL RAYA GLEMORE</t>
  </si>
  <si>
    <t>371-0222235</t>
  </si>
  <si>
    <t>371-0222236</t>
  </si>
  <si>
    <t>371-0001694</t>
  </si>
  <si>
    <t>PAG RESTO</t>
  </si>
  <si>
    <t>TIMUR SPBU KRIKILAN</t>
  </si>
  <si>
    <t>371-0222238</t>
  </si>
  <si>
    <t>371-0002024</t>
  </si>
  <si>
    <t>WARUNG SILVIA</t>
  </si>
  <si>
    <t>DSN SUMBER GONDO KARANGHARJO GLENMORE</t>
  </si>
  <si>
    <t>371-0222241</t>
  </si>
  <si>
    <t>371-0002057</t>
  </si>
  <si>
    <t>WARUNG HIJAU 777</t>
  </si>
  <si>
    <t>JL RAYA JEMBER SETELAH JEMBATAN GLENMORE</t>
  </si>
  <si>
    <t>371-0222243</t>
  </si>
  <si>
    <t>371-0222244</t>
  </si>
  <si>
    <t>371-0002096</t>
  </si>
  <si>
    <t>WARUNG BU SRI</t>
  </si>
  <si>
    <t>JL RAYA WADUNG BARAT AHS ABADI</t>
  </si>
  <si>
    <t>371-0222245</t>
  </si>
  <si>
    <t>371-0002113</t>
  </si>
  <si>
    <t>PIA GLENMORE</t>
  </si>
  <si>
    <t>JL RAYA JEMBER 51 GLENMORE KARANGHARJO GLENMORE</t>
  </si>
  <si>
    <t>371-0222249</t>
  </si>
  <si>
    <t>371-0002128</t>
  </si>
  <si>
    <t>WARUNG BU SAH</t>
  </si>
  <si>
    <t>RAYA SUMBER WADUNG GLENMORE</t>
  </si>
  <si>
    <t>371-0222250</t>
  </si>
  <si>
    <t>371-0002437</t>
  </si>
  <si>
    <t>BEBEK GALAK HJ MARGINAH WARUNG</t>
  </si>
  <si>
    <t>KARANGHARJO KEC GLENMORE KABUPATEN BANYUWANGI JAWA TIMUR 68466</t>
  </si>
  <si>
    <t>371-0222252</t>
  </si>
  <si>
    <t>371-0002484</t>
  </si>
  <si>
    <t>STASIUN GLENMORE WARUNG</t>
  </si>
  <si>
    <t>RAYA ST  SEP WETAN SEPANJANG KEC GLENMORE KABUPATEN BANYUWANGI JAWA TIMUR 68466</t>
  </si>
  <si>
    <t>371-0222253</t>
  </si>
  <si>
    <t>371-0222247</t>
  </si>
  <si>
    <t>369-0016713</t>
  </si>
  <si>
    <t>MIROSO WARUNG</t>
  </si>
  <si>
    <t>BEDADUNG SAMPING UTARA APOTIK WALUYO GUNG</t>
  </si>
  <si>
    <t>369-3634428</t>
  </si>
  <si>
    <t>369-0005277</t>
  </si>
  <si>
    <t>HIDAYAH KANTIN#</t>
  </si>
  <si>
    <t>PB SUDIRMAN 46 JL</t>
  </si>
  <si>
    <t>369-3634436</t>
  </si>
  <si>
    <t>369-0010027</t>
  </si>
  <si>
    <t>JAMBUE  WARUNG</t>
  </si>
  <si>
    <t>PB SUDIRMAN SEBELAH DKT</t>
  </si>
  <si>
    <t>369-3634440</t>
  </si>
  <si>
    <t>369-0009878</t>
  </si>
  <si>
    <t>PIA GLEMORE#</t>
  </si>
  <si>
    <t>PB SUDIRMAN JEMBER</t>
  </si>
  <si>
    <t>369-3634441</t>
  </si>
  <si>
    <t>369-0017225</t>
  </si>
  <si>
    <t>MAKAM HABIB ALI KIOS</t>
  </si>
  <si>
    <t>RAYA GARAHAN JL 20</t>
  </si>
  <si>
    <t>369-3634472</t>
  </si>
  <si>
    <t>369-0017219</t>
  </si>
  <si>
    <t>SULIS BU WR</t>
  </si>
  <si>
    <t>RAYA GARAHAN JL 2 DEPAN KLINIK PRATAMA</t>
  </si>
  <si>
    <t>369-3634477</t>
  </si>
  <si>
    <t>369-0007868</t>
  </si>
  <si>
    <t>CAK YO WARUNG#</t>
  </si>
  <si>
    <t>GARAHAN JL</t>
  </si>
  <si>
    <t>369-3634481</t>
  </si>
  <si>
    <t>369-0005334</t>
  </si>
  <si>
    <t>AAN  WARUNG</t>
  </si>
  <si>
    <t>STAND PASAR TANJUNG</t>
  </si>
  <si>
    <t>369-3634503</t>
  </si>
  <si>
    <t>369-0015191</t>
  </si>
  <si>
    <t>AISYAH WR#</t>
  </si>
  <si>
    <t>PASAR TANJUNG BAWAH</t>
  </si>
  <si>
    <t>369-3634504</t>
  </si>
  <si>
    <t>369-0009768</t>
  </si>
  <si>
    <t>SAMANHUDI NO 60 JL</t>
  </si>
  <si>
    <t>369-3634506</t>
  </si>
  <si>
    <t>369-3634507</t>
  </si>
  <si>
    <t>369-0010522</t>
  </si>
  <si>
    <t>SOPIE WARUNG#</t>
  </si>
  <si>
    <t>PASAR TANJUNG ATAS</t>
  </si>
  <si>
    <t>369-3634516</t>
  </si>
  <si>
    <t>369-0010206</t>
  </si>
  <si>
    <t>TAWARI WARUNG#</t>
  </si>
  <si>
    <t>SAMANHUDI 3 NO 14</t>
  </si>
  <si>
    <t>369-3634518</t>
  </si>
  <si>
    <t>369-0017528</t>
  </si>
  <si>
    <t>DODIK WARUNG</t>
  </si>
  <si>
    <t>PASAR TANJUNG LANTAI 2 SEBELAH UTARA</t>
  </si>
  <si>
    <t>369-3634524</t>
  </si>
  <si>
    <t>369-0008164</t>
  </si>
  <si>
    <t>FADHIL PAK#</t>
  </si>
  <si>
    <t>369-3634525</t>
  </si>
  <si>
    <t>369-3634526</t>
  </si>
  <si>
    <t>369-0015197</t>
  </si>
  <si>
    <t>RISKA WARUNG#</t>
  </si>
  <si>
    <t>369-3634528</t>
  </si>
  <si>
    <t>369-0018211</t>
  </si>
  <si>
    <t>LAWUH NDESO JENG SHANTI</t>
  </si>
  <si>
    <t>SUNAN BONANG NO 40 JL</t>
  </si>
  <si>
    <t>369-0016813</t>
  </si>
  <si>
    <t>CONATO ROXY</t>
  </si>
  <si>
    <t>HAYAM WURUK DALAM ROXY SUPERMARKET</t>
  </si>
  <si>
    <t>369-0016811</t>
  </si>
  <si>
    <t>CONATO NICO</t>
  </si>
  <si>
    <t>RAYA SULTAN AGUNG SEBELUM BANK BCA PUSAT</t>
  </si>
  <si>
    <t>369-0016812</t>
  </si>
  <si>
    <t>CONATO GAMA</t>
  </si>
  <si>
    <t>RAYA GAJAH MADA BARAT PERTIGAAN 50 METER</t>
  </si>
  <si>
    <t>369-3634530</t>
  </si>
  <si>
    <t>369-3634425</t>
  </si>
  <si>
    <t>369-3634427</t>
  </si>
  <si>
    <t>369-3634450</t>
  </si>
  <si>
    <t>369-0016124</t>
  </si>
  <si>
    <t>HAIDAR CAFFE PAK</t>
  </si>
  <si>
    <t>DUSUN KARANG ANYAR RT 01 RW 03</t>
  </si>
  <si>
    <t>369-3634572</t>
  </si>
  <si>
    <t>369-0016538</t>
  </si>
  <si>
    <t>BAKSO KIKIL KEMUNING SARI</t>
  </si>
  <si>
    <t>KEMUNING SARI KIDUL NO 112 WULUHAN JALAN</t>
  </si>
  <si>
    <t>369-0018034</t>
  </si>
  <si>
    <t>SUTAMIN WARUNG</t>
  </si>
  <si>
    <t>GLUNDENGAN NO 48 TIMUR BAKSO KIKIL WULUHAN JL</t>
  </si>
  <si>
    <t>369-0017891</t>
  </si>
  <si>
    <t>NUSA PENIDA WARUNG</t>
  </si>
  <si>
    <t>SLAMET RIYADI SAMPING RM BU LANNY JL</t>
  </si>
  <si>
    <t>369-0002414</t>
  </si>
  <si>
    <t>SOTO AYU#</t>
  </si>
  <si>
    <t>SLAMET RIADI 11A JEMBER</t>
  </si>
  <si>
    <t>369-3634604</t>
  </si>
  <si>
    <t>369-3634606</t>
  </si>
  <si>
    <t>369-3634611</t>
  </si>
  <si>
    <t>369-3634625</t>
  </si>
  <si>
    <t>369-0014595</t>
  </si>
  <si>
    <t>SUNARTO KIOS#</t>
  </si>
  <si>
    <t>CURAH KETING NO. 94 JL, KARANGSONO</t>
  </si>
  <si>
    <t>369-3634650</t>
  </si>
  <si>
    <t>369-0016210</t>
  </si>
  <si>
    <t>SATE GULAI CAK NASIB</t>
  </si>
  <si>
    <t>BALUNG JL</t>
  </si>
  <si>
    <t>369-3634655</t>
  </si>
  <si>
    <t>369-0016929</t>
  </si>
  <si>
    <t>GUNUNG WARUNG</t>
  </si>
  <si>
    <t>SEBELAH SATE NASIB BALAI DESASUKOREJO 50 METER KIRI JALAN</t>
  </si>
  <si>
    <t>369-3634656</t>
  </si>
  <si>
    <t>369-0016490</t>
  </si>
  <si>
    <t>KEDAI 69</t>
  </si>
  <si>
    <t>PALERAN NO 06 JALAN SUKOREJO</t>
  </si>
  <si>
    <t>369-0014922</t>
  </si>
  <si>
    <t>WASILA WRG#</t>
  </si>
  <si>
    <t>BALUNG NO. 42 JL, SUKOREJO</t>
  </si>
  <si>
    <t>369-3634669</t>
  </si>
  <si>
    <t>369-3634672</t>
  </si>
  <si>
    <t>369-0014594</t>
  </si>
  <si>
    <t>IZZA WARUNG</t>
  </si>
  <si>
    <t>BALUNG NO. 43 JL, SUKOREJO</t>
  </si>
  <si>
    <t>369-3634677</t>
  </si>
  <si>
    <t>369-0016054</t>
  </si>
  <si>
    <t>HARAPAN MULYA KANTIN</t>
  </si>
  <si>
    <t>KERTONEGORO SELATAN RT03 RW 05 SBL KLINIK HARAPAN</t>
  </si>
  <si>
    <t>369-0016571</t>
  </si>
  <si>
    <t>LULUK KIOS JENGGAWAH</t>
  </si>
  <si>
    <t>KERTONEGORO NO 09 JENGGAWAH</t>
  </si>
  <si>
    <t>369-3634721</t>
  </si>
  <si>
    <t>369-3634722</t>
  </si>
  <si>
    <t>369-0017908</t>
  </si>
  <si>
    <t>DIVA WARUNG</t>
  </si>
  <si>
    <t>SURATMAN KERTONEGORO NO 30 JL</t>
  </si>
  <si>
    <t>369-3634725</t>
  </si>
  <si>
    <t>369-0017826</t>
  </si>
  <si>
    <t>SERBA GUNA WRG</t>
  </si>
  <si>
    <t>SURATMAN KETONEGORO  POJOK LAPANGAN KETONEGORO JLN</t>
  </si>
  <si>
    <t>369-3634730</t>
  </si>
  <si>
    <t>369-0017910</t>
  </si>
  <si>
    <t>SUMBER REJEKI KIOS</t>
  </si>
  <si>
    <t>SURATMAN NO 20 KERTONEGORO JL</t>
  </si>
  <si>
    <t>369-3634733</t>
  </si>
  <si>
    <t>369-0016052</t>
  </si>
  <si>
    <t>BU JOKO WARUNG</t>
  </si>
  <si>
    <t>BRINGIN LAWANG RT04 RW08 SBL POM JENGGAWAH</t>
  </si>
  <si>
    <t>369-3634736</t>
  </si>
  <si>
    <t>369-0017905</t>
  </si>
  <si>
    <t>BIRU KIOS</t>
  </si>
  <si>
    <t>A YANI 24 DUSUN BRINGIN LAWANG JL</t>
  </si>
  <si>
    <t>369-0017825</t>
  </si>
  <si>
    <t>SURATI WARUNG</t>
  </si>
  <si>
    <t>JENGGAWAH UTARA BRI JLN</t>
  </si>
  <si>
    <t>369-3634740</t>
  </si>
  <si>
    <t>369-3634742</t>
  </si>
  <si>
    <t>369-0012456</t>
  </si>
  <si>
    <t>D SHOP KANTIN#</t>
  </si>
  <si>
    <t>PB SUDIRMAN 43 KLATAKAN</t>
  </si>
  <si>
    <t>369-3635081</t>
  </si>
  <si>
    <t>369-0012490</t>
  </si>
  <si>
    <t>KANTIN PUSKESMAS#</t>
  </si>
  <si>
    <t>PALERAN RAYA</t>
  </si>
  <si>
    <t>369-3635082</t>
  </si>
  <si>
    <t>369-0012502</t>
  </si>
  <si>
    <t>INDAH 2 WRG#</t>
  </si>
  <si>
    <t>URIP SUMOHARJO 36</t>
  </si>
  <si>
    <t>369-3635083</t>
  </si>
  <si>
    <t>369-0007878</t>
  </si>
  <si>
    <t>BAKSO AKBAR#</t>
  </si>
  <si>
    <t>A YANI SEMPOLAN</t>
  </si>
  <si>
    <t>369-3635088</t>
  </si>
  <si>
    <t>369-0013007</t>
  </si>
  <si>
    <t>SITI MAYAR KIOS#</t>
  </si>
  <si>
    <t>PB SUDIRMAN NO 9 TANGGUL</t>
  </si>
  <si>
    <t>369-3635093</t>
  </si>
  <si>
    <t>369-3635094</t>
  </si>
  <si>
    <t>369-0013720</t>
  </si>
  <si>
    <t>DARMAJI WRG#</t>
  </si>
  <si>
    <t>RAYA KLATAKAN PONDOK DALEM</t>
  </si>
  <si>
    <t>369-3635100</t>
  </si>
  <si>
    <t>079-1206345</t>
  </si>
  <si>
    <t>079-0012011</t>
  </si>
  <si>
    <t>BU TARMAJI WRG</t>
  </si>
  <si>
    <t>RAYA PASIRIAN DEPAN PASAR PASIRIAN JL</t>
  </si>
  <si>
    <t>079-1206347</t>
  </si>
  <si>
    <t>079-0011418</t>
  </si>
  <si>
    <t>BU TIME WRG</t>
  </si>
  <si>
    <t>079-1206351</t>
  </si>
  <si>
    <t>079-1206365</t>
  </si>
  <si>
    <t>079-0010078</t>
  </si>
  <si>
    <t>SUTIMAH WRG</t>
  </si>
  <si>
    <t>079-1206367</t>
  </si>
  <si>
    <t>079-1206368</t>
  </si>
  <si>
    <t>079-0004662</t>
  </si>
  <si>
    <t>WATI WRG</t>
  </si>
  <si>
    <t>PASIRIAN RY JL. (SBLH SAA)</t>
  </si>
  <si>
    <t>079-1206369</t>
  </si>
  <si>
    <t>079-0012597</t>
  </si>
  <si>
    <t>BU FATIMAH WRG</t>
  </si>
  <si>
    <t>RAYA TEMPEH DEPAN RUKO PERUMAHAN SEMERU JL</t>
  </si>
  <si>
    <t>079-1206377</t>
  </si>
  <si>
    <t>079-0011766</t>
  </si>
  <si>
    <t>FROZEN FOOD WRG</t>
  </si>
  <si>
    <t>079-1206393</t>
  </si>
  <si>
    <t>079-0003138</t>
  </si>
  <si>
    <t>SPBU BANYUPUTIH</t>
  </si>
  <si>
    <t>RANDUAGUNG BANYU PUTIH JL. RAYA</t>
  </si>
  <si>
    <t>079-1206401</t>
  </si>
  <si>
    <t>079-0011954</t>
  </si>
  <si>
    <t>RUMAH BUBUR</t>
  </si>
  <si>
    <t>JL YOS SUDARSO DITROTRUNAN</t>
  </si>
  <si>
    <t>079-1206713</t>
  </si>
  <si>
    <t>079-0012001</t>
  </si>
  <si>
    <t>BU SUS PATOK WRG</t>
  </si>
  <si>
    <t>PATOK BARU SUMBERSUKO JL</t>
  </si>
  <si>
    <t>079-1206714</t>
  </si>
  <si>
    <t>079-1206718</t>
  </si>
  <si>
    <t>079-0011739</t>
  </si>
  <si>
    <t>TAMBAL BAN TUNGGAL JAYA</t>
  </si>
  <si>
    <t>SLAMET RIYADI TOMPOKERSAN JL</t>
  </si>
  <si>
    <t>079-1206719</t>
  </si>
  <si>
    <t>079-1206720</t>
  </si>
  <si>
    <t>079-0005224</t>
  </si>
  <si>
    <t>YUNI WRG#</t>
  </si>
  <si>
    <t>PASAR SERANGIN JL.</t>
  </si>
  <si>
    <t>079-1206723</t>
  </si>
  <si>
    <t>079-1206724</t>
  </si>
  <si>
    <t>079-0012101</t>
  </si>
  <si>
    <t>PAK TOMO WRG</t>
  </si>
  <si>
    <t>079-0012136</t>
  </si>
  <si>
    <t>YUDI KLANTING WRG</t>
  </si>
  <si>
    <t>KRAJAN BANJARWARU RT 05 RW 01 JL</t>
  </si>
  <si>
    <t>079-1206730</t>
  </si>
  <si>
    <t>079-1206731</t>
  </si>
  <si>
    <t>079-1206732</t>
  </si>
  <si>
    <t>079-0012477</t>
  </si>
  <si>
    <t>KEDAI PELITA RASA</t>
  </si>
  <si>
    <t>SLAMET RIYADI TOMPOKERSAN</t>
  </si>
  <si>
    <t>079-1206738</t>
  </si>
  <si>
    <t>079-0012499</t>
  </si>
  <si>
    <t>YASIN SNECK</t>
  </si>
  <si>
    <t>ARGOPURO CITRODIWANGSAN JL</t>
  </si>
  <si>
    <t>079-1206740</t>
  </si>
  <si>
    <t>079-1206741</t>
  </si>
  <si>
    <t>079-1206743</t>
  </si>
  <si>
    <t>079-1206746</t>
  </si>
  <si>
    <t>370-0000192</t>
  </si>
  <si>
    <t>SUDI BU WARUNG#</t>
  </si>
  <si>
    <t>KEBON AGUNG JALAN</t>
  </si>
  <si>
    <t>370-0155195</t>
  </si>
  <si>
    <t>370-0000197</t>
  </si>
  <si>
    <t>SARAGI RM#</t>
  </si>
  <si>
    <t>370-0155197</t>
  </si>
  <si>
    <t>370-0155198</t>
  </si>
  <si>
    <t>370-0000210</t>
  </si>
  <si>
    <t>SURO BU WARUNG#</t>
  </si>
  <si>
    <t>KRAKSAAN JALAN BARAT MASJID KEBUN AGUNG</t>
  </si>
  <si>
    <t>370-0155200</t>
  </si>
  <si>
    <t>370-0155205</t>
  </si>
  <si>
    <t>370-0000954</t>
  </si>
  <si>
    <t>H. SHOLEH WARUNG</t>
  </si>
  <si>
    <t>TIMUR MESJID RANDU TATAH RAYA JALAN</t>
  </si>
  <si>
    <t>370-0155206</t>
  </si>
  <si>
    <t>370-0155209</t>
  </si>
  <si>
    <t>370-0155210</t>
  </si>
  <si>
    <t>370-0155211</t>
  </si>
  <si>
    <t>370-0001533</t>
  </si>
  <si>
    <t>H. SAMHURI WARUNG</t>
  </si>
  <si>
    <t>RAYA TAMPORA TIMUR KANTOR PERHUTANI JALAN</t>
  </si>
  <si>
    <t>370-0155359</t>
  </si>
  <si>
    <t>370-0001536</t>
  </si>
  <si>
    <t>SEKAWAN WARUNG</t>
  </si>
  <si>
    <t>RAYA KALIANGET TIMUR SPBU KALIANGET JALAN</t>
  </si>
  <si>
    <t>370-0000958</t>
  </si>
  <si>
    <t>H.RIDWAN WARUNG</t>
  </si>
  <si>
    <t>RAYA SURABAYA-SITUBONDO JALAN 09/03</t>
  </si>
  <si>
    <t>370-0000526</t>
  </si>
  <si>
    <t>UUL IBU WARUNG</t>
  </si>
  <si>
    <t>BANYUGLUGUR RAYA JALAN DEPAN SPBU UR</t>
  </si>
  <si>
    <t>370-0000329</t>
  </si>
  <si>
    <t>PRASMANAN TASIK WARUNG#</t>
  </si>
  <si>
    <t>KARTINI KRAKSAAN JALAN</t>
  </si>
  <si>
    <t>370-0155360</t>
  </si>
  <si>
    <t>370-0155361</t>
  </si>
  <si>
    <t>370-0155362</t>
  </si>
  <si>
    <t>370-0155363</t>
  </si>
  <si>
    <t>370-0155428</t>
  </si>
  <si>
    <t>555-0005712</t>
  </si>
  <si>
    <t>DEPOT BROMO INDAH</t>
  </si>
  <si>
    <t>JL RAYA PUSPO NO 16</t>
  </si>
  <si>
    <t>555-3139634</t>
  </si>
  <si>
    <t>555-0025081</t>
  </si>
  <si>
    <t>BU GATOT</t>
  </si>
  <si>
    <t>JL RY PUSPO</t>
  </si>
  <si>
    <t>555-3139639</t>
  </si>
  <si>
    <t>555-0029248</t>
  </si>
  <si>
    <t>NADIN BU WARUNG</t>
  </si>
  <si>
    <t>PASREPAN</t>
  </si>
  <si>
    <t>555-0029257</t>
  </si>
  <si>
    <t>WAJINAH WARUNG</t>
  </si>
  <si>
    <t>PUSPO RAYA</t>
  </si>
  <si>
    <t>555-3139641</t>
  </si>
  <si>
    <t>555-3139644</t>
  </si>
  <si>
    <t>555-0029266</t>
  </si>
  <si>
    <t>ROHMA BU WARUNG</t>
  </si>
  <si>
    <t>PASREPAN RAYA</t>
  </si>
  <si>
    <t>555-3139651</t>
  </si>
  <si>
    <t>555-0028224</t>
  </si>
  <si>
    <t>DIAN BUAH</t>
  </si>
  <si>
    <t>KEBONAGUNG</t>
  </si>
  <si>
    <t>555-3139807</t>
  </si>
  <si>
    <t>555-0016819</t>
  </si>
  <si>
    <t>BAMBU ALANG LESEHAN#</t>
  </si>
  <si>
    <t>REJOSO TIMBANGAN JL</t>
  </si>
  <si>
    <t>555-3139845</t>
  </si>
  <si>
    <t>555-3139846</t>
  </si>
  <si>
    <t>555-0030923</t>
  </si>
  <si>
    <t>PANDAWA BAKSO</t>
  </si>
  <si>
    <t>BRIGJEN KATAMSO JL BARAT STASIUN</t>
  </si>
  <si>
    <t>555-3139856</t>
  </si>
  <si>
    <t>555-0027514</t>
  </si>
  <si>
    <t>TAMBAKREJO</t>
  </si>
  <si>
    <t>555-3139869</t>
  </si>
  <si>
    <t>555-3139886</t>
  </si>
  <si>
    <t>555-3140057</t>
  </si>
  <si>
    <t>555-0029778</t>
  </si>
  <si>
    <t>MIE AYAM WARUNG</t>
  </si>
  <si>
    <t>REMBANG SAMPING BASMALAH</t>
  </si>
  <si>
    <t>555-3140095</t>
  </si>
  <si>
    <t>555-0024625</t>
  </si>
  <si>
    <t>WR. BU NANIK</t>
  </si>
  <si>
    <t>JL KALIMANTAN</t>
  </si>
  <si>
    <t>555-3140121</t>
  </si>
  <si>
    <t>555-0027357</t>
  </si>
  <si>
    <t>JAWARA WARUNG#</t>
  </si>
  <si>
    <t>GAJAH MADA JALAN</t>
  </si>
  <si>
    <t>555-3140149</t>
  </si>
  <si>
    <t>555-0025291</t>
  </si>
  <si>
    <t>ENDANG WARUNG#</t>
  </si>
  <si>
    <t>JLN PELABUHAN</t>
  </si>
  <si>
    <t>555-3140129</t>
  </si>
  <si>
    <t>889-0012403</t>
  </si>
  <si>
    <t>LILIS IBU WARUNG#</t>
  </si>
  <si>
    <t>RAYA GENDING, STAND SPBU PAJURANGAN ( DS PAJURANGAN RT 02 RW 07 )</t>
  </si>
  <si>
    <t>889-2210810</t>
  </si>
  <si>
    <t>889-0019206</t>
  </si>
  <si>
    <t>KOPI GUNUNG BENTAR WARUNG</t>
  </si>
  <si>
    <t>SPBU CURAH SAWO STAND WARUNG</t>
  </si>
  <si>
    <t>889-2210814</t>
  </si>
  <si>
    <t>889-0005970</t>
  </si>
  <si>
    <t>JAMAL PAK WARUNG#</t>
  </si>
  <si>
    <t>RAYA LUMAJANG , KEL KEDUNG ASEM RT 04 RW 04</t>
  </si>
  <si>
    <t>889-2210995</t>
  </si>
  <si>
    <t>889-0017387</t>
  </si>
  <si>
    <t>JAKFAR PAK KIOS#</t>
  </si>
  <si>
    <t>889-0018870</t>
  </si>
  <si>
    <t>SANI IBU WARKOP#</t>
  </si>
  <si>
    <t>PELABUHAN BARU PROBOLINGGO, STAND NO 12</t>
  </si>
  <si>
    <t>889-2211013</t>
  </si>
  <si>
    <t>889-2211016</t>
  </si>
  <si>
    <t>889-2211017</t>
  </si>
  <si>
    <t>889-0018868</t>
  </si>
  <si>
    <t>NDEN PAK WARKOP</t>
  </si>
  <si>
    <t>RAYA DRINGU , DS TAMAN SARI RT 09/ RW 02</t>
  </si>
  <si>
    <t>889-2211146</t>
  </si>
  <si>
    <t>889-2211061</t>
  </si>
  <si>
    <t>889-0003505</t>
  </si>
  <si>
    <t>CAHAYA MINANG RM#</t>
  </si>
  <si>
    <t>SOEKARNO HATTA NO 90</t>
  </si>
  <si>
    <t>889-2211088</t>
  </si>
  <si>
    <t>889-0017875</t>
  </si>
  <si>
    <t>RAYA DRINGU, DS RANDU PUTIH RT 01 / RW 08</t>
  </si>
  <si>
    <t>889-2211110</t>
  </si>
  <si>
    <t>889-0007575</t>
  </si>
  <si>
    <t>SATE P SABAR WARUNG#</t>
  </si>
  <si>
    <t>RAYA DRINGU, DS KALI SALAM RT 01 / RW 01</t>
  </si>
  <si>
    <t>889-2211121</t>
  </si>
  <si>
    <t>889-2211124</t>
  </si>
  <si>
    <t>889-0012959</t>
  </si>
  <si>
    <t>AMPERA MAK WARUNG MASAKAN PADANG</t>
  </si>
  <si>
    <t>889-2211126</t>
  </si>
  <si>
    <t>889-0017397</t>
  </si>
  <si>
    <t>AS MBAK BAKSO WARUNG#</t>
  </si>
  <si>
    <t>RAYA DRINGU, RT 10 / RW 05 KEL KEDUNGDALEM</t>
  </si>
  <si>
    <t>889-2211132</t>
  </si>
  <si>
    <t>889-0017877</t>
  </si>
  <si>
    <t>HJ SYARIFAH AINI WARUNG#</t>
  </si>
  <si>
    <t>RAYA DRINGU NO 102 ( SELATAN PG WONOLANGAN ),KEDUNGDALEM</t>
  </si>
  <si>
    <t>889-2211133</t>
  </si>
  <si>
    <t>889-2211136</t>
  </si>
  <si>
    <t>889-0018693</t>
  </si>
  <si>
    <t>YULIS WARUNG#</t>
  </si>
  <si>
    <t>889-2211137</t>
  </si>
  <si>
    <t>889-0019660</t>
  </si>
  <si>
    <t>DRINGU RT 14 RW 16 KEDUNGDALEM DRINGU</t>
  </si>
  <si>
    <t>889-2211140</t>
  </si>
  <si>
    <t>889-2211141</t>
  </si>
  <si>
    <t>889-0020004</t>
  </si>
  <si>
    <t>NASGOR DANI WARUNG</t>
  </si>
  <si>
    <t>DRING JL BARAT IDM KALISALAM 081 336 820 201</t>
  </si>
  <si>
    <t>889-2211145</t>
  </si>
  <si>
    <t>889-2211143</t>
  </si>
  <si>
    <t>889-2211062</t>
  </si>
  <si>
    <t>889-2211036</t>
  </si>
  <si>
    <t>889-0008846</t>
  </si>
  <si>
    <t>SOTO LAMONGAN#</t>
  </si>
  <si>
    <t>RAY LECES , DS LECES RT 07 / RW 08</t>
  </si>
  <si>
    <t>889-2211164</t>
  </si>
  <si>
    <t>889-2211167</t>
  </si>
  <si>
    <t>889-0019815</t>
  </si>
  <si>
    <t>H WAHID WARUNG</t>
  </si>
  <si>
    <t>STAND PASAR LECES 082 331 525 221</t>
  </si>
  <si>
    <t>889-2211174</t>
  </si>
  <si>
    <t>889-0016958</t>
  </si>
  <si>
    <t>SRI MULYA WARUNG#</t>
  </si>
  <si>
    <t>RUKO SUNAN AMPEL KEL JREBENG LOR RT/ 02 RW 09</t>
  </si>
  <si>
    <t>889-2211201</t>
  </si>
  <si>
    <t>889-0013151</t>
  </si>
  <si>
    <t>IMAM BU WARUNG#</t>
  </si>
  <si>
    <t>MASTRIP ( BUNDARAN GLADAG SERANG), KANIGARAN</t>
  </si>
  <si>
    <t>889-2211216</t>
  </si>
  <si>
    <t>889-0010156</t>
  </si>
  <si>
    <t>QONAINAH WARUNG#</t>
  </si>
  <si>
    <t>RAYA GENDING, DS. PAJURANGAN RT 02 RW 07</t>
  </si>
  <si>
    <t>889-2211914</t>
  </si>
  <si>
    <t>899-1551679</t>
  </si>
  <si>
    <t>899-1551683</t>
  </si>
  <si>
    <t>899-1551684</t>
  </si>
  <si>
    <t>899-0023880</t>
  </si>
  <si>
    <t>SATE MAN WR</t>
  </si>
  <si>
    <t>ARGOPURO RT 10 RW 08 PANJI JL.</t>
  </si>
  <si>
    <t>899-1551686</t>
  </si>
  <si>
    <t>899-0023945</t>
  </si>
  <si>
    <t>UNYIL WR</t>
  </si>
  <si>
    <t>BASUKI RAHMAT RT 18 RW 04 JL.</t>
  </si>
  <si>
    <t>899-1551697</t>
  </si>
  <si>
    <t>899-0023801</t>
  </si>
  <si>
    <t>AYAH BUNDA CAFE</t>
  </si>
  <si>
    <t>MELATI NO. 27 JL. KP. DAWUHAN PARSE</t>
  </si>
  <si>
    <t>899-0000072</t>
  </si>
  <si>
    <t>MALANG RESTORAN#</t>
  </si>
  <si>
    <t>UTARA PERTIGAAN JL. IRIAN JAYA</t>
  </si>
  <si>
    <t>899-0000488</t>
  </si>
  <si>
    <t>RISKI WARUNG#</t>
  </si>
  <si>
    <t>BANYUWANGI RAYA JL. SEBELAH BARAT MASJID JAMIK PANJI</t>
  </si>
  <si>
    <t>899-1551939</t>
  </si>
  <si>
    <t>899-1551916</t>
  </si>
  <si>
    <t>899-1551917</t>
  </si>
  <si>
    <t>899-1551918</t>
  </si>
  <si>
    <t>899-1551919</t>
  </si>
  <si>
    <t>899-0009349</t>
  </si>
  <si>
    <t>PAGI SORE RUMAH MAKAN#</t>
  </si>
  <si>
    <t>A. YANI JL.</t>
  </si>
  <si>
    <t>899-0010301</t>
  </si>
  <si>
    <t>RENGGANIS WARUNG#</t>
  </si>
  <si>
    <t>899-1551926</t>
  </si>
  <si>
    <t>899-1551927</t>
  </si>
  <si>
    <t>899-0023861</t>
  </si>
  <si>
    <t>BERKAH BAROKAH WR</t>
  </si>
  <si>
    <t>PANJI DEPAN POLSEK PANJI JL. RAYA</t>
  </si>
  <si>
    <t>899-1551940</t>
  </si>
  <si>
    <t>899-0009725</t>
  </si>
  <si>
    <t>SUMBER REJEKI WR.#</t>
  </si>
  <si>
    <t>TREBUNGAN/MLANDINGAN JL.</t>
  </si>
  <si>
    <t>899-1552022</t>
  </si>
  <si>
    <t>899-1552023</t>
  </si>
  <si>
    <t>899-1552024</t>
  </si>
  <si>
    <t>569-0000187</t>
  </si>
  <si>
    <t>WARUNG SITI BAKSO</t>
  </si>
  <si>
    <t>PAREREJO PURWODADI</t>
  </si>
  <si>
    <t>569-0657359</t>
  </si>
  <si>
    <t>569-0000141</t>
  </si>
  <si>
    <t>KANTIN SEHAT</t>
  </si>
  <si>
    <t>569-0005368</t>
  </si>
  <si>
    <t>WARKOP 2828</t>
  </si>
  <si>
    <t>JALAN RAYA MALANG-GEMPOL NO 18 NGAGLIK</t>
  </si>
  <si>
    <t>569-0657369</t>
  </si>
  <si>
    <t>569-0657372</t>
  </si>
  <si>
    <t>569-0657380</t>
  </si>
  <si>
    <t>569-0004568</t>
  </si>
  <si>
    <t>C A WARUNG</t>
  </si>
  <si>
    <t>PURWOSARI KEMANTREN RT 02 RW 01</t>
  </si>
  <si>
    <t>569-0657384</t>
  </si>
  <si>
    <t>569-0657385</t>
  </si>
  <si>
    <t>569-0000801</t>
  </si>
  <si>
    <t>BAMBU KUNING WARUNG#</t>
  </si>
  <si>
    <t>SUKOREJO BULU AGUNG RAYA</t>
  </si>
  <si>
    <t>569-0657397</t>
  </si>
  <si>
    <t>569-0001018</t>
  </si>
  <si>
    <t>BAKSO ANANIA</t>
  </si>
  <si>
    <t>PURWOSARI PUNTIR RAYA</t>
  </si>
  <si>
    <t>569-0657399</t>
  </si>
  <si>
    <t>569-0002652</t>
  </si>
  <si>
    <t>WARUNG IJO</t>
  </si>
  <si>
    <t>SENGON DEPAN MASJID</t>
  </si>
  <si>
    <t>569-0657405</t>
  </si>
  <si>
    <t>569-0004124</t>
  </si>
  <si>
    <t>HANAFI PAK WARUNG#</t>
  </si>
  <si>
    <t>PURWOSARI DUSUN GEDOK SEBELAH TOKO SHERLY</t>
  </si>
  <si>
    <t>569-0657410</t>
  </si>
  <si>
    <t>569-0004723</t>
  </si>
  <si>
    <t>ES DEGAN WR</t>
  </si>
  <si>
    <t>SEBELAH BAMBU KUNING WR</t>
  </si>
  <si>
    <t>569-0657420</t>
  </si>
  <si>
    <t>569-0003469</t>
  </si>
  <si>
    <t>HIDAYAH BU PARTI WARUNG#</t>
  </si>
  <si>
    <t>PANDAAN JETAK DEPAN PABRIK EASTERNTEX</t>
  </si>
  <si>
    <t>569-0657437</t>
  </si>
  <si>
    <t>569-0005173</t>
  </si>
  <si>
    <t>KANTIN RS SAHABAT</t>
  </si>
  <si>
    <t>KETANTRENG, TAMAN DAYU, PANDAAN</t>
  </si>
  <si>
    <t>569-0657441</t>
  </si>
  <si>
    <t>569-0000795</t>
  </si>
  <si>
    <t>PALOPO WARUNG</t>
  </si>
  <si>
    <t>SUKOREJO DEPAN TUGASANDA</t>
  </si>
  <si>
    <t>569-0657451</t>
  </si>
  <si>
    <t>569-0005436</t>
  </si>
  <si>
    <t>NASI EMPOK MAKJU</t>
  </si>
  <si>
    <t>DUSUN CANDI RT 01 RW 05 TUNGGUL WULUNG</t>
  </si>
  <si>
    <t>569-0657463</t>
  </si>
  <si>
    <t>569-0003557</t>
  </si>
  <si>
    <t>MIE AYAM GAJAH MUNGKUR CAK SOLO WARUNG#</t>
  </si>
  <si>
    <t>PRIGEN CANDI WATES</t>
  </si>
  <si>
    <t>569-0657475</t>
  </si>
  <si>
    <t>569-0001508</t>
  </si>
  <si>
    <t>CUCI MOTOR SEKAR JAYA WARUNG#</t>
  </si>
  <si>
    <t>PANDAAN DR SUTOMO</t>
  </si>
  <si>
    <t>569-0657482</t>
  </si>
  <si>
    <t>569-0003517</t>
  </si>
  <si>
    <t>AMANAH BU WARUNG#</t>
  </si>
  <si>
    <t>PANDAAN KASRI DS. RAJEG</t>
  </si>
  <si>
    <t>569-0657487</t>
  </si>
  <si>
    <t>569-0657492</t>
  </si>
  <si>
    <t>569-0657503</t>
  </si>
  <si>
    <t>569-0005176</t>
  </si>
  <si>
    <t>KOLAM RENAG SEBANI 2</t>
  </si>
  <si>
    <t>JL.BANGIL PANDAAN, KM 2 BEJI PASURUAN</t>
  </si>
  <si>
    <t>569-0657517</t>
  </si>
  <si>
    <t>569-0005187</t>
  </si>
  <si>
    <t>TANGGUL WARKOP</t>
  </si>
  <si>
    <t>TANGGUL, BUJENG, BEJI, PASURUAN</t>
  </si>
  <si>
    <t>569-0657518</t>
  </si>
  <si>
    <t>080-0010403</t>
  </si>
  <si>
    <t>NALENDRA WARUNG</t>
  </si>
  <si>
    <t>LETKOL ISTIQLAH ( LAPAS)</t>
  </si>
  <si>
    <t>080-1214825</t>
  </si>
  <si>
    <t>080-0014870</t>
  </si>
  <si>
    <t>CENDEKIA FUTSAL</t>
  </si>
  <si>
    <t>JL BRAWIJAYA-UTARA HOTEL ASTON</t>
  </si>
  <si>
    <t>080-1214840</t>
  </si>
  <si>
    <t>080-1214859</t>
  </si>
  <si>
    <t>080-0011263</t>
  </si>
  <si>
    <t>GELORA HOTEL</t>
  </si>
  <si>
    <t>GOR TAWANG ALUN</t>
  </si>
  <si>
    <t>080-1214827</t>
  </si>
  <si>
    <t>080-0014884</t>
  </si>
  <si>
    <t>HOME STAY R3</t>
  </si>
  <si>
    <t>JL ANGKLUNG CARUK-GIRI</t>
  </si>
  <si>
    <t>080-1214842</t>
  </si>
  <si>
    <t>080-1214832</t>
  </si>
  <si>
    <t>080-0014322</t>
  </si>
  <si>
    <t>MBOK MANING WARUNG</t>
  </si>
  <si>
    <t>JL HOS COKROAMINOTO NO 77</t>
  </si>
  <si>
    <t>080-1214835</t>
  </si>
  <si>
    <t>080-0014365</t>
  </si>
  <si>
    <t>PONDOK PALEM WARUNG</t>
  </si>
  <si>
    <t>JL GAJAH MADA-MOJOPANGGUNG</t>
  </si>
  <si>
    <t>080-1214836</t>
  </si>
  <si>
    <t>080-1214837</t>
  </si>
  <si>
    <t>080-0014376</t>
  </si>
  <si>
    <t>D SAMBAL BARONG WARUNG</t>
  </si>
  <si>
    <t>JL MH THAMRIN-PENGANTIGAN</t>
  </si>
  <si>
    <t>080-1214838</t>
  </si>
  <si>
    <t>080-1214839</t>
  </si>
  <si>
    <t>080-0014911</t>
  </si>
  <si>
    <t>CAFE GAJAH OLING</t>
  </si>
  <si>
    <t>JL WIJAYA KUSUMA-DPN SMP 1 GIRI</t>
  </si>
  <si>
    <t>080-1214843</t>
  </si>
  <si>
    <t>080-0015119</t>
  </si>
  <si>
    <t>SATUN PAK WARUNG</t>
  </si>
  <si>
    <t>KOL ISTIQLAH JL-DEPAN LAPAS</t>
  </si>
  <si>
    <t>080-1214845</t>
  </si>
  <si>
    <t>080-0015120</t>
  </si>
  <si>
    <t>MIE AYAM PAK NANANG WR</t>
  </si>
  <si>
    <t>080-1214846</t>
  </si>
  <si>
    <t>080-0015268</t>
  </si>
  <si>
    <t>BU NASIYAH WARUNG</t>
  </si>
  <si>
    <t>080-1214850</t>
  </si>
  <si>
    <t>080-1214856</t>
  </si>
  <si>
    <t>080-0012154</t>
  </si>
  <si>
    <t>KEMARANG WARUNG</t>
  </si>
  <si>
    <t>KALIBENDO</t>
  </si>
  <si>
    <t>080-1214860</t>
  </si>
  <si>
    <t>080-0012810</t>
  </si>
  <si>
    <t>OSING WARUNG</t>
  </si>
  <si>
    <t>TAMAN SURUH</t>
  </si>
  <si>
    <t>080-1214864</t>
  </si>
  <si>
    <t>080-0013549</t>
  </si>
  <si>
    <t>WARJOK WARUNG</t>
  </si>
  <si>
    <t>080-1214865</t>
  </si>
  <si>
    <t>080-0013550</t>
  </si>
  <si>
    <t>RUYUNG WARUNG</t>
  </si>
  <si>
    <t>080-1214866</t>
  </si>
  <si>
    <t>080-0014248</t>
  </si>
  <si>
    <t>ANGKRINGAN JUKUNG</t>
  </si>
  <si>
    <t>KEMIREN-GLAGAH</t>
  </si>
  <si>
    <t>080-1214873</t>
  </si>
  <si>
    <t>080-1214881</t>
  </si>
  <si>
    <t>080-0014845</t>
  </si>
  <si>
    <t>ANGKRINGAN PIYU</t>
  </si>
  <si>
    <t>JL RAYA LIJEN-BARAT JEMBATAN SECAWAN</t>
  </si>
  <si>
    <t>080-1214883</t>
  </si>
  <si>
    <t>080-0004449</t>
  </si>
  <si>
    <t>IDOLA DEPOT#</t>
  </si>
  <si>
    <t>080-1215042</t>
  </si>
  <si>
    <t>080-1215043</t>
  </si>
  <si>
    <t>080-0009528</t>
  </si>
  <si>
    <t>PEKULO</t>
  </si>
  <si>
    <t>080-1215045</t>
  </si>
  <si>
    <t>080-0012429</t>
  </si>
  <si>
    <t>MEKAR SARI WARUNG</t>
  </si>
  <si>
    <t>080-1215046</t>
  </si>
  <si>
    <t>080-1215049</t>
  </si>
  <si>
    <t>080-1215051</t>
  </si>
  <si>
    <t>080-1215053</t>
  </si>
  <si>
    <t>080-0013679</t>
  </si>
  <si>
    <t>SURIP WARUNG</t>
  </si>
  <si>
    <t>DSN PARIJATAH - SRONO</t>
  </si>
  <si>
    <t>080-1215054</t>
  </si>
  <si>
    <t>080-1215056</t>
  </si>
  <si>
    <t>080-0013804</t>
  </si>
  <si>
    <t>MIE AYAM DUA PUTRI WARUNG</t>
  </si>
  <si>
    <t>080-1215057</t>
  </si>
  <si>
    <t>080-1215059</t>
  </si>
  <si>
    <t>080-1215062</t>
  </si>
  <si>
    <t>080-0015044</t>
  </si>
  <si>
    <t>SULTAN WARUNG</t>
  </si>
  <si>
    <t>080-1215063</t>
  </si>
  <si>
    <t>080-0015074</t>
  </si>
  <si>
    <t>MAREM WARUNG</t>
  </si>
  <si>
    <t>KEPUNDUNGAN JL</t>
  </si>
  <si>
    <t>080-1215065</t>
  </si>
  <si>
    <t>080-1215067</t>
  </si>
  <si>
    <t>080-1215066</t>
  </si>
  <si>
    <t>080-0013661</t>
  </si>
  <si>
    <t>TAMAN BUNGA WARUNG</t>
  </si>
  <si>
    <t>DSN KALIGUNG - ROGOJAMPI</t>
  </si>
  <si>
    <t>080-1215794</t>
  </si>
  <si>
    <t>080-0008731</t>
  </si>
  <si>
    <t>SURATI BU WARUNG#</t>
  </si>
  <si>
    <t>080-1215790</t>
  </si>
  <si>
    <t>080-0008733</t>
  </si>
  <si>
    <t>080-1215791</t>
  </si>
  <si>
    <t>080-0008497</t>
  </si>
  <si>
    <t>TERMINAL ROGOJAMPI</t>
  </si>
  <si>
    <t>080-1215792</t>
  </si>
  <si>
    <t>080-1215793</t>
  </si>
  <si>
    <t>080-1215808</t>
  </si>
  <si>
    <t>080-0015085</t>
  </si>
  <si>
    <t>BAKSO PURWOHARJO WARUNG</t>
  </si>
  <si>
    <t>BRIGJEN KATAMSO JL</t>
  </si>
  <si>
    <t>080-1215830</t>
  </si>
  <si>
    <t>080-0015333</t>
  </si>
  <si>
    <t>WIFI CORNER CAFE</t>
  </si>
  <si>
    <t>DIPONEGORO JL(DEPAN KANTOR TELKOM )</t>
  </si>
  <si>
    <t>080-1215831</t>
  </si>
  <si>
    <t>080-1215834</t>
  </si>
  <si>
    <t>080-0014339</t>
  </si>
  <si>
    <t>NING KAYUAN WARUNG</t>
  </si>
  <si>
    <t>080-1215835</t>
  </si>
  <si>
    <t>080-1215837</t>
  </si>
  <si>
    <t>745-0000728</t>
  </si>
  <si>
    <t>KURNIA WR#</t>
  </si>
  <si>
    <t>SUKOSARI LOR RT 5 RW 3</t>
  </si>
  <si>
    <t>745-0858320</t>
  </si>
  <si>
    <t>745-0858331</t>
  </si>
  <si>
    <t>745-0008584</t>
  </si>
  <si>
    <t>RIA WR#</t>
  </si>
  <si>
    <t>SUMBER WRINGIN KRAJAN I RT 5 RW 1</t>
  </si>
  <si>
    <t>745-0858339</t>
  </si>
  <si>
    <t>745-0008785</t>
  </si>
  <si>
    <t>KORAMIL WR#</t>
  </si>
  <si>
    <t>SUKOSARI LOR RT 1 RW 1</t>
  </si>
  <si>
    <t>745-0858342</t>
  </si>
  <si>
    <t>745-0009164</t>
  </si>
  <si>
    <t>MELATI WR##</t>
  </si>
  <si>
    <t>CUMEDAK GUNUNG MALANG RT 1 RW 2 082257029816</t>
  </si>
  <si>
    <t>745-0002980</t>
  </si>
  <si>
    <t>AN NUR WR##</t>
  </si>
  <si>
    <t>CUMEDAK RT 01 RW 02 082337593760</t>
  </si>
  <si>
    <t>745-0009547</t>
  </si>
  <si>
    <t>TIM PAK WR</t>
  </si>
  <si>
    <t>CUMEDAK RT 1 RW 1</t>
  </si>
  <si>
    <t>745-0008686</t>
  </si>
  <si>
    <t>H. NUR WAHID WR##</t>
  </si>
  <si>
    <t>CUMEDAK RT 1 RW 2</t>
  </si>
  <si>
    <t>745-0858364</t>
  </si>
  <si>
    <t>745-0858368</t>
  </si>
  <si>
    <t>745-0858372</t>
  </si>
  <si>
    <t>745-0858375</t>
  </si>
  <si>
    <t>745-0009086</t>
  </si>
  <si>
    <t>ABU BAKAR WR##</t>
  </si>
  <si>
    <t>745-0858376</t>
  </si>
  <si>
    <t>745-0008685</t>
  </si>
  <si>
    <t>ADIEN WR##</t>
  </si>
  <si>
    <t>CUMEDAK RT 4 RW 1 085235527948</t>
  </si>
  <si>
    <t>745-0858378</t>
  </si>
  <si>
    <t>745-0003774</t>
  </si>
  <si>
    <t>BAROKAH WR##</t>
  </si>
  <si>
    <t>CUMEDAK RT 7 RW 1 085257560047</t>
  </si>
  <si>
    <t>745-0009325</t>
  </si>
  <si>
    <t>HANIB WR##</t>
  </si>
  <si>
    <t>CUMEDAK SLATENG JL RT 3 RW 1</t>
  </si>
  <si>
    <t>745-0858380</t>
  </si>
  <si>
    <t>745-0858382</t>
  </si>
  <si>
    <t>745-0009692</t>
  </si>
  <si>
    <t>RIB BU WR</t>
  </si>
  <si>
    <t>DUSUN SLANGAK RT 3 RW 4 SUMBER JAMBE</t>
  </si>
  <si>
    <t>745-0008715</t>
  </si>
  <si>
    <t>SATE 77 WR#</t>
  </si>
  <si>
    <t>SUMBER JAMBE</t>
  </si>
  <si>
    <t>745-0858388</t>
  </si>
  <si>
    <t>745-0858389</t>
  </si>
  <si>
    <t>745-0009635</t>
  </si>
  <si>
    <t>H SULAIMAN WR</t>
  </si>
  <si>
    <t>SUMBER JAMBE DUSUN KRAJAN GUNUNG MALANG RT 1 RW 1</t>
  </si>
  <si>
    <t>745-0858390</t>
  </si>
  <si>
    <t>745-0009664</t>
  </si>
  <si>
    <t>REVA WR</t>
  </si>
  <si>
    <t>SUMBERSARI MAESAN DUSUN KRAJAN II RT 7 RW 2</t>
  </si>
  <si>
    <t>745-0858397</t>
  </si>
  <si>
    <t>745-0008654</t>
  </si>
  <si>
    <t>ANIS WR#</t>
  </si>
  <si>
    <t>MAESAN PASAR RT 1 RW 1</t>
  </si>
  <si>
    <t>745-0858408</t>
  </si>
  <si>
    <t>745-0008420</t>
  </si>
  <si>
    <t>CAK AMBAR WR#</t>
  </si>
  <si>
    <t>MAESAN RT 1 RW 1</t>
  </si>
  <si>
    <t>745-0858410</t>
  </si>
  <si>
    <t>745-0009583</t>
  </si>
  <si>
    <t>ANDI WR</t>
  </si>
  <si>
    <t>MAESAN SUMBER PANDAN RT 3 RW 1 085336222072</t>
  </si>
  <si>
    <t>745-0858413</t>
  </si>
  <si>
    <t>745-0008952</t>
  </si>
  <si>
    <t>SANDI BU WR#</t>
  </si>
  <si>
    <t>MAESAN SUMBER SARI RT 8 RW 2 085232224272</t>
  </si>
  <si>
    <t>745-0009261</t>
  </si>
  <si>
    <t>FIKA BU WR</t>
  </si>
  <si>
    <t>MAESAN SUMBERSARI RT 10 RW 4</t>
  </si>
  <si>
    <t>745-0858415</t>
  </si>
  <si>
    <t>745-0858416</t>
  </si>
  <si>
    <t>745-0009624</t>
  </si>
  <si>
    <t>AMANAH WR</t>
  </si>
  <si>
    <t>MAESAN SUMBERSARI RT 9 RW 3</t>
  </si>
  <si>
    <t>745-0858417</t>
  </si>
  <si>
    <t>745-0005447</t>
  </si>
  <si>
    <t>YOYOK WR / SGR#</t>
  </si>
  <si>
    <t>SUGER MAESAN RT 3 RW 1</t>
  </si>
  <si>
    <t>745-0009601</t>
  </si>
  <si>
    <t>P 21 WR</t>
  </si>
  <si>
    <t>SUMBER PANDAN RT 10 RW 01</t>
  </si>
  <si>
    <t>745-0008403</t>
  </si>
  <si>
    <t>DIDIK WR#</t>
  </si>
  <si>
    <t>SUMBER PANDAN RT 4 RW 2 085236206029</t>
  </si>
  <si>
    <t>745-0858421</t>
  </si>
  <si>
    <t>745-0858424</t>
  </si>
  <si>
    <t>745-0858425</t>
  </si>
  <si>
    <t>745-0004940</t>
  </si>
  <si>
    <t>IQBAL BU WR#</t>
  </si>
  <si>
    <t>SUMBER PANDAN RT 4 RW 2 085236451266</t>
  </si>
  <si>
    <t>745-0009080</t>
  </si>
  <si>
    <t>SUMBER SARI MAESAN RT 7 RW 2 085236780180</t>
  </si>
  <si>
    <t>745-0009479</t>
  </si>
  <si>
    <t>AYUK BU WR#</t>
  </si>
  <si>
    <t>SUMBER SARI RT 8 RW 2 MAESAN</t>
  </si>
  <si>
    <t>745-0003544</t>
  </si>
  <si>
    <t>TIN BU WR#</t>
  </si>
  <si>
    <t>GRUJUGAN DADAPAN NO 10 RT 4 RW 1 085329610797</t>
  </si>
  <si>
    <t>745-0858426</t>
  </si>
  <si>
    <t>745-0858428</t>
  </si>
  <si>
    <t>745-0858429</t>
  </si>
  <si>
    <t>745-0858430</t>
  </si>
  <si>
    <t>745-0009695</t>
  </si>
  <si>
    <t>BARITO MINANG WR</t>
  </si>
  <si>
    <t>KEMBANG JL MASTRIP RT 26 RW 9 082142636860</t>
  </si>
  <si>
    <t>745-0858435</t>
  </si>
  <si>
    <t>745-0858442</t>
  </si>
  <si>
    <t>745-0858443</t>
  </si>
  <si>
    <t>745-0008419</t>
  </si>
  <si>
    <t>PECEL WR/ DULLA#</t>
  </si>
  <si>
    <t>MASTRIP JL RT 25 RW 9 KEMBANG</t>
  </si>
  <si>
    <t>745-0000416</t>
  </si>
  <si>
    <t>YASIN BU WR</t>
  </si>
  <si>
    <t>MASTRIP JLN RT 22 RW 8</t>
  </si>
  <si>
    <t>745-0858452</t>
  </si>
  <si>
    <t>745-0858453</t>
  </si>
  <si>
    <t>745-0858462</t>
  </si>
  <si>
    <t>745-0009739</t>
  </si>
  <si>
    <t>KULINER RAKYAT WR#</t>
  </si>
  <si>
    <t>BRIGPOL SUDARLAN JL RT 3 RW 1 082189474780</t>
  </si>
  <si>
    <t>745-0009963</t>
  </si>
  <si>
    <t>PAWON HARMONY WR</t>
  </si>
  <si>
    <t>JL MASTRIP PANCORAN RT 26 RW 6 NO 1 GAPURA PERUMAHAN VILLA KEMBANG</t>
  </si>
  <si>
    <t>745-0858470</t>
  </si>
  <si>
    <t>745-0858474</t>
  </si>
  <si>
    <t>745-0004428</t>
  </si>
  <si>
    <t>WISATA ASRI HOTEL#</t>
  </si>
  <si>
    <t>RAYA JEMBER JL SUMBER PANDAN NO 101 RT 2 RW 4 (43</t>
  </si>
  <si>
    <t>745-0858733</t>
  </si>
  <si>
    <t>371-0222522</t>
  </si>
  <si>
    <t>371-0002188</t>
  </si>
  <si>
    <t>WARUNG KEN AROK</t>
  </si>
  <si>
    <t>DUSUN SILIRSARI KESILIR SILIRAGUNG BANYUWANGI REGENCY EAST JAVA 68488</t>
  </si>
  <si>
    <t>371-0222418</t>
  </si>
  <si>
    <t>371-0002237</t>
  </si>
  <si>
    <t>WARUNG BAROKAH SILIR</t>
  </si>
  <si>
    <t>JL SILIRAGUNG DUSUN KRAJAN SINEPOREJO SILIRAGUNG KABUPATEN BANYUWANGI JAWA TIMUR 68488</t>
  </si>
  <si>
    <t>371-0222421</t>
  </si>
  <si>
    <t>371-0000111</t>
  </si>
  <si>
    <t>SOTO BABAT WARUNG</t>
  </si>
  <si>
    <t>KOMPLEKS STASIUN KALISTAIL</t>
  </si>
  <si>
    <t>371-0222494</t>
  </si>
  <si>
    <t>371-0000390</t>
  </si>
  <si>
    <t>RAYA GENDOH</t>
  </si>
  <si>
    <t>371-0222498</t>
  </si>
  <si>
    <t>371-0000398</t>
  </si>
  <si>
    <t>LINA WARUNG</t>
  </si>
  <si>
    <t>371-0222499</t>
  </si>
  <si>
    <t>371-0000408</t>
  </si>
  <si>
    <t>BU YATMI WARUNG</t>
  </si>
  <si>
    <t>371-0222500</t>
  </si>
  <si>
    <t>371-0000704</t>
  </si>
  <si>
    <t>MARPUAH WARUNG</t>
  </si>
  <si>
    <t>371-0222505</t>
  </si>
  <si>
    <t>371-0222506</t>
  </si>
  <si>
    <t>371-0000708</t>
  </si>
  <si>
    <t>SANTI WARUNG</t>
  </si>
  <si>
    <t>371-0000756</t>
  </si>
  <si>
    <t>SATUPAH WARUNG</t>
  </si>
  <si>
    <t>371-0222507</t>
  </si>
  <si>
    <t>371-0222508</t>
  </si>
  <si>
    <t>371-0222517</t>
  </si>
  <si>
    <t>371-0002542</t>
  </si>
  <si>
    <t>MUTIARA WARUNG</t>
  </si>
  <si>
    <t>DARUNGAN POJOK SEMPU KABUPATEN BANYUWANGI JAWA TIMUR 68468</t>
  </si>
  <si>
    <t>371-0222527</t>
  </si>
  <si>
    <t>371-0002379</t>
  </si>
  <si>
    <t>GYM 008</t>
  </si>
  <si>
    <t>DUSUN KRAJAN GENTENG WETAN GENTENG BANYUWANGI REGENCY EAST JAVA 68465</t>
  </si>
  <si>
    <t>371-0222537</t>
  </si>
  <si>
    <t>369-0017941</t>
  </si>
  <si>
    <t>SEMERU CAFE</t>
  </si>
  <si>
    <t>SEMERU NO 45 JL</t>
  </si>
  <si>
    <t>369-3635198</t>
  </si>
  <si>
    <t>369-3635127</t>
  </si>
  <si>
    <t>369-3635128</t>
  </si>
  <si>
    <t>369-3635131</t>
  </si>
  <si>
    <t>369-0017964</t>
  </si>
  <si>
    <t>SOTO AYAM SUROBOYO CAK LUTFI</t>
  </si>
  <si>
    <t>TEUKU UMAR NO 87 TEGAL BESAR KULON JL</t>
  </si>
  <si>
    <t>369-3635139</t>
  </si>
  <si>
    <t>369-0017680</t>
  </si>
  <si>
    <t>WARUNG BU IS</t>
  </si>
  <si>
    <t>M YAMIN JALAN DEPAN MEBEL PERUM TAGAL BESAR PERMAI 2</t>
  </si>
  <si>
    <t>369-3635143</t>
  </si>
  <si>
    <t>369-0017709</t>
  </si>
  <si>
    <t>MOH YAMIN 8 UTARA BURUNG KIOS JL</t>
  </si>
  <si>
    <t>369-3635144</t>
  </si>
  <si>
    <t>369-0017960</t>
  </si>
  <si>
    <t>TOEBRUK KEDAI</t>
  </si>
  <si>
    <t>M YAMIN 70B TEGAL BESAR JL</t>
  </si>
  <si>
    <t>369-3635155</t>
  </si>
  <si>
    <t>369-0011907</t>
  </si>
  <si>
    <t>BEBEK MBELING WARUNG</t>
  </si>
  <si>
    <t>HAYAM WURUK NO 38 JL</t>
  </si>
  <si>
    <t>369-3635160</t>
  </si>
  <si>
    <t>369-0017053</t>
  </si>
  <si>
    <t>PAGI BAZAR SAYUR</t>
  </si>
  <si>
    <t>KARIMATA DEPAN HOTEL ROYAL JL</t>
  </si>
  <si>
    <t>369-3635165</t>
  </si>
  <si>
    <t>369-3635172</t>
  </si>
  <si>
    <t>369-0005267</t>
  </si>
  <si>
    <t>SAMPEAN WARUNG##</t>
  </si>
  <si>
    <t>SUMATRA 151</t>
  </si>
  <si>
    <t>369-3635174</t>
  </si>
  <si>
    <t>369-0016116</t>
  </si>
  <si>
    <t>REZEKI WR</t>
  </si>
  <si>
    <t>JL SUMATERA</t>
  </si>
  <si>
    <t>369-3635175</t>
  </si>
  <si>
    <t>369-0017631</t>
  </si>
  <si>
    <t>VENUS KIOS</t>
  </si>
  <si>
    <t>JAWA DEPAN SMP 3 JEMBER JL</t>
  </si>
  <si>
    <t>369-3635177</t>
  </si>
  <si>
    <t>369-0017943</t>
  </si>
  <si>
    <t>HOT BAKSO</t>
  </si>
  <si>
    <t>MASTRIP NO 57 JL</t>
  </si>
  <si>
    <t>369-0005259</t>
  </si>
  <si>
    <t>WONG SOLO RUMAH MAKAN#</t>
  </si>
  <si>
    <t>KARIMATA NO 07 JL</t>
  </si>
  <si>
    <t>369-0005535</t>
  </si>
  <si>
    <t>FOOD TERRACE#</t>
  </si>
  <si>
    <t>MASTRIP 50 JL</t>
  </si>
  <si>
    <t>369-3635197</t>
  </si>
  <si>
    <t>369-3635199</t>
  </si>
  <si>
    <t>369-3635200</t>
  </si>
  <si>
    <t>369-0013266</t>
  </si>
  <si>
    <t>LESTARI WRG</t>
  </si>
  <si>
    <t>KRAKATAU 38 JL, KENCONG</t>
  </si>
  <si>
    <t>369-3635218</t>
  </si>
  <si>
    <t>369-3635298</t>
  </si>
  <si>
    <t>369-0016881</t>
  </si>
  <si>
    <t>CLARYS FOOD COURT</t>
  </si>
  <si>
    <t>ROXY JEMBER BLKNG ROXY</t>
  </si>
  <si>
    <t>369-0013999</t>
  </si>
  <si>
    <t>SOLIKHIN WRG#</t>
  </si>
  <si>
    <t>SULTAN AGUNG 48 JL, RT02 RW05 GUMUKMAS</t>
  </si>
  <si>
    <t>369-0013992</t>
  </si>
  <si>
    <t>PURNAMA KIOS#</t>
  </si>
  <si>
    <t>ACHMAD DAHLAN 16 JL, RT01 RW04 BAGOREJO</t>
  </si>
  <si>
    <t>369-3635354</t>
  </si>
  <si>
    <t>369-3635243</t>
  </si>
  <si>
    <t>369-3635245</t>
  </si>
  <si>
    <t>369-3635251</t>
  </si>
  <si>
    <t>369-0013159</t>
  </si>
  <si>
    <t>AL MAGFIROH</t>
  </si>
  <si>
    <t>PAKEMAN BATU URIP</t>
  </si>
  <si>
    <t>369-0013156</t>
  </si>
  <si>
    <t>RAHAYU WR#</t>
  </si>
  <si>
    <t>JATIROTO SADENGAN</t>
  </si>
  <si>
    <t>369-3635259</t>
  </si>
  <si>
    <t>369-3635262</t>
  </si>
  <si>
    <t>369-0013183</t>
  </si>
  <si>
    <t>MARYADI KIOS#</t>
  </si>
  <si>
    <t>DIPONEGORO JL SADENGAN BARAT</t>
  </si>
  <si>
    <t>369-3635263</t>
  </si>
  <si>
    <t>369-0017076</t>
  </si>
  <si>
    <t>BIRU RODIATUL JANNAH WARUNG</t>
  </si>
  <si>
    <t>JATIROTO-RANDUAGUNG JL/DEPAN TOKO TANAMI</t>
  </si>
  <si>
    <t>369-3635270</t>
  </si>
  <si>
    <t>369-0017532</t>
  </si>
  <si>
    <t>SAMPING TIMUR POM YOSORATI JL</t>
  </si>
  <si>
    <t>369-3635271</t>
  </si>
  <si>
    <t>369-0014911</t>
  </si>
  <si>
    <t>MEWAH WRG</t>
  </si>
  <si>
    <t>ACHMAD DAHLAN NO. 23 JL, SUMBERJO</t>
  </si>
  <si>
    <t>369-3635274</t>
  </si>
  <si>
    <t>369-0016317</t>
  </si>
  <si>
    <t>BORONG KIOS</t>
  </si>
  <si>
    <t>DUSUN TAMPINGAN GELANG SUMBER BARU</t>
  </si>
  <si>
    <t>369-3635293</t>
  </si>
  <si>
    <t>369-0015696</t>
  </si>
  <si>
    <t>RESTU WRG#</t>
  </si>
  <si>
    <t>ROWOTENGAH JL</t>
  </si>
  <si>
    <t>369-3635294</t>
  </si>
  <si>
    <t>369-0013718</t>
  </si>
  <si>
    <t>BADRI WRG#</t>
  </si>
  <si>
    <t>TANGGUL JL PONDOK DALEM</t>
  </si>
  <si>
    <t>369-0014987</t>
  </si>
  <si>
    <t>TRIMO LUWUNG WRG#</t>
  </si>
  <si>
    <t>NASIONAL JL PONDOK DALEM</t>
  </si>
  <si>
    <t>369-3635295</t>
  </si>
  <si>
    <t>369-3635296</t>
  </si>
  <si>
    <t>369-0013732</t>
  </si>
  <si>
    <t>MANUNGGAL MIE WR#</t>
  </si>
  <si>
    <t>PANGLIMA SUDIRMAN 74 TANGGUL</t>
  </si>
  <si>
    <t>369-3635299</t>
  </si>
  <si>
    <t>369-0015390</t>
  </si>
  <si>
    <t>SARI MADU</t>
  </si>
  <si>
    <t>PANJAITAN JL</t>
  </si>
  <si>
    <t>369-0017577</t>
  </si>
  <si>
    <t>KALINDA WADER WARUNG</t>
  </si>
  <si>
    <t>ANTIROGO 12 SSD NURIS JL</t>
  </si>
  <si>
    <t>369-3635310</t>
  </si>
  <si>
    <t>369-3635353</t>
  </si>
  <si>
    <t>369-3635356</t>
  </si>
  <si>
    <t>369-3635357</t>
  </si>
  <si>
    <t>369-0015853</t>
  </si>
  <si>
    <t>SUPRIYADI ARJASA (DEKAT POM ARJASA)</t>
  </si>
  <si>
    <t>369-3635358</t>
  </si>
  <si>
    <t>369-0017544</t>
  </si>
  <si>
    <t>SULASTRI WARUNG</t>
  </si>
  <si>
    <t>RAYA ARJASA DEPAN BINA MARGA JL</t>
  </si>
  <si>
    <t>369-3635365</t>
  </si>
  <si>
    <t>369-3635376</t>
  </si>
  <si>
    <t>369-0008039</t>
  </si>
  <si>
    <t>TUM BIN#</t>
  </si>
  <si>
    <t>RAYA BONDOWOSO JELBUK</t>
  </si>
  <si>
    <t>369-3635377</t>
  </si>
  <si>
    <t>369-0012010</t>
  </si>
  <si>
    <t>GREEN CAFE#</t>
  </si>
  <si>
    <t>369-3635384</t>
  </si>
  <si>
    <t>369-0017374</t>
  </si>
  <si>
    <t>BU WIN WARUNG</t>
  </si>
  <si>
    <t>RAYA SUYITMAN NO 23 JL</t>
  </si>
  <si>
    <t>369-0016053</t>
  </si>
  <si>
    <t>MIE RATU WR</t>
  </si>
  <si>
    <t>SUYITMAN RT2 RW03 DPN KANTOR CAMAT AMBULU</t>
  </si>
  <si>
    <t>369-3635430</t>
  </si>
  <si>
    <t>369-3635435</t>
  </si>
  <si>
    <t>369-0016546</t>
  </si>
  <si>
    <t>LASTRI BU KIOS</t>
  </si>
  <si>
    <t>TURNOJOYO NO 146 AMBULU JALAN</t>
  </si>
  <si>
    <t>369-0016600</t>
  </si>
  <si>
    <t>GALERI BUAH</t>
  </si>
  <si>
    <t>RAYA SUYITMAN NO 19 AMBULU</t>
  </si>
  <si>
    <t>369-3635446</t>
  </si>
  <si>
    <t>369-3635449</t>
  </si>
  <si>
    <t>369-0017044</t>
  </si>
  <si>
    <t>DIANA CAKE</t>
  </si>
  <si>
    <t>SUYETMAN JL NO 25</t>
  </si>
  <si>
    <t>369-3635454</t>
  </si>
  <si>
    <t>069-0002483</t>
  </si>
  <si>
    <t>NIKMAT WRG#</t>
  </si>
  <si>
    <t>SEBELAH LAPANGAN AMBULU</t>
  </si>
  <si>
    <t>369-3635458</t>
  </si>
  <si>
    <t>369-0015026</t>
  </si>
  <si>
    <t>BURMA KIOS#</t>
  </si>
  <si>
    <t>ALUN ALUN AMBULU</t>
  </si>
  <si>
    <t>369-3635460</t>
  </si>
  <si>
    <t>369-0011971</t>
  </si>
  <si>
    <t>SUDIOMAMPIR WARUNG#</t>
  </si>
  <si>
    <t>MANGGAR 66 JL</t>
  </si>
  <si>
    <t>369-3635465</t>
  </si>
  <si>
    <t>369-0012377</t>
  </si>
  <si>
    <t>GRACE CELL#</t>
  </si>
  <si>
    <t>RAYA AMBULU JL NO 3 AMBULU</t>
  </si>
  <si>
    <t>369-3635466</t>
  </si>
  <si>
    <t>369-0009351</t>
  </si>
  <si>
    <t>LESTARI KIOS</t>
  </si>
  <si>
    <t>WULUHAN RAYA JL</t>
  </si>
  <si>
    <t>369-3635415</t>
  </si>
  <si>
    <t>369-0016747</t>
  </si>
  <si>
    <t>VIRLA CAKE</t>
  </si>
  <si>
    <t>DIPONEGORO NO 40 AMBULU</t>
  </si>
  <si>
    <t>369-3635464</t>
  </si>
  <si>
    <t>369-3635372</t>
  </si>
  <si>
    <t>369-0017478</t>
  </si>
  <si>
    <t>BU FARIDA</t>
  </si>
  <si>
    <t>SUPRIADI BARATAN SESUDAH POM JL</t>
  </si>
  <si>
    <t>369-3635360</t>
  </si>
  <si>
    <t>369-0013522</t>
  </si>
  <si>
    <t>MULYONO BU WARUNG</t>
  </si>
  <si>
    <t>JAYANEGARA 54 JL, PECORO</t>
  </si>
  <si>
    <t>369-3635843</t>
  </si>
  <si>
    <t>369-0003473</t>
  </si>
  <si>
    <t>SAIMAH WRG#</t>
  </si>
  <si>
    <t>PAHLAWAN JL, WULUHAN</t>
  </si>
  <si>
    <t>369-3636310</t>
  </si>
  <si>
    <t>369-0012524</t>
  </si>
  <si>
    <t>BIMATAMA KIOS#</t>
  </si>
  <si>
    <t>KARANGDUREN JL BAGON</t>
  </si>
  <si>
    <t>369-3636317</t>
  </si>
  <si>
    <t>079-0006066</t>
  </si>
  <si>
    <t>LIPA BU  LUMAYAN WARUNG#</t>
  </si>
  <si>
    <t>RANUYOSO RY JL. (TEGALBANGSRI SBLM JEMBATAN)</t>
  </si>
  <si>
    <t>079-1206951</t>
  </si>
  <si>
    <t>079-1206961</t>
  </si>
  <si>
    <t>079-0011464</t>
  </si>
  <si>
    <t>JAMU JAGO</t>
  </si>
  <si>
    <t>079-1206963</t>
  </si>
  <si>
    <t>079-1206964</t>
  </si>
  <si>
    <t>079-0012607</t>
  </si>
  <si>
    <t>EKA BU WRG</t>
  </si>
  <si>
    <t>RAYA RANUYOSO WATES KULON JL</t>
  </si>
  <si>
    <t>079-1206969</t>
  </si>
  <si>
    <t>079-1207101</t>
  </si>
  <si>
    <t>079-0011695</t>
  </si>
  <si>
    <t>ROKOK BU UMI WRG</t>
  </si>
  <si>
    <t>079-1207106</t>
  </si>
  <si>
    <t>079-0011754</t>
  </si>
  <si>
    <t>ENDANG BU WRG</t>
  </si>
  <si>
    <t>PERUM TUKUM BLOK IA</t>
  </si>
  <si>
    <t>079-1207111</t>
  </si>
  <si>
    <t>079-0012213</t>
  </si>
  <si>
    <t>WIJAYA WRG</t>
  </si>
  <si>
    <t>M.SUKERTIYO DITROTUNAN LMJ JL</t>
  </si>
  <si>
    <t>079-1207119</t>
  </si>
  <si>
    <t>079-0012498</t>
  </si>
  <si>
    <t>BU IRA WRG</t>
  </si>
  <si>
    <t>RAYA NOGOSARI ROWOKANGKUNG JL</t>
  </si>
  <si>
    <t>079-0012525</t>
  </si>
  <si>
    <t>PANCINGAN BTS</t>
  </si>
  <si>
    <t>RAYA TEKUNG LUMAJANG JL</t>
  </si>
  <si>
    <t>079-1207124</t>
  </si>
  <si>
    <t>079-1207125</t>
  </si>
  <si>
    <t>079-0004685</t>
  </si>
  <si>
    <t>MBAK LUT WARUNGKU</t>
  </si>
  <si>
    <t>LABRUK LOR JL</t>
  </si>
  <si>
    <t>079-1207134</t>
  </si>
  <si>
    <t>079-0006275</t>
  </si>
  <si>
    <t>SUTIYO BU  CAK YO NASI GORENG#</t>
  </si>
  <si>
    <t>PASIRIAN SELOK AWAR2 JL. (SBLH BALAI DESA)</t>
  </si>
  <si>
    <t>079-0006081</t>
  </si>
  <si>
    <t>JONO BU WRG#</t>
  </si>
  <si>
    <t>TEMPEH JL. PULO KRAJAN (BALAI DESA)</t>
  </si>
  <si>
    <t>079-1207193</t>
  </si>
  <si>
    <t>079-1207194</t>
  </si>
  <si>
    <t>079-1207195</t>
  </si>
  <si>
    <t>079-1207197</t>
  </si>
  <si>
    <t>079-0011206</t>
  </si>
  <si>
    <t>MBK IRA WRG</t>
  </si>
  <si>
    <t>079-1207204</t>
  </si>
  <si>
    <t>079-0011745</t>
  </si>
  <si>
    <t>RINA BU WRG</t>
  </si>
  <si>
    <t>079-0006115</t>
  </si>
  <si>
    <t>RORO BU WARUNG#</t>
  </si>
  <si>
    <t>TEMPEH JOKARTO JL. (DPN PEMANDIAN)</t>
  </si>
  <si>
    <t>079-0011047</t>
  </si>
  <si>
    <t>SAMS FITNES GESANG#</t>
  </si>
  <si>
    <t>TEMPEH JL. RAYA GESANG (DPN KUBURAN)</t>
  </si>
  <si>
    <t>079-0011912</t>
  </si>
  <si>
    <t>MBAK IRMA WARUNG</t>
  </si>
  <si>
    <t>079-1207206</t>
  </si>
  <si>
    <t>079-1207207</t>
  </si>
  <si>
    <t>079-1207208</t>
  </si>
  <si>
    <t>079-1207210</t>
  </si>
  <si>
    <t>079-0012069</t>
  </si>
  <si>
    <t>BU SUMIK WRG</t>
  </si>
  <si>
    <t>SELOK AWAR-AWAR SETELAH AMALAN</t>
  </si>
  <si>
    <t>079-1207211</t>
  </si>
  <si>
    <t>079-0012080</t>
  </si>
  <si>
    <t>ANEKA WRG</t>
  </si>
  <si>
    <t>A YANI PULO JL</t>
  </si>
  <si>
    <t>079-1207212</t>
  </si>
  <si>
    <t>079-0012274</t>
  </si>
  <si>
    <t>BAROKAH WRG</t>
  </si>
  <si>
    <t>DUSUN IMBALANSARI JL</t>
  </si>
  <si>
    <t>079-0012275</t>
  </si>
  <si>
    <t>YULI WRG</t>
  </si>
  <si>
    <t>JATISARI (SEBELUM GAPURO JATISARI) JL</t>
  </si>
  <si>
    <t>079-1207215</t>
  </si>
  <si>
    <t>079-1207216</t>
  </si>
  <si>
    <t>079-0012489</t>
  </si>
  <si>
    <t>RENI WRG</t>
  </si>
  <si>
    <t>JL MAYJEDN SOEKARTO PULO TEMPEH</t>
  </si>
  <si>
    <t>079-1207220</t>
  </si>
  <si>
    <t>079-0012757</t>
  </si>
  <si>
    <t>MBAK NAH WARUNG</t>
  </si>
  <si>
    <t>LEMPENI TEMPEH JL</t>
  </si>
  <si>
    <t>079-1207222</t>
  </si>
  <si>
    <t>079-1207223</t>
  </si>
  <si>
    <t>079-1207224</t>
  </si>
  <si>
    <t>370-0155383</t>
  </si>
  <si>
    <t>370-0155384</t>
  </si>
  <si>
    <t>370-0000326</t>
  </si>
  <si>
    <t>SUMIATI BU WARUNG</t>
  </si>
  <si>
    <t>KARTINI KRAKSAAN JALAN BARAT GEREJA</t>
  </si>
  <si>
    <t>370-0155386</t>
  </si>
  <si>
    <t>370-0000338</t>
  </si>
  <si>
    <t>Pecel Lele Bu Ham Warung#</t>
  </si>
  <si>
    <t>Kraksaan Sumberlele Jl dpn Gelora</t>
  </si>
  <si>
    <t>370-0155387</t>
  </si>
  <si>
    <t>370-0000932</t>
  </si>
  <si>
    <t>BAMBANG WARUNG</t>
  </si>
  <si>
    <t>P SUDIRMAN NO 09 SUMBERLELE JALAN</t>
  </si>
  <si>
    <t>370-0000933</t>
  </si>
  <si>
    <t>ROSSI WARUNG</t>
  </si>
  <si>
    <t>P SUDIRMAN 114 RT01 RW 10 PATOKAN JALAN</t>
  </si>
  <si>
    <t>370-0155394</t>
  </si>
  <si>
    <t>370-0155395</t>
  </si>
  <si>
    <t>370-0001568</t>
  </si>
  <si>
    <t>LALAPAN MBAK LA WARUNG</t>
  </si>
  <si>
    <t>PANGLIMA SUDIRMAN STAND PKL STADION GELORA JALAN</t>
  </si>
  <si>
    <t>370-0155400</t>
  </si>
  <si>
    <t>555-0017544</t>
  </si>
  <si>
    <t>RENE BOGA WARUNG</t>
  </si>
  <si>
    <t>TOSARI JL</t>
  </si>
  <si>
    <t>555-0024952</t>
  </si>
  <si>
    <t>WARUNG MITRA</t>
  </si>
  <si>
    <t>TOSARI</t>
  </si>
  <si>
    <t>555-3140448</t>
  </si>
  <si>
    <t>555-3140449</t>
  </si>
  <si>
    <t>555-0025014</t>
  </si>
  <si>
    <t>WARUNG MEKAR SARI 2</t>
  </si>
  <si>
    <t>555-3140451</t>
  </si>
  <si>
    <t>555-0026246</t>
  </si>
  <si>
    <t>PUNCAK WARUNG</t>
  </si>
  <si>
    <t>JALAN PUSPO</t>
  </si>
  <si>
    <t>555-3140453</t>
  </si>
  <si>
    <t>555-0029252</t>
  </si>
  <si>
    <t>SENJA CAFE</t>
  </si>
  <si>
    <t>TOSARI PASAR</t>
  </si>
  <si>
    <t>555-3140456</t>
  </si>
  <si>
    <t>555-0029665</t>
  </si>
  <si>
    <t>MBAK LIN WARUNG</t>
  </si>
  <si>
    <t>TLOGOSARI REST AREA NO 3</t>
  </si>
  <si>
    <t>555-3140458</t>
  </si>
  <si>
    <t>555-3140596</t>
  </si>
  <si>
    <t>555-3140621</t>
  </si>
  <si>
    <t>555-0027209</t>
  </si>
  <si>
    <t>ANGGER WARAS WARUNG#</t>
  </si>
  <si>
    <t>ORO ROMBO</t>
  </si>
  <si>
    <t>555-0028610</t>
  </si>
  <si>
    <t>ADIBA WARUNG</t>
  </si>
  <si>
    <t>ORO ORO OMBO KULON BANGIL</t>
  </si>
  <si>
    <t>555-3140610</t>
  </si>
  <si>
    <t>555-3140612</t>
  </si>
  <si>
    <t>555-0030711</t>
  </si>
  <si>
    <t>PRING KUNING WARUNG</t>
  </si>
  <si>
    <t>ORO2 OMBO WETAN</t>
  </si>
  <si>
    <t>555-3140618</t>
  </si>
  <si>
    <t>555-0023419</t>
  </si>
  <si>
    <t>RAWON WRG</t>
  </si>
  <si>
    <t>BLAWI REMBANG JL.</t>
  </si>
  <si>
    <t>555-3140633</t>
  </si>
  <si>
    <t>555-0018855</t>
  </si>
  <si>
    <t>LESEHAN LESUNG WARUNG</t>
  </si>
  <si>
    <t>JUANDA IR RAYA</t>
  </si>
  <si>
    <t>555-3140643</t>
  </si>
  <si>
    <t>555-0030263</t>
  </si>
  <si>
    <t>PINK LESTARI</t>
  </si>
  <si>
    <t>PASAR KEBONAGUNG</t>
  </si>
  <si>
    <t>555-3140709</t>
  </si>
  <si>
    <t>555-3140745</t>
  </si>
  <si>
    <t>555-0028515</t>
  </si>
  <si>
    <t>RAJA WARUNG#</t>
  </si>
  <si>
    <t>KEJAYAN</t>
  </si>
  <si>
    <t>555-3140751</t>
  </si>
  <si>
    <t>555-0029370</t>
  </si>
  <si>
    <t>SARI BU WARUNG</t>
  </si>
  <si>
    <t>BLANDONGAN TERMINAL</t>
  </si>
  <si>
    <t>555-3140660</t>
  </si>
  <si>
    <t>555-0024908</t>
  </si>
  <si>
    <t>SEDERHANA MUSTIKA WR</t>
  </si>
  <si>
    <t>TERMINSL BLANDONGAN</t>
  </si>
  <si>
    <t>555-0017523</t>
  </si>
  <si>
    <t>TERMINAL BLANDONGAN</t>
  </si>
  <si>
    <t>555-3140668</t>
  </si>
  <si>
    <t>555-3140669</t>
  </si>
  <si>
    <t>555-0017379</t>
  </si>
  <si>
    <t>BAKSO WOLO WARUNG#</t>
  </si>
  <si>
    <t>UTARA PASAR RANGGEH</t>
  </si>
  <si>
    <t>555-3140780</t>
  </si>
  <si>
    <t>555-0025271</t>
  </si>
  <si>
    <t>PECEL WARUNG#</t>
  </si>
  <si>
    <t>BANYU BIRU</t>
  </si>
  <si>
    <t>555-3140831</t>
  </si>
  <si>
    <t>555-0016771</t>
  </si>
  <si>
    <t>MISTO SATE WARUNG#</t>
  </si>
  <si>
    <t>BANYUBIRU JL</t>
  </si>
  <si>
    <t>555-3140839</t>
  </si>
  <si>
    <t>555-3140897</t>
  </si>
  <si>
    <t>555-0015946</t>
  </si>
  <si>
    <t>555-3141292</t>
  </si>
  <si>
    <t>555-0025151</t>
  </si>
  <si>
    <t>BAKSO TENGGER</t>
  </si>
  <si>
    <t>JLN RAYA TOSARI</t>
  </si>
  <si>
    <t>555-3141293</t>
  </si>
  <si>
    <t>889-0017330</t>
  </si>
  <si>
    <t>TORI BU WARUNG#</t>
  </si>
  <si>
    <t>RAYA LECES ( BARAT SD MALASAN), MALASAN KULON</t>
  </si>
  <si>
    <t>889-2211681</t>
  </si>
  <si>
    <t>889-0010322</t>
  </si>
  <si>
    <t>AR RAHMAH KANTIN#</t>
  </si>
  <si>
    <t>RAYA LECES NO 31, LECES</t>
  </si>
  <si>
    <t>889-2211671</t>
  </si>
  <si>
    <t>889-0019573</t>
  </si>
  <si>
    <t>SUTRIA BU WARUNG</t>
  </si>
  <si>
    <t>TIGASAN LECES RT 04 RW 01</t>
  </si>
  <si>
    <t>889-2211684</t>
  </si>
  <si>
    <t>889-2211686</t>
  </si>
  <si>
    <t>889-0018864</t>
  </si>
  <si>
    <t>LARAS IBU WARMINDO</t>
  </si>
  <si>
    <t>PANJAITAN 082 336 833 951</t>
  </si>
  <si>
    <t>889-2211713</t>
  </si>
  <si>
    <t>889-0017159</t>
  </si>
  <si>
    <t>SUMBER HIDUP WARUNG#</t>
  </si>
  <si>
    <t>889-2211821</t>
  </si>
  <si>
    <t>889-2211805</t>
  </si>
  <si>
    <t>889-0001135</t>
  </si>
  <si>
    <t>NIKMAT WARUNG#</t>
  </si>
  <si>
    <t>BROMO STAND LUAR TERMINAL BAYUANGGA</t>
  </si>
  <si>
    <t>889-2211811</t>
  </si>
  <si>
    <t>889-2211831</t>
  </si>
  <si>
    <t>889-0000210</t>
  </si>
  <si>
    <t>ISTANA BUAH TOKO#</t>
  </si>
  <si>
    <t>RAYA BROMO STAND TERMINAL NO10 PROB RT3 RW3</t>
  </si>
  <si>
    <t>889-2211839</t>
  </si>
  <si>
    <t>889-0011443</t>
  </si>
  <si>
    <t>MITRA TRAVEL#</t>
  </si>
  <si>
    <t>RAYA BROMO RT 10/ RW 01 ( DEPAN TERMINAL BAYUANGGA )</t>
  </si>
  <si>
    <t>889-2211840</t>
  </si>
  <si>
    <t>889-0017352</t>
  </si>
  <si>
    <t>SUKAPURA JALAN</t>
  </si>
  <si>
    <t>889-2211887</t>
  </si>
  <si>
    <t>889-0017477</t>
  </si>
  <si>
    <t>SARI LAUT WARUNG</t>
  </si>
  <si>
    <t>889-2211903</t>
  </si>
  <si>
    <t>889-0020072</t>
  </si>
  <si>
    <t>BEDA RASA WARUNG</t>
  </si>
  <si>
    <t>SUKAPURA JL 085 337 285 252</t>
  </si>
  <si>
    <t>889-2211904</t>
  </si>
  <si>
    <t>889-0019697</t>
  </si>
  <si>
    <t>BAKSO PAK KARTO WARUNG</t>
  </si>
  <si>
    <t>RAYA BROMO RT 07 RW 03 SUKAPURA JALAN</t>
  </si>
  <si>
    <t>889-2211907</t>
  </si>
  <si>
    <t>889-0017089</t>
  </si>
  <si>
    <t>NUR BEBEK WARUNG#</t>
  </si>
  <si>
    <t>SUKAPURA DPN KORAMIL JALAN</t>
  </si>
  <si>
    <t>889-2211908</t>
  </si>
  <si>
    <t>889-0018666</t>
  </si>
  <si>
    <t>SUMIYATI WARUNG#</t>
  </si>
  <si>
    <t>RAYA BROMO NO 9, SEPOH GEMBOL</t>
  </si>
  <si>
    <t>889-2211912</t>
  </si>
  <si>
    <t>889-0018416</t>
  </si>
  <si>
    <t>SOPONYONO DEPOT#</t>
  </si>
  <si>
    <t>RAYA SUKAPURA, STAND REST AREA SUKAPURA</t>
  </si>
  <si>
    <t>889-2211890</t>
  </si>
  <si>
    <t>889-0018615</t>
  </si>
  <si>
    <t>RINA ADELWIS KIOS#</t>
  </si>
  <si>
    <t>889-2211891</t>
  </si>
  <si>
    <t>889-0019705</t>
  </si>
  <si>
    <t>ATOM ACC WARUNG</t>
  </si>
  <si>
    <t>STAND REST AREA SUKAPURA</t>
  </si>
  <si>
    <t>889-2211905</t>
  </si>
  <si>
    <t>889-0017867</t>
  </si>
  <si>
    <t>SAMI AGUNG WARUNG</t>
  </si>
  <si>
    <t>BANTARAN RT 04 RW 01 JL  STAND DEPAN PS BANTARAN 082 374 488 063</t>
  </si>
  <si>
    <t>889-0019791</t>
  </si>
  <si>
    <t>BOOM BAKSO PAK SAMHAR WARUNG</t>
  </si>
  <si>
    <t>DS LEGUNDI BANTARAN RT 01 RW 05 081 334 237 036</t>
  </si>
  <si>
    <t>889-2211995</t>
  </si>
  <si>
    <t>889-2211996</t>
  </si>
  <si>
    <t>889-0020750</t>
  </si>
  <si>
    <t>DUSUN KRAJAN RT 03 RW 01 JORONGAN LECES</t>
  </si>
  <si>
    <t>889-2212026</t>
  </si>
  <si>
    <t>889-0019155</t>
  </si>
  <si>
    <t>KUNING ALANIA WARUNG</t>
  </si>
  <si>
    <t>TEGAL SIWALAN RT 29 RW 19</t>
  </si>
  <si>
    <t>889-2212718</t>
  </si>
  <si>
    <t>899-0000656</t>
  </si>
  <si>
    <t>SARI RASA DEPOT#</t>
  </si>
  <si>
    <t>DIPONEGORO JL.</t>
  </si>
  <si>
    <t>899-1552136</t>
  </si>
  <si>
    <t>899-0011589</t>
  </si>
  <si>
    <t>INDRA WR</t>
  </si>
  <si>
    <t>KOTAKAN 11/4 JL. RAYA</t>
  </si>
  <si>
    <t>899-1552147</t>
  </si>
  <si>
    <t>899-0000356</t>
  </si>
  <si>
    <t>TENGAH WARUNG##</t>
  </si>
  <si>
    <t>899-1552439</t>
  </si>
  <si>
    <t>899-0001402</t>
  </si>
  <si>
    <t>TATIK IBU WARUNG#</t>
  </si>
  <si>
    <t>SUMBER WARU JL.</t>
  </si>
  <si>
    <t>899-1552443</t>
  </si>
  <si>
    <t>899-1552445</t>
  </si>
  <si>
    <t>899-0004240</t>
  </si>
  <si>
    <t>SITI BAKSO WR.#</t>
  </si>
  <si>
    <t>899-0008585</t>
  </si>
  <si>
    <t>HIJAU DAUN WARUNG#</t>
  </si>
  <si>
    <t>899-1552446</t>
  </si>
  <si>
    <t>899-1552448</t>
  </si>
  <si>
    <t>899-0008999</t>
  </si>
  <si>
    <t>BAMBU SKT WR.##</t>
  </si>
  <si>
    <t>899-1552455</t>
  </si>
  <si>
    <t>899-1552460</t>
  </si>
  <si>
    <t>899-1552776</t>
  </si>
  <si>
    <t>899-0023944</t>
  </si>
  <si>
    <t>BAKSO MALANG PAK EKO WR</t>
  </si>
  <si>
    <t>BASUKI RAHMAT RT 02 RW 12 JL.</t>
  </si>
  <si>
    <t>899-1552781</t>
  </si>
  <si>
    <t>569-0001514</t>
  </si>
  <si>
    <t>RUJAK CINGUR MBAK FIDA WARUNG#</t>
  </si>
  <si>
    <t>SUKOREJO KARANGSONO</t>
  </si>
  <si>
    <t>569-0657756</t>
  </si>
  <si>
    <t>569-0657757</t>
  </si>
  <si>
    <t>569-0005354</t>
  </si>
  <si>
    <t>KIOS B 48</t>
  </si>
  <si>
    <t>PASAR BUAH BLOK B48</t>
  </si>
  <si>
    <t>569-0657827</t>
  </si>
  <si>
    <t>569-0004281</t>
  </si>
  <si>
    <t>TENTREM VILLA#</t>
  </si>
  <si>
    <t>PRIGEN PALEMBON SETELAH TOKO SUMBER BARU</t>
  </si>
  <si>
    <t>569-0657895</t>
  </si>
  <si>
    <t>569-0000978</t>
  </si>
  <si>
    <t>TYA WARUNG#</t>
  </si>
  <si>
    <t>NONGKOJAJAR PASAR SAYUR RAYA</t>
  </si>
  <si>
    <t>569-0000979</t>
  </si>
  <si>
    <t>NONGKOJAJAR PASAR SAYUR</t>
  </si>
  <si>
    <t>569-0657796</t>
  </si>
  <si>
    <t>569-0657797</t>
  </si>
  <si>
    <t>569-0002437</t>
  </si>
  <si>
    <t>ASNI WARUNG#</t>
  </si>
  <si>
    <t>NONGKOJAJAR</t>
  </si>
  <si>
    <t>569-0657799</t>
  </si>
  <si>
    <t>569-0005454</t>
  </si>
  <si>
    <t>BUNGA ALAMI WARUNG</t>
  </si>
  <si>
    <t>DUSUN NONGKOJAJAR DESA WONOSARI</t>
  </si>
  <si>
    <t>569-0657819</t>
  </si>
  <si>
    <t>569-0657823</t>
  </si>
  <si>
    <t>569-0002481</t>
  </si>
  <si>
    <t>SOTO DAGING MADURA WARUNG#</t>
  </si>
  <si>
    <t>JL. KASRI SAMPING POM BENSIN</t>
  </si>
  <si>
    <t>569-0001504</t>
  </si>
  <si>
    <t>YAM BU WARUNG#</t>
  </si>
  <si>
    <t>PANDAAN KASRI PEREMPATAN</t>
  </si>
  <si>
    <t>569-0657849</t>
  </si>
  <si>
    <t>569-0657855</t>
  </si>
  <si>
    <t>569-0003277</t>
  </si>
  <si>
    <t>MURAH WARUNG#</t>
  </si>
  <si>
    <t>PRIGEN TRETES PESANGGRAHAN NO. 36 SETELAH HOTEL TI</t>
  </si>
  <si>
    <t>569-0657879</t>
  </si>
  <si>
    <t>569-0003390</t>
  </si>
  <si>
    <t>SRIKATON WARUNG</t>
  </si>
  <si>
    <t>PRIGEN TAMAN WISATA KAKEK BODO</t>
  </si>
  <si>
    <t>569-0657882</t>
  </si>
  <si>
    <t>569-0005430</t>
  </si>
  <si>
    <t>WARUNG PINUS</t>
  </si>
  <si>
    <t>DESA LUMBANGREJO, PRIGEN JURANG AMPEL</t>
  </si>
  <si>
    <t>569-0657898</t>
  </si>
  <si>
    <t>569-0005503</t>
  </si>
  <si>
    <t>RUMAH MAKAN 28</t>
  </si>
  <si>
    <t>JALAN RAYA TRETES NO 1A PRIGEN PASURUAN</t>
  </si>
  <si>
    <t>569-0657901</t>
  </si>
  <si>
    <t>080-0015344</t>
  </si>
  <si>
    <t>KAAFAH GAMES</t>
  </si>
  <si>
    <t>PAJAJARAN JL DEPAN KELURAHAN TAMAN BARU</t>
  </si>
  <si>
    <t>080-1215429</t>
  </si>
  <si>
    <t>080-0015400</t>
  </si>
  <si>
    <t>HOTEL BAKTI</t>
  </si>
  <si>
    <t>JENDRAL SUDIRMAN JL</t>
  </si>
  <si>
    <t>080-1215433</t>
  </si>
  <si>
    <t>080-0015335</t>
  </si>
  <si>
    <t>ATAP LANGIT CAFE</t>
  </si>
  <si>
    <t>MH THAMRIN JL-BARAT LAMPU MERAH LATENG</t>
  </si>
  <si>
    <t>080-1215428</t>
  </si>
  <si>
    <t>080-1215412</t>
  </si>
  <si>
    <t>080-1215414</t>
  </si>
  <si>
    <t>080-1215416</t>
  </si>
  <si>
    <t>080-1215417</t>
  </si>
  <si>
    <t>080-1215420</t>
  </si>
  <si>
    <t>080-0015091</t>
  </si>
  <si>
    <t>MIE THAMRIN WARUNG</t>
  </si>
  <si>
    <t>MH THAMRIN JL</t>
  </si>
  <si>
    <t>080-1215425</t>
  </si>
  <si>
    <t>080-1215426</t>
  </si>
  <si>
    <t>080-0015353</t>
  </si>
  <si>
    <t>SEGO PECEL PRAPATAN WARUNG</t>
  </si>
  <si>
    <t>LETKOL ISTIQLAH JL. TIMUR INDOMARET</t>
  </si>
  <si>
    <t>080-1215431</t>
  </si>
  <si>
    <t>080-0000917</t>
  </si>
  <si>
    <t>MERAH PUTIH WR#</t>
  </si>
  <si>
    <t>DPN PERTAMINA KETAPANG</t>
  </si>
  <si>
    <t>080-1215436</t>
  </si>
  <si>
    <t>080-1215458</t>
  </si>
  <si>
    <t>080-0014392</t>
  </si>
  <si>
    <t>KANTIN PAK SUTIKNO</t>
  </si>
  <si>
    <t>DALAM PELABUHAN LCM-KETAPANG</t>
  </si>
  <si>
    <t>080-1215463</t>
  </si>
  <si>
    <t>080-0000330</t>
  </si>
  <si>
    <t>SENGON WR</t>
  </si>
  <si>
    <t>JL RAYA MANGIR SONGGON</t>
  </si>
  <si>
    <t>080-1215619</t>
  </si>
  <si>
    <t>080-1215622</t>
  </si>
  <si>
    <t>080-1215624</t>
  </si>
  <si>
    <t>080-1215626</t>
  </si>
  <si>
    <t>080-1215627</t>
  </si>
  <si>
    <t>080-0012339</t>
  </si>
  <si>
    <t>080-1215628</t>
  </si>
  <si>
    <t>080-1215634</t>
  </si>
  <si>
    <t>080-0013863</t>
  </si>
  <si>
    <t>EMI WARUNG</t>
  </si>
  <si>
    <t>JL RAYA MANGIR -WONOSOBO</t>
  </si>
  <si>
    <t>080-1215635</t>
  </si>
  <si>
    <t>080-1215636</t>
  </si>
  <si>
    <t>080-0015061</t>
  </si>
  <si>
    <t>UDANG WADER WARUNG</t>
  </si>
  <si>
    <t>MANGIR JL</t>
  </si>
  <si>
    <t>080-1215637</t>
  </si>
  <si>
    <t>080-0015215</t>
  </si>
  <si>
    <t>MAREM MILENIAL WARUNG</t>
  </si>
  <si>
    <t>RAYA GLADAG-ROGOJAMPI</t>
  </si>
  <si>
    <t>080-1215639</t>
  </si>
  <si>
    <t>080-0015225</t>
  </si>
  <si>
    <t>ARDA WARUNG</t>
  </si>
  <si>
    <t>RAYA MANGIR JL-ROGOJAMPI</t>
  </si>
  <si>
    <t>080-1215641</t>
  </si>
  <si>
    <t>080-1215642</t>
  </si>
  <si>
    <t>080-1215630</t>
  </si>
  <si>
    <t>080-0015308</t>
  </si>
  <si>
    <t>NINGSIH WARUNG</t>
  </si>
  <si>
    <t>SRONO-KEBAMAN</t>
  </si>
  <si>
    <t>080-1216273</t>
  </si>
  <si>
    <t>080-0015243</t>
  </si>
  <si>
    <t>MAK IJAH WARUNG</t>
  </si>
  <si>
    <t>080-1216276</t>
  </si>
  <si>
    <t>080-0015399</t>
  </si>
  <si>
    <t>CAK DAMA WARUNG</t>
  </si>
  <si>
    <t>BRAWIJAYA JL NO 19B</t>
  </si>
  <si>
    <t>080-1216442</t>
  </si>
  <si>
    <t>080-0015449</t>
  </si>
  <si>
    <t>KEPOMPONG CORNER</t>
  </si>
  <si>
    <t>RADEN WIJAYA JL-(DALAM PERUM JATIKHAYANGAN)</t>
  </si>
  <si>
    <t>080-1216443</t>
  </si>
  <si>
    <t>080-0015332</t>
  </si>
  <si>
    <t>SEI SAPI KANA RESTO</t>
  </si>
  <si>
    <t>BRAWIJAYA JL(SEBELAH D COPIS CAFE)</t>
  </si>
  <si>
    <t>080-1216441</t>
  </si>
  <si>
    <t>745-0000955</t>
  </si>
  <si>
    <t>SIDE BU WR#</t>
  </si>
  <si>
    <t>RAYA PAKISAN BATAAN JL RT 14 RW 5 432483</t>
  </si>
  <si>
    <t>745-0858589</t>
  </si>
  <si>
    <t>745-0009089</t>
  </si>
  <si>
    <t>JAMI RISKA KIOS#</t>
  </si>
  <si>
    <t>PERIKANAN JL RT 18 RW 6 TENGGARANG 085231575762</t>
  </si>
  <si>
    <t>745-0009367</t>
  </si>
  <si>
    <t>HENDRO MANUK WR#</t>
  </si>
  <si>
    <t>PERIKANAN JL NO 10 TENGGARANG</t>
  </si>
  <si>
    <t>745-0858612</t>
  </si>
  <si>
    <t>745-0858614</t>
  </si>
  <si>
    <t>745-0009472</t>
  </si>
  <si>
    <t>APOTIK MAL 24 WR#</t>
  </si>
  <si>
    <t>TAMANAN PASAR</t>
  </si>
  <si>
    <t>745-0858628</t>
  </si>
  <si>
    <t>745-0003778</t>
  </si>
  <si>
    <t>HAR BU WR##</t>
  </si>
  <si>
    <t>745-0858625</t>
  </si>
  <si>
    <t>745-0008784</t>
  </si>
  <si>
    <t>FERI FOOD WR##</t>
  </si>
  <si>
    <t>745-0858627</t>
  </si>
  <si>
    <t>745-0002895</t>
  </si>
  <si>
    <t>ENDANG WR#</t>
  </si>
  <si>
    <t>TAMANAN RT 01 RW 03</t>
  </si>
  <si>
    <t>745-0858630</t>
  </si>
  <si>
    <t>745-0004921</t>
  </si>
  <si>
    <t>GIZI WR#</t>
  </si>
  <si>
    <t>TAMANAN RT 33 RW 08 DUSUN GLINTONGAN</t>
  </si>
  <si>
    <t>745-0858633</t>
  </si>
  <si>
    <t>745-0008571</t>
  </si>
  <si>
    <t>LESEHAN BU HADI WR#</t>
  </si>
  <si>
    <t>KALIANYAR DEPAN GUDANG TEMBAKAU</t>
  </si>
  <si>
    <t>745-0008949</t>
  </si>
  <si>
    <t>DIVO WR#</t>
  </si>
  <si>
    <t>KALIANYAR TAMANAN RT 17 RW 4 081334126707</t>
  </si>
  <si>
    <t>745-0008960</t>
  </si>
  <si>
    <t>FARIS BU WR#</t>
  </si>
  <si>
    <t>TAMANAN KALIANYAR RT 1 RW 1 085231489908</t>
  </si>
  <si>
    <t>745-0010009</t>
  </si>
  <si>
    <t>MA UNA WR</t>
  </si>
  <si>
    <t>TAMANAN DUSUN KRAJAN UTARA RT 1 RW 2</t>
  </si>
  <si>
    <t>745-0858642</t>
  </si>
  <si>
    <t>745-0858643</t>
  </si>
  <si>
    <t>745-0858644</t>
  </si>
  <si>
    <t>745-0858646</t>
  </si>
  <si>
    <t>745-0009527</t>
  </si>
  <si>
    <t>ARWA BU WR#</t>
  </si>
  <si>
    <t>BRIGPOL SUDARLAN JL RT 7 RW 2</t>
  </si>
  <si>
    <t>745-0858652</t>
  </si>
  <si>
    <t>745-0009682</t>
  </si>
  <si>
    <t>MAJU WR</t>
  </si>
  <si>
    <t>CURAHDAMI PAKUWESI KRAJAN RT 3 RW 1</t>
  </si>
  <si>
    <t>745-0009609</t>
  </si>
  <si>
    <t>DERIES CELL WR#</t>
  </si>
  <si>
    <t>CURAHDAMI RT 1 RW 1</t>
  </si>
  <si>
    <t>745-0858657</t>
  </si>
  <si>
    <t>745-0858658</t>
  </si>
  <si>
    <t>745-0009660</t>
  </si>
  <si>
    <t>PETUNG CURAHDAMI RT 5 RW 2</t>
  </si>
  <si>
    <t>745-0858664</t>
  </si>
  <si>
    <t>745-0009501</t>
  </si>
  <si>
    <t>SUHARDI WR#</t>
  </si>
  <si>
    <t>PETUNG RT 1 RW 5</t>
  </si>
  <si>
    <t>745-0009509</t>
  </si>
  <si>
    <t>AGIL WR#</t>
  </si>
  <si>
    <t>745-0858668</t>
  </si>
  <si>
    <t>745-0858669</t>
  </si>
  <si>
    <t>745-0009405</t>
  </si>
  <si>
    <t>HER WR#</t>
  </si>
  <si>
    <t>PONCOGATI RT 12 RW 6 CURAHDAMI</t>
  </si>
  <si>
    <t>745-0003450</t>
  </si>
  <si>
    <t>SLAMET WR#</t>
  </si>
  <si>
    <t>PONCOGATI RT 35 RW 7</t>
  </si>
  <si>
    <t>745-0858672</t>
  </si>
  <si>
    <t>745-0858673</t>
  </si>
  <si>
    <t>745-0858699</t>
  </si>
  <si>
    <t>745-0001611</t>
  </si>
  <si>
    <t>YAYAK BU WR#</t>
  </si>
  <si>
    <t>IMAM BONJOL RT 14 RW 03 JL 085236678012</t>
  </si>
  <si>
    <t>745-0000432</t>
  </si>
  <si>
    <t>SAWERI GADING KIOS#</t>
  </si>
  <si>
    <t>KIS MANGUNSARKORO JL NO 31</t>
  </si>
  <si>
    <t>745-0858701</t>
  </si>
  <si>
    <t>745-0858702</t>
  </si>
  <si>
    <t>745-0004553</t>
  </si>
  <si>
    <t>KIS MANGUNSARKORO RT 14 RW 3 JL 085231457131</t>
  </si>
  <si>
    <t>745-0858710</t>
  </si>
  <si>
    <t>745-0009767</t>
  </si>
  <si>
    <t>BUNDA SHIFA WR</t>
  </si>
  <si>
    <t>PUJER PASAR 0813575259819</t>
  </si>
  <si>
    <t>745-0859064</t>
  </si>
  <si>
    <t>371-0222810</t>
  </si>
  <si>
    <t>371-0000842</t>
  </si>
  <si>
    <t>JL RAYA GENTENG KULON</t>
  </si>
  <si>
    <t>371-0222814</t>
  </si>
  <si>
    <t>371-0001130</t>
  </si>
  <si>
    <t>LALAPAN SIROT</t>
  </si>
  <si>
    <t>UATARA AL HUDA GENTENG</t>
  </si>
  <si>
    <t>371-0222818</t>
  </si>
  <si>
    <t>371-0002363</t>
  </si>
  <si>
    <t>LALAPAN SEDERHANA WARUNG</t>
  </si>
  <si>
    <t>GAJAH MADA JL 19 12 DUSUN SAWAHAN GENTENG KULON KEC GENTENG KABUPATEN BANYUWANGI JAWA TIMUR 68465</t>
  </si>
  <si>
    <t>371-0222844</t>
  </si>
  <si>
    <t>369-0017807</t>
  </si>
  <si>
    <t>J3 RESIDANCE SYARIAH</t>
  </si>
  <si>
    <t>MELATI GANG BUNTU JLN</t>
  </si>
  <si>
    <t>369-3635944</t>
  </si>
  <si>
    <t>369-3635947</t>
  </si>
  <si>
    <t>369-0017592</t>
  </si>
  <si>
    <t>SARI BUAH</t>
  </si>
  <si>
    <t>GAJAH MADA NO 265 JL</t>
  </si>
  <si>
    <t>369-3635949</t>
  </si>
  <si>
    <t>369-0007877</t>
  </si>
  <si>
    <t>NH WRG</t>
  </si>
  <si>
    <t>MAYANG JL GANG MAWAR</t>
  </si>
  <si>
    <t>369-3635897</t>
  </si>
  <si>
    <t>369-3635898</t>
  </si>
  <si>
    <t>369-3635900</t>
  </si>
  <si>
    <t>369-0012124</t>
  </si>
  <si>
    <t>DEPOT UTAMA#</t>
  </si>
  <si>
    <t>DEPAN KORAMIL MAYANG</t>
  </si>
  <si>
    <t>369-3635901</t>
  </si>
  <si>
    <t>369-0015954</t>
  </si>
  <si>
    <t>NASI BELUT WARUNG</t>
  </si>
  <si>
    <t>TAWES JL NO 1</t>
  </si>
  <si>
    <t>369-3635916</t>
  </si>
  <si>
    <t>369-0018033</t>
  </si>
  <si>
    <t>INDRA WARUNG BU</t>
  </si>
  <si>
    <t>IMAM BONJOL NO 14 TEGAL BESAR JALAN</t>
  </si>
  <si>
    <t>369-3635922</t>
  </si>
  <si>
    <t>369-3635948</t>
  </si>
  <si>
    <t>369-0017250</t>
  </si>
  <si>
    <t>OTODIDAK CELL</t>
  </si>
  <si>
    <t>BITING KOTOK JL 20</t>
  </si>
  <si>
    <t>369-3635964</t>
  </si>
  <si>
    <t>369-3635965</t>
  </si>
  <si>
    <t>369-0016968</t>
  </si>
  <si>
    <t>BU SONI KIOS</t>
  </si>
  <si>
    <t>DIPONEGORO JL DEPAN SMP 1 KALISAT</t>
  </si>
  <si>
    <t>369-3635966</t>
  </si>
  <si>
    <t>369-0015279</t>
  </si>
  <si>
    <t>WAHIDIN JL KALISAT</t>
  </si>
  <si>
    <t>369-3635970</t>
  </si>
  <si>
    <t>369-0017337</t>
  </si>
  <si>
    <t>WATIK WARUNG</t>
  </si>
  <si>
    <t>COKROMINOTO SEBELUM STASIUN JL</t>
  </si>
  <si>
    <t>369-3635971</t>
  </si>
  <si>
    <t>369-0016820</t>
  </si>
  <si>
    <t>RAWON MAK LIS WARUNG</t>
  </si>
  <si>
    <t>DIPONEGORO JL PASAR SAPI</t>
  </si>
  <si>
    <t>369-3635974</t>
  </si>
  <si>
    <t>369-3635980</t>
  </si>
  <si>
    <t>369-0017970</t>
  </si>
  <si>
    <t>SARI NIKMAT KEDAI</t>
  </si>
  <si>
    <t>PERUM KEBON AGUNG NO 50 JL</t>
  </si>
  <si>
    <t>369-3635951</t>
  </si>
  <si>
    <t>369-0016969</t>
  </si>
  <si>
    <t>NAWIYAH B KIOS</t>
  </si>
  <si>
    <t>BROMO JL STASIUN KALISAT</t>
  </si>
  <si>
    <t>369-3635969</t>
  </si>
  <si>
    <t>369-0003428</t>
  </si>
  <si>
    <t>SPBU PAKUSARI#</t>
  </si>
  <si>
    <t>BRIGJEN KATAMSO</t>
  </si>
  <si>
    <t>369-3635882</t>
  </si>
  <si>
    <t>369-0017493</t>
  </si>
  <si>
    <t>H KHOLIL</t>
  </si>
  <si>
    <t>GAJAH MADA NO 10 MUNDUREJO JL</t>
  </si>
  <si>
    <t>369-3636049</t>
  </si>
  <si>
    <t>369-0013312</t>
  </si>
  <si>
    <t>BAROKAH JBA WRG#</t>
  </si>
  <si>
    <t>PONPES 32 JL, RT02 RW01 JAMBEARUM</t>
  </si>
  <si>
    <t>369-3636025</t>
  </si>
  <si>
    <t>369-0014698</t>
  </si>
  <si>
    <t>KEVIN WRG#</t>
  </si>
  <si>
    <t>GAJAH MADA JL, MUNDREJO</t>
  </si>
  <si>
    <t>369-0013587</t>
  </si>
  <si>
    <t>MISNATUN WRG#</t>
  </si>
  <si>
    <t>GAJAH MADA 42 JL, SUKORENO</t>
  </si>
  <si>
    <t>369-0013781</t>
  </si>
  <si>
    <t>BAKSO HALONON#</t>
  </si>
  <si>
    <t>GAJAH MADA GG 7 SUKORENO</t>
  </si>
  <si>
    <t>369-0013782</t>
  </si>
  <si>
    <t>BAKSO P KUMIS#</t>
  </si>
  <si>
    <t>GAJAH MADA GG 6 SUKORENO</t>
  </si>
  <si>
    <t>369-0013783</t>
  </si>
  <si>
    <t>PARMI WRG#</t>
  </si>
  <si>
    <t>GAJAH MADA 35 SUKORENO</t>
  </si>
  <si>
    <t>369-0013779</t>
  </si>
  <si>
    <t>GAJAH MADA NO.34 JL, SUKORENO</t>
  </si>
  <si>
    <t>369-3636047</t>
  </si>
  <si>
    <t>369-3636054</t>
  </si>
  <si>
    <t>369-3636056</t>
  </si>
  <si>
    <t>369-3636058</t>
  </si>
  <si>
    <t>369-3636059</t>
  </si>
  <si>
    <t>369-3636063</t>
  </si>
  <si>
    <t>369-3636064</t>
  </si>
  <si>
    <t>369-0014396</t>
  </si>
  <si>
    <t>JIIN WRG#</t>
  </si>
  <si>
    <t>KARTINI NO. 84 JL, PSR. SEMBORO</t>
  </si>
  <si>
    <t>369-0016842</t>
  </si>
  <si>
    <t>ANGKRINGAN P TAMI</t>
  </si>
  <si>
    <t>PELITA JL NO 2 BELAKANG DINAS PENGAIRAN</t>
  </si>
  <si>
    <t>369-3636074</t>
  </si>
  <si>
    <t>369-3636075</t>
  </si>
  <si>
    <t>369-0015079</t>
  </si>
  <si>
    <t>TINAMA WRG#</t>
  </si>
  <si>
    <t>GLORI JLN AMBULU</t>
  </si>
  <si>
    <t>369-3636118</t>
  </si>
  <si>
    <t>369-0015028</t>
  </si>
  <si>
    <t>ANY WRG#</t>
  </si>
  <si>
    <t>AMBULU RAYA JL</t>
  </si>
  <si>
    <t>369-3636121</t>
  </si>
  <si>
    <t>369-0017474</t>
  </si>
  <si>
    <t>BU UMI WARUNG</t>
  </si>
  <si>
    <t>RONGGOLAWE AMBULU JL</t>
  </si>
  <si>
    <t>369-3636123</t>
  </si>
  <si>
    <t>369-0017416</t>
  </si>
  <si>
    <t>WIWIN AFH</t>
  </si>
  <si>
    <t>CANDRA DIMUKA 12 JALAN</t>
  </si>
  <si>
    <t>369-3636124</t>
  </si>
  <si>
    <t>369-0016072</t>
  </si>
  <si>
    <t>ITA KIOS</t>
  </si>
  <si>
    <t>DUSUN SENTONG RT 3 RW 2 AMBULU</t>
  </si>
  <si>
    <t>369-3636131</t>
  </si>
  <si>
    <t>369-0017282</t>
  </si>
  <si>
    <t>MIE AYAM BAKSO</t>
  </si>
  <si>
    <t>KOPERAL SUTOMO JL NO 23</t>
  </si>
  <si>
    <t>369-3636137</t>
  </si>
  <si>
    <t>369-0015032</t>
  </si>
  <si>
    <t>CACA FOTO COPY#</t>
  </si>
  <si>
    <t>369-3636138</t>
  </si>
  <si>
    <t>369-0018173</t>
  </si>
  <si>
    <t>MECCA GROUP PERTAMINI</t>
  </si>
  <si>
    <t>KOPRAL SUTOMO NO 274 AMBULU JL</t>
  </si>
  <si>
    <t>369-3636139</t>
  </si>
  <si>
    <t>369-0016545</t>
  </si>
  <si>
    <t>NYOTO KIOS PAK</t>
  </si>
  <si>
    <t>SENTONG NO 31 KARANG ANYAR KEC. AMBULU JALAN</t>
  </si>
  <si>
    <t>369-3636144</t>
  </si>
  <si>
    <t>369-0017312</t>
  </si>
  <si>
    <t>SATE NANDA WARUNG</t>
  </si>
  <si>
    <t>ARGOPURO NO 25 JL</t>
  </si>
  <si>
    <t>369-3636147</t>
  </si>
  <si>
    <t>369-0016178</t>
  </si>
  <si>
    <t>ANAM SNACK</t>
  </si>
  <si>
    <t>DUSUN SUMBERAN AMBULU</t>
  </si>
  <si>
    <t>369-3636129</t>
  </si>
  <si>
    <t>369-0016883</t>
  </si>
  <si>
    <t>ARIFIN BAKSO BALUNGAN</t>
  </si>
  <si>
    <t>BAKSO ARIFIN BALUNGAN 1 STLH TERMINAL BELOK KIRI 10 MOTER</t>
  </si>
  <si>
    <t>369-3636541</t>
  </si>
  <si>
    <t>369-0000776</t>
  </si>
  <si>
    <t>SUMBER REJEKI</t>
  </si>
  <si>
    <t>CHANDIKA JL BELAKANG ROXY</t>
  </si>
  <si>
    <t>369-0000806</t>
  </si>
  <si>
    <t>GAJAH MADA NO 121 123 JL</t>
  </si>
  <si>
    <t>369-3636542</t>
  </si>
  <si>
    <t>369-3636543</t>
  </si>
  <si>
    <t>369-0007272</t>
  </si>
  <si>
    <t>WARUNG SATE P BAHTIAR#</t>
  </si>
  <si>
    <t>DR SUBANDI NO 283</t>
  </si>
  <si>
    <t>369-0007883</t>
  </si>
  <si>
    <t>SIDO MAMPIR WARUNG#</t>
  </si>
  <si>
    <t>SEMPOLAN</t>
  </si>
  <si>
    <t>369-0008295</t>
  </si>
  <si>
    <t>SATE CAK RI</t>
  </si>
  <si>
    <t>MELATI 176 JL</t>
  </si>
  <si>
    <t>369-0012566</t>
  </si>
  <si>
    <t>LESTARI 3 KIOS#</t>
  </si>
  <si>
    <t>GATSU 13 KASIYAN</t>
  </si>
  <si>
    <t>369-3636550</t>
  </si>
  <si>
    <t>369-3636551</t>
  </si>
  <si>
    <t>369-3636552</t>
  </si>
  <si>
    <t>369-3636553</t>
  </si>
  <si>
    <t>369-3636554</t>
  </si>
  <si>
    <t>369-0001925</t>
  </si>
  <si>
    <t>ROTI DONAT CILIWUNG#</t>
  </si>
  <si>
    <t>CILIWUNG 28</t>
  </si>
  <si>
    <t>369-3636546</t>
  </si>
  <si>
    <t>369-0006179</t>
  </si>
  <si>
    <t>SAIFI TERMINAL</t>
  </si>
  <si>
    <t>ARJASA TERMINAL</t>
  </si>
  <si>
    <t>369-3636549</t>
  </si>
  <si>
    <t>079-0002841</t>
  </si>
  <si>
    <t>SAKUR BU WRG</t>
  </si>
  <si>
    <t>JATIROTO JL. SUKOSARI (TMR CUCIAN)</t>
  </si>
  <si>
    <t>079-1207439</t>
  </si>
  <si>
    <t>079-1207442</t>
  </si>
  <si>
    <t>079-0005906</t>
  </si>
  <si>
    <t>HAMID HJ WRG#</t>
  </si>
  <si>
    <t>STASIUN JATIROTO JL</t>
  </si>
  <si>
    <t>079-1207445</t>
  </si>
  <si>
    <t>079-0002087</t>
  </si>
  <si>
    <t>KPRI KERASAN#</t>
  </si>
  <si>
    <t>JATIROTO KALIBOTO LOR JL.</t>
  </si>
  <si>
    <t>079-1207447</t>
  </si>
  <si>
    <t>079-0005463</t>
  </si>
  <si>
    <t>NURHALIM WRG#</t>
  </si>
  <si>
    <t>JATIROTO JL. DIPONEGORO (DPN FIFASTRA)</t>
  </si>
  <si>
    <t>079-1207450</t>
  </si>
  <si>
    <t>079-0012484</t>
  </si>
  <si>
    <t>ANIK WRG</t>
  </si>
  <si>
    <t>JL IMAM BONJOL KALIBOTOLOR  JATIROTO</t>
  </si>
  <si>
    <t>079-0012488</t>
  </si>
  <si>
    <t>NURHALIM WRG</t>
  </si>
  <si>
    <t>JALAN RANDUAGUNG KALIBOTO LOR</t>
  </si>
  <si>
    <t>079-1207465</t>
  </si>
  <si>
    <t>079-1207466</t>
  </si>
  <si>
    <t>079-0012774</t>
  </si>
  <si>
    <t>2 PUTRI WRG</t>
  </si>
  <si>
    <t>LINTAS TIMUR SUKODONO JL</t>
  </si>
  <si>
    <t>079-1207472</t>
  </si>
  <si>
    <t>079-1207475</t>
  </si>
  <si>
    <t>079-0012036</t>
  </si>
  <si>
    <t>MISNAWAR WRG</t>
  </si>
  <si>
    <t>HARYONO RT 01 RW 06 JOGOYUDAN JL</t>
  </si>
  <si>
    <t>079-1207702</t>
  </si>
  <si>
    <t>079-0010578</t>
  </si>
  <si>
    <t>KEMAYORAN DEPOT</t>
  </si>
  <si>
    <t>KYAI ILYAS JL</t>
  </si>
  <si>
    <t>079-1207714</t>
  </si>
  <si>
    <t>079-0011649</t>
  </si>
  <si>
    <t>JAMU IBU DEPOT</t>
  </si>
  <si>
    <t>TOMPOKERSAN JL</t>
  </si>
  <si>
    <t>079-1207723</t>
  </si>
  <si>
    <t>079-1207732</t>
  </si>
  <si>
    <t>079-0012528</t>
  </si>
  <si>
    <t>SEPTIN WARUNG</t>
  </si>
  <si>
    <t>PIERE TENDEAN NO 42 LMJ</t>
  </si>
  <si>
    <t>079-1207734</t>
  </si>
  <si>
    <t>079-0012270</t>
  </si>
  <si>
    <t>ALEA WRG</t>
  </si>
  <si>
    <t>STADION YOSOWILANGUN LOR JL</t>
  </si>
  <si>
    <t>079-1207741</t>
  </si>
  <si>
    <t>079-1207742</t>
  </si>
  <si>
    <t>079-0011987</t>
  </si>
  <si>
    <t>BAMBU RAY WRG</t>
  </si>
  <si>
    <t>SENDURO JATIAN JL</t>
  </si>
  <si>
    <t>079-1207743</t>
  </si>
  <si>
    <t>079-1207744</t>
  </si>
  <si>
    <t>079-1207745</t>
  </si>
  <si>
    <t>079-0011277</t>
  </si>
  <si>
    <t>HENDRIK WRG#</t>
  </si>
  <si>
    <t>079-1207747</t>
  </si>
  <si>
    <t>079-0005412</t>
  </si>
  <si>
    <t>AGUS PAK#</t>
  </si>
  <si>
    <t>SENDURO JL. (DPN PASAR PISANG)</t>
  </si>
  <si>
    <t>079-1207748</t>
  </si>
  <si>
    <t>079-0005400</t>
  </si>
  <si>
    <t>ANNUR WRG#</t>
  </si>
  <si>
    <t>BARAT PURE SENDURO JL.</t>
  </si>
  <si>
    <t>079-1207752</t>
  </si>
  <si>
    <t>079-1207753</t>
  </si>
  <si>
    <t>079-0003315</t>
  </si>
  <si>
    <t>HARIYANTO#</t>
  </si>
  <si>
    <t>SENDURO SEMERU 169 LMJ</t>
  </si>
  <si>
    <t>079-1207754</t>
  </si>
  <si>
    <t>079-1207755</t>
  </si>
  <si>
    <t>079-1207756</t>
  </si>
  <si>
    <t>079-0004178</t>
  </si>
  <si>
    <t>LILI BU WRG B NINING#</t>
  </si>
  <si>
    <t>SENDURO JL. RY (DPN BENGKEL JATMIKO)</t>
  </si>
  <si>
    <t>079-1207757</t>
  </si>
  <si>
    <t>079-0004177</t>
  </si>
  <si>
    <t>MEDAN SELERA WRG#</t>
  </si>
  <si>
    <t>SENDURO RAYA JL.</t>
  </si>
  <si>
    <t>079-1207758</t>
  </si>
  <si>
    <t>079-1207759</t>
  </si>
  <si>
    <t>079-0007046</t>
  </si>
  <si>
    <t>PRIMA BU WRG</t>
  </si>
  <si>
    <t>PASAR SENDURO JL</t>
  </si>
  <si>
    <t>079-1207760</t>
  </si>
  <si>
    <t>079-1207761</t>
  </si>
  <si>
    <t>079-0011264</t>
  </si>
  <si>
    <t>SEGER WRG#</t>
  </si>
  <si>
    <t>079-1207762</t>
  </si>
  <si>
    <t>079-1207763</t>
  </si>
  <si>
    <t>079-0005268</t>
  </si>
  <si>
    <t>TUTIK BU WRG#</t>
  </si>
  <si>
    <t>SENDURO JL. RAYA (ATAS PURE)</t>
  </si>
  <si>
    <t>079-1207765</t>
  </si>
  <si>
    <t>079-1207766</t>
  </si>
  <si>
    <t>079-0011916</t>
  </si>
  <si>
    <t>RIRIN BU</t>
  </si>
  <si>
    <t>RAYA SENDURO JL</t>
  </si>
  <si>
    <t>079-1207768</t>
  </si>
  <si>
    <t>079-1207769</t>
  </si>
  <si>
    <t>079-0010436</t>
  </si>
  <si>
    <t>CERIA WRG</t>
  </si>
  <si>
    <t>SUMBERSUKO JL. RY SEMERU - SENTUL</t>
  </si>
  <si>
    <t>079-1207770</t>
  </si>
  <si>
    <t>079-1207771</t>
  </si>
  <si>
    <t>079-0004130</t>
  </si>
  <si>
    <t>PANGGI BU WARUNG#</t>
  </si>
  <si>
    <t>SUMBERSUKOJL. RY SEMERU SERBET</t>
  </si>
  <si>
    <t>079-0006318</t>
  </si>
  <si>
    <t>PADANG KEDAWUNG JL. (STLH PASAR)</t>
  </si>
  <si>
    <t>079-1207773</t>
  </si>
  <si>
    <t>079-1207778</t>
  </si>
  <si>
    <t>079-1207780</t>
  </si>
  <si>
    <t>079-1207781</t>
  </si>
  <si>
    <t>079-1207782</t>
  </si>
  <si>
    <t>370-0155550</t>
  </si>
  <si>
    <t>370-0155555</t>
  </si>
  <si>
    <t>370-0000641</t>
  </si>
  <si>
    <t>JALIL WARUNG</t>
  </si>
  <si>
    <t>BESUKI TPI JALAN</t>
  </si>
  <si>
    <t>370-0155558</t>
  </si>
  <si>
    <t>370-0155559</t>
  </si>
  <si>
    <t>370-0155560</t>
  </si>
  <si>
    <t>370-0000942</t>
  </si>
  <si>
    <t>LAMONGAN WR</t>
  </si>
  <si>
    <t>SUBOH BESUKI JALAN BARAT LAMPU MERAH BUDUAN</t>
  </si>
  <si>
    <t>370-0155561</t>
  </si>
  <si>
    <t>370-0155562</t>
  </si>
  <si>
    <t>370-0000944</t>
  </si>
  <si>
    <t>RIRIN IBU KIOS</t>
  </si>
  <si>
    <t>PESISIR BESUKI JALAN DEPAN BALAI DESA PESISIR</t>
  </si>
  <si>
    <t>370-0155564</t>
  </si>
  <si>
    <t>370-0155568</t>
  </si>
  <si>
    <t>555-3141325</t>
  </si>
  <si>
    <t>555-0028604</t>
  </si>
  <si>
    <t>FEBRI PAK</t>
  </si>
  <si>
    <t>RANDUSARI SD PETAHUNAN</t>
  </si>
  <si>
    <t>555-3141338</t>
  </si>
  <si>
    <t>555-0029486</t>
  </si>
  <si>
    <t>KENDI MAS JAYA</t>
  </si>
  <si>
    <t>A YANI JALAN DEPAN DEPO AQUA</t>
  </si>
  <si>
    <t>555-3141363</t>
  </si>
  <si>
    <t>555-0028460</t>
  </si>
  <si>
    <t>YANTI MBAK KANTIN</t>
  </si>
  <si>
    <t>ERLANGGA JALAN</t>
  </si>
  <si>
    <t>555-3141364</t>
  </si>
  <si>
    <t>555-0008516</t>
  </si>
  <si>
    <t>GAUL WARUNG#</t>
  </si>
  <si>
    <t>SWEU KEMIRI NO.64 RT02/04 KEC.PANDAAN</t>
  </si>
  <si>
    <t>555-0011942</t>
  </si>
  <si>
    <t>SANG TIMUR KANTIN#</t>
  </si>
  <si>
    <t>555-3141417</t>
  </si>
  <si>
    <t>555-3141418</t>
  </si>
  <si>
    <t>555-0030357</t>
  </si>
  <si>
    <t>BAROKAH SUMBER SEHAT</t>
  </si>
  <si>
    <t>JALAN GELONGGONG KARANG ANYAR SETELAH TOL</t>
  </si>
  <si>
    <t>555-3141460</t>
  </si>
  <si>
    <t>555-0024885</t>
  </si>
  <si>
    <t>WARUNG CERIA#</t>
  </si>
  <si>
    <t>DEPAN PEMANDIAN UNTUNG SUROPATI RANGGEH</t>
  </si>
  <si>
    <t>555-3141479</t>
  </si>
  <si>
    <t>555-0027451</t>
  </si>
  <si>
    <t>MBAREP BAKSO</t>
  </si>
  <si>
    <t>KEJAYAN DPN ALFAMART</t>
  </si>
  <si>
    <t>555-3141503</t>
  </si>
  <si>
    <t>555-0027343</t>
  </si>
  <si>
    <t>KEJAYAN SEBELUM PEREMPATAN</t>
  </si>
  <si>
    <t>555-3141511</t>
  </si>
  <si>
    <t>555-0028545</t>
  </si>
  <si>
    <t>SUMBER REJEKI#</t>
  </si>
  <si>
    <t>WARUNG DOWO</t>
  </si>
  <si>
    <t>555-3141534</t>
  </si>
  <si>
    <t>555-0026527</t>
  </si>
  <si>
    <t>ES GORENG DUA PERMATA</t>
  </si>
  <si>
    <t>KEJAYAN RAYA JALAN</t>
  </si>
  <si>
    <t>555-3141537</t>
  </si>
  <si>
    <t>555-0024426</t>
  </si>
  <si>
    <t>PADANG WARUNG#</t>
  </si>
  <si>
    <t>SPBU GRATI</t>
  </si>
  <si>
    <t>555-3141556</t>
  </si>
  <si>
    <t>555-0030907</t>
  </si>
  <si>
    <t>AMONG WARUNG</t>
  </si>
  <si>
    <t>DSN PATUGUHAN</t>
  </si>
  <si>
    <t>555-3141589</t>
  </si>
  <si>
    <t>555-3141604</t>
  </si>
  <si>
    <t>555-0016023</t>
  </si>
  <si>
    <t>555-3141487</t>
  </si>
  <si>
    <t>555-3141616</t>
  </si>
  <si>
    <t>555-0029845</t>
  </si>
  <si>
    <t>RISKI WARUNG</t>
  </si>
  <si>
    <t>BALAIKOTA SELATAN SARINAH RM</t>
  </si>
  <si>
    <t>555-0018424</t>
  </si>
  <si>
    <t>KASTURI WARUNG#</t>
  </si>
  <si>
    <t>MANTREN</t>
  </si>
  <si>
    <t>555-3141649</t>
  </si>
  <si>
    <t>555-3141651</t>
  </si>
  <si>
    <t>555-3141655</t>
  </si>
  <si>
    <t>555-0016820</t>
  </si>
  <si>
    <t>FLAMBOYAN KUPANG WARUNG#</t>
  </si>
  <si>
    <t>KEMANTREN TIMUR SAMSUNG JL</t>
  </si>
  <si>
    <t>555-3141661</t>
  </si>
  <si>
    <t>555-0017501</t>
  </si>
  <si>
    <t>MAWAR BAKSO#</t>
  </si>
  <si>
    <t>BALAI KOTA</t>
  </si>
  <si>
    <t>555-3141704</t>
  </si>
  <si>
    <t>889-2212319</t>
  </si>
  <si>
    <t>889-0014107</t>
  </si>
  <si>
    <t>PONDOK BAMBU WARUNG#</t>
  </si>
  <si>
    <t>SEMAMPIR KRAKSAAN JL</t>
  </si>
  <si>
    <t>889-2212328</t>
  </si>
  <si>
    <t>889-0006755</t>
  </si>
  <si>
    <t>SPBU BRUMBUNGAN#</t>
  </si>
  <si>
    <t>BRUMBUNGAN RT2 RW4 BRUMBUNGAN</t>
  </si>
  <si>
    <t>889-2212332</t>
  </si>
  <si>
    <t>889-2212334</t>
  </si>
  <si>
    <t>889-0009327</t>
  </si>
  <si>
    <t>RAJA AYAM &amp; BEBEK RM##</t>
  </si>
  <si>
    <t>PAJARAKAN,JL KRAKSAAN</t>
  </si>
  <si>
    <t>889-2212335</t>
  </si>
  <si>
    <t>889-0017090</t>
  </si>
  <si>
    <t>SINAR HARAPAN PENGINAPAN#</t>
  </si>
  <si>
    <t>BENGAWAN SOLO NO 100</t>
  </si>
  <si>
    <t>889-2212388</t>
  </si>
  <si>
    <t>889-0017018</t>
  </si>
  <si>
    <t>SABRINI WARUNG#</t>
  </si>
  <si>
    <t>BRANTAS RT 01/ RW 01, KEL KADEMANGAN</t>
  </si>
  <si>
    <t>889-2212387</t>
  </si>
  <si>
    <t>889-0017360</t>
  </si>
  <si>
    <t>MADIUN WARUNG#</t>
  </si>
  <si>
    <t>RAYA PESISIR, RT 02 / RW 01 , PESISIR</t>
  </si>
  <si>
    <t>889-2212477</t>
  </si>
  <si>
    <t>889-0020634</t>
  </si>
  <si>
    <t>CAFE UMAH GULO</t>
  </si>
  <si>
    <t>P SUDIRMAN NO 42 JL</t>
  </si>
  <si>
    <t>889-2212574</t>
  </si>
  <si>
    <t>889-0020065</t>
  </si>
  <si>
    <t>MIE AYAM DAN PANGSIT WARUNG</t>
  </si>
  <si>
    <t>COKROAMINOTO 36 RT 04 RW 09 JL 085 204 883 884</t>
  </si>
  <si>
    <t>889-2212564</t>
  </si>
  <si>
    <t>889-0019236</t>
  </si>
  <si>
    <t>PECEL MADIUN WARUNG</t>
  </si>
  <si>
    <t>MUNENG JALAN</t>
  </si>
  <si>
    <t>889-2212677</t>
  </si>
  <si>
    <t>899-0003753</t>
  </si>
  <si>
    <t>JAWA BLITAR WR#</t>
  </si>
  <si>
    <t>BANYUWANGI JL.</t>
  </si>
  <si>
    <t>899-1552714</t>
  </si>
  <si>
    <t>899-0008770</t>
  </si>
  <si>
    <t>HOS IBU WR.#</t>
  </si>
  <si>
    <t>JANGKAR JL.</t>
  </si>
  <si>
    <t>899-1552725</t>
  </si>
  <si>
    <t>899-0023498</t>
  </si>
  <si>
    <t>SOTO LAMONGAN</t>
  </si>
  <si>
    <t>BANYUWANGI RAYA RT 03 RW 11 JL. RAYA</t>
  </si>
  <si>
    <t>899-1552736</t>
  </si>
  <si>
    <t>899-0023605</t>
  </si>
  <si>
    <t>ARTOMO WR</t>
  </si>
  <si>
    <t>BANYUWANGI RT 03 RW 05 CURAH KALAK JL. RAYA</t>
  </si>
  <si>
    <t>899-1552739</t>
  </si>
  <si>
    <t>899-1552742</t>
  </si>
  <si>
    <t>899-0009749</t>
  </si>
  <si>
    <t>TRES IBU WARUNG#</t>
  </si>
  <si>
    <t>899-1552945</t>
  </si>
  <si>
    <t>899-1552946</t>
  </si>
  <si>
    <t>899-1552953</t>
  </si>
  <si>
    <t>899-0023864</t>
  </si>
  <si>
    <t>ANI MBAK WR</t>
  </si>
  <si>
    <t>KLATAKAN (50M BARAT KAMPUNG KERAPU)</t>
  </si>
  <si>
    <t>899-1552955</t>
  </si>
  <si>
    <t>899-0009752</t>
  </si>
  <si>
    <t>SANSUI HOTEL#</t>
  </si>
  <si>
    <t>PASIR PUTIH RAYA NO. 251 JL.</t>
  </si>
  <si>
    <t>899-1553518</t>
  </si>
  <si>
    <t>899-0004236</t>
  </si>
  <si>
    <t>AMANAH WARUNG IKAN BAKAR#</t>
  </si>
  <si>
    <t>899-1553520</t>
  </si>
  <si>
    <t>899-1553521</t>
  </si>
  <si>
    <t>899-0001960</t>
  </si>
  <si>
    <t>PASIR PUTIH SPBU#</t>
  </si>
  <si>
    <t>PASIR PUTIH NO. 148 RAYA JL.</t>
  </si>
  <si>
    <t>899-1553519</t>
  </si>
  <si>
    <t>569-0000047</t>
  </si>
  <si>
    <t>RENES WARUNG#</t>
  </si>
  <si>
    <t>RAYA PUNTIR PURWOSARI</t>
  </si>
  <si>
    <t>569-0658106</t>
  </si>
  <si>
    <t>569-0000048</t>
  </si>
  <si>
    <t>569-0658107</t>
  </si>
  <si>
    <t>569-0003013</t>
  </si>
  <si>
    <t>KHULAIYAH BU WARUNG</t>
  </si>
  <si>
    <t>BAKALAN PURWOSARI RAYA</t>
  </si>
  <si>
    <t>569-0658123</t>
  </si>
  <si>
    <t>569-0004153</t>
  </si>
  <si>
    <t>VEVE WARUNG#</t>
  </si>
  <si>
    <t>PURWOSARI BAKALAN DEPAN PABRIK APACHE</t>
  </si>
  <si>
    <t>569-0658125</t>
  </si>
  <si>
    <t>569-0004373</t>
  </si>
  <si>
    <t>BU LIKHA WARUNG</t>
  </si>
  <si>
    <t>PURWOSARI DEPAN PABRIK KDM</t>
  </si>
  <si>
    <t>569-0658127</t>
  </si>
  <si>
    <t>569-0004516</t>
  </si>
  <si>
    <t>BOMBAI WARUNG</t>
  </si>
  <si>
    <t>PURWOSARI BABATAN SEBELAH JONO WARUNG</t>
  </si>
  <si>
    <t>569-0658128</t>
  </si>
  <si>
    <t>569-0658205</t>
  </si>
  <si>
    <t>569-0658206</t>
  </si>
  <si>
    <t>569-0004096</t>
  </si>
  <si>
    <t>BAKSO ECHO</t>
  </si>
  <si>
    <t>PANDAAN URIP SUMOHARJO SEBELAH TOKO SEPATU</t>
  </si>
  <si>
    <t>569-0658210</t>
  </si>
  <si>
    <t>569-0658212</t>
  </si>
  <si>
    <t>569-0003785</t>
  </si>
  <si>
    <t>GEDUNG SERBAGUNA KANTIN##</t>
  </si>
  <si>
    <t>PANDAAN PLUMBON PATTIMURA SEBELAH BANK BRI</t>
  </si>
  <si>
    <t>569-0658213</t>
  </si>
  <si>
    <t>569-0001336</t>
  </si>
  <si>
    <t>PANDAAN JL. STADION</t>
  </si>
  <si>
    <t>569-0658218</t>
  </si>
  <si>
    <t>569-0658219</t>
  </si>
  <si>
    <t>569-0005169</t>
  </si>
  <si>
    <t>ANEKA RASA LESEHAN</t>
  </si>
  <si>
    <t>NOGOSARI, PANDAAN, PASURUAN</t>
  </si>
  <si>
    <t>569-0658227</t>
  </si>
  <si>
    <t>569-0001541</t>
  </si>
  <si>
    <t>ARUM ASRI WARUNG</t>
  </si>
  <si>
    <t>PANDAAN URIP SUMOHARJO</t>
  </si>
  <si>
    <t>569-0658231</t>
  </si>
  <si>
    <t>569-0002696</t>
  </si>
  <si>
    <t>MATAHARI WARUNG#</t>
  </si>
  <si>
    <t>PRIGEN TRETES LEDUG</t>
  </si>
  <si>
    <t>569-0003625</t>
  </si>
  <si>
    <t>IZZA WARUNG#</t>
  </si>
  <si>
    <t>PRIGEN LEDUK DEPAN TOKO BAROKAH</t>
  </si>
  <si>
    <t>569-0658243</t>
  </si>
  <si>
    <t>569-0658247</t>
  </si>
  <si>
    <t>569-0003854</t>
  </si>
  <si>
    <t>HORTENSIA KAFE</t>
  </si>
  <si>
    <t>PRIGEN LEDUG KAWASAN WISATA HORTENSIA</t>
  </si>
  <si>
    <t>569-0002658</t>
  </si>
  <si>
    <t>TRETES PECALUKAN WILIS</t>
  </si>
  <si>
    <t>569-0658251</t>
  </si>
  <si>
    <t>569-0658254</t>
  </si>
  <si>
    <t>569-0002517</t>
  </si>
  <si>
    <t>LIMAS WARUNG</t>
  </si>
  <si>
    <t>TRETES RAYA</t>
  </si>
  <si>
    <t>569-0658259</t>
  </si>
  <si>
    <t>569-0658260</t>
  </si>
  <si>
    <t>080-0015326</t>
  </si>
  <si>
    <t>HOMESTAY BANYU ASEM</t>
  </si>
  <si>
    <t>JL.CEMARA NO.26 KEBALENAN-BANYUWANGI</t>
  </si>
  <si>
    <t>080-1216048</t>
  </si>
  <si>
    <t>080-1216024</t>
  </si>
  <si>
    <t>080-0012163</t>
  </si>
  <si>
    <t>TATIK WARUNG</t>
  </si>
  <si>
    <t>BRAWIJAYA JL -KEBALENAN</t>
  </si>
  <si>
    <t>080-1216030</t>
  </si>
  <si>
    <t>080-0012886</t>
  </si>
  <si>
    <t>MBOK TIK WARUNG</t>
  </si>
  <si>
    <t>080-1216033</t>
  </si>
  <si>
    <t>080-0013517</t>
  </si>
  <si>
    <t>NUR WARUNG</t>
  </si>
  <si>
    <t>JL S.PARMAN -PAKIS</t>
  </si>
  <si>
    <t>080-1216035</t>
  </si>
  <si>
    <t>080-0013654</t>
  </si>
  <si>
    <t>DEK NINDI WARUNG</t>
  </si>
  <si>
    <t>DALAM TERMINAL KARANGENTE-BANYUWANGI</t>
  </si>
  <si>
    <t>080-1216038</t>
  </si>
  <si>
    <t>080-1216041</t>
  </si>
  <si>
    <t>080-0014332</t>
  </si>
  <si>
    <t>JL LETJEN S PARMAN-SOBO</t>
  </si>
  <si>
    <t>080-1216042</t>
  </si>
  <si>
    <t>080-0015130</t>
  </si>
  <si>
    <t>EMBOH BAKARAN WARUNG</t>
  </si>
  <si>
    <t>UTARA PATUNG KUDA-KARANGENTE</t>
  </si>
  <si>
    <t>080-1216044</t>
  </si>
  <si>
    <t>080-1216050</t>
  </si>
  <si>
    <t>080-1216049</t>
  </si>
  <si>
    <t>080-1216023</t>
  </si>
  <si>
    <t>080-0015122</t>
  </si>
  <si>
    <t>QODIR WARUNG</t>
  </si>
  <si>
    <t>DALAM TERMINAL BRAWIJAYA</t>
  </si>
  <si>
    <t>080-0015403</t>
  </si>
  <si>
    <t>SPBU BRAWIJAYA</t>
  </si>
  <si>
    <t>BRAWIJAYA JL -DEPAN DEALER GARUDA MOTOR</t>
  </si>
  <si>
    <t>080-1216043</t>
  </si>
  <si>
    <t>080-1216051</t>
  </si>
  <si>
    <t>080-1216245</t>
  </si>
  <si>
    <t>080-0012200</t>
  </si>
  <si>
    <t>HOM WARUNG</t>
  </si>
  <si>
    <t>080-1216230</t>
  </si>
  <si>
    <t>080-1216238</t>
  </si>
  <si>
    <t>080-0014181</t>
  </si>
  <si>
    <t>SALMAN WARUNG</t>
  </si>
  <si>
    <t>DSN TIMUR REJO-GITIK-ROGOJAMPI</t>
  </si>
  <si>
    <t>080-1216243</t>
  </si>
  <si>
    <t>080-0015059</t>
  </si>
  <si>
    <t>KANTINMU</t>
  </si>
  <si>
    <t>ROGOJAMPI JL</t>
  </si>
  <si>
    <t>080-1216244</t>
  </si>
  <si>
    <t>080-1216246</t>
  </si>
  <si>
    <t>080-1216247</t>
  </si>
  <si>
    <t>080-0015203</t>
  </si>
  <si>
    <t>INTAN WARUNG</t>
  </si>
  <si>
    <t>KH ZAINUDIN JL-ROGOJAMPI</t>
  </si>
  <si>
    <t>080-1216248</t>
  </si>
  <si>
    <t>080-1216249</t>
  </si>
  <si>
    <t>080-1216232</t>
  </si>
  <si>
    <t>080-1216233</t>
  </si>
  <si>
    <t>080-1216234</t>
  </si>
  <si>
    <t>080-1216235</t>
  </si>
  <si>
    <t>080-1216928</t>
  </si>
  <si>
    <t>080-1216929</t>
  </si>
  <si>
    <t>080-0015336</t>
  </si>
  <si>
    <t>HOME STAY GRIYA PYRAMID</t>
  </si>
  <si>
    <t>KERTOSARI(BARAT SMA 1 BANYUWANGI )</t>
  </si>
  <si>
    <t>080-1217004</t>
  </si>
  <si>
    <t>080-1216997</t>
  </si>
  <si>
    <t>080-0015364</t>
  </si>
  <si>
    <t>SWIWINGS CAFE</t>
  </si>
  <si>
    <t>KEPITING JL-UTARA RM SEAFOOD SOBO</t>
  </si>
  <si>
    <t>080-1216998</t>
  </si>
  <si>
    <t>080-0015428</t>
  </si>
  <si>
    <t>STEVEN COFFEE CAFE</t>
  </si>
  <si>
    <t>KOL SUGIONO JL-KERTOSARI</t>
  </si>
  <si>
    <t>080-1216999</t>
  </si>
  <si>
    <t>080-0015362</t>
  </si>
  <si>
    <t>SATE CAK MUNIR WARUNG</t>
  </si>
  <si>
    <t>KEPITING JL-DEPAN KIOS BUNGA GANONG</t>
  </si>
  <si>
    <t>080-1217001</t>
  </si>
  <si>
    <t>080-1217003</t>
  </si>
  <si>
    <t>745-0002937</t>
  </si>
  <si>
    <t>JAMU BU SLAMET WR#</t>
  </si>
  <si>
    <t>SEKARPUTIH</t>
  </si>
  <si>
    <t>745-0858897</t>
  </si>
  <si>
    <t>745-0004054</t>
  </si>
  <si>
    <t>EKA WR#</t>
  </si>
  <si>
    <t>TENGGARANG RAYA SITUBONDO JL NO 17 RT 2 RW 5</t>
  </si>
  <si>
    <t>745-0858903</t>
  </si>
  <si>
    <t>745-0008603</t>
  </si>
  <si>
    <t>RUDI WR#</t>
  </si>
  <si>
    <t>SEKARPUTIH RT 3 RW 1</t>
  </si>
  <si>
    <t>745-0858914</t>
  </si>
  <si>
    <t>745-0009197</t>
  </si>
  <si>
    <t>SUMBER REJEKI/MASTUFA WR#</t>
  </si>
  <si>
    <t>JEBUNG LOR RT 3 RW 1 TLOGOSARI 082141627219</t>
  </si>
  <si>
    <t>745-0858924</t>
  </si>
  <si>
    <t>745-0008856</t>
  </si>
  <si>
    <t>ANITA WR#</t>
  </si>
  <si>
    <t>JEBUNG PAKISAN 085257374335 RT 4 RW 1</t>
  </si>
  <si>
    <t>745-0858926</t>
  </si>
  <si>
    <t>745-00063003</t>
  </si>
  <si>
    <t>ASISI WR#</t>
  </si>
  <si>
    <t>TLOGOSARI</t>
  </si>
  <si>
    <t>745-0858942</t>
  </si>
  <si>
    <t>745-0004505</t>
  </si>
  <si>
    <t>BEBAS WR#</t>
  </si>
  <si>
    <t>TLOGOSARI PATEMON RT 3 RW 1</t>
  </si>
  <si>
    <t>745-0858956</t>
  </si>
  <si>
    <t>745-0000319</t>
  </si>
  <si>
    <t>DEVI KIOS#</t>
  </si>
  <si>
    <t>SEKARPUTIH NO 5 RT 33 RW 02</t>
  </si>
  <si>
    <t>745-0858961</t>
  </si>
  <si>
    <t>745-0004948</t>
  </si>
  <si>
    <t>YUS BU WR#</t>
  </si>
  <si>
    <t>SPMA MANDIRO RT 1 RW 1</t>
  </si>
  <si>
    <t>745-0858969</t>
  </si>
  <si>
    <t>745-0008566</t>
  </si>
  <si>
    <t>RIRIN WR#</t>
  </si>
  <si>
    <t>TEGALAMPEL RT 12 RW 5</t>
  </si>
  <si>
    <t>745-0858975</t>
  </si>
  <si>
    <t>745-0002977</t>
  </si>
  <si>
    <t>PRING SEWU WR##</t>
  </si>
  <si>
    <t>DIPONEGORO RT 35 RW 04 JL (085258542339)</t>
  </si>
  <si>
    <t>745-0859015</t>
  </si>
  <si>
    <t>745-0859026</t>
  </si>
  <si>
    <t>745-0004444</t>
  </si>
  <si>
    <t>BATAAN RT 27 RW 8 085230376053</t>
  </si>
  <si>
    <t>745-0859337</t>
  </si>
  <si>
    <t>745-0008527</t>
  </si>
  <si>
    <t>SURYANI WR#</t>
  </si>
  <si>
    <t>TENGGARANG TANGSIL KULON RT 1 RW 1</t>
  </si>
  <si>
    <t>745-0859339</t>
  </si>
  <si>
    <t>371-0002167</t>
  </si>
  <si>
    <t>WARUNG PURNAMA LESTARI</t>
  </si>
  <si>
    <t>JL HASANUDIN DUSUN KRAJAN GENTENG WETAN KEC GENTENG KABUPATEN BANYUWANGI JAWA TIMUR 68465</t>
  </si>
  <si>
    <t>371-0223120</t>
  </si>
  <si>
    <t>369-0017660</t>
  </si>
  <si>
    <t>BU FARIDA WARUNG</t>
  </si>
  <si>
    <t>HAYAM WURUK DPN DAIHATSU</t>
  </si>
  <si>
    <t>369-3636558</t>
  </si>
  <si>
    <t>369-0011906</t>
  </si>
  <si>
    <t>POKWE WARUNG#</t>
  </si>
  <si>
    <t>HAYAM WURUK NO 02 JL</t>
  </si>
  <si>
    <t>369-3636574</t>
  </si>
  <si>
    <t>369-0009073</t>
  </si>
  <si>
    <t>COTO BANYUWANGI#</t>
  </si>
  <si>
    <t>DR SUBANDI NO 11 JL JEMBER</t>
  </si>
  <si>
    <t>369-3636610</t>
  </si>
  <si>
    <t>369-0007818</t>
  </si>
  <si>
    <t>SIBIL WARUNG#</t>
  </si>
  <si>
    <t>DR SOEBANDI JL</t>
  </si>
  <si>
    <t>369-3636612</t>
  </si>
  <si>
    <t>369-0017520</t>
  </si>
  <si>
    <t>IFA WARUNG</t>
  </si>
  <si>
    <t>DR SOEBANDI NO 269 JL</t>
  </si>
  <si>
    <t>369-3636613</t>
  </si>
  <si>
    <t>369-0015922</t>
  </si>
  <si>
    <t>BU TRIS WARUNG</t>
  </si>
  <si>
    <t>DR SUBANDI PATRANG</t>
  </si>
  <si>
    <t>369-0017667</t>
  </si>
  <si>
    <t>BU CANDRA WARUNG</t>
  </si>
  <si>
    <t>DR SOEBANDI DEPAN GANG SMKN 1 JEMBER JL</t>
  </si>
  <si>
    <t>369-3636616</t>
  </si>
  <si>
    <t>369-3636617</t>
  </si>
  <si>
    <t>369-0005338</t>
  </si>
  <si>
    <t>B SON WARUNG#</t>
  </si>
  <si>
    <t>369-3636618</t>
  </si>
  <si>
    <t>369-0007274</t>
  </si>
  <si>
    <t>APOTIK BRANTAS#</t>
  </si>
  <si>
    <t>DR SUBANDI NO 161 JL</t>
  </si>
  <si>
    <t>369-3636620</t>
  </si>
  <si>
    <t>369-0013978</t>
  </si>
  <si>
    <t>JURI WRG#</t>
  </si>
  <si>
    <t>SULTAN AGUNG 18 JL, BAGOREJO</t>
  </si>
  <si>
    <t>369-3636649</t>
  </si>
  <si>
    <t>369-3636651</t>
  </si>
  <si>
    <t>369-0017693</t>
  </si>
  <si>
    <t>ERNA BU</t>
  </si>
  <si>
    <t>MAYANGAN NO 35 SEBELAH TOKO ASOVA JL</t>
  </si>
  <si>
    <t>369-3636675</t>
  </si>
  <si>
    <t>369-0009200</t>
  </si>
  <si>
    <t>MERI CELL</t>
  </si>
  <si>
    <t>PAYANGAN</t>
  </si>
  <si>
    <t>369-3636684</t>
  </si>
  <si>
    <t>369-0001299</t>
  </si>
  <si>
    <t>RR WARUNG#</t>
  </si>
  <si>
    <t>MASTRIP NO 21 PERUM</t>
  </si>
  <si>
    <t>369-3636704</t>
  </si>
  <si>
    <t>369-0011884</t>
  </si>
  <si>
    <t>SUTIKNO BU WARUNG#</t>
  </si>
  <si>
    <t>MASTRIP 28</t>
  </si>
  <si>
    <t>369-3636715</t>
  </si>
  <si>
    <t>369-3636736</t>
  </si>
  <si>
    <t>069-0001491</t>
  </si>
  <si>
    <t>BUBUR AYAM PASUNDAN#</t>
  </si>
  <si>
    <t>MASTRIP 57 JEMBER</t>
  </si>
  <si>
    <t>369-3636707</t>
  </si>
  <si>
    <t>369-0017465</t>
  </si>
  <si>
    <t>EMPEK EMPEK WONG TUO</t>
  </si>
  <si>
    <t>MOJOPAHIT BLOK A2 NO 2 SEMPUSARI JEMBER JL</t>
  </si>
  <si>
    <t>369-0017857</t>
  </si>
  <si>
    <t>GOR BIMA</t>
  </si>
  <si>
    <t>MAJAPAHIT BELAKANG TRANSMART</t>
  </si>
  <si>
    <t>369-3636765</t>
  </si>
  <si>
    <t>369-3636767</t>
  </si>
  <si>
    <t>369-0014952</t>
  </si>
  <si>
    <t>ANDRO NET#</t>
  </si>
  <si>
    <t>PANGSUD JL</t>
  </si>
  <si>
    <t>369-3636903</t>
  </si>
  <si>
    <t>369-0016650</t>
  </si>
  <si>
    <t>SUNAR KIOS</t>
  </si>
  <si>
    <t>BEDADUNG KULON JLN NO 11</t>
  </si>
  <si>
    <t>369-3636792</t>
  </si>
  <si>
    <t>369-0016642</t>
  </si>
  <si>
    <t>NUR MBK KIOS</t>
  </si>
  <si>
    <t>BEDADUNG JLN NO 12</t>
  </si>
  <si>
    <t>369-3636794</t>
  </si>
  <si>
    <t>369-0011837</t>
  </si>
  <si>
    <t>ADI BU WARUNG#</t>
  </si>
  <si>
    <t>369-3636818</t>
  </si>
  <si>
    <t>369-0005253</t>
  </si>
  <si>
    <t>DARMAWANGSA 258 RT 1 RW 2 JEMBER</t>
  </si>
  <si>
    <t>369-3636820</t>
  </si>
  <si>
    <t>369-0011801</t>
  </si>
  <si>
    <t>WARUNG RAWON RAMBI#</t>
  </si>
  <si>
    <t>GAJAH MADA JL RAMBIPUJI</t>
  </si>
  <si>
    <t>369-3636825</t>
  </si>
  <si>
    <t>369-0016570</t>
  </si>
  <si>
    <t>INES KIOS MBAK</t>
  </si>
  <si>
    <t>PASAR SUMBER REJO NO 35 AMBULU JALAN</t>
  </si>
  <si>
    <t>369-3636836</t>
  </si>
  <si>
    <t>369-0015900</t>
  </si>
  <si>
    <t>KERAPU WRG#</t>
  </si>
  <si>
    <t>WATU ULO JL RT 1 RW 35</t>
  </si>
  <si>
    <t>369-3636854</t>
  </si>
  <si>
    <t>369-0017351</t>
  </si>
  <si>
    <t>BU NUR</t>
  </si>
  <si>
    <t>PERTIGAAN PASAR UMBULSARI</t>
  </si>
  <si>
    <t>369-3636878</t>
  </si>
  <si>
    <t>369-0013906</t>
  </si>
  <si>
    <t>SOLO 2 BAKSO#</t>
  </si>
  <si>
    <t>A. YANI 44 JL, UMBULSARI</t>
  </si>
  <si>
    <t>369-0013972</t>
  </si>
  <si>
    <t>INDRI WRG#</t>
  </si>
  <si>
    <t>GATSU 59 JL, RT10 RW02 TEMBOKREJO</t>
  </si>
  <si>
    <t>369-3636880</t>
  </si>
  <si>
    <t>369-3636885</t>
  </si>
  <si>
    <t>369-0013894</t>
  </si>
  <si>
    <t>BLITAR MIE BAKSO#</t>
  </si>
  <si>
    <t>A. YANI 34 JL, UMBULSARI</t>
  </si>
  <si>
    <t>369-3636897</t>
  </si>
  <si>
    <t>369-0016892</t>
  </si>
  <si>
    <t>WARUNG MAKAYAH</t>
  </si>
  <si>
    <t>PANGLIMA SUDIRMAN NO 26 JL</t>
  </si>
  <si>
    <t>369-3636901</t>
  </si>
  <si>
    <t>369-0013934</t>
  </si>
  <si>
    <t>DPOER WARUNG</t>
  </si>
  <si>
    <t>WR SOEPRATMAN 17 JL</t>
  </si>
  <si>
    <t>369-3636907</t>
  </si>
  <si>
    <t>369-0013881</t>
  </si>
  <si>
    <t>ANA IKAN BAKAR#</t>
  </si>
  <si>
    <t>WR. SUPRATMAN 38 JL, UMBULREJO</t>
  </si>
  <si>
    <t>369-3636908</t>
  </si>
  <si>
    <t>369-3636909</t>
  </si>
  <si>
    <t>079-0012058</t>
  </si>
  <si>
    <t>CAFE LAMBRETA</t>
  </si>
  <si>
    <t>PISANG AGUNG JL</t>
  </si>
  <si>
    <t>079-1208168</t>
  </si>
  <si>
    <t>079-1208178</t>
  </si>
  <si>
    <t>079-0011933</t>
  </si>
  <si>
    <t>SANDI WRG</t>
  </si>
  <si>
    <t>DEPAN RANU KLAKAH JL</t>
  </si>
  <si>
    <t>079-1207998</t>
  </si>
  <si>
    <t>079-0002440</t>
  </si>
  <si>
    <t>GIANT P. WRG#</t>
  </si>
  <si>
    <t>KLAKAH JL. RANU PAKIS</t>
  </si>
  <si>
    <t>079-1208005</t>
  </si>
  <si>
    <t>079-0011434</t>
  </si>
  <si>
    <t>ROHANI WRG</t>
  </si>
  <si>
    <t>KLAKAH RANU PAKIS JL</t>
  </si>
  <si>
    <t>079-1208012</t>
  </si>
  <si>
    <t>079-1208021</t>
  </si>
  <si>
    <t>079-0012127</t>
  </si>
  <si>
    <t>FORTUNA GORENGAN</t>
  </si>
  <si>
    <t>RAYA KLAKAH TERMINAL JL</t>
  </si>
  <si>
    <t>079-0012172</t>
  </si>
  <si>
    <t>ROHMA WRG</t>
  </si>
  <si>
    <t>WISATA RANUPAKIS JL</t>
  </si>
  <si>
    <t>079-1208022</t>
  </si>
  <si>
    <t>079-1208023</t>
  </si>
  <si>
    <t>079-0006629</t>
  </si>
  <si>
    <t>079-1208037</t>
  </si>
  <si>
    <t>079-1208038</t>
  </si>
  <si>
    <t>079-1208042</t>
  </si>
  <si>
    <t>079-0011994</t>
  </si>
  <si>
    <t>NGATIK WRG</t>
  </si>
  <si>
    <t>DUSUN JATISARI KUNIR RT 06 RW 1 JATIREJO JL</t>
  </si>
  <si>
    <t>079-1208046</t>
  </si>
  <si>
    <t>079-1208047</t>
  </si>
  <si>
    <t>079-0011936</t>
  </si>
  <si>
    <t>IRUL BU WRG</t>
  </si>
  <si>
    <t>RAYA KUNIR SEBELUM POM SUMBERJATI</t>
  </si>
  <si>
    <t>079-1208050</t>
  </si>
  <si>
    <t>079-1208051</t>
  </si>
  <si>
    <t>079-0011648</t>
  </si>
  <si>
    <t>BU SUTIN WRG</t>
  </si>
  <si>
    <t>KUNIR PASAR JL</t>
  </si>
  <si>
    <t>079-1208055</t>
  </si>
  <si>
    <t>079-0011560</t>
  </si>
  <si>
    <t>NOVA</t>
  </si>
  <si>
    <t>JATIGONO JL</t>
  </si>
  <si>
    <t>079-0011646</t>
  </si>
  <si>
    <t>PAK ARTAM WRG</t>
  </si>
  <si>
    <t>079-1208061</t>
  </si>
  <si>
    <t>079-1208062</t>
  </si>
  <si>
    <t>079-0002170</t>
  </si>
  <si>
    <t>TRI BU WRG</t>
  </si>
  <si>
    <t>KUNIR JL. DOROGOWOK (SBLM BALAI DS)</t>
  </si>
  <si>
    <t>079-1208066</t>
  </si>
  <si>
    <t>079-0012158</t>
  </si>
  <si>
    <t>AMEL WRG</t>
  </si>
  <si>
    <t>KUNIR KIDUL UTARA PASAR JATIGONO JL</t>
  </si>
  <si>
    <t>079-1208068</t>
  </si>
  <si>
    <t>079-1208071</t>
  </si>
  <si>
    <t>079-1208154</t>
  </si>
  <si>
    <t>079-1208155</t>
  </si>
  <si>
    <t>079-1208156</t>
  </si>
  <si>
    <t>079-1208158</t>
  </si>
  <si>
    <t>079-0008730</t>
  </si>
  <si>
    <t>NGARIUNG LESEHAN#</t>
  </si>
  <si>
    <t>A YANI JL</t>
  </si>
  <si>
    <t>079-0000169</t>
  </si>
  <si>
    <t>WIJAYA DEPOT#</t>
  </si>
  <si>
    <t>A YANI LUMAJANG JL</t>
  </si>
  <si>
    <t>079-0009636</t>
  </si>
  <si>
    <t>BASIR LALAPAN#</t>
  </si>
  <si>
    <t>KYAI GHOZALI JL</t>
  </si>
  <si>
    <t>079-0011740</t>
  </si>
  <si>
    <t>BEBAS BULAN PURNAMA WRG</t>
  </si>
  <si>
    <t>079-1208161</t>
  </si>
  <si>
    <t>079-1208162</t>
  </si>
  <si>
    <t>079-1208163</t>
  </si>
  <si>
    <t>079-1208164</t>
  </si>
  <si>
    <t>079-1208165</t>
  </si>
  <si>
    <t>079-1208170</t>
  </si>
  <si>
    <t>079-1208171</t>
  </si>
  <si>
    <t>079-0011733</t>
  </si>
  <si>
    <t>HOTIMAH BU</t>
  </si>
  <si>
    <t>079-0011643</t>
  </si>
  <si>
    <t>SUCIK BU</t>
  </si>
  <si>
    <t>BENGAWAN SOLO JL</t>
  </si>
  <si>
    <t>079-1208172</t>
  </si>
  <si>
    <t>079-1208173</t>
  </si>
  <si>
    <t>079-1208174</t>
  </si>
  <si>
    <t>079-1208176</t>
  </si>
  <si>
    <t>079-0012416</t>
  </si>
  <si>
    <t>SIMPLE WRG</t>
  </si>
  <si>
    <t>HAYAM WURUK SUKODONO LMJ JL</t>
  </si>
  <si>
    <t>079-0012522</t>
  </si>
  <si>
    <t>SUROJOYO</t>
  </si>
  <si>
    <t>SEMERU GG SADAR CITRODIWANGSAN JL</t>
  </si>
  <si>
    <t>079-1208184</t>
  </si>
  <si>
    <t>079-1208185</t>
  </si>
  <si>
    <t>079-1208186</t>
  </si>
  <si>
    <t>079-1208187</t>
  </si>
  <si>
    <t>079-1208189</t>
  </si>
  <si>
    <t>079-0011897</t>
  </si>
  <si>
    <t>HAIKAL</t>
  </si>
  <si>
    <t>GUB SURYO EMBONG KEMBAR LMJ JL</t>
  </si>
  <si>
    <t>079-1208153</t>
  </si>
  <si>
    <t>555-0030133</t>
  </si>
  <si>
    <t>CAK SAN BAKSO WARUNG</t>
  </si>
  <si>
    <t>TEGAL ARUM RT 02 RW 10 PAKIJANGAN</t>
  </si>
  <si>
    <t>555-3142029</t>
  </si>
  <si>
    <t>555-0024309</t>
  </si>
  <si>
    <t>GIRAS WARKOP CAK KRESEK#</t>
  </si>
  <si>
    <t>APOLLO RAYA</t>
  </si>
  <si>
    <t>555-3142250</t>
  </si>
  <si>
    <t>555-0027340</t>
  </si>
  <si>
    <t>IIN MBAK</t>
  </si>
  <si>
    <t>PETAHUNAN RUSUNAWA</t>
  </si>
  <si>
    <t>555-3142187</t>
  </si>
  <si>
    <t>555-3142231</t>
  </si>
  <si>
    <t>555-0022629</t>
  </si>
  <si>
    <t>HIKMAH WRG#</t>
  </si>
  <si>
    <t>GEMPOL JL</t>
  </si>
  <si>
    <t>555-3142268</t>
  </si>
  <si>
    <t>555-0016770</t>
  </si>
  <si>
    <t>RIZZQUNA WARUNG#</t>
  </si>
  <si>
    <t>WINONGAN JL</t>
  </si>
  <si>
    <t>555-3142331</t>
  </si>
  <si>
    <t>555-0028839</t>
  </si>
  <si>
    <t>IS BU WARUNG</t>
  </si>
  <si>
    <t>WINONGAN</t>
  </si>
  <si>
    <t>555-0025929</t>
  </si>
  <si>
    <t>SEDERHANA SATE GULE WRG#</t>
  </si>
  <si>
    <t>GRATI DPN LAPANGAN</t>
  </si>
  <si>
    <t>555-3142355</t>
  </si>
  <si>
    <t>555-3142361</t>
  </si>
  <si>
    <t>555-0029760</t>
  </si>
  <si>
    <t>YAYUK WARUNG</t>
  </si>
  <si>
    <t>WARUNG DOWO RT 03 RW 09 POHJENTREK</t>
  </si>
  <si>
    <t>555-3142398</t>
  </si>
  <si>
    <t>555-0025751</t>
  </si>
  <si>
    <t>MAHMUD WARKOP#</t>
  </si>
  <si>
    <t>PLAZA BANGIL</t>
  </si>
  <si>
    <t>555-3142490</t>
  </si>
  <si>
    <t>555-3142406</t>
  </si>
  <si>
    <t>555-0027173</t>
  </si>
  <si>
    <t>SS WARUNG</t>
  </si>
  <si>
    <t>REMBANG DEPAN KECAMATAN</t>
  </si>
  <si>
    <t>555-3142415</t>
  </si>
  <si>
    <t>555-0029053</t>
  </si>
  <si>
    <t>SAADAH WARUNG</t>
  </si>
  <si>
    <t>RANDUPITU BABAT</t>
  </si>
  <si>
    <t>555-3142438</t>
  </si>
  <si>
    <t>555-3142443</t>
  </si>
  <si>
    <t>555-0027195</t>
  </si>
  <si>
    <t>DUA PUTRI WARUNG#</t>
  </si>
  <si>
    <t>KESOBO</t>
  </si>
  <si>
    <t>555-3142445</t>
  </si>
  <si>
    <t>555-0001731</t>
  </si>
  <si>
    <t>BLAWI 75 JL RAYA</t>
  </si>
  <si>
    <t>555-3142457</t>
  </si>
  <si>
    <t>555-0027145</t>
  </si>
  <si>
    <t>AURA BELUT WARUNG</t>
  </si>
  <si>
    <t>BLAWI DEPAN APOTEK</t>
  </si>
  <si>
    <t>555-3142461</t>
  </si>
  <si>
    <t>555-3142475</t>
  </si>
  <si>
    <t>555-0030548</t>
  </si>
  <si>
    <t>Cak Arif Warung Soto</t>
  </si>
  <si>
    <t>KERSIKAN RT.01/RW.01, GONDANG WETAN, PASURUAN</t>
  </si>
  <si>
    <t>555-3142966</t>
  </si>
  <si>
    <t>555-0029582</t>
  </si>
  <si>
    <t>MBAK SRI DEVI WARUNG</t>
  </si>
  <si>
    <t>RAYA GONDANG WETAN RT 01 RW 01</t>
  </si>
  <si>
    <t>555-3143213</t>
  </si>
  <si>
    <t>889-0018160</t>
  </si>
  <si>
    <t>KEBUN DUREN CAFE#</t>
  </si>
  <si>
    <t>LUMBANG NO 30, DS LUMBANG</t>
  </si>
  <si>
    <t>889-2213004</t>
  </si>
  <si>
    <t>889-0017630</t>
  </si>
  <si>
    <t>WATURITI BEBEK WARUNG#</t>
  </si>
  <si>
    <t>LUMBANG NO 11, DS LUMBANG</t>
  </si>
  <si>
    <t>889-2212989</t>
  </si>
  <si>
    <t>889-0020187</t>
  </si>
  <si>
    <t>NIK IBU WARUNG</t>
  </si>
  <si>
    <t>PASAR LUMBANG</t>
  </si>
  <si>
    <t>889-2212999</t>
  </si>
  <si>
    <t>889-0020714</t>
  </si>
  <si>
    <t>MAJU SEDERHANA WARUNG</t>
  </si>
  <si>
    <t>DUSUN KRAJAN RT 02 RW 01 SUMBER KRAMAT TONGAS</t>
  </si>
  <si>
    <t>889-2213006</t>
  </si>
  <si>
    <t>889-0017171</t>
  </si>
  <si>
    <t>BAMBANG WARUNG#</t>
  </si>
  <si>
    <t>RAYA LECES SELATAN BALAI DESA MALASAN, DS MALASAN WETAN</t>
  </si>
  <si>
    <t>889-0018066</t>
  </si>
  <si>
    <t>POJOK BARAT SPBU WARUNG#</t>
  </si>
  <si>
    <t>RAYA LECES, BARAT SPBU MALASAN, DS MALASAN KULON</t>
  </si>
  <si>
    <t>889-2213061</t>
  </si>
  <si>
    <t>889-2213068</t>
  </si>
  <si>
    <t>889-2213050</t>
  </si>
  <si>
    <t>889-0015936</t>
  </si>
  <si>
    <t>TALITA WARUNG#</t>
  </si>
  <si>
    <t>SPBU MALASAN, RAYA LECES, MALASAN KULON</t>
  </si>
  <si>
    <t>889-2213055</t>
  </si>
  <si>
    <t>889-0017168</t>
  </si>
  <si>
    <t>MARTONO BU WARUNG#</t>
  </si>
  <si>
    <t>TEGALSIWALAN RT 29/ RW 25 ( SELATAN DINAS TEGALSIWALAN)</t>
  </si>
  <si>
    <t>889-2213059</t>
  </si>
  <si>
    <t>889-0017544</t>
  </si>
  <si>
    <t>BANYUANYAR , DS BLADO WETAN BLOK DARUN 082 301 304 647</t>
  </si>
  <si>
    <t>889-2213066</t>
  </si>
  <si>
    <t>899-0006318</t>
  </si>
  <si>
    <t>ROSALI HOTEL#</t>
  </si>
  <si>
    <t>899-1553115</t>
  </si>
  <si>
    <t>899-0001097</t>
  </si>
  <si>
    <t>PANARUKAN JL.</t>
  </si>
  <si>
    <t>899-1553111</t>
  </si>
  <si>
    <t>899-0004231</t>
  </si>
  <si>
    <t>DUO PUTRI RUMAH MAKAN#</t>
  </si>
  <si>
    <t>PB. SUDIRMAN RT 01 RW 04 JL.</t>
  </si>
  <si>
    <t>899-1553112</t>
  </si>
  <si>
    <t>899-1553114</t>
  </si>
  <si>
    <t>899-0006740</t>
  </si>
  <si>
    <t>SANTAI WARUNG#</t>
  </si>
  <si>
    <t>899-1553117</t>
  </si>
  <si>
    <t>899-0007670</t>
  </si>
  <si>
    <t>RESTU WARUNG#</t>
  </si>
  <si>
    <t>899-0007683</t>
  </si>
  <si>
    <t>AYAM GORENG PEMUDA SELERA DEPOT</t>
  </si>
  <si>
    <t>899-1553119</t>
  </si>
  <si>
    <t>899-1553120</t>
  </si>
  <si>
    <t>899-0009323</t>
  </si>
  <si>
    <t>LEMAN PAK WARUNG#</t>
  </si>
  <si>
    <t>BATAAN DESA PANARUKAN</t>
  </si>
  <si>
    <t>899-1553122</t>
  </si>
  <si>
    <t>899-0023786</t>
  </si>
  <si>
    <t>MAK LIKA WR</t>
  </si>
  <si>
    <t>PB SUDIRMAN SITUBONDO TIMUR POM BENSIN JL.</t>
  </si>
  <si>
    <t>899-0023791</t>
  </si>
  <si>
    <t>KEDAI WIDIA</t>
  </si>
  <si>
    <t>PB SUDIRMAN 100 M BARAT HOTEL ROSALI JL</t>
  </si>
  <si>
    <t>899-1553131</t>
  </si>
  <si>
    <t>899-1553132</t>
  </si>
  <si>
    <t>899-0023886</t>
  </si>
  <si>
    <t>AYU WR</t>
  </si>
  <si>
    <t>DUSUN PESISIR UTARA RT 02 RW 01 PANARUKAN</t>
  </si>
  <si>
    <t>899-1553134</t>
  </si>
  <si>
    <t>899-0001073</t>
  </si>
  <si>
    <t>RAHAYU DEPOT#</t>
  </si>
  <si>
    <t>RAYA ASEMBAGUS JL.</t>
  </si>
  <si>
    <t>899-1553445</t>
  </si>
  <si>
    <t>899-0003737</t>
  </si>
  <si>
    <t>SUPARNO / NGANJUK WR#</t>
  </si>
  <si>
    <t>ASEMBAGUS RT 01/01</t>
  </si>
  <si>
    <t>899-1553447</t>
  </si>
  <si>
    <t>899-1553454</t>
  </si>
  <si>
    <t>899-0008930</t>
  </si>
  <si>
    <t>KASNO BPK WARUNG#</t>
  </si>
  <si>
    <t>899-1553460</t>
  </si>
  <si>
    <t>899-1553461</t>
  </si>
  <si>
    <t>899-0023790</t>
  </si>
  <si>
    <t>SUMBER REJEKI WR</t>
  </si>
  <si>
    <t>ASEMBAGUS 100 M BARAT SPBU ASEMBAGUS JL RAYA</t>
  </si>
  <si>
    <t>899-1553471</t>
  </si>
  <si>
    <t>899-0000306</t>
  </si>
  <si>
    <t>PURITAMA RM.#</t>
  </si>
  <si>
    <t>PASIR PUTIH NO. 169 RY. JL.</t>
  </si>
  <si>
    <t>899-1553965</t>
  </si>
  <si>
    <t>899-0000586</t>
  </si>
  <si>
    <t>JAMU MESIR DEPOT#</t>
  </si>
  <si>
    <t>CENDRAWASIH NO 03 RT 05 RW 03 JL.</t>
  </si>
  <si>
    <t>899-1553966</t>
  </si>
  <si>
    <t>899-0008135</t>
  </si>
  <si>
    <t>SURYA WARUNG#</t>
  </si>
  <si>
    <t>MLANDINGAN JL.</t>
  </si>
  <si>
    <t>899-1553974</t>
  </si>
  <si>
    <t>899-1553967</t>
  </si>
  <si>
    <t>569-0003492</t>
  </si>
  <si>
    <t>POJOK STASIUN WARUNG#</t>
  </si>
  <si>
    <t>SUKOREJO DEPAN STASIUN</t>
  </si>
  <si>
    <t>569-0658523</t>
  </si>
  <si>
    <t>569-0003990</t>
  </si>
  <si>
    <t>FF KEDAI#</t>
  </si>
  <si>
    <t>SUKOREJO DEPAN KANTOR KECAMATAN</t>
  </si>
  <si>
    <t>569-0658525</t>
  </si>
  <si>
    <t>569-0005072</t>
  </si>
  <si>
    <t>UMIK ROHMA WARUNG</t>
  </si>
  <si>
    <t>DS.KENDURUAN, SEBELAH LAPANGAN, SUKOREJO</t>
  </si>
  <si>
    <t>569-0658528</t>
  </si>
  <si>
    <t>569-0003909</t>
  </si>
  <si>
    <t>BEJO WARUNG#</t>
  </si>
  <si>
    <t>SUKOREJO KARANGSONO JLN NUSANTARA</t>
  </si>
  <si>
    <t>569-0658537</t>
  </si>
  <si>
    <t>569-0004458</t>
  </si>
  <si>
    <t>POJOK KARANGLO WARUNG#</t>
  </si>
  <si>
    <t>SUKOREJO KARANGLO SEBELUM ANISA WARUNG</t>
  </si>
  <si>
    <t>569-0658539</t>
  </si>
  <si>
    <t>569-0004590</t>
  </si>
  <si>
    <t>PUJASERA ARIMBI</t>
  </si>
  <si>
    <t>569-0658540</t>
  </si>
  <si>
    <t>569-0658588</t>
  </si>
  <si>
    <t>569-0000703</t>
  </si>
  <si>
    <t>BLK PANDAAN KANTIN#</t>
  </si>
  <si>
    <t>PANDAAN P SUNARYO</t>
  </si>
  <si>
    <t>569-0658604</t>
  </si>
  <si>
    <t>569-0003288</t>
  </si>
  <si>
    <t>AIDHA WARUNG#</t>
  </si>
  <si>
    <t>PRIGEN GAMBIRAN DS. BOGEM</t>
  </si>
  <si>
    <t>569-0002640</t>
  </si>
  <si>
    <t>HAR BU WARUNG</t>
  </si>
  <si>
    <t>PRIGEN</t>
  </si>
  <si>
    <t>569-0658626</t>
  </si>
  <si>
    <t>569-0658643</t>
  </si>
  <si>
    <t>569-0002789</t>
  </si>
  <si>
    <t>RULLI AYAM MERCON WARUNG#</t>
  </si>
  <si>
    <t>569-0658646</t>
  </si>
  <si>
    <t>569-0003862</t>
  </si>
  <si>
    <t>SUMBER GALAR WARUNG#</t>
  </si>
  <si>
    <t>PRIGEN JAWI GANG DEPAN POM BENSIN JAWI</t>
  </si>
  <si>
    <t>569-0003868</t>
  </si>
  <si>
    <t>IJO BU ALIMAH WARUNG#</t>
  </si>
  <si>
    <t>PRIGEN JAWI SUMBER</t>
  </si>
  <si>
    <t>569-0658647</t>
  </si>
  <si>
    <t>569-0658648</t>
  </si>
  <si>
    <t>569-0003869</t>
  </si>
  <si>
    <t>LUSI WARUNG#</t>
  </si>
  <si>
    <t>569-0004162</t>
  </si>
  <si>
    <t>SAHABAT WARUNG#</t>
  </si>
  <si>
    <t>PRIGEN DESA JAWI DEPAN FINNA GLOF</t>
  </si>
  <si>
    <t>569-0005180</t>
  </si>
  <si>
    <t>JOGLO ABDUL HAMID</t>
  </si>
  <si>
    <t>JALAN RAYA PRIGEN NO.41</t>
  </si>
  <si>
    <t>569-0658649</t>
  </si>
  <si>
    <t>569-0658651</t>
  </si>
  <si>
    <t>569-0658656</t>
  </si>
  <si>
    <t>080-0013503</t>
  </si>
  <si>
    <t>FORTUNE HOME STAY</t>
  </si>
  <si>
    <t>JL.JAJANGSURAT KARANGBENDO BWI</t>
  </si>
  <si>
    <t>080-1216630</t>
  </si>
  <si>
    <t>080-1216623</t>
  </si>
  <si>
    <t>080-1216624</t>
  </si>
  <si>
    <t>080-0012201</t>
  </si>
  <si>
    <t>KAROMAH WARUNG</t>
  </si>
  <si>
    <t>RAYA JEMBER-PAKIS KALIREJO</t>
  </si>
  <si>
    <t>080-1216626</t>
  </si>
  <si>
    <t>080-1216631</t>
  </si>
  <si>
    <t>080-1216633</t>
  </si>
  <si>
    <t>080-1216635</t>
  </si>
  <si>
    <t>080-0014579</t>
  </si>
  <si>
    <t>MBOK UCIK WARUNG</t>
  </si>
  <si>
    <t>JL LABANASEM-DEPAN MASJID LABANASEM</t>
  </si>
  <si>
    <t>080-1216636</t>
  </si>
  <si>
    <t>080-0015132</t>
  </si>
  <si>
    <t>MAMAK NIA WARUNG</t>
  </si>
  <si>
    <t>BLIMBINGSARI-LABANASEM</t>
  </si>
  <si>
    <t>080-1216638</t>
  </si>
  <si>
    <t>080-1216639</t>
  </si>
  <si>
    <t>080-1216641</t>
  </si>
  <si>
    <t>080-1216642</t>
  </si>
  <si>
    <t>080-0015409</t>
  </si>
  <si>
    <t>MAK UDIN WARUNG</t>
  </si>
  <si>
    <t>PANTAI BLIMBINGSARI-BLIMBINGSARI</t>
  </si>
  <si>
    <t>080-1216643</t>
  </si>
  <si>
    <t>080-1216644</t>
  </si>
  <si>
    <t>080-1216647</t>
  </si>
  <si>
    <t>080-0015414</t>
  </si>
  <si>
    <t>LATANSA LESEHAN</t>
  </si>
  <si>
    <t>RAYA KARANG ANYAR -KARANG BENDO ROGOJAMPI</t>
  </si>
  <si>
    <t>080-1216648</t>
  </si>
  <si>
    <t>080-1216846</t>
  </si>
  <si>
    <t>080-0013634</t>
  </si>
  <si>
    <t>SATE BU GONO WARUNG</t>
  </si>
  <si>
    <t>080-1216848</t>
  </si>
  <si>
    <t>080-0013636</t>
  </si>
  <si>
    <t>KEDAI WATU RINDU</t>
  </si>
  <si>
    <t>SONGGON</t>
  </si>
  <si>
    <t>080-1216849</t>
  </si>
  <si>
    <t>080-0013640</t>
  </si>
  <si>
    <t>KEDAI 22</t>
  </si>
  <si>
    <t>DSN KRAJAN RT 01 RW 03 -SONGGON</t>
  </si>
  <si>
    <t>080-1216850</t>
  </si>
  <si>
    <t>080-0013643</t>
  </si>
  <si>
    <t>BU TIK WARUNG</t>
  </si>
  <si>
    <t>DSN SINGOLATREN -SINGUNJURUH</t>
  </si>
  <si>
    <t>080-1216851</t>
  </si>
  <si>
    <t>080-1216852</t>
  </si>
  <si>
    <t>080-1216853</t>
  </si>
  <si>
    <t>080-1216854</t>
  </si>
  <si>
    <t>080-1216856</t>
  </si>
  <si>
    <t>080-0013932</t>
  </si>
  <si>
    <t>MAK NI WARUNG</t>
  </si>
  <si>
    <t>PASAR SONGGON-SONGGON</t>
  </si>
  <si>
    <t>080-1216858</t>
  </si>
  <si>
    <t>080-0014002</t>
  </si>
  <si>
    <t>SHOLEH WARUNG</t>
  </si>
  <si>
    <t>080-1216859</t>
  </si>
  <si>
    <t>080-1216860</t>
  </si>
  <si>
    <t>080-1216861</t>
  </si>
  <si>
    <t>080-1216863</t>
  </si>
  <si>
    <t>080-1216864</t>
  </si>
  <si>
    <t>080-1216865</t>
  </si>
  <si>
    <t>080-1216866</t>
  </si>
  <si>
    <t>080-0015329</t>
  </si>
  <si>
    <t>ARTHA GRAHA HOMESTAY</t>
  </si>
  <si>
    <t>JL.IKAN TENGIRI GG.PALEM TUKANGKAYU-BWI</t>
  </si>
  <si>
    <t>080-1217695</t>
  </si>
  <si>
    <t>080-0015259</t>
  </si>
  <si>
    <t>ULEGAN SYAHIBA SAUFA CAFE</t>
  </si>
  <si>
    <t>IKAN LAYUR JL-UTARA HOTEL SANTIKA</t>
  </si>
  <si>
    <t>080-0013946</t>
  </si>
  <si>
    <t>WARUNG SEBLANG</t>
  </si>
  <si>
    <t>080-1217696</t>
  </si>
  <si>
    <t>080-1217697</t>
  </si>
  <si>
    <t>080-1217182</t>
  </si>
  <si>
    <t>080-0012171</t>
  </si>
  <si>
    <t>IKAN TONGKOL-KERTOSARI</t>
  </si>
  <si>
    <t>080-1217183</t>
  </si>
  <si>
    <t>080-0012329</t>
  </si>
  <si>
    <t>ANNIE WARUNG</t>
  </si>
  <si>
    <t>KERTOSARI</t>
  </si>
  <si>
    <t>080-1217184</t>
  </si>
  <si>
    <t>080-1217185</t>
  </si>
  <si>
    <t>080-0012788</t>
  </si>
  <si>
    <t>DIAN BU WARUNG</t>
  </si>
  <si>
    <t>080-1217186</t>
  </si>
  <si>
    <t>080-0012792</t>
  </si>
  <si>
    <t>LAROS WARUNG</t>
  </si>
  <si>
    <t>080-1217187</t>
  </si>
  <si>
    <t>080-1217188</t>
  </si>
  <si>
    <t>080-0012799</t>
  </si>
  <si>
    <t>ANISA WARUNG</t>
  </si>
  <si>
    <t>080-1217189</t>
  </si>
  <si>
    <t>080-1217190</t>
  </si>
  <si>
    <t>080-0013591</t>
  </si>
  <si>
    <t>WARKOP KISMIS</t>
  </si>
  <si>
    <t>JL KEPITING RT 01 RW 07-SOBO</t>
  </si>
  <si>
    <t>080-1217192</t>
  </si>
  <si>
    <t>080-1217195</t>
  </si>
  <si>
    <t>080-0014338</t>
  </si>
  <si>
    <t>JL BRIGJEN KATAMSO</t>
  </si>
  <si>
    <t>080-1217200</t>
  </si>
  <si>
    <t>080-1217201</t>
  </si>
  <si>
    <t>080-1217206</t>
  </si>
  <si>
    <t>080-0014573</t>
  </si>
  <si>
    <t>DPS WARUNG</t>
  </si>
  <si>
    <t>JL IKAN TONGKOL-KERTOSARI DEPAN SMANTA</t>
  </si>
  <si>
    <t>080-1217207</t>
  </si>
  <si>
    <t>080-0014574</t>
  </si>
  <si>
    <t>ULFI WARUNG</t>
  </si>
  <si>
    <t>080-1217208</t>
  </si>
  <si>
    <t>080-1217396</t>
  </si>
  <si>
    <t>080-0011608</t>
  </si>
  <si>
    <t>PAINI WARUNG#</t>
  </si>
  <si>
    <t>SINGONJURUH</t>
  </si>
  <si>
    <t>080-1217398</t>
  </si>
  <si>
    <t>080-1217401</t>
  </si>
  <si>
    <t>080-1217402</t>
  </si>
  <si>
    <t>080-0013512</t>
  </si>
  <si>
    <t>080-1217404</t>
  </si>
  <si>
    <t>080-0009605</t>
  </si>
  <si>
    <t>GOMBOLIRANG SPBU KANTIN</t>
  </si>
  <si>
    <t>JL RAYA PETUNG-SINGOJURUH</t>
  </si>
  <si>
    <t>080-1217397</t>
  </si>
  <si>
    <t>080-0013607</t>
  </si>
  <si>
    <t>WARU 1 WARUNG</t>
  </si>
  <si>
    <t>JL RAYA SINGONJURUH RT 03 RW 03</t>
  </si>
  <si>
    <t>080-1217406</t>
  </si>
  <si>
    <t>080-0013608</t>
  </si>
  <si>
    <t>BAKSO WARU 3 WARUNG</t>
  </si>
  <si>
    <t>JL RAYA SINGONJURUH DSN PASINAN BARAT RT 02RW 03</t>
  </si>
  <si>
    <t>080-1217407</t>
  </si>
  <si>
    <t>080-1217409</t>
  </si>
  <si>
    <t>080-0013750</t>
  </si>
  <si>
    <t>SATE BINTANG WARUNG</t>
  </si>
  <si>
    <t>JL ALAS MALANG -SINGONJURUH</t>
  </si>
  <si>
    <t>080-1217412</t>
  </si>
  <si>
    <t>080-1217414</t>
  </si>
  <si>
    <t>080-1217417</t>
  </si>
  <si>
    <t>080-0014965</t>
  </si>
  <si>
    <t>EDO WARUNG</t>
  </si>
  <si>
    <t>ALAS MALANG -DEPAN PABRIK AQUA</t>
  </si>
  <si>
    <t>080-1217423</t>
  </si>
  <si>
    <t>745-0008451</t>
  </si>
  <si>
    <t>RAHMA BU WR#</t>
  </si>
  <si>
    <t>KEJAYAN RT 3 RW 1</t>
  </si>
  <si>
    <t>745-0859225</t>
  </si>
  <si>
    <t>745-0009365</t>
  </si>
  <si>
    <t>BAROKAH BURUNG WR#</t>
  </si>
  <si>
    <t>PUJER MASKUNING</t>
  </si>
  <si>
    <t>745-0859235</t>
  </si>
  <si>
    <t>745-0000911</t>
  </si>
  <si>
    <t>TAILOR CELL WR#</t>
  </si>
  <si>
    <t>PUJER RT 10 RW 3 085236772773</t>
  </si>
  <si>
    <t>745-0859250</t>
  </si>
  <si>
    <t>745-0004520</t>
  </si>
  <si>
    <t>HORMASI BU WR#</t>
  </si>
  <si>
    <t>RAYA PAKISAN KEJAYAN DEPAN MASJID RT 3 RW 1</t>
  </si>
  <si>
    <t>745-0859251</t>
  </si>
  <si>
    <t>745-0005189</t>
  </si>
  <si>
    <t>BU HAJI WR#</t>
  </si>
  <si>
    <t>RAYA PUJER NO 121 JL RT 8 RW 3 082301705147</t>
  </si>
  <si>
    <t>745-0859254</t>
  </si>
  <si>
    <t>745-0005556</t>
  </si>
  <si>
    <t>AL BAROKAH WR#</t>
  </si>
  <si>
    <t>SUMBER WRINGIN RT 26 RW 5</t>
  </si>
  <si>
    <t>745-0859601</t>
  </si>
  <si>
    <t>745-0003487</t>
  </si>
  <si>
    <t>ANAK TUNGGAL WR#</t>
  </si>
  <si>
    <t>AIP MUGIMAN RT 04 RW 02 KONCER DARUL ALAM</t>
  </si>
  <si>
    <t>745-0859437</t>
  </si>
  <si>
    <t>745-0004052</t>
  </si>
  <si>
    <t>MAHFUD WR#</t>
  </si>
  <si>
    <t>AIP MUGIMAN JL</t>
  </si>
  <si>
    <t>745-0859442</t>
  </si>
  <si>
    <t>745-0009460</t>
  </si>
  <si>
    <t>MAHRUS BU WR#</t>
  </si>
  <si>
    <t>SUMBER SALAM RT 11 RW 4 KONCER</t>
  </si>
  <si>
    <t>745-0859458</t>
  </si>
  <si>
    <t>371-0000061</t>
  </si>
  <si>
    <t>DRAGON CAFE</t>
  </si>
  <si>
    <t>JAJAG JL RT 04 RW 05</t>
  </si>
  <si>
    <t>371-0223420</t>
  </si>
  <si>
    <t>371-0223418</t>
  </si>
  <si>
    <t>371-0223421</t>
  </si>
  <si>
    <t>371-0223427</t>
  </si>
  <si>
    <t>371-0001345</t>
  </si>
  <si>
    <t>DEWA WARUNG</t>
  </si>
  <si>
    <t>JL. RAYA LANGSEPAN</t>
  </si>
  <si>
    <t>371-0223430</t>
  </si>
  <si>
    <t>371-0223443</t>
  </si>
  <si>
    <t>371-0002158</t>
  </si>
  <si>
    <t>WR NOSTALGIA</t>
  </si>
  <si>
    <t>DUSUN KRAJAN PURWODADI GAMBIRAN BANYUWANGI REGENCY EAST JAVA 68486</t>
  </si>
  <si>
    <t>371-0223446</t>
  </si>
  <si>
    <t>371-0223448</t>
  </si>
  <si>
    <t>371-0223450</t>
  </si>
  <si>
    <t>371-0000994</t>
  </si>
  <si>
    <t>WARUNG LUMINTU</t>
  </si>
  <si>
    <t>371-0223428</t>
  </si>
  <si>
    <t>371-0223758</t>
  </si>
  <si>
    <t>371-0223762</t>
  </si>
  <si>
    <t>371-0223764</t>
  </si>
  <si>
    <t>371-0001059</t>
  </si>
  <si>
    <t>INDRA WARUNG</t>
  </si>
  <si>
    <t>371-0223767</t>
  </si>
  <si>
    <t>371-0223772</t>
  </si>
  <si>
    <t>371-0002143</t>
  </si>
  <si>
    <t>WARUNG BU KUS</t>
  </si>
  <si>
    <t>KRAJAN II KALIBARU KULON KALIBARU BANYUWANGI REGENCY EAST JAVA 68467</t>
  </si>
  <si>
    <t>371-0223783</t>
  </si>
  <si>
    <t>371-0223777</t>
  </si>
  <si>
    <t>369-0015850</t>
  </si>
  <si>
    <t>GADANG RM</t>
  </si>
  <si>
    <t>SUPRAPTO NO 03 JALAN KEBONSARI JEMBER</t>
  </si>
  <si>
    <t>369-3637261</t>
  </si>
  <si>
    <t>369-0015916</t>
  </si>
  <si>
    <t>EMPAT MATA RM</t>
  </si>
  <si>
    <t>LETJEND PANJAITAN 74 JL</t>
  </si>
  <si>
    <t>369-3637266</t>
  </si>
  <si>
    <t>369-3637270</t>
  </si>
  <si>
    <t>369-0012141</t>
  </si>
  <si>
    <t>BEBEK GORENG H SLAMET##</t>
  </si>
  <si>
    <t>KARIMATA 64 JL</t>
  </si>
  <si>
    <t>369-0017304</t>
  </si>
  <si>
    <t>PECEL KEDIRI</t>
  </si>
  <si>
    <t>GUNUNG BATU B NO 8 JL</t>
  </si>
  <si>
    <t>369-3637272</t>
  </si>
  <si>
    <t>369-3637284</t>
  </si>
  <si>
    <t>369-0017779</t>
  </si>
  <si>
    <t>NADA WARUNG</t>
  </si>
  <si>
    <t>PASAR SENIN BLOK B 26 TANGGUL</t>
  </si>
  <si>
    <t>369-0012453</t>
  </si>
  <si>
    <t>MUNAWATI WRG#</t>
  </si>
  <si>
    <t>PB SUDIRMAN 16 TANGGUL</t>
  </si>
  <si>
    <t>369-0016518</t>
  </si>
  <si>
    <t>ZUBAIDAH KIOS</t>
  </si>
  <si>
    <t>PANGLIMA SUDIRMAN TIMUR SMP 3 TANGGUL JALAN</t>
  </si>
  <si>
    <t>369-3637310</t>
  </si>
  <si>
    <t>369-3637314</t>
  </si>
  <si>
    <t>369-3637316</t>
  </si>
  <si>
    <t>369-0013550</t>
  </si>
  <si>
    <t>SMADA TANGGUL KOPSIS#</t>
  </si>
  <si>
    <t>SALAK 98 JL, TANGGUL</t>
  </si>
  <si>
    <t>369-0012998</t>
  </si>
  <si>
    <t>TUSIAH WARUNG#</t>
  </si>
  <si>
    <t>KENANGA JL NO 17 TANGGUL</t>
  </si>
  <si>
    <t>369-3637322</t>
  </si>
  <si>
    <t>369-3637323</t>
  </si>
  <si>
    <t>369-3637324</t>
  </si>
  <si>
    <t>369-0013731</t>
  </si>
  <si>
    <t>TUNGGAL ROSO WR#</t>
  </si>
  <si>
    <t>PANGLIMA SUDIRMAN 16 PONDOK DALEM</t>
  </si>
  <si>
    <t>369-0017061</t>
  </si>
  <si>
    <t>AHYE WARUNG</t>
  </si>
  <si>
    <t>URIP SUMOHARJO NO 145 JALAN</t>
  </si>
  <si>
    <t>369-3637334</t>
  </si>
  <si>
    <t>369-3637337</t>
  </si>
  <si>
    <t>369-0018162</t>
  </si>
  <si>
    <t>ENDANG WARUNG</t>
  </si>
  <si>
    <t>TERATAI 4 KALIWATES JALAN</t>
  </si>
  <si>
    <t>369-3637343</t>
  </si>
  <si>
    <t>369-0018161</t>
  </si>
  <si>
    <t>PONGKY PAK WARUNG</t>
  </si>
  <si>
    <t>TERATAI 4 32 LINGKUNGAN JL</t>
  </si>
  <si>
    <t>369-0017638</t>
  </si>
  <si>
    <t>AYAM GORENG MBAK SITI</t>
  </si>
  <si>
    <t>KENANGA NO 82 JL</t>
  </si>
  <si>
    <t>369-3637344</t>
  </si>
  <si>
    <t>369-3637364</t>
  </si>
  <si>
    <t>369-0017766</t>
  </si>
  <si>
    <t>SUDI MAMPIR WR</t>
  </si>
  <si>
    <t>KENANGA GEBANG 148 A DPN ALFAMARET</t>
  </si>
  <si>
    <t>369-0017666</t>
  </si>
  <si>
    <t>BU INDRA WARUNG</t>
  </si>
  <si>
    <t>KACA PIRING SAMPING PUSKESMAS PATRANG JL</t>
  </si>
  <si>
    <t>369-3637367</t>
  </si>
  <si>
    <t>369-3637372</t>
  </si>
  <si>
    <t>369-3637373</t>
  </si>
  <si>
    <t>369-3637375</t>
  </si>
  <si>
    <t>369-0007414</t>
  </si>
  <si>
    <t>CITRA HUSADA KANTIN#</t>
  </si>
  <si>
    <t>TERATAI JL</t>
  </si>
  <si>
    <t>369-0000311</t>
  </si>
  <si>
    <t>CITRA HUSADA KANTIN 2</t>
  </si>
  <si>
    <t>TERATAI NO 4 JL JEMBER</t>
  </si>
  <si>
    <t>369-0016174</t>
  </si>
  <si>
    <t>NOVI KIOS</t>
  </si>
  <si>
    <t>KASIAN TIMUR RT 04 RW 21 PUGER</t>
  </si>
  <si>
    <t>369-3637377</t>
  </si>
  <si>
    <t>369-3637378</t>
  </si>
  <si>
    <t>369-3637383</t>
  </si>
  <si>
    <t>369-0015593</t>
  </si>
  <si>
    <t>LEOSHINTA KANTIN</t>
  </si>
  <si>
    <t>AHMAD YANI JL NO 31 PUGER</t>
  </si>
  <si>
    <t>369-3637391</t>
  </si>
  <si>
    <t>369-0016193</t>
  </si>
  <si>
    <t>SLAMET WRG</t>
  </si>
  <si>
    <t>DUSUN GUMUK LIMO RT 7 RW 15</t>
  </si>
  <si>
    <t>369-3637411</t>
  </si>
  <si>
    <t>369-0013536</t>
  </si>
  <si>
    <t>HAR BAMBU WRG#</t>
  </si>
  <si>
    <t>KYAI HAFID 73 JL, NOGOSARI</t>
  </si>
  <si>
    <t>369-3637423</t>
  </si>
  <si>
    <t>369-0017741</t>
  </si>
  <si>
    <t>WONG TANI</t>
  </si>
  <si>
    <t>RAYA MOJOSARI PUGER</t>
  </si>
  <si>
    <t>369-3637434</t>
  </si>
  <si>
    <t>369-0013595</t>
  </si>
  <si>
    <t>RISKY WR</t>
  </si>
  <si>
    <t>PANGSUD MENAMPU JL NO 32 RT 02 RW 03</t>
  </si>
  <si>
    <t>369-3637441</t>
  </si>
  <si>
    <t>369-0013610</t>
  </si>
  <si>
    <t>RUPINI WR</t>
  </si>
  <si>
    <t>RAYA PB SUDIRMAN GUMUKMAS JL NO 58 RT04RW07</t>
  </si>
  <si>
    <t>369-3637454</t>
  </si>
  <si>
    <t>369-0017467</t>
  </si>
  <si>
    <t>ALTHA FARMA</t>
  </si>
  <si>
    <t>AMBULU WATU ULO JL</t>
  </si>
  <si>
    <t>369-3637536</t>
  </si>
  <si>
    <t>369-0017155</t>
  </si>
  <si>
    <t>CAFE BENING</t>
  </si>
  <si>
    <t>WATU ULO NO.25 JALANJ</t>
  </si>
  <si>
    <t>369-3637550</t>
  </si>
  <si>
    <t>369-0015601</t>
  </si>
  <si>
    <t>SIGMA WRG</t>
  </si>
  <si>
    <t>GAJAH MADA III</t>
  </si>
  <si>
    <t>369-0012187</t>
  </si>
  <si>
    <t>AYAM GORENG AL HUDA#</t>
  </si>
  <si>
    <t>MELATI JL</t>
  </si>
  <si>
    <t>369-0017686</t>
  </si>
  <si>
    <t>SOTO AYAM H SYUKRI</t>
  </si>
  <si>
    <t>GAJAH MADA DEPAN MASJID AL HUDA JL</t>
  </si>
  <si>
    <t>369-3637460</t>
  </si>
  <si>
    <t>369-3637462</t>
  </si>
  <si>
    <t>369-3637464</t>
  </si>
  <si>
    <t>369-0007113</t>
  </si>
  <si>
    <t>KANTIN BRI</t>
  </si>
  <si>
    <t>JL A YANI</t>
  </si>
  <si>
    <t>369-3637474</t>
  </si>
  <si>
    <t>369-0007401</t>
  </si>
  <si>
    <t>IKAN BAKAR WARUNG#</t>
  </si>
  <si>
    <t>KH SIDDIQ RT 1 RW 2 JEMBER</t>
  </si>
  <si>
    <t>369-3637483</t>
  </si>
  <si>
    <t>369-0009754</t>
  </si>
  <si>
    <t>GOR BULUTANGKIS#</t>
  </si>
  <si>
    <t>KERTA BUMI JL</t>
  </si>
  <si>
    <t>369-3637485</t>
  </si>
  <si>
    <t>369-0015603</t>
  </si>
  <si>
    <t>NING WRG</t>
  </si>
  <si>
    <t>SUNAN AMPEL JL KALIWATES</t>
  </si>
  <si>
    <t>369-0017591</t>
  </si>
  <si>
    <t>TANJUNG SEHAT BU NUR WARUNG</t>
  </si>
  <si>
    <t>KH SHIDIQ NO 4 JL</t>
  </si>
  <si>
    <t>369-3637500</t>
  </si>
  <si>
    <t>369-3637504</t>
  </si>
  <si>
    <t>369-0017201</t>
  </si>
  <si>
    <t>MAMA YENI WARUNG</t>
  </si>
  <si>
    <t>GUNUNG BROMO TUTUL JL AMBULU NO 15</t>
  </si>
  <si>
    <t>369-3637515</t>
  </si>
  <si>
    <t>369-3637517</t>
  </si>
  <si>
    <t>369-0015702</t>
  </si>
  <si>
    <t>JEFTA WRG#</t>
  </si>
  <si>
    <t>TUTUL JL TEGALSARI</t>
  </si>
  <si>
    <t>369-3637524</t>
  </si>
  <si>
    <t>369-0016040</t>
  </si>
  <si>
    <t>FITNES AMBULU</t>
  </si>
  <si>
    <t>KRAJAN RT02 RW 02 JL (BELAKNG BANK BRI)</t>
  </si>
  <si>
    <t>369-3637531</t>
  </si>
  <si>
    <t>369-0012080</t>
  </si>
  <si>
    <t>KADIR WARUNG</t>
  </si>
  <si>
    <t>MANGGAR 80 JL</t>
  </si>
  <si>
    <t>369-0009881</t>
  </si>
  <si>
    <t>NAUNG ASRI#</t>
  </si>
  <si>
    <t>KESILIR AMBULU RT 2 RW 2 38</t>
  </si>
  <si>
    <t>369-3637533</t>
  </si>
  <si>
    <t>369-3637540</t>
  </si>
  <si>
    <t>369-3637548</t>
  </si>
  <si>
    <t>369-0017727</t>
  </si>
  <si>
    <t>ICHIBAN LIPPO</t>
  </si>
  <si>
    <t>GAJAHMADA KALIWATES NO 175 JEMBER DLM LIPPO</t>
  </si>
  <si>
    <t>369-3637463</t>
  </si>
  <si>
    <t>369-0017593</t>
  </si>
  <si>
    <t>NIRMALA WARUNG</t>
  </si>
  <si>
    <t>PERUM PURI BUNGA NIRWANA NO 16</t>
  </si>
  <si>
    <t>369-3637932</t>
  </si>
  <si>
    <t>369-0008120</t>
  </si>
  <si>
    <t>LUTFIA BU KAMPUNG WARUNG#</t>
  </si>
  <si>
    <t>YOS SUDARSO JL</t>
  </si>
  <si>
    <t>369-3637941</t>
  </si>
  <si>
    <t>369-3637942</t>
  </si>
  <si>
    <t>369-0018053</t>
  </si>
  <si>
    <t>BU IIN WARUNG</t>
  </si>
  <si>
    <t>BASUKI RAHMAT DEPAN POM SABTUAN JL</t>
  </si>
  <si>
    <t>369-3637982</t>
  </si>
  <si>
    <t>369-3637987</t>
  </si>
  <si>
    <t>369-3637991</t>
  </si>
  <si>
    <t>369-0014766</t>
  </si>
  <si>
    <t>DAHLIA SALON#</t>
  </si>
  <si>
    <t>DIPONEGORO NO. 84 JL, PSR. BANGSALSARI</t>
  </si>
  <si>
    <t>369-3638005</t>
  </si>
  <si>
    <t>369-0015397</t>
  </si>
  <si>
    <t>SEDERHANA 3 WARUNG</t>
  </si>
  <si>
    <t>A YANI JL BANGSALSARI JEMBER</t>
  </si>
  <si>
    <t>369-3638018</t>
  </si>
  <si>
    <t>369-0014688</t>
  </si>
  <si>
    <t>PANGESTU WRG</t>
  </si>
  <si>
    <t>PETUNG PASAR</t>
  </si>
  <si>
    <t>369-0016152</t>
  </si>
  <si>
    <t>ANGGA BENGKEL</t>
  </si>
  <si>
    <t>DUSUN KRAJAN RT 001 RW 003</t>
  </si>
  <si>
    <t>369-0014690</t>
  </si>
  <si>
    <t>BAROKAH 3 WRG#</t>
  </si>
  <si>
    <t>JAYANEGARA JL, PECORO</t>
  </si>
  <si>
    <t>369-3638025</t>
  </si>
  <si>
    <t>369-3638026</t>
  </si>
  <si>
    <t>369-3638027</t>
  </si>
  <si>
    <t>369-0017156</t>
  </si>
  <si>
    <t>SAMSON GYM</t>
  </si>
  <si>
    <t>BLATER JL NO 56</t>
  </si>
  <si>
    <t>369-3638153</t>
  </si>
  <si>
    <t>369-3638135</t>
  </si>
  <si>
    <t>369-0008157</t>
  </si>
  <si>
    <t>TOMIHARINI HOTEL#</t>
  </si>
  <si>
    <t>BRAWIJAYA RT 1 RW 2 JEMBER</t>
  </si>
  <si>
    <t>369-3638136</t>
  </si>
  <si>
    <t>369-3638063</t>
  </si>
  <si>
    <t>369-0017283</t>
  </si>
  <si>
    <t>SAWAH CAFE</t>
  </si>
  <si>
    <t>IKAN KAKAP JL</t>
  </si>
  <si>
    <t>369-3638074</t>
  </si>
  <si>
    <t>369-0017561</t>
  </si>
  <si>
    <t>KOPI KU WARUNG</t>
  </si>
  <si>
    <t>BLATER AMBULU TIMUR BALAI DESA ANDONGSARI JL</t>
  </si>
  <si>
    <t>369-0018028</t>
  </si>
  <si>
    <t>IBU AGUS KANTIN</t>
  </si>
  <si>
    <t>GRENDEN PUGER SEBELAH POM PUGER</t>
  </si>
  <si>
    <t>369-3638167</t>
  </si>
  <si>
    <t>369-3638035</t>
  </si>
  <si>
    <t>369-0016313</t>
  </si>
  <si>
    <t>SEGO PEDES WARUNG</t>
  </si>
  <si>
    <t>DUSUN KLATEN RAYA PUGER (SETELAH ENGGAR JAYA)</t>
  </si>
  <si>
    <t>369-3638054</t>
  </si>
  <si>
    <t>369-0016145</t>
  </si>
  <si>
    <t>ANIS KIOS</t>
  </si>
  <si>
    <t>JL MANGGA RT 3 RW 1</t>
  </si>
  <si>
    <t>369-3638055</t>
  </si>
  <si>
    <t>369-0017235</t>
  </si>
  <si>
    <t>JERAT CAFE</t>
  </si>
  <si>
    <t>CENDRAWASIH JL NO 30</t>
  </si>
  <si>
    <t>369-3638078</t>
  </si>
  <si>
    <t>369-3638081</t>
  </si>
  <si>
    <t>369-3638085</t>
  </si>
  <si>
    <t>369-0018150</t>
  </si>
  <si>
    <t>SALERO RUMAH MAKAN</t>
  </si>
  <si>
    <t>WIJAYA KUSUMA NO 60 JL</t>
  </si>
  <si>
    <t>369-3638086</t>
  </si>
  <si>
    <t>369-0017683</t>
  </si>
  <si>
    <t>GILANG KIOS</t>
  </si>
  <si>
    <t>MANYAR SLAWU SETELAH DENI CELL JL</t>
  </si>
  <si>
    <t>369-3638111</t>
  </si>
  <si>
    <t>369-0015783</t>
  </si>
  <si>
    <t>PEPES WRG</t>
  </si>
  <si>
    <t>MERAK JL NO 27</t>
  </si>
  <si>
    <t>369-3638113</t>
  </si>
  <si>
    <t>369-0012210</t>
  </si>
  <si>
    <t>FIKI KIOS#</t>
  </si>
  <si>
    <t>RAYA BLATER 10 AMBULU</t>
  </si>
  <si>
    <t>369-3638156</t>
  </si>
  <si>
    <t>369-0017510</t>
  </si>
  <si>
    <t>BU TIA WARUNG</t>
  </si>
  <si>
    <t>AMBULU BLATER DEPAN KLINIK RESTU IBU AMBULU JL</t>
  </si>
  <si>
    <t>369-3638158</t>
  </si>
  <si>
    <t>369-0016940</t>
  </si>
  <si>
    <t>HAFIS WARUNG</t>
  </si>
  <si>
    <t>BELATER JL DEPAN DIRA AMBULU</t>
  </si>
  <si>
    <t>369-3638168</t>
  </si>
  <si>
    <t>369-0018156</t>
  </si>
  <si>
    <t>ERNI WARUNG</t>
  </si>
  <si>
    <t>RAYA BLATER AMBULU NO 7 JL</t>
  </si>
  <si>
    <t>369-3638173</t>
  </si>
  <si>
    <t>369-0018015</t>
  </si>
  <si>
    <t>SPECIAL BELUT SURABAYA SBS</t>
  </si>
  <si>
    <t>GATOT SUBROTO NI 55 JL</t>
  </si>
  <si>
    <t>369-3638067</t>
  </si>
  <si>
    <t>079-0011859</t>
  </si>
  <si>
    <t>TOHA WRG</t>
  </si>
  <si>
    <t>DSN WRINGIN RT 21 RW 5 RANUYOSO</t>
  </si>
  <si>
    <t>079-1208524</t>
  </si>
  <si>
    <t>079-0000767</t>
  </si>
  <si>
    <t>ISTIGHFAR WARUNG#</t>
  </si>
  <si>
    <t>KEDUNGJAJANG GROBOGAN RAYA JL.</t>
  </si>
  <si>
    <t>079-1208532</t>
  </si>
  <si>
    <t>079-0010986</t>
  </si>
  <si>
    <t>PKB 3 WRG#</t>
  </si>
  <si>
    <t>KEDUNGJAJANG RAYA JL. (KIR2AN)</t>
  </si>
  <si>
    <t>079-1208537</t>
  </si>
  <si>
    <t>079-0011624</t>
  </si>
  <si>
    <t>SPBU KLAKAH</t>
  </si>
  <si>
    <t>079-1208543</t>
  </si>
  <si>
    <t>079-0012433</t>
  </si>
  <si>
    <t>SRIKANDI WRG</t>
  </si>
  <si>
    <t>JL LUMAJANG GROBONGAN KEDUNGJAJANG</t>
  </si>
  <si>
    <t>079-1208549</t>
  </si>
  <si>
    <t>079-0012486</t>
  </si>
  <si>
    <t>SAFA WRG</t>
  </si>
  <si>
    <t>DUSUN KRATON RT 02 RW 01 GEROBOGAN KEDUNG JAJANG</t>
  </si>
  <si>
    <t>079-1208551</t>
  </si>
  <si>
    <t>079-0012577</t>
  </si>
  <si>
    <t>LANG BRO WRG</t>
  </si>
  <si>
    <t>RAYA LUMAJANG PROBOLINGGO GROBOKAN JL</t>
  </si>
  <si>
    <t>079-1208553</t>
  </si>
  <si>
    <t>079-0011973</t>
  </si>
  <si>
    <t>NDESO WRG</t>
  </si>
  <si>
    <t>PB SUDIRMAN 45 JARIT JL</t>
  </si>
  <si>
    <t>079-1208608</t>
  </si>
  <si>
    <t>079-0011902</t>
  </si>
  <si>
    <t>PRASMANAN MBK YULI</t>
  </si>
  <si>
    <t>RAYA JARIT CANDIPURO JL</t>
  </si>
  <si>
    <t>079-1208627</t>
  </si>
  <si>
    <t>079-0012007</t>
  </si>
  <si>
    <t>CAFE INDA</t>
  </si>
  <si>
    <t>SLAMET WARDOYO ROWOBUJEL JL</t>
  </si>
  <si>
    <t>079-0011876</t>
  </si>
  <si>
    <t>CAFE KINGKONG</t>
  </si>
  <si>
    <t>SWANDAK BARAT JOGOTRUNAN LMJ JL</t>
  </si>
  <si>
    <t>079-1208747</t>
  </si>
  <si>
    <t>079-1208765</t>
  </si>
  <si>
    <t>079-0012006</t>
  </si>
  <si>
    <t>KARTIKA WRG</t>
  </si>
  <si>
    <t>079-0005865</t>
  </si>
  <si>
    <t>JUNAEDI BUAH#</t>
  </si>
  <si>
    <t>SWANDAK LUMAJANG JL</t>
  </si>
  <si>
    <t>079-1208748</t>
  </si>
  <si>
    <t>079-1208749</t>
  </si>
  <si>
    <t>079-0004166</t>
  </si>
  <si>
    <t>LULUK BU WRG#</t>
  </si>
  <si>
    <t>SLAMET WARDOYO JL</t>
  </si>
  <si>
    <t>079-1208756</t>
  </si>
  <si>
    <t>079-0002333</t>
  </si>
  <si>
    <t>079-1208769</t>
  </si>
  <si>
    <t>079-0012720</t>
  </si>
  <si>
    <t>MIE BAKAR SULTAN</t>
  </si>
  <si>
    <t>BARITO NO 19 JOGOTRUNAN JL</t>
  </si>
  <si>
    <t>079-0012060</t>
  </si>
  <si>
    <t>SULIYAH WRG</t>
  </si>
  <si>
    <t>DSN REJO AGUNG BONDOYUDO</t>
  </si>
  <si>
    <t>079-1208782</t>
  </si>
  <si>
    <t>079-1208784</t>
  </si>
  <si>
    <t>370-0155832</t>
  </si>
  <si>
    <t>555-0029905</t>
  </si>
  <si>
    <t>SRI MBK KOPI WARUNG</t>
  </si>
  <si>
    <t>GONDANG REJO</t>
  </si>
  <si>
    <t>555-3142856</t>
  </si>
  <si>
    <t>555-3142861</t>
  </si>
  <si>
    <t>555-0029920</t>
  </si>
  <si>
    <t>DJUWARIYAH BU WARUNG</t>
  </si>
  <si>
    <t>KOMODOR YOS SUDARSO</t>
  </si>
  <si>
    <t>555-3142862</t>
  </si>
  <si>
    <t>555-0029922</t>
  </si>
  <si>
    <t>SUPIYAH BU WARUNG</t>
  </si>
  <si>
    <t>555-3142863</t>
  </si>
  <si>
    <t>555-0029923</t>
  </si>
  <si>
    <t>HAIRIYAH WARUNG</t>
  </si>
  <si>
    <t>KOMODOR YOS SUDARSO RT01/RW04</t>
  </si>
  <si>
    <t>555-3142864</t>
  </si>
  <si>
    <t>555-0029924</t>
  </si>
  <si>
    <t>MT HARYONO GANG 18 NO.4</t>
  </si>
  <si>
    <t>555-3142865</t>
  </si>
  <si>
    <t>555-0030479</t>
  </si>
  <si>
    <t>DSN.PASIR PANJANG ,WATES ,LEKOK</t>
  </si>
  <si>
    <t>555-3142871</t>
  </si>
  <si>
    <t>555-0030984</t>
  </si>
  <si>
    <t>MAMI JAYA WARUNG</t>
  </si>
  <si>
    <t>KARANG ANYAR RT 02 RW 04 GRATI</t>
  </si>
  <si>
    <t>555-3142874</t>
  </si>
  <si>
    <t>555-0027478</t>
  </si>
  <si>
    <t>HASANAH WARUNG</t>
  </si>
  <si>
    <t>TAMBAK REJO</t>
  </si>
  <si>
    <t>555-3143020</t>
  </si>
  <si>
    <t>555-0030435</t>
  </si>
  <si>
    <t>URIFA WARUNG</t>
  </si>
  <si>
    <t>PIER POJOK SETELAH TOL</t>
  </si>
  <si>
    <t>555-3143032</t>
  </si>
  <si>
    <t>555-3143079</t>
  </si>
  <si>
    <t>555-0025161</t>
  </si>
  <si>
    <t>WARUNG DWI#</t>
  </si>
  <si>
    <t>555-3143093</t>
  </si>
  <si>
    <t>555-0017092</t>
  </si>
  <si>
    <t>ESA BU WARUNG</t>
  </si>
  <si>
    <t>PLERET DPN AQUA JL</t>
  </si>
  <si>
    <t>555-3143114</t>
  </si>
  <si>
    <t>555-0029421</t>
  </si>
  <si>
    <t>SEBLAK WARUNG</t>
  </si>
  <si>
    <t>KEDAWUNG KULON</t>
  </si>
  <si>
    <t>555-0030644</t>
  </si>
  <si>
    <t>WARIS 2 WARUNG</t>
  </si>
  <si>
    <t>JL RAYA WINONGAN SEBELAH TAMAN SEKEP</t>
  </si>
  <si>
    <t>555-3143137</t>
  </si>
  <si>
    <t>555-3143141</t>
  </si>
  <si>
    <t>555-0026311</t>
  </si>
  <si>
    <t>WIJI BU WARUNG#</t>
  </si>
  <si>
    <t>NGULING</t>
  </si>
  <si>
    <t>555-0026312</t>
  </si>
  <si>
    <t>HOS BU WARUNG#</t>
  </si>
  <si>
    <t>555-0019198</t>
  </si>
  <si>
    <t>ORANGE WARUNG#</t>
  </si>
  <si>
    <t>NGULING TIMUR KECAMATAN</t>
  </si>
  <si>
    <t>555-0030173</t>
  </si>
  <si>
    <t>BAKSO MIE AYAM CAHAYA</t>
  </si>
  <si>
    <t>PASAR BUAH NGULING DEPAN BRI</t>
  </si>
  <si>
    <t>555-3143160</t>
  </si>
  <si>
    <t>555-3143182</t>
  </si>
  <si>
    <t>555-3143185</t>
  </si>
  <si>
    <t>555-3143186</t>
  </si>
  <si>
    <t>555-3143191</t>
  </si>
  <si>
    <t>555-0027384</t>
  </si>
  <si>
    <t>KASIO PAK WARUNG#</t>
  </si>
  <si>
    <t>KEDAWUNG SEBELAH PUSKESMAS</t>
  </si>
  <si>
    <t>555-3143209</t>
  </si>
  <si>
    <t>555-0028818</t>
  </si>
  <si>
    <t>KERTASONO WARUNG</t>
  </si>
  <si>
    <t>TAWANG SARI GEMPOL</t>
  </si>
  <si>
    <t>555-3143228</t>
  </si>
  <si>
    <t>555-0025172</t>
  </si>
  <si>
    <t>WARUNG MEKAR SARI#</t>
  </si>
  <si>
    <t>BY PAS GEMPOL</t>
  </si>
  <si>
    <t>555-3143230</t>
  </si>
  <si>
    <t>555-0027391</t>
  </si>
  <si>
    <t>IMA WARUNG#</t>
  </si>
  <si>
    <t>555-3143233</t>
  </si>
  <si>
    <t>555-3143234</t>
  </si>
  <si>
    <t>555-0027287</t>
  </si>
  <si>
    <t>LELA WARUNG##</t>
  </si>
  <si>
    <t>GEMPOL SEBELAH RM KARTIKA SARI</t>
  </si>
  <si>
    <t>555-0025004</t>
  </si>
  <si>
    <t>KUNING GEMPOL WARUNG#</t>
  </si>
  <si>
    <t>JL RAYA GEMPOL</t>
  </si>
  <si>
    <t>555-0027125</t>
  </si>
  <si>
    <t>GEMPOL RAYA TOL LAMA</t>
  </si>
  <si>
    <t>555-3143240</t>
  </si>
  <si>
    <t>555-3143241</t>
  </si>
  <si>
    <t>555-3143242</t>
  </si>
  <si>
    <t>555-3143262</t>
  </si>
  <si>
    <t>555-0029485</t>
  </si>
  <si>
    <t>IIS WARUNG</t>
  </si>
  <si>
    <t>RACI JALAN SEBELAH REL</t>
  </si>
  <si>
    <t>555-3143264</t>
  </si>
  <si>
    <t>555-0025637</t>
  </si>
  <si>
    <t>LALAPAN WARUNG#</t>
  </si>
  <si>
    <t>JL RAYA RACI</t>
  </si>
  <si>
    <t>555-3143287</t>
  </si>
  <si>
    <t>555-0028804</t>
  </si>
  <si>
    <t>ROKHMA WARUNG</t>
  </si>
  <si>
    <t>555-3143300</t>
  </si>
  <si>
    <t>555-3143330</t>
  </si>
  <si>
    <t>555-0030949</t>
  </si>
  <si>
    <t>RUJAK BU SUCI WRG</t>
  </si>
  <si>
    <t>PETAHUNAN GADING</t>
  </si>
  <si>
    <t>555-3143768</t>
  </si>
  <si>
    <t>555-3143823</t>
  </si>
  <si>
    <t>555-0014289</t>
  </si>
  <si>
    <t>AMINAH BU/ MANSYUR PAK WARUNG</t>
  </si>
  <si>
    <t>SIDOGIRI JL</t>
  </si>
  <si>
    <t>555-3143838</t>
  </si>
  <si>
    <t>555-3143839</t>
  </si>
  <si>
    <t>555-0027511</t>
  </si>
  <si>
    <t>SUSIATI WARUNG</t>
  </si>
  <si>
    <t>SIDOGIRI PASAR BARU</t>
  </si>
  <si>
    <t>555-3143840</t>
  </si>
  <si>
    <t>555-0029918</t>
  </si>
  <si>
    <t>SITI BU WARUNG</t>
  </si>
  <si>
    <t>SIDOGIRI JLORO</t>
  </si>
  <si>
    <t>555-3143853</t>
  </si>
  <si>
    <t>555-0027126</t>
  </si>
  <si>
    <t>AFIFAH WARUNG#</t>
  </si>
  <si>
    <t>POHJENTREK DEPAN SDN PLINGGISAN</t>
  </si>
  <si>
    <t>555-3143857</t>
  </si>
  <si>
    <t>555-0008011</t>
  </si>
  <si>
    <t>WARUNG DOWO JALAN</t>
  </si>
  <si>
    <t>555-3143879</t>
  </si>
  <si>
    <t>555-0008899</t>
  </si>
  <si>
    <t>MADURA WARUNG#</t>
  </si>
  <si>
    <t>NGULING RAYA JL</t>
  </si>
  <si>
    <t>555-0018587</t>
  </si>
  <si>
    <t>555-0000104</t>
  </si>
  <si>
    <t>555-0019196</t>
  </si>
  <si>
    <t>RINDANG RM#</t>
  </si>
  <si>
    <t>NGULING RAYA</t>
  </si>
  <si>
    <t>555-3143911</t>
  </si>
  <si>
    <t>555-3143922</t>
  </si>
  <si>
    <t>555-3143923</t>
  </si>
  <si>
    <t>555-3143924</t>
  </si>
  <si>
    <t>555-0024067</t>
  </si>
  <si>
    <t>HADI WARUNG#</t>
  </si>
  <si>
    <t>555-3143926</t>
  </si>
  <si>
    <t>555-0030380</t>
  </si>
  <si>
    <t>EOK BU WARUNG</t>
  </si>
  <si>
    <t>BELAKANG BANK MANDIRI BANGIL</t>
  </si>
  <si>
    <t>555-3144018</t>
  </si>
  <si>
    <t>555-3144025</t>
  </si>
  <si>
    <t>555-0026773</t>
  </si>
  <si>
    <t>ONDE ONDE WARUNG#</t>
  </si>
  <si>
    <t>BANGIL</t>
  </si>
  <si>
    <t>555-3144027</t>
  </si>
  <si>
    <t>555-3144047</t>
  </si>
  <si>
    <t>555-3144064</t>
  </si>
  <si>
    <t>555-0030027</t>
  </si>
  <si>
    <t>LADIFA BU WARUNG</t>
  </si>
  <si>
    <t>NGOPAK PASAR SEBELAH TIMUR</t>
  </si>
  <si>
    <t>555-3144100</t>
  </si>
  <si>
    <t>555-3144101</t>
  </si>
  <si>
    <t>555-0030544</t>
  </si>
  <si>
    <t>NGOPAK WARKOP</t>
  </si>
  <si>
    <t>NGOPAK RAYA</t>
  </si>
  <si>
    <t>555-3144102</t>
  </si>
  <si>
    <t>889-0017064</t>
  </si>
  <si>
    <t>HIJAU WARUNG#</t>
  </si>
  <si>
    <t>RAYA BROMO, DS PATALAN RT 02 / RW 02</t>
  </si>
  <si>
    <t>889-2213845</t>
  </si>
  <si>
    <t>889-0017065</t>
  </si>
  <si>
    <t>SEDERHANA 007 WARUNG#</t>
  </si>
  <si>
    <t>889-2213846</t>
  </si>
  <si>
    <t>889-0019706</t>
  </si>
  <si>
    <t>MBAK SOFI WARUNG</t>
  </si>
  <si>
    <t>SUKAPURA RT 01 RW01 SELATAN POLSEK WONOMERTO</t>
  </si>
  <si>
    <t>889-2213852</t>
  </si>
  <si>
    <t>889-2213868</t>
  </si>
  <si>
    <t>889-2213911</t>
  </si>
  <si>
    <t>889-0019709</t>
  </si>
  <si>
    <t>CAK NGOKZ WARUNG</t>
  </si>
  <si>
    <t>DR MUHAMMAD SHALEH 58 RT 03 RW 07 JALAN</t>
  </si>
  <si>
    <t>889-2213921</t>
  </si>
  <si>
    <t>889-2213937</t>
  </si>
  <si>
    <t>889-2213942</t>
  </si>
  <si>
    <t>889-0016352</t>
  </si>
  <si>
    <t>RAYA DRINGU 79 , DS TAMAN SARI RT 09/ RW 02</t>
  </si>
  <si>
    <t>889-2213981</t>
  </si>
  <si>
    <t>889-0017876</t>
  </si>
  <si>
    <t>RAWON SINTO WARUNG#</t>
  </si>
  <si>
    <t>RAYA DRINGU, DS TAMAN SARI RT 04 / RW 03</t>
  </si>
  <si>
    <t>889-2213982</t>
  </si>
  <si>
    <t>889-2213983</t>
  </si>
  <si>
    <t>889-0011657</t>
  </si>
  <si>
    <t>DINAS PERTANIAN KANTIN#</t>
  </si>
  <si>
    <t>RAYA DRINGU NO 61 PABEAN JL 085 236 994 083</t>
  </si>
  <si>
    <t>889-2213997</t>
  </si>
  <si>
    <t>889-2213998</t>
  </si>
  <si>
    <t>889-2214015</t>
  </si>
  <si>
    <t>889-0016720</t>
  </si>
  <si>
    <t>LALAPAN WARUNG</t>
  </si>
  <si>
    <t>RAYA DRINGU, DS RANDU PUTIH RT 01 / RW 01 ( TIMUR PSR BAWANGAN DRINGU )</t>
  </si>
  <si>
    <t>889-2214704</t>
  </si>
  <si>
    <t>889-0018169</t>
  </si>
  <si>
    <t>NASI LODEH WARUNG#</t>
  </si>
  <si>
    <t>RAYA DRINGU, DS KALI SALAM 01 / RW 01</t>
  </si>
  <si>
    <t>889-2214709</t>
  </si>
  <si>
    <t>889-2214723</t>
  </si>
  <si>
    <t>889-0018650</t>
  </si>
  <si>
    <t>90 WARUNG#</t>
  </si>
  <si>
    <t>K H GENGGONG NO 90 , KEL SUKOHARJO</t>
  </si>
  <si>
    <t>889-2214775</t>
  </si>
  <si>
    <t>889-0018355</t>
  </si>
  <si>
    <t>SUPANI WARUNG#</t>
  </si>
  <si>
    <t>K H GENGGONG RT 05/ RW 02 , KEL SUKOHARJO</t>
  </si>
  <si>
    <t>889-2214776</t>
  </si>
  <si>
    <t>889-0014877</t>
  </si>
  <si>
    <t>KIRUN SAE WARKOP#</t>
  </si>
  <si>
    <t>JL. SUNAN MURIA, KEL KEBONSARI WETAN RT 01 / RW 03</t>
  </si>
  <si>
    <t>889-2214777</t>
  </si>
  <si>
    <t>889-0014336</t>
  </si>
  <si>
    <t>LANCAR JAYA WARUNG#</t>
  </si>
  <si>
    <t>K H GENGGONG RT 04 / RW 05,KEL SUKOHARJO</t>
  </si>
  <si>
    <t>889-2214778</t>
  </si>
  <si>
    <t>889-0018526</t>
  </si>
  <si>
    <t>MULYANI WARUNG#</t>
  </si>
  <si>
    <t>K H GENGGONG RT 03 / RW 05, KEL SUKOHARJO</t>
  </si>
  <si>
    <t>889-2214797</t>
  </si>
  <si>
    <t>889-0017188</t>
  </si>
  <si>
    <t>PAK KUMIS SATE#</t>
  </si>
  <si>
    <t>RAYA LUMAJANG ,( SELATAN QUICK CHICKEN ) KEL SUMBER TAMAN</t>
  </si>
  <si>
    <t>889-2214798</t>
  </si>
  <si>
    <t>889-0020096</t>
  </si>
  <si>
    <t>SPBU RANDU PANGGER 5467203</t>
  </si>
  <si>
    <t>KH HASAN GENGGONG NO 121 JL 0898 0522 207</t>
  </si>
  <si>
    <t>889-2214796</t>
  </si>
  <si>
    <t>889-2214841</t>
  </si>
  <si>
    <t>899-0000058</t>
  </si>
  <si>
    <t>FAUZI SOTO#</t>
  </si>
  <si>
    <t>AHMAD YANI JL.</t>
  </si>
  <si>
    <t>899-0000881</t>
  </si>
  <si>
    <t>SUDI MAMPIR WARUNG#</t>
  </si>
  <si>
    <t>899-1553639</t>
  </si>
  <si>
    <t>899-1553640</t>
  </si>
  <si>
    <t>899-1553647</t>
  </si>
  <si>
    <t>899-0010391</t>
  </si>
  <si>
    <t>KARTINI WR#</t>
  </si>
  <si>
    <t>899-1553650</t>
  </si>
  <si>
    <t>899-0023928</t>
  </si>
  <si>
    <t>BERKAH WR</t>
  </si>
  <si>
    <t>SEROJA NO 51 PARSE JL</t>
  </si>
  <si>
    <t>899-1553662</t>
  </si>
  <si>
    <t>899-0023953</t>
  </si>
  <si>
    <t>SATE BALIBUL</t>
  </si>
  <si>
    <t>WIJAYA KUSUMA NO 19 RT 03 RW 06 JL.</t>
  </si>
  <si>
    <t>899-1553664</t>
  </si>
  <si>
    <t>899-0005628</t>
  </si>
  <si>
    <t>PRAJEKAN PASAR</t>
  </si>
  <si>
    <t>899-1553920</t>
  </si>
  <si>
    <t>899-1553922</t>
  </si>
  <si>
    <t>899-0008506</t>
  </si>
  <si>
    <t>BAKSO HARYOTO WARUNG#</t>
  </si>
  <si>
    <t>RAMBAN KULON JL.</t>
  </si>
  <si>
    <t>899-1553926</t>
  </si>
  <si>
    <t>899-0010009</t>
  </si>
  <si>
    <t>INDI WARUNG##</t>
  </si>
  <si>
    <t>899-1553936</t>
  </si>
  <si>
    <t>899-1553937</t>
  </si>
  <si>
    <t>899-0011267</t>
  </si>
  <si>
    <t>GRAND PATHEK WR</t>
  </si>
  <si>
    <t>GELLUNG RT 02 RW 03 PANTAI PATHEK JL. RAYA</t>
  </si>
  <si>
    <t>899-1553943</t>
  </si>
  <si>
    <t>899-1553945</t>
  </si>
  <si>
    <t>899-0023969</t>
  </si>
  <si>
    <t>LUTVI WR</t>
  </si>
  <si>
    <t>PELABUHAN KALBUT SEMIRING RT 02 RW 04 JL.</t>
  </si>
  <si>
    <t>899-1553949</t>
  </si>
  <si>
    <t>899-0023989</t>
  </si>
  <si>
    <t>LALAPAN KALI</t>
  </si>
  <si>
    <t>WIJAYA KUSUMA RT 11 RW 03 JL.</t>
  </si>
  <si>
    <t>899-1554045</t>
  </si>
  <si>
    <t>899-0006443</t>
  </si>
  <si>
    <t>PASIR PUTIH NO. 171 RY. JL.</t>
  </si>
  <si>
    <t>899-0006785</t>
  </si>
  <si>
    <t>HAKIM BU WARUNG#</t>
  </si>
  <si>
    <t>PASIR PUTIH NO. 190 JL.</t>
  </si>
  <si>
    <t>899-1554177</t>
  </si>
  <si>
    <t>899-1554178</t>
  </si>
  <si>
    <t>899-0007132</t>
  </si>
  <si>
    <t>KEMBANG SAMBI JL.</t>
  </si>
  <si>
    <t>899-1554180</t>
  </si>
  <si>
    <t>899-1554185</t>
  </si>
  <si>
    <t>899-1554191</t>
  </si>
  <si>
    <t>899-0023530</t>
  </si>
  <si>
    <t>SUMIATI RUJAK CINGUR WR</t>
  </si>
  <si>
    <t>PASIR PUTIH WISATA JL. RAYA</t>
  </si>
  <si>
    <t>899-1554194</t>
  </si>
  <si>
    <t>899-0023532</t>
  </si>
  <si>
    <t>HOLLY WR</t>
  </si>
  <si>
    <t>899-1554195</t>
  </si>
  <si>
    <t>899-0023798</t>
  </si>
  <si>
    <t>IRA WR</t>
  </si>
  <si>
    <t>PASIR PUTIH DEPAN HOTEL SIDOMUNCUL 2 JL. RAYA</t>
  </si>
  <si>
    <t>899-0023889</t>
  </si>
  <si>
    <t>IIS JAYA WARUNG</t>
  </si>
  <si>
    <t>BUNGATAN SEBELUM PERTIGAAN JL. RAYA</t>
  </si>
  <si>
    <t>899-1554197</t>
  </si>
  <si>
    <t>899-1554198</t>
  </si>
  <si>
    <t>899-0023949</t>
  </si>
  <si>
    <t>IMAM WR</t>
  </si>
  <si>
    <t>PASIR PUTIH RT 01 RW 11 JL. RAYA</t>
  </si>
  <si>
    <t>899-1554199</t>
  </si>
  <si>
    <t>899-0008142</t>
  </si>
  <si>
    <t>SATE SETIA KAWAN WR.#</t>
  </si>
  <si>
    <t>CONGAP RY. JL.</t>
  </si>
  <si>
    <t>899-1554433</t>
  </si>
  <si>
    <t>899-0008274</t>
  </si>
  <si>
    <t>KANTIN PUSKESMAS</t>
  </si>
  <si>
    <t>JL RAYA BANYUWANGI, SEBELAH SELATAN TAMAN DESA LAMONGAN ARJASA</t>
  </si>
  <si>
    <t>899-1554435</t>
  </si>
  <si>
    <t>899-0008574</t>
  </si>
  <si>
    <t>KAPONGAN RAYA JL.</t>
  </si>
  <si>
    <t>899-1554437</t>
  </si>
  <si>
    <t>899-0008789</t>
  </si>
  <si>
    <t>FATIMA BU WR#</t>
  </si>
  <si>
    <t>899-1554439</t>
  </si>
  <si>
    <t>899-1554445</t>
  </si>
  <si>
    <t>899-1554448</t>
  </si>
  <si>
    <t>899-1554449</t>
  </si>
  <si>
    <t>899-0023412</t>
  </si>
  <si>
    <t>BAROKAH BU ERNA WR</t>
  </si>
  <si>
    <t>PANJI RT 02 RW 03 JL. RAYA</t>
  </si>
  <si>
    <t>899-1554451</t>
  </si>
  <si>
    <t>899-0023582</t>
  </si>
  <si>
    <t>SIM KANTIN</t>
  </si>
  <si>
    <t>CURAH TATAL RT 01 RW 14 ARJASA JL. RAYA</t>
  </si>
  <si>
    <t>899-1554456</t>
  </si>
  <si>
    <t>899-1554910</t>
  </si>
  <si>
    <t>569-0002740</t>
  </si>
  <si>
    <t>VILLA PELANGI</t>
  </si>
  <si>
    <t>TRETES PENCALUAN</t>
  </si>
  <si>
    <t>569-0002787</t>
  </si>
  <si>
    <t>VILLA ARYANI#</t>
  </si>
  <si>
    <t>PECALUKAN TRETES</t>
  </si>
  <si>
    <t>569-0658963</t>
  </si>
  <si>
    <t>569-0658964</t>
  </si>
  <si>
    <t>569-0002374</t>
  </si>
  <si>
    <t>WARUNG BANYU MILI#</t>
  </si>
  <si>
    <t>JL. KARANGSONO SUKOREJO</t>
  </si>
  <si>
    <t>569-0658913</t>
  </si>
  <si>
    <t>569-0658914</t>
  </si>
  <si>
    <t>569-0658915</t>
  </si>
  <si>
    <t>569-0005199</t>
  </si>
  <si>
    <t>JANGKAR WARUNG</t>
  </si>
  <si>
    <t>TERMINAL PANDAAN</t>
  </si>
  <si>
    <t>569-0658990</t>
  </si>
  <si>
    <t>569-0005555</t>
  </si>
  <si>
    <t>WARUNG TELOR GULUNG</t>
  </si>
  <si>
    <t>JALAN A.YANI PETUNG ASRI PANDAAN</t>
  </si>
  <si>
    <t>569-0659019</t>
  </si>
  <si>
    <t>569-0658997</t>
  </si>
  <si>
    <t>569-0001955</t>
  </si>
  <si>
    <t>FRIDA BU KANTIN PEMANDIAN SANGAR#</t>
  </si>
  <si>
    <t>PANDAAN SANGAR RAYA</t>
  </si>
  <si>
    <t>569-0659313</t>
  </si>
  <si>
    <t>569-0003502</t>
  </si>
  <si>
    <t>MANYAR LESEHAN#</t>
  </si>
  <si>
    <t>PANDAAN SANGAREJO</t>
  </si>
  <si>
    <t>569-0659285</t>
  </si>
  <si>
    <t>569-0003870</t>
  </si>
  <si>
    <t>OREN MBAK EVI WARUNG ( POJOK WARUNG )#</t>
  </si>
  <si>
    <t>PANDAAN TAMAN DAYU OJEK</t>
  </si>
  <si>
    <t>569-0659288</t>
  </si>
  <si>
    <t>569-0659357</t>
  </si>
  <si>
    <t>569-0659373</t>
  </si>
  <si>
    <t>569-0005420</t>
  </si>
  <si>
    <t>DAPUR ALIKA WARUNG</t>
  </si>
  <si>
    <t>LING KUTI 01</t>
  </si>
  <si>
    <t>569-0659378</t>
  </si>
  <si>
    <t>569-0004805</t>
  </si>
  <si>
    <t>SANG KUE</t>
  </si>
  <si>
    <t>JL. P SUNARYO</t>
  </si>
  <si>
    <t>569-0659381</t>
  </si>
  <si>
    <t>ENTITY</t>
  </si>
  <si>
    <t>TRADE PROMO</t>
  </si>
  <si>
    <t>QUOTA AWAL</t>
  </si>
  <si>
    <t>ACV</t>
  </si>
  <si>
    <t>%</t>
  </si>
  <si>
    <t>GAP</t>
  </si>
  <si>
    <t>USAGE PER DAY</t>
  </si>
  <si>
    <t>TAMBAHAN QUOTA</t>
  </si>
  <si>
    <t>TTL QTY</t>
  </si>
  <si>
    <t>TTL VALUE</t>
  </si>
  <si>
    <t>LIVIA MADIRI SEJATI
(per tanggal 27 Oct)</t>
  </si>
  <si>
    <t>AQUA 600ml 2-5 Pot 2.500 6-20 Pot 3.000 (18 Oct 0 13 Noc 2021</t>
  </si>
  <si>
    <t>TOTAL GRAND LIVIA MANDIRI SEJATI</t>
  </si>
  <si>
    <t>TAMBAHAN KUOTA IN RUPIAH</t>
  </si>
  <si>
    <t>TAMBAHAN KUOTA IN BOX</t>
  </si>
  <si>
    <t>080-1218035</t>
  </si>
  <si>
    <t>080-0008831</t>
  </si>
  <si>
    <t>BAKSO BOM WR#</t>
  </si>
  <si>
    <t>TEMBOK REJO</t>
  </si>
  <si>
    <t>080-1218036</t>
  </si>
  <si>
    <t>080-1218037</t>
  </si>
  <si>
    <t>080-0012449</t>
  </si>
  <si>
    <t>SUPIATI WARUNG</t>
  </si>
  <si>
    <t>KUMENDUNG</t>
  </si>
  <si>
    <t>080-1218038</t>
  </si>
  <si>
    <t>080-0013648</t>
  </si>
  <si>
    <t>ARIS KOPI WARUNG</t>
  </si>
  <si>
    <t>PELABUHAN TPI -MUNCAR</t>
  </si>
  <si>
    <t>080-1218039</t>
  </si>
  <si>
    <t>080-1218040</t>
  </si>
  <si>
    <t>080-1218041</t>
  </si>
  <si>
    <t>080-0014050</t>
  </si>
  <si>
    <t>BU ENDAH WARUNG</t>
  </si>
  <si>
    <t>JL RAYA TEMBOK REJO-MUNCAR</t>
  </si>
  <si>
    <t>080-1218042</t>
  </si>
  <si>
    <t>080-1218043</t>
  </si>
  <si>
    <t>080-0014058</t>
  </si>
  <si>
    <t>BOY WARUNG</t>
  </si>
  <si>
    <t>080-1218044</t>
  </si>
  <si>
    <t>080-1218045</t>
  </si>
  <si>
    <t>080-1218046</t>
  </si>
  <si>
    <t>080-0014095</t>
  </si>
  <si>
    <t>WARUNG KOPI BU JANA</t>
  </si>
  <si>
    <t>080-1218047</t>
  </si>
  <si>
    <t>080-1218048</t>
  </si>
  <si>
    <t>080-1218049</t>
  </si>
  <si>
    <t>080-0014099</t>
  </si>
  <si>
    <t>SUPRAPTO WARUNG</t>
  </si>
  <si>
    <t>080-1218050</t>
  </si>
  <si>
    <t>080-1218051</t>
  </si>
  <si>
    <t>080-1218052</t>
  </si>
  <si>
    <t>080-1218053</t>
  </si>
  <si>
    <t>080-0014210</t>
  </si>
  <si>
    <t>KURNIA WARUNG</t>
  </si>
  <si>
    <t>SUMBER AYU</t>
  </si>
  <si>
    <t>080-1218061</t>
  </si>
  <si>
    <t>080-0000356</t>
  </si>
  <si>
    <t>BAGONG BAKSO WARUNG##</t>
  </si>
  <si>
    <t>JATIREJO-PURWOHARJO</t>
  </si>
  <si>
    <t>080-1218646</t>
  </si>
  <si>
    <t>080-1218647</t>
  </si>
  <si>
    <t>080-1218648</t>
  </si>
  <si>
    <t>080-1218649</t>
  </si>
  <si>
    <t>080-0009352</t>
  </si>
  <si>
    <t>BU LUSI WARUNG</t>
  </si>
  <si>
    <t>PURWOHARJO SELATAN BANK MANDIRI</t>
  </si>
  <si>
    <t>080-1218650</t>
  </si>
  <si>
    <t>080-1218651</t>
  </si>
  <si>
    <t>080-0010252</t>
  </si>
  <si>
    <t>PAK DOLAH 2 BAKSO WARUNG##</t>
  </si>
  <si>
    <t>080-1218654</t>
  </si>
  <si>
    <t>080-0012557</t>
  </si>
  <si>
    <t>CANTIK WARUNG</t>
  </si>
  <si>
    <t>080-1219754</t>
  </si>
  <si>
    <t>080-0013958</t>
  </si>
  <si>
    <t>BELUT WARUNG</t>
  </si>
  <si>
    <t>RAYA KARETAN TIMUR LAPANGAN-PURWOHARJO</t>
  </si>
  <si>
    <t>080-1219756</t>
  </si>
  <si>
    <t>080-0013959</t>
  </si>
  <si>
    <t>YANS CAFE</t>
  </si>
  <si>
    <t>KALIGUNG-TEGALDLIMO</t>
  </si>
  <si>
    <t>080-1219757</t>
  </si>
  <si>
    <t>080-0014114</t>
  </si>
  <si>
    <t>BAKSO PAK GINO</t>
  </si>
  <si>
    <t>080-1219763</t>
  </si>
  <si>
    <t>080-0014125</t>
  </si>
  <si>
    <t>BAKSO MERAPI 2 WARUNG</t>
  </si>
  <si>
    <t>JL RAYA TAMPO-KRADENAN</t>
  </si>
  <si>
    <t>080-1219766</t>
  </si>
  <si>
    <t>080-0014148</t>
  </si>
  <si>
    <t>BAKSO FRES WARUNG</t>
  </si>
  <si>
    <t>080-1219770</t>
  </si>
  <si>
    <t>080-0014263</t>
  </si>
  <si>
    <t>RAYA KARETAN</t>
  </si>
  <si>
    <t>080-1219774</t>
  </si>
  <si>
    <t>080-0014336</t>
  </si>
  <si>
    <t>SUMBER URIP WARUNG</t>
  </si>
  <si>
    <t>RAYA KARETAN-PURWOHARJO</t>
  </si>
  <si>
    <t>080-1219775</t>
  </si>
  <si>
    <t>080-1220235</t>
  </si>
  <si>
    <t>080-1220249</t>
  </si>
  <si>
    <t>080-1220225</t>
  </si>
  <si>
    <t>080-0002419</t>
  </si>
  <si>
    <t>KIKIL WARUNG#</t>
  </si>
  <si>
    <t>RAYA JEMBER-DADAPAN JL</t>
  </si>
  <si>
    <t>080-1220226</t>
  </si>
  <si>
    <t>080-0011882</t>
  </si>
  <si>
    <t>LIN WARUNG</t>
  </si>
  <si>
    <t>080-1220230</t>
  </si>
  <si>
    <t>080-1220231</t>
  </si>
  <si>
    <t>080-1220236</t>
  </si>
  <si>
    <t>080-1220237</t>
  </si>
  <si>
    <t>080-1220241</t>
  </si>
  <si>
    <t>080-1220250</t>
  </si>
  <si>
    <t>080-0015416</t>
  </si>
  <si>
    <t>PALOSARI-BLIMBINGSARI</t>
  </si>
  <si>
    <t>080-1220252</t>
  </si>
  <si>
    <t>080-1220260</t>
  </si>
  <si>
    <t>080-1220262</t>
  </si>
  <si>
    <t>080-1220265</t>
  </si>
  <si>
    <t>080-1220273</t>
  </si>
  <si>
    <t>080-1220277</t>
  </si>
  <si>
    <t>080-0004632</t>
  </si>
  <si>
    <t>KITA BAKSO WARUNG#</t>
  </si>
  <si>
    <t>SUMBER AYU KEDUNG RINGIN MUNCAR</t>
  </si>
  <si>
    <t>080-1220337</t>
  </si>
  <si>
    <t>080-0006169</t>
  </si>
  <si>
    <t>ANDA BAKSO WARUNG</t>
  </si>
  <si>
    <t>PASAR MUNCAR BWI</t>
  </si>
  <si>
    <t>080-1220338</t>
  </si>
  <si>
    <t>080-0009329</t>
  </si>
  <si>
    <t>KEDUNG GEBANG</t>
  </si>
  <si>
    <t>080-1220339</t>
  </si>
  <si>
    <t>080-0009334</t>
  </si>
  <si>
    <t>JAMILAH WARUNG</t>
  </si>
  <si>
    <t>DAMBUNTUNG</t>
  </si>
  <si>
    <t>080-1220340</t>
  </si>
  <si>
    <t>080-0009439</t>
  </si>
  <si>
    <t>MULYA RASA WARUNG#</t>
  </si>
  <si>
    <t>080-1220341</t>
  </si>
  <si>
    <t>080-0010438</t>
  </si>
  <si>
    <t>080-1220342</t>
  </si>
  <si>
    <t>080-0012303</t>
  </si>
  <si>
    <t>MUJANAH WARUNG</t>
  </si>
  <si>
    <t>SUMBER LUHUR-TEGALDLIMO</t>
  </si>
  <si>
    <t>080-1220343</t>
  </si>
  <si>
    <t>080-0012305</t>
  </si>
  <si>
    <t>MUJANATUN WARUNG</t>
  </si>
  <si>
    <t>080-1220344</t>
  </si>
  <si>
    <t>080-0012368</t>
  </si>
  <si>
    <t>BAKSO DOLAH WARUNG</t>
  </si>
  <si>
    <t>KEDUNG REJO-MUNCAR</t>
  </si>
  <si>
    <t>080-1220345</t>
  </si>
  <si>
    <t>080-0012782</t>
  </si>
  <si>
    <t>SURYA AGUNG WARUNG</t>
  </si>
  <si>
    <t>TEGAL DLIMO</t>
  </si>
  <si>
    <t>080-1220346</t>
  </si>
  <si>
    <t>080-0014005</t>
  </si>
  <si>
    <t>BU TUT WARUNG</t>
  </si>
  <si>
    <t>TEGALDLIMO</t>
  </si>
  <si>
    <t>080-0014007</t>
  </si>
  <si>
    <t>LALAPAN MAK JUM WARUNG</t>
  </si>
  <si>
    <t>PASAR DAMBUNTUNG</t>
  </si>
  <si>
    <t>080-0014009</t>
  </si>
  <si>
    <t>JL RAYA TEGALDLIMO -TEGALDLIMO</t>
  </si>
  <si>
    <t>080-1220349</t>
  </si>
  <si>
    <t>080-1220350</t>
  </si>
  <si>
    <t>080-1220351</t>
  </si>
  <si>
    <t>080-1220352</t>
  </si>
  <si>
    <t>080-1220355</t>
  </si>
  <si>
    <t>080-1220356</t>
  </si>
  <si>
    <t>080-0014215</t>
  </si>
  <si>
    <t>SUNDIYAH WARUNG</t>
  </si>
  <si>
    <t>080-1220357</t>
  </si>
  <si>
    <t>080-1220358</t>
  </si>
  <si>
    <t>080-1220438</t>
  </si>
  <si>
    <t>080-1220439</t>
  </si>
  <si>
    <t>080-1220440</t>
  </si>
  <si>
    <t>080-1220441</t>
  </si>
  <si>
    <t>080-1220444</t>
  </si>
  <si>
    <t>080-1220445</t>
  </si>
  <si>
    <t>080-1220451</t>
  </si>
  <si>
    <t>080-1220452</t>
  </si>
  <si>
    <t>080-0015247</t>
  </si>
  <si>
    <t>MAMAGA WARUNG</t>
  </si>
  <si>
    <t>SONGGON JL-ROGOJAMPI PENGANTIGAN</t>
  </si>
  <si>
    <t>080-1220453</t>
  </si>
  <si>
    <t>080-0015249</t>
  </si>
  <si>
    <t>SINGONJURUH JL-SINGOLATREN</t>
  </si>
  <si>
    <t>080-1220455</t>
  </si>
  <si>
    <t>080-0015251</t>
  </si>
  <si>
    <t>ROMEO WARUNG</t>
  </si>
  <si>
    <t>SRAGI JL-KENDAL SONGGON</t>
  </si>
  <si>
    <t>080-1220457</t>
  </si>
  <si>
    <t>080-0015253</t>
  </si>
  <si>
    <t>MIE AYAM CEKER WARUNG</t>
  </si>
  <si>
    <t>080-1220459</t>
  </si>
  <si>
    <t>080-0015254</t>
  </si>
  <si>
    <t>PAK JON WARUNG</t>
  </si>
  <si>
    <t>080-1220460</t>
  </si>
  <si>
    <t>080-0015285</t>
  </si>
  <si>
    <t>PONDOK SANTAI WARUNG</t>
  </si>
  <si>
    <t>SONGGON -SINGOLATREN ROGOJAMPI</t>
  </si>
  <si>
    <t>080-1220461</t>
  </si>
  <si>
    <t>080-1220463</t>
  </si>
  <si>
    <t>080-0013557</t>
  </si>
  <si>
    <t>DIAN WARUNG</t>
  </si>
  <si>
    <t>DALAM TERMINAL MUNCAR</t>
  </si>
  <si>
    <t>080-1220347</t>
  </si>
  <si>
    <t>080-1220348</t>
  </si>
  <si>
    <t>080-0011840</t>
  </si>
  <si>
    <t>ALVAN WARUNG</t>
  </si>
  <si>
    <t>080-1221050</t>
  </si>
  <si>
    <t>745-0859775</t>
  </si>
  <si>
    <t>745-0860913</t>
  </si>
  <si>
    <t>745-0008830</t>
  </si>
  <si>
    <t>BARATA WR#</t>
  </si>
  <si>
    <t>CINDOGO RAYA SITUBONDO JL RT 24 RW 10 08233054696</t>
  </si>
  <si>
    <t>745-0860922</t>
  </si>
  <si>
    <t>745-0008864</t>
  </si>
  <si>
    <t>DIMAS WR#</t>
  </si>
  <si>
    <t>PASAREJO RT 1 RW 1 082301785216</t>
  </si>
  <si>
    <t>745-0860923</t>
  </si>
  <si>
    <t>745-0009057</t>
  </si>
  <si>
    <t>IYAH WR#</t>
  </si>
  <si>
    <t>WONOSARI PASAR JL POJOK LOMBOK KULON RT 14 RW 3</t>
  </si>
  <si>
    <t>745-0860926</t>
  </si>
  <si>
    <t>745-0009308</t>
  </si>
  <si>
    <t>JUAN WR#</t>
  </si>
  <si>
    <t>KAPURAN RT 2 RW 1 DUSUN PASAR WONOSARI</t>
  </si>
  <si>
    <t>745-0860927</t>
  </si>
  <si>
    <t>745-0860928</t>
  </si>
  <si>
    <t>745-0009522</t>
  </si>
  <si>
    <t>BAIM CELL WR#</t>
  </si>
  <si>
    <t>PASAREJO RT 1 RW 1 WONOSARI</t>
  </si>
  <si>
    <t>745-0009535</t>
  </si>
  <si>
    <t>SINAR BARU WR</t>
  </si>
  <si>
    <t>LOMBOK KULON WONOSARI RT 14 RW 3 KRAJAN</t>
  </si>
  <si>
    <t>745-0860929</t>
  </si>
  <si>
    <t>745-0860930</t>
  </si>
  <si>
    <t>745-0009774</t>
  </si>
  <si>
    <t>IDAH WR</t>
  </si>
  <si>
    <t>LOMBOK KULON RT 5 RW 1</t>
  </si>
  <si>
    <t>745-0860931</t>
  </si>
  <si>
    <t>745-0005208</t>
  </si>
  <si>
    <t>MANA SUKA WR#</t>
  </si>
  <si>
    <t>RAYA SITUBONDO RT 21 RW 9 JLTAPEN CINDOGO 08525881</t>
  </si>
  <si>
    <t>745-0860933</t>
  </si>
  <si>
    <t>745-0006203</t>
  </si>
  <si>
    <t>JAYA ROSE CELL WR#</t>
  </si>
  <si>
    <t>MENGOK PUJER</t>
  </si>
  <si>
    <t>745-0860937</t>
  </si>
  <si>
    <t>745-0008775</t>
  </si>
  <si>
    <t>12 WR#</t>
  </si>
  <si>
    <t>MENGOK RT 1 RW 1</t>
  </si>
  <si>
    <t>745-0860944</t>
  </si>
  <si>
    <t>745-0005655</t>
  </si>
  <si>
    <t>FARIDA 2 / LANCAR JAYA WR#</t>
  </si>
  <si>
    <t>MENGOK RT 22 RW 7 085259486337</t>
  </si>
  <si>
    <t>745-0860950</t>
  </si>
  <si>
    <t>745-0860952</t>
  </si>
  <si>
    <t>745-0008597</t>
  </si>
  <si>
    <t>PIT BU WR#</t>
  </si>
  <si>
    <t>745-0860953</t>
  </si>
  <si>
    <t>745-0003146</t>
  </si>
  <si>
    <t>PUJER NO 43 JLN RT 20 RW 3 MASKUNING WETAN</t>
  </si>
  <si>
    <t>745-0860963</t>
  </si>
  <si>
    <t>745-0003547</t>
  </si>
  <si>
    <t>PUJER PASAR NO 95 JL RT A4 RW 3 MASKUNING WETAN</t>
  </si>
  <si>
    <t>745-0860964</t>
  </si>
  <si>
    <t>745-0860968</t>
  </si>
  <si>
    <t>745-0009378</t>
  </si>
  <si>
    <t>TIKO / MBAK RIRIN WR#</t>
  </si>
  <si>
    <t>RAYA PUJER JL PASAR MASKUNING KULON RT 8 RW 3</t>
  </si>
  <si>
    <t>745-0860969</t>
  </si>
  <si>
    <t>745-0009665</t>
  </si>
  <si>
    <t>HOR PAK WR</t>
  </si>
  <si>
    <t>GRUJUGAN DAKON 1 RT 16 RW 3 KEJAWAN</t>
  </si>
  <si>
    <t>745-0860974</t>
  </si>
  <si>
    <t>745-0009780</t>
  </si>
  <si>
    <t>HIJAU WR</t>
  </si>
  <si>
    <t>GRUJUGAN DAKON 1 RT 17 RW 3</t>
  </si>
  <si>
    <t>745-0860975</t>
  </si>
  <si>
    <t>745-0009730</t>
  </si>
  <si>
    <t>SUADI WR</t>
  </si>
  <si>
    <t>GRUJUGAN DAKON 2 KEJAWAN RT 23 RW 4 085259298585</t>
  </si>
  <si>
    <t>745-0860976</t>
  </si>
  <si>
    <t>745-0009200</t>
  </si>
  <si>
    <t>EDO BU KIOS#</t>
  </si>
  <si>
    <t>GRUJUGAN KEJAWAN RT 11 RW 2 085259361155</t>
  </si>
  <si>
    <t>745-0860981</t>
  </si>
  <si>
    <t>745-0003252</t>
  </si>
  <si>
    <t>GRUJUGAN KIDUL RT 15 RW 2</t>
  </si>
  <si>
    <t>745-0860984</t>
  </si>
  <si>
    <t>745-0005152</t>
  </si>
  <si>
    <t>ROFI BU WRG#</t>
  </si>
  <si>
    <t>745-0860985</t>
  </si>
  <si>
    <t>745-0860995</t>
  </si>
  <si>
    <t>745-0009458</t>
  </si>
  <si>
    <t>SULIS WR#</t>
  </si>
  <si>
    <t>KEJAWAN RT 16 RW 3 GRUJUGAN</t>
  </si>
  <si>
    <t>745-0861000</t>
  </si>
  <si>
    <t>745-0008295</t>
  </si>
  <si>
    <t>CAK MUL#</t>
  </si>
  <si>
    <t>DR SOETOMO JL</t>
  </si>
  <si>
    <t>745-0861005</t>
  </si>
  <si>
    <t>745-0861008</t>
  </si>
  <si>
    <t>745-0009581</t>
  </si>
  <si>
    <t>RAHMANTO WR#</t>
  </si>
  <si>
    <t>KHAIRIL ANWAR JL RT 6 RW 1 BADEAN</t>
  </si>
  <si>
    <t>745-0861009</t>
  </si>
  <si>
    <t>745-0003852</t>
  </si>
  <si>
    <t>KHAIRIL ANWAR NO 270 RT 5 RW 1 BADEAN (0852363343</t>
  </si>
  <si>
    <t>745-0861010</t>
  </si>
  <si>
    <t>745-0002854</t>
  </si>
  <si>
    <t>ENI WR#</t>
  </si>
  <si>
    <t>MT HARYONO NO 38 BONDOWOSO</t>
  </si>
  <si>
    <t>745-0009658</t>
  </si>
  <si>
    <t>ROTI ADWAIS WR#</t>
  </si>
  <si>
    <t>PIERE TENDEAN JL RT 22 RW 4 BADEAN</t>
  </si>
  <si>
    <t>745-0861020</t>
  </si>
  <si>
    <t>745-0861023</t>
  </si>
  <si>
    <t>745-0009030</t>
  </si>
  <si>
    <t>SUBARI KIOS#</t>
  </si>
  <si>
    <t>PIERE TENDEAN JL RT 3 RW 4 083537116756</t>
  </si>
  <si>
    <t>745-0861024</t>
  </si>
  <si>
    <t>745-0000214</t>
  </si>
  <si>
    <t>AMALIA WR#</t>
  </si>
  <si>
    <t>PIERE TENDEAN NO 209 JL</t>
  </si>
  <si>
    <t>745-0861031</t>
  </si>
  <si>
    <t>745-0861033</t>
  </si>
  <si>
    <t>745-0861037</t>
  </si>
  <si>
    <t>745-0861041</t>
  </si>
  <si>
    <t>745-0008902</t>
  </si>
  <si>
    <t>MITRA IJEN LAUNDRY#</t>
  </si>
  <si>
    <t>PIERE TENDEAN JL RT 1 RW 2 NO 2 082141633617</t>
  </si>
  <si>
    <t>745-0861345</t>
  </si>
  <si>
    <t>371-0001209</t>
  </si>
  <si>
    <t>HENDRO WARUNG</t>
  </si>
  <si>
    <t>371-0001213</t>
  </si>
  <si>
    <t>PAK TUKUL WARUNG</t>
  </si>
  <si>
    <t>371-0001385</t>
  </si>
  <si>
    <t>RAYA PULAU MERAH JL</t>
  </si>
  <si>
    <t>371-0001387</t>
  </si>
  <si>
    <t>LALAPAN BU NUR WARUNG</t>
  </si>
  <si>
    <t>371-0001403</t>
  </si>
  <si>
    <t>BU SRI WARUNG</t>
  </si>
  <si>
    <t>371-0001589</t>
  </si>
  <si>
    <t>BAKSO WAHYU WARUNG</t>
  </si>
  <si>
    <t>JL PANCER</t>
  </si>
  <si>
    <t>371-0001402</t>
  </si>
  <si>
    <t>RUMAH MAKAN MBAK LILIK</t>
  </si>
  <si>
    <t>371-0001712</t>
  </si>
  <si>
    <t>BAKSO BERKAH</t>
  </si>
  <si>
    <t>371-0002198</t>
  </si>
  <si>
    <t>WARUNG MAKAN TALI ROSO</t>
  </si>
  <si>
    <t>DUSUN PANCER SUMBERAGUNG PESANGGARAN BANYUWANGI REGENCY EAST JAVA 68488</t>
  </si>
  <si>
    <t>371-0000753</t>
  </si>
  <si>
    <t>PAWON BU ATIM</t>
  </si>
  <si>
    <t>371-0001208</t>
  </si>
  <si>
    <t>BAKSO WARUNG</t>
  </si>
  <si>
    <t>371-0224845</t>
  </si>
  <si>
    <t>371-0224846</t>
  </si>
  <si>
    <t>371-0224847</t>
  </si>
  <si>
    <t>371-0224848</t>
  </si>
  <si>
    <t>371-0224849</t>
  </si>
  <si>
    <t>371-0224850</t>
  </si>
  <si>
    <t>371-0224852</t>
  </si>
  <si>
    <t>371-0224853</t>
  </si>
  <si>
    <t>371-0224858</t>
  </si>
  <si>
    <t>371-0224866</t>
  </si>
  <si>
    <t>371-0224867</t>
  </si>
  <si>
    <t>371-0224868</t>
  </si>
  <si>
    <t>371-0224869</t>
  </si>
  <si>
    <t>371-0224870</t>
  </si>
  <si>
    <t>371-0224871</t>
  </si>
  <si>
    <t>371-0224872</t>
  </si>
  <si>
    <t>371-0224873</t>
  </si>
  <si>
    <t>371-0224874</t>
  </si>
  <si>
    <t>371-0224875</t>
  </si>
  <si>
    <t>371-0224876</t>
  </si>
  <si>
    <t>371-0001623</t>
  </si>
  <si>
    <t>VIRA CELL WARUNG</t>
  </si>
  <si>
    <t>JL. RAYA TEGALSARI</t>
  </si>
  <si>
    <t>371-0001626</t>
  </si>
  <si>
    <t>NASI ELVIRA WARUNG</t>
  </si>
  <si>
    <t>RAYA TEGALSARI</t>
  </si>
  <si>
    <t>371-0224952</t>
  </si>
  <si>
    <t>371-0224953</t>
  </si>
  <si>
    <t>371-0001665</t>
  </si>
  <si>
    <t>VIDARMI WARUNG</t>
  </si>
  <si>
    <t>TEGALSARI</t>
  </si>
  <si>
    <t>371-0224955</t>
  </si>
  <si>
    <t>371-0001803</t>
  </si>
  <si>
    <t>LUMAYAN WARUNG</t>
  </si>
  <si>
    <t>371-0001805</t>
  </si>
  <si>
    <t>SAERA WARUNG</t>
  </si>
  <si>
    <t>371-0224958</t>
  </si>
  <si>
    <t>371-0224959</t>
  </si>
  <si>
    <t>371-0000056</t>
  </si>
  <si>
    <t>BAKSO OSING WARUNG</t>
  </si>
  <si>
    <t>JAJAG JL RT 06 RW 04</t>
  </si>
  <si>
    <t>371-0225212</t>
  </si>
  <si>
    <t>371-0225213</t>
  </si>
  <si>
    <t>371-0225243</t>
  </si>
  <si>
    <t>371-0225244</t>
  </si>
  <si>
    <t>369-3638630</t>
  </si>
  <si>
    <t>369-0009101</t>
  </si>
  <si>
    <t>HALIMAH BU#</t>
  </si>
  <si>
    <t>PASAR BUAH JL SEMPOLAN</t>
  </si>
  <si>
    <t>369-3638552</t>
  </si>
  <si>
    <t>369-0017240</t>
  </si>
  <si>
    <t>ENI BUAH</t>
  </si>
  <si>
    <t>SEMPOLAN PASAR</t>
  </si>
  <si>
    <t>369-3638554</t>
  </si>
  <si>
    <t>369-0009361</t>
  </si>
  <si>
    <t>POJOK KIOS</t>
  </si>
  <si>
    <t>SIDODADI GARAHAN JL</t>
  </si>
  <si>
    <t>369-3638571</t>
  </si>
  <si>
    <t>369-0015905</t>
  </si>
  <si>
    <t>GARAHAN PINUSAN</t>
  </si>
  <si>
    <t>369-3638572</t>
  </si>
  <si>
    <t>369-0008063</t>
  </si>
  <si>
    <t>GUMITIR INDAH WARUNG#</t>
  </si>
  <si>
    <t>GUMITIR</t>
  </si>
  <si>
    <t>369-3638573</t>
  </si>
  <si>
    <t>369-0017545</t>
  </si>
  <si>
    <t>ABADI WARUNG</t>
  </si>
  <si>
    <t>SAMPING SELATAN POM PECORO</t>
  </si>
  <si>
    <t>369-0016286</t>
  </si>
  <si>
    <t>UMI RM</t>
  </si>
  <si>
    <t>JAYANEGARA JL</t>
  </si>
  <si>
    <t>369-0016173</t>
  </si>
  <si>
    <t>NITA KIOS</t>
  </si>
  <si>
    <t>JAYANEGARA JL RT 2 RW 3 RAMBIPUJI</t>
  </si>
  <si>
    <t>369-0016216</t>
  </si>
  <si>
    <t>KURNIA KIOS</t>
  </si>
  <si>
    <t>369-0017862</t>
  </si>
  <si>
    <t>RAMA JY</t>
  </si>
  <si>
    <t>KALISATAN NO 9 BANGSALSARI</t>
  </si>
  <si>
    <t>369-3638590</t>
  </si>
  <si>
    <t>369-3638591</t>
  </si>
  <si>
    <t>369-3638592</t>
  </si>
  <si>
    <t>369-3638594</t>
  </si>
  <si>
    <t>369-3638597</t>
  </si>
  <si>
    <t>369-0015409</t>
  </si>
  <si>
    <t>CLARYS#</t>
  </si>
  <si>
    <t>AHMAD YANI JL</t>
  </si>
  <si>
    <t>369-0012103</t>
  </si>
  <si>
    <t>TATIK BU</t>
  </si>
  <si>
    <t>BEDADUNG 7 JL</t>
  </si>
  <si>
    <t>369-0005285</t>
  </si>
  <si>
    <t>PUJASERA DELIMA#</t>
  </si>
  <si>
    <t>369-3638632</t>
  </si>
  <si>
    <t>369-3638643</t>
  </si>
  <si>
    <t>369-3638644</t>
  </si>
  <si>
    <t>369-3638645</t>
  </si>
  <si>
    <t>369-3638648</t>
  </si>
  <si>
    <t>369-3638629</t>
  </si>
  <si>
    <t>369-0017706</t>
  </si>
  <si>
    <t>BUNDA RINA WARUNG</t>
  </si>
  <si>
    <t>LUMBA LUMBA NO 12 JL</t>
  </si>
  <si>
    <t>369-3638721</t>
  </si>
  <si>
    <t>369-0017776</t>
  </si>
  <si>
    <t>DK KUMPUL</t>
  </si>
  <si>
    <t>M YAMIN 28 JEMBER JL</t>
  </si>
  <si>
    <t>369-3639127</t>
  </si>
  <si>
    <t>369-3639184</t>
  </si>
  <si>
    <t>369-3639131</t>
  </si>
  <si>
    <t>369-0016801</t>
  </si>
  <si>
    <t>BAKOEL SUMATRA 159</t>
  </si>
  <si>
    <t>SUMATRA NO 159 SUMBER SARI JEMBER</t>
  </si>
  <si>
    <t>369-3639143</t>
  </si>
  <si>
    <t>369-3639145</t>
  </si>
  <si>
    <t>369-3639163</t>
  </si>
  <si>
    <t>369-0017728</t>
  </si>
  <si>
    <t>IBU MIJAN WARUNG</t>
  </si>
  <si>
    <t>SENTOT PRAWIRODIRJO 57 JEMBER JL</t>
  </si>
  <si>
    <t>369-3639181</t>
  </si>
  <si>
    <t>369-3639218</t>
  </si>
  <si>
    <t>369-3639225</t>
  </si>
  <si>
    <t>369-3639226</t>
  </si>
  <si>
    <t>369-0017688</t>
  </si>
  <si>
    <t>F1 KIOS</t>
  </si>
  <si>
    <t>PERUM REMBANGAN HILL BLOK F1</t>
  </si>
  <si>
    <t>369-3639265</t>
  </si>
  <si>
    <t>369-3639268</t>
  </si>
  <si>
    <t>369-3639276</t>
  </si>
  <si>
    <t>369-0017685</t>
  </si>
  <si>
    <t>RINI KIOS</t>
  </si>
  <si>
    <t>PERUM REMBANGAN HILL BLOK I 16</t>
  </si>
  <si>
    <t>369-3639282</t>
  </si>
  <si>
    <t>369-3639174</t>
  </si>
  <si>
    <t>369-0016102</t>
  </si>
  <si>
    <t>KURNIA JAYA</t>
  </si>
  <si>
    <t>DUSUN KEDUNG NILO RT 6 RW 2 BALUNG KARANG SEMANDIN</t>
  </si>
  <si>
    <t>369-3639327</t>
  </si>
  <si>
    <t>369-0013637</t>
  </si>
  <si>
    <t>ASA CELL</t>
  </si>
  <si>
    <t>KARTINI JL, WRINGIN 3</t>
  </si>
  <si>
    <t>369-3639340</t>
  </si>
  <si>
    <t>369-0013636</t>
  </si>
  <si>
    <t>NURSALAM WARUNG#</t>
  </si>
  <si>
    <t>KASIYAN RAYA JL NO 62 GAMBIRONO</t>
  </si>
  <si>
    <t>369-3639347</t>
  </si>
  <si>
    <t>369-3639395</t>
  </si>
  <si>
    <t>369-3639400</t>
  </si>
  <si>
    <t>369-3639408</t>
  </si>
  <si>
    <t>369-3639421</t>
  </si>
  <si>
    <t>555-0024637</t>
  </si>
  <si>
    <t>WR WARNA</t>
  </si>
  <si>
    <t>JL LAKSAMANA WARTADINATA</t>
  </si>
  <si>
    <t>555-3144959</t>
  </si>
  <si>
    <t>555-3144985</t>
  </si>
  <si>
    <t>555-0030240</t>
  </si>
  <si>
    <t>WARKOP REBORN</t>
  </si>
  <si>
    <t>KOLURSARI SIDOWAYAH</t>
  </si>
  <si>
    <t>555-3145532</t>
  </si>
  <si>
    <t>555-0026343</t>
  </si>
  <si>
    <t>BAMBU WARUNG#</t>
  </si>
  <si>
    <t>KOLURSARI JALAN</t>
  </si>
  <si>
    <t>555-0024023</t>
  </si>
  <si>
    <t>ENI BU WRG#</t>
  </si>
  <si>
    <t>KOLURSARI - BANGIL</t>
  </si>
  <si>
    <t>555-0029711</t>
  </si>
  <si>
    <t>SUBALI WARUNG</t>
  </si>
  <si>
    <t>KOLURSARI RT 05 RW 02 BANGIL</t>
  </si>
  <si>
    <t>555-0027627</t>
  </si>
  <si>
    <t>RAHMAT DEPOT#</t>
  </si>
  <si>
    <t>JAMBU JALAN BANGIL</t>
  </si>
  <si>
    <t>555-3145572</t>
  </si>
  <si>
    <t>555-3145573</t>
  </si>
  <si>
    <t>555-3145574</t>
  </si>
  <si>
    <t>555-3145575</t>
  </si>
  <si>
    <t>555-3145578</t>
  </si>
  <si>
    <t>555-0009289</t>
  </si>
  <si>
    <t>HALIMAH WARUNG</t>
  </si>
  <si>
    <t>555-3146558</t>
  </si>
  <si>
    <t>555-0030067</t>
  </si>
  <si>
    <t>BAKSO ML</t>
  </si>
  <si>
    <t>KEMADEN 716 KERSIKAN BANGIL</t>
  </si>
  <si>
    <t>555-3146631</t>
  </si>
  <si>
    <t>555-0030081</t>
  </si>
  <si>
    <t>MASTHUR WARUNG</t>
  </si>
  <si>
    <t>KALIREJO BANGIL</t>
  </si>
  <si>
    <t>555-3146651</t>
  </si>
  <si>
    <t>555-0029541</t>
  </si>
  <si>
    <t>GRATI PASAR DEPAN BASMALLAH</t>
  </si>
  <si>
    <t>555-3147201</t>
  </si>
  <si>
    <t>555-3148227</t>
  </si>
  <si>
    <t>555-0004099</t>
  </si>
  <si>
    <t>WARUNG HIKMAH - SPS</t>
  </si>
  <si>
    <t>555-3148349</t>
  </si>
  <si>
    <t>889-0019724</t>
  </si>
  <si>
    <t>HALTE PABRIK LECES WARUNG</t>
  </si>
  <si>
    <t>LECES JL DEPAN PABRIK KERTAS LECES 081 235 949 568</t>
  </si>
  <si>
    <t>889-2217971</t>
  </si>
  <si>
    <t>889-0016698</t>
  </si>
  <si>
    <t>SABAR MENANTI WARUNG#</t>
  </si>
  <si>
    <t>RADEN WIJAYA , KEL WIROBORANG RT 01 / RW 02</t>
  </si>
  <si>
    <t>889-2218300</t>
  </si>
  <si>
    <t>889-0015750</t>
  </si>
  <si>
    <t>LUKMAN WARUNG#</t>
  </si>
  <si>
    <t>RAYA LECES NO 71, SUMBERKEDAWUNG</t>
  </si>
  <si>
    <t>889-2219046</t>
  </si>
  <si>
    <t>899-0023874</t>
  </si>
  <si>
    <t>PUTRI AE WR</t>
  </si>
  <si>
    <t>SUCIPTO DEPAN KANTOR CAPIL DAWUHAN JL.</t>
  </si>
  <si>
    <t>899-1554621</t>
  </si>
  <si>
    <t>899-0007950</t>
  </si>
  <si>
    <t>CONATO BACKERY#</t>
  </si>
  <si>
    <t>899-1554877</t>
  </si>
  <si>
    <t>899-1554890</t>
  </si>
  <si>
    <t>899-1554864</t>
  </si>
  <si>
    <t>899-0004164</t>
  </si>
  <si>
    <t>899-1554870</t>
  </si>
  <si>
    <t>899-0007620</t>
  </si>
  <si>
    <t>TUNGGAL RASA MEI WARUNG#</t>
  </si>
  <si>
    <t>899-1554875</t>
  </si>
  <si>
    <t>899-1554881</t>
  </si>
  <si>
    <t>899-1554882</t>
  </si>
  <si>
    <t>899-0023653</t>
  </si>
  <si>
    <t>EMAK E WR</t>
  </si>
  <si>
    <t>PANJI RT 03 RW 04 100 M TIMUR POLSEK PANJI JL. RAYA</t>
  </si>
  <si>
    <t>899-1554888</t>
  </si>
  <si>
    <t>899-1554928</t>
  </si>
  <si>
    <t>899-0023789</t>
  </si>
  <si>
    <t>ANANG WR</t>
  </si>
  <si>
    <t>TEMBUS BARU SUMBER KOLAK JL RAYA</t>
  </si>
  <si>
    <t>899-1555015</t>
  </si>
  <si>
    <t>899-0023931</t>
  </si>
  <si>
    <t>BAROKAH WR POM KOTAKAN</t>
  </si>
  <si>
    <t>KOTAKAN RT 01 RW 08 DEPAN POM KOTAKAN  JL. RAYA</t>
  </si>
  <si>
    <t>899-1555023</t>
  </si>
  <si>
    <t>899-0023936</t>
  </si>
  <si>
    <t>KUNTI IBU WR</t>
  </si>
  <si>
    <t>IRIAN JAYA NO 93 RT 03 RW 03</t>
  </si>
  <si>
    <t>899-0023941</t>
  </si>
  <si>
    <t>BAKSO MIE AYAM SOLO WR</t>
  </si>
  <si>
    <t>TEMBUS BARU KOTAKAN RT 03 RW 08 SUMBER KOLAK JL.</t>
  </si>
  <si>
    <t>899-0023946</t>
  </si>
  <si>
    <t>KOTAKAN  WR</t>
  </si>
  <si>
    <t>KOTAKAN RT 08 RW 11 JL. RAYA</t>
  </si>
  <si>
    <t>899-1555025</t>
  </si>
  <si>
    <t>899-1555026</t>
  </si>
  <si>
    <t>899-1555027</t>
  </si>
  <si>
    <t>899-1555028</t>
  </si>
  <si>
    <t>899-0008833</t>
  </si>
  <si>
    <t>MIMI BAKERY</t>
  </si>
  <si>
    <t>CENDRAWASIH JL, SEBELAH SELATAN ALUN-ALUN SITUBONDO</t>
  </si>
  <si>
    <t>899-1555012</t>
  </si>
  <si>
    <t>899-1555285</t>
  </si>
  <si>
    <t>899-1555288</t>
  </si>
  <si>
    <t>899-0000926</t>
  </si>
  <si>
    <t>SOTO SIDO MULYO WARUNG#</t>
  </si>
  <si>
    <t>899-1555289</t>
  </si>
  <si>
    <t>899-1555297</t>
  </si>
  <si>
    <t>899-0023489</t>
  </si>
  <si>
    <t>ASRI IBU WR</t>
  </si>
  <si>
    <t>SUMBER WARU BANYUPUTIH RT 02 RW 08 DEPAN WALET JL.</t>
  </si>
  <si>
    <t>899-1555309</t>
  </si>
  <si>
    <t>899-0023510</t>
  </si>
  <si>
    <t>BAKTI HUSADA KANTIN</t>
  </si>
  <si>
    <t>SUMBERWARU PUSKESMAS RT 05 RW 10</t>
  </si>
  <si>
    <t>899-1555311</t>
  </si>
  <si>
    <t>899-1555392</t>
  </si>
  <si>
    <t>899-1555393</t>
  </si>
  <si>
    <t>899-0006932</t>
  </si>
  <si>
    <t>PELANGI LESEHAN WARUNG#</t>
  </si>
  <si>
    <t>BUDUAN JL.</t>
  </si>
  <si>
    <t>899-1555394</t>
  </si>
  <si>
    <t>899-1555501</t>
  </si>
  <si>
    <t>899-1555500</t>
  </si>
  <si>
    <t>899-0010068</t>
  </si>
  <si>
    <t>YUL IBU WARUNG#</t>
  </si>
  <si>
    <t>899-1555502</t>
  </si>
  <si>
    <t>899-0010472</t>
  </si>
  <si>
    <t>DANGDUT WARUNG#</t>
  </si>
  <si>
    <t>PASIR PUTIH RT 01 RW 01 JL.</t>
  </si>
  <si>
    <t>899-1555503</t>
  </si>
  <si>
    <t>899-0010759</t>
  </si>
  <si>
    <t>MOROSENENG WARUNG#</t>
  </si>
  <si>
    <t>899-1555504</t>
  </si>
  <si>
    <t>899-1555505</t>
  </si>
  <si>
    <t>899-1555506</t>
  </si>
  <si>
    <t>899-0023900</t>
  </si>
  <si>
    <t>LEHA IBU WR</t>
  </si>
  <si>
    <t>BANDENGAN RT 02 RW 04</t>
  </si>
  <si>
    <t>899-1555507</t>
  </si>
  <si>
    <t>899-1555475</t>
  </si>
  <si>
    <t>899-0010027</t>
  </si>
  <si>
    <t>AKBAR FUTSAL</t>
  </si>
  <si>
    <t>ANGGREK JL, 500 M UTARA RSUD BARAT JALAN</t>
  </si>
  <si>
    <t>899-1556371</t>
  </si>
  <si>
    <t>899-1556362</t>
  </si>
  <si>
    <t>899-0009433</t>
  </si>
  <si>
    <t>DEA JAMU DEPOT#</t>
  </si>
  <si>
    <t>899-0010026</t>
  </si>
  <si>
    <t>AL KANTIN</t>
  </si>
  <si>
    <t>899-1556369</t>
  </si>
  <si>
    <t>899-1556370</t>
  </si>
  <si>
    <t>899-1556372</t>
  </si>
  <si>
    <t>899-0010286</t>
  </si>
  <si>
    <t>KALDU KIKIL ROSIDA WARUNG##</t>
  </si>
  <si>
    <t>ALASMALANG JL.</t>
  </si>
  <si>
    <t>899-0010390</t>
  </si>
  <si>
    <t>ANGGREK DEPOT#</t>
  </si>
  <si>
    <t>899-1556373</t>
  </si>
  <si>
    <t>899-1556374</t>
  </si>
  <si>
    <t>899-1556880</t>
  </si>
  <si>
    <t>569-0005440</t>
  </si>
  <si>
    <t>WARKOP BANG JAGO</t>
  </si>
  <si>
    <t>JL SENGONAGUNG, POLEREJO</t>
  </si>
  <si>
    <t>569-0659604</t>
  </si>
  <si>
    <t>569-0000555</t>
  </si>
  <si>
    <t>JAELANI 2 WARUNG</t>
  </si>
  <si>
    <t>PURWOSARI BAKALAN RAYA</t>
  </si>
  <si>
    <t>569-0659578</t>
  </si>
  <si>
    <t>569-0659581</t>
  </si>
  <si>
    <t>569-0659583</t>
  </si>
  <si>
    <t>569-0002913</t>
  </si>
  <si>
    <t>LONTONG KIKIL WARUNG#</t>
  </si>
  <si>
    <t>SEBELAH SERVIS JOK PURWOSARI</t>
  </si>
  <si>
    <t>569-0659589</t>
  </si>
  <si>
    <t>569-0659590</t>
  </si>
  <si>
    <t>569-0004767</t>
  </si>
  <si>
    <t>WARUNG BU TIN 2</t>
  </si>
  <si>
    <t>PURWOSARI</t>
  </si>
  <si>
    <t>569-0659595</t>
  </si>
  <si>
    <t>569-0659598</t>
  </si>
  <si>
    <t>569-0659683</t>
  </si>
  <si>
    <t>569-0659732</t>
  </si>
  <si>
    <t>080-0006313</t>
  </si>
  <si>
    <t>VALENTINE DEPOT</t>
  </si>
  <si>
    <t>080-1220793</t>
  </si>
  <si>
    <t>080-0009417</t>
  </si>
  <si>
    <t>PECEL WADER WARUNG#</t>
  </si>
  <si>
    <t>WONOREJO</t>
  </si>
  <si>
    <t>080-1220794</t>
  </si>
  <si>
    <t>080-0011853</t>
  </si>
  <si>
    <t>MINA WARUNG</t>
  </si>
  <si>
    <t>WONGSOREJO</t>
  </si>
  <si>
    <t>080-1220800</t>
  </si>
  <si>
    <t>080-0013618</t>
  </si>
  <si>
    <t>BALURAN WARUNG</t>
  </si>
  <si>
    <t>JL RAYA SITUBONDO-WONGSOREJO</t>
  </si>
  <si>
    <t>080-1220807</t>
  </si>
  <si>
    <t>080-1220808</t>
  </si>
  <si>
    <t>080-1220865</t>
  </si>
  <si>
    <t>080-0013556</t>
  </si>
  <si>
    <t>WARUNG SOTO LIA</t>
  </si>
  <si>
    <t>JL RAYA SUMBER AYU -MUNCAR</t>
  </si>
  <si>
    <t>080-1220868</t>
  </si>
  <si>
    <t>080-1220875</t>
  </si>
  <si>
    <t>080-0014327</t>
  </si>
  <si>
    <t>SATE NICO WARUNG</t>
  </si>
  <si>
    <t>JL RAYA SUMBER AYU-MUNCAR</t>
  </si>
  <si>
    <t>080-1220881</t>
  </si>
  <si>
    <t>080-0015311</t>
  </si>
  <si>
    <t>BAKSO GRANAT WARUNG</t>
  </si>
  <si>
    <t>SUMBER BERAS -SIDOMULYO</t>
  </si>
  <si>
    <t>080-1220886</t>
  </si>
  <si>
    <t>080-0015219</t>
  </si>
  <si>
    <t>BAKSO TIKTOK WARUNG</t>
  </si>
  <si>
    <t>PALUREJO-SUMBERSEWU</t>
  </si>
  <si>
    <t>080-1220890</t>
  </si>
  <si>
    <t>080-0015261</t>
  </si>
  <si>
    <t>BAKSO BERANAK SOLO WARUNG</t>
  </si>
  <si>
    <t>SUMBER AYU JL-SUMBER AYU</t>
  </si>
  <si>
    <t>080-1220892</t>
  </si>
  <si>
    <t>080-1220962</t>
  </si>
  <si>
    <t>080-1220964</t>
  </si>
  <si>
    <t>080-1220966</t>
  </si>
  <si>
    <t>080-1220967</t>
  </si>
  <si>
    <t>080-1220969</t>
  </si>
  <si>
    <t>080-1220970</t>
  </si>
  <si>
    <t>080-1220974</t>
  </si>
  <si>
    <t>080-0013753</t>
  </si>
  <si>
    <t>NAHUR WARUNG</t>
  </si>
  <si>
    <t>080-1220980</t>
  </si>
  <si>
    <t>080-1220981</t>
  </si>
  <si>
    <t>080-1220982</t>
  </si>
  <si>
    <t>080-0014000</t>
  </si>
  <si>
    <t>BU TATIK WARUNG</t>
  </si>
  <si>
    <t>RAYA ALAS MALANG-SINGONJURUH</t>
  </si>
  <si>
    <t>080-1220984</t>
  </si>
  <si>
    <t>080-0014001</t>
  </si>
  <si>
    <t>FITRI WARUNG</t>
  </si>
  <si>
    <t>RAYA GAMBOR-SINGONJURUH</t>
  </si>
  <si>
    <t>080-1220985</t>
  </si>
  <si>
    <t>080-1220963</t>
  </si>
  <si>
    <t>080-0015398</t>
  </si>
  <si>
    <t>NYONYA BENG WARUNG</t>
  </si>
  <si>
    <t>NASIONAL JL NO 111-KETAPANG</t>
  </si>
  <si>
    <t>080-1221562</t>
  </si>
  <si>
    <t>080-0013700</t>
  </si>
  <si>
    <t>AYAM GEPREK WARUNG</t>
  </si>
  <si>
    <t>STOPLAS-MUNCAR</t>
  </si>
  <si>
    <t>080-1221585</t>
  </si>
  <si>
    <t>745-0003318</t>
  </si>
  <si>
    <t>BENGKEL BAN AFH#</t>
  </si>
  <si>
    <t>A YANI JL NO 58 RT 24 RW 4 081336344333</t>
  </si>
  <si>
    <t>745-0861298</t>
  </si>
  <si>
    <t>745-0003845</t>
  </si>
  <si>
    <t>BAY PAK WR#</t>
  </si>
  <si>
    <t>KONCER GENTENGAN RT 10 RW 4</t>
  </si>
  <si>
    <t>745-0861193</t>
  </si>
  <si>
    <t>745-0861194</t>
  </si>
  <si>
    <t>745-0004411</t>
  </si>
  <si>
    <t>FAID PAK WR#</t>
  </si>
  <si>
    <t>KONCER GENTENGAN RT 9 RW 4</t>
  </si>
  <si>
    <t>745-0005284</t>
  </si>
  <si>
    <t>IKA PAK WR#</t>
  </si>
  <si>
    <t>KONCER GENTENGAN RT 5 RW 2</t>
  </si>
  <si>
    <t>745-0008371</t>
  </si>
  <si>
    <t>TAUFIK WR#</t>
  </si>
  <si>
    <t>KONCER PERTIGAAN PONDOK RT 3 RW 2 DUSUN KONCER MAL</t>
  </si>
  <si>
    <t>745-0861200</t>
  </si>
  <si>
    <t>745-0861203</t>
  </si>
  <si>
    <t>745-0861205</t>
  </si>
  <si>
    <t>745-0009088</t>
  </si>
  <si>
    <t>SUMBER SALAM</t>
  </si>
  <si>
    <t>745-0009435</t>
  </si>
  <si>
    <t>MUNAWAROH WR#</t>
  </si>
  <si>
    <t>KONCER JATIAN RT 29 RW 10</t>
  </si>
  <si>
    <t>745-0861210</t>
  </si>
  <si>
    <t>745-0861212</t>
  </si>
  <si>
    <t>745-0861213</t>
  </si>
  <si>
    <t>745-0861216</t>
  </si>
  <si>
    <t>745-0861221</t>
  </si>
  <si>
    <t>745-0003973</t>
  </si>
  <si>
    <t>NASI BU TI WR#</t>
  </si>
  <si>
    <t>JAMBE ANOM 082292526518</t>
  </si>
  <si>
    <t>745-0861228</t>
  </si>
  <si>
    <t>745-0861229</t>
  </si>
  <si>
    <t>745-0008608</t>
  </si>
  <si>
    <t>LIM BU WR#</t>
  </si>
  <si>
    <t>JAMBE SARI</t>
  </si>
  <si>
    <t>745-0861233</t>
  </si>
  <si>
    <t>745-0003962</t>
  </si>
  <si>
    <t>JEVY WR#</t>
  </si>
  <si>
    <t>JAMBE SARI RT 4 RW 2</t>
  </si>
  <si>
    <t>745-0861236</t>
  </si>
  <si>
    <t>745-0004909</t>
  </si>
  <si>
    <t>GATOT WR#</t>
  </si>
  <si>
    <t>POCANG ANUM RT 03 RW 01 085311144936</t>
  </si>
  <si>
    <t>745-0861246</t>
  </si>
  <si>
    <t>745-0861254</t>
  </si>
  <si>
    <t>745-0861279</t>
  </si>
  <si>
    <t>745-0861280</t>
  </si>
  <si>
    <t>745-0861282</t>
  </si>
  <si>
    <t>745-0861283</t>
  </si>
  <si>
    <t>745-0861284</t>
  </si>
  <si>
    <t>745-0008609</t>
  </si>
  <si>
    <t>ANANDA WR#</t>
  </si>
  <si>
    <t>SANTAWI JL</t>
  </si>
  <si>
    <t>745-0861286</t>
  </si>
  <si>
    <t>745-0008839</t>
  </si>
  <si>
    <t>IPOEL WR#</t>
  </si>
  <si>
    <t>SANTAWI JL RT 12 RW 5 082330221563</t>
  </si>
  <si>
    <t>745-0861292</t>
  </si>
  <si>
    <t>745-0002658</t>
  </si>
  <si>
    <t>SUMBER HIDUP WR#</t>
  </si>
  <si>
    <t>SANTAWI NO 120 JLN RT 4 RW 2</t>
  </si>
  <si>
    <t>745-0861295</t>
  </si>
  <si>
    <t>745-0008645</t>
  </si>
  <si>
    <t>LINGGA WR#</t>
  </si>
  <si>
    <t>AHMAD YANI JL RT 28 RW 4 081232481805</t>
  </si>
  <si>
    <t>745-0861306</t>
  </si>
  <si>
    <t>745-0861311</t>
  </si>
  <si>
    <t>745-0861312</t>
  </si>
  <si>
    <t>745-0861317</t>
  </si>
  <si>
    <t>745-0861337</t>
  </si>
  <si>
    <t>745-0009412</t>
  </si>
  <si>
    <t>ARIF HALTE WR#</t>
  </si>
  <si>
    <t>WONOSARI RT 24 RW 2</t>
  </si>
  <si>
    <t>745-0861637</t>
  </si>
  <si>
    <t>745-0009337</t>
  </si>
  <si>
    <t>LYFIAN WR#</t>
  </si>
  <si>
    <t>WONOSARI GG PESANTREN RT 26 RW 8</t>
  </si>
  <si>
    <t>745-0861353</t>
  </si>
  <si>
    <t>745-0000108</t>
  </si>
  <si>
    <t>RAYA SITUBONDO NO 10 JL RT 4 RW 2 WONOSARI PASAR</t>
  </si>
  <si>
    <t>745-0861636</t>
  </si>
  <si>
    <t>745-0006283</t>
  </si>
  <si>
    <t>SENGKARENG WR#</t>
  </si>
  <si>
    <t>RAYA SITUBONDO RT 4 RW 2 JL TRAKTAKAN 087712731222</t>
  </si>
  <si>
    <t>745-0861639</t>
  </si>
  <si>
    <t>079-0012041</t>
  </si>
  <si>
    <t>INDAH SABAR WRG</t>
  </si>
  <si>
    <t>DSN KRAJAN WONOREJO BLAKANG ALFA JL</t>
  </si>
  <si>
    <t>079-1212056</t>
  </si>
  <si>
    <t>079-1212059</t>
  </si>
  <si>
    <t>079-0002156</t>
  </si>
  <si>
    <t>FITRIA DEPOT</t>
  </si>
  <si>
    <t>KEDUNGJAJANG WONOREJO RAYA JL.</t>
  </si>
  <si>
    <t>079-1212065</t>
  </si>
  <si>
    <t>079-0011541</t>
  </si>
  <si>
    <t>KOP KPRI</t>
  </si>
  <si>
    <t>079-1212069</t>
  </si>
  <si>
    <t>079-1212074</t>
  </si>
  <si>
    <t>079-0003973</t>
  </si>
  <si>
    <t>KLENTING KUNING WRG#</t>
  </si>
  <si>
    <t>079-1212086</t>
  </si>
  <si>
    <t>079-1212090</t>
  </si>
  <si>
    <t>079-0011698</t>
  </si>
  <si>
    <t>HUSNI BU WRG</t>
  </si>
  <si>
    <t>GUBERNUR SURYO JL</t>
  </si>
  <si>
    <t>079-1212224</t>
  </si>
  <si>
    <t>079-0000421</t>
  </si>
  <si>
    <t>SEJATI WARUNG#</t>
  </si>
  <si>
    <t>SUKODONO SUNANDAR PRIYO SUDARMO JL</t>
  </si>
  <si>
    <t>079-1212237</t>
  </si>
  <si>
    <t>079-0012295</t>
  </si>
  <si>
    <t>BAROKAH BESUKI WRG</t>
  </si>
  <si>
    <t>SELOK BESKI SELOKGONDANG JL</t>
  </si>
  <si>
    <t>079-1212249</t>
  </si>
  <si>
    <t>079-1212380</t>
  </si>
  <si>
    <t>079-1212386</t>
  </si>
  <si>
    <t>079-1212387</t>
  </si>
  <si>
    <t>079-0011721</t>
  </si>
  <si>
    <t>POMO MORO WRG</t>
  </si>
  <si>
    <t>SUMBERSUKO JL</t>
  </si>
  <si>
    <t>079-1212389</t>
  </si>
  <si>
    <t>079-1212392</t>
  </si>
  <si>
    <t>079-1212393</t>
  </si>
  <si>
    <t>079-1212398</t>
  </si>
  <si>
    <t>079-0011182</t>
  </si>
  <si>
    <t>BEBAS ASRI WRG#</t>
  </si>
  <si>
    <t>PASAR TEMPEH JL</t>
  </si>
  <si>
    <t>079-1212400</t>
  </si>
  <si>
    <t>079-0011722</t>
  </si>
  <si>
    <t>MAIMUNAH WRG</t>
  </si>
  <si>
    <t>079-1212404</t>
  </si>
  <si>
    <t>079-0012174</t>
  </si>
  <si>
    <t>SOTO MADURA</t>
  </si>
  <si>
    <t>SUKARNO HATTA NO.13 DEPAN STADION SRIKANDI JL</t>
  </si>
  <si>
    <t>079-0012331</t>
  </si>
  <si>
    <t>SITI WRG</t>
  </si>
  <si>
    <t>SUKARNO HATTA TEMPEH (DEPAN PONDOK AN-NUR )JL</t>
  </si>
  <si>
    <t>079-1212405</t>
  </si>
  <si>
    <t>079-1212407</t>
  </si>
  <si>
    <t>079-1212408</t>
  </si>
  <si>
    <t>079-1212409</t>
  </si>
  <si>
    <t>079-1212411</t>
  </si>
  <si>
    <t>079-0012467</t>
  </si>
  <si>
    <t>AMPERA WRG</t>
  </si>
  <si>
    <t>RAYA TEMPEH DEPAN POLSEK TEMPEH LOR</t>
  </si>
  <si>
    <t>079-1212415</t>
  </si>
  <si>
    <t>370-0000044</t>
  </si>
  <si>
    <t>PAK CIP WARUNG#</t>
  </si>
  <si>
    <t>SURABAYA SITOBUNDO KM 138 BINOR JALAN</t>
  </si>
  <si>
    <t>370-0156902</t>
  </si>
  <si>
    <t>370-0156903</t>
  </si>
  <si>
    <t>370-0156904</t>
  </si>
  <si>
    <t>370-0156908</t>
  </si>
  <si>
    <t>370-0156911</t>
  </si>
  <si>
    <t>370-0156913</t>
  </si>
  <si>
    <t>370-0000513</t>
  </si>
  <si>
    <t>SOTO WARUNG#</t>
  </si>
  <si>
    <t>BANYUGLUGUR RAYA JALAN DEPAN PABRIK KORAL</t>
  </si>
  <si>
    <t>370-0156918</t>
  </si>
  <si>
    <t>370-0156920</t>
  </si>
  <si>
    <t>370-0000873</t>
  </si>
  <si>
    <t>HADI WIJAYA WARUNG</t>
  </si>
  <si>
    <t>SURABAYA SITUBONDO KM 140 BINOR JALAN</t>
  </si>
  <si>
    <t>370-0000881</t>
  </si>
  <si>
    <t>DITA WARUNG</t>
  </si>
  <si>
    <t>PUNCAK BINOR PAITON JALAN</t>
  </si>
  <si>
    <t>370-0156921</t>
  </si>
  <si>
    <t>370-0156922</t>
  </si>
  <si>
    <t>370-0001596</t>
  </si>
  <si>
    <t>ADELIAN WARUNG</t>
  </si>
  <si>
    <t>RAYA SURABAYA-SITUBONDO 09/05 JALAN</t>
  </si>
  <si>
    <t>370-0156926</t>
  </si>
  <si>
    <t>370-0157024</t>
  </si>
  <si>
    <t>555-3148821</t>
  </si>
  <si>
    <t>555-0028884</t>
  </si>
  <si>
    <t>LAILA WARUNG</t>
  </si>
  <si>
    <t>SENTONG</t>
  </si>
  <si>
    <t>555-3148894</t>
  </si>
  <si>
    <t>889-2218668</t>
  </si>
  <si>
    <t>889-0018100</t>
  </si>
  <si>
    <t>BAKSO PROBOLINGGO#</t>
  </si>
  <si>
    <t>SOEKARNO HATTA NO 144</t>
  </si>
  <si>
    <t>889-2218732</t>
  </si>
  <si>
    <t>889-0020705</t>
  </si>
  <si>
    <t>SOTO AYAM LAMONGAN BUNDA</t>
  </si>
  <si>
    <t>889-2218744</t>
  </si>
  <si>
    <t>889-0017176</t>
  </si>
  <si>
    <t>ES MIAN WARUNG#</t>
  </si>
  <si>
    <t>COKROAMINOTO NO 26</t>
  </si>
  <si>
    <t>889-2218848</t>
  </si>
  <si>
    <t>889-0019190</t>
  </si>
  <si>
    <t>BUTAMI WARUNG</t>
  </si>
  <si>
    <t>MASTRIP DPN SMK2 JALAN</t>
  </si>
  <si>
    <t>889-2218832</t>
  </si>
  <si>
    <t>889-0017102</t>
  </si>
  <si>
    <t>LODY WARUNG#</t>
  </si>
  <si>
    <t>MASTRIP NO 193 , KANIGARAN</t>
  </si>
  <si>
    <t>889-2218834</t>
  </si>
  <si>
    <t>889-2218844</t>
  </si>
  <si>
    <t>889-0005695</t>
  </si>
  <si>
    <t>MASTRIP NO 15 B, KANIGARAN</t>
  </si>
  <si>
    <t>889-2218846</t>
  </si>
  <si>
    <t>889-0018608</t>
  </si>
  <si>
    <t>ROS MBAK WARUNG#</t>
  </si>
  <si>
    <t>COKROAMINOTO NO 48 DPN SMPN5 PROBOLINGGO</t>
  </si>
  <si>
    <t>889-0014909</t>
  </si>
  <si>
    <t>POJOK KODIM WARUNG#</t>
  </si>
  <si>
    <t>PANGLIMA SUDIRMAN KEL KEBONSARI KULON RT02/ RW10</t>
  </si>
  <si>
    <t>889-2218847</t>
  </si>
  <si>
    <t>889-2218849</t>
  </si>
  <si>
    <t>889-2218897</t>
  </si>
  <si>
    <t>889-2218914</t>
  </si>
  <si>
    <t>889-0013407</t>
  </si>
  <si>
    <t>HAMIDAH IJO WARUNG#</t>
  </si>
  <si>
    <t>889-2218869</t>
  </si>
  <si>
    <t>889-0018078</t>
  </si>
  <si>
    <t>LUMAJANG WARUNG#</t>
  </si>
  <si>
    <t>RAYA TONGAS ,DS LEMAH KEMBAR RT 01 / RW 02</t>
  </si>
  <si>
    <t>889-2218874</t>
  </si>
  <si>
    <t>889-2218889</t>
  </si>
  <si>
    <t>889-2218904</t>
  </si>
  <si>
    <t>889-2218907</t>
  </si>
  <si>
    <t>889-2218908</t>
  </si>
  <si>
    <t>889-2218909</t>
  </si>
  <si>
    <t>889-2218911</t>
  </si>
  <si>
    <t>889-2218912</t>
  </si>
  <si>
    <t>889-2218916</t>
  </si>
  <si>
    <t>889-2218917</t>
  </si>
  <si>
    <t>889-0013775</t>
  </si>
  <si>
    <t>MASAKAN PADANG#</t>
  </si>
  <si>
    <t>RAYA BRROMO NO 35, RT 07 / RW 01 KEL TRIWUNG KIDUL</t>
  </si>
  <si>
    <t>889-0020366</t>
  </si>
  <si>
    <t>TRIWUNG WARUNG</t>
  </si>
  <si>
    <t>TRIWUNG KIDUL</t>
  </si>
  <si>
    <t>889-0020757</t>
  </si>
  <si>
    <t>PANDAWA WARUNG</t>
  </si>
  <si>
    <t>KH GENGGONG GG GERILYA JL</t>
  </si>
  <si>
    <t>889-0011347</t>
  </si>
  <si>
    <t>HASANAH WARUNG#</t>
  </si>
  <si>
    <t>SUMBER BULU , DS SUMBER BULU RT 02 / RW 02</t>
  </si>
  <si>
    <t>889-2218943</t>
  </si>
  <si>
    <t>889-2218944</t>
  </si>
  <si>
    <t>889-2218953</t>
  </si>
  <si>
    <t>889-2218954</t>
  </si>
  <si>
    <t>889-2218974</t>
  </si>
  <si>
    <t>889-2218978</t>
  </si>
  <si>
    <t>889-2218995</t>
  </si>
  <si>
    <t>889-2219013</t>
  </si>
  <si>
    <t>889-2219014</t>
  </si>
  <si>
    <t>889-2219015</t>
  </si>
  <si>
    <t>889-2218946</t>
  </si>
  <si>
    <t>889-0017120</t>
  </si>
  <si>
    <t>SAMIN PAK WARUNG#</t>
  </si>
  <si>
    <t>BASUKI RAHMAT ( DP BIOSKOP WIJAYA KUSUMA ), KEL MANGUNHARJO</t>
  </si>
  <si>
    <t>889-2219631</t>
  </si>
  <si>
    <t>899-0002437</t>
  </si>
  <si>
    <t>AYU LESTARI RM.#</t>
  </si>
  <si>
    <t>BUNGATAN NO. 149 RAYA JL.</t>
  </si>
  <si>
    <t>899-1556816</t>
  </si>
  <si>
    <t>899-1556817</t>
  </si>
  <si>
    <t>899-1556823</t>
  </si>
  <si>
    <t>899-0009632</t>
  </si>
  <si>
    <t>EKO IBU WR.#</t>
  </si>
  <si>
    <t>899-1556831</t>
  </si>
  <si>
    <t>899-1556838</t>
  </si>
  <si>
    <t>899-1556840</t>
  </si>
  <si>
    <t>899-1557165</t>
  </si>
  <si>
    <t>899-1557167</t>
  </si>
  <si>
    <t>899-1557168</t>
  </si>
  <si>
    <t>080-1221254</t>
  </si>
  <si>
    <t>080-1221276</t>
  </si>
  <si>
    <t>080-1221250</t>
  </si>
  <si>
    <t>080-1221252</t>
  </si>
  <si>
    <t>080-1221253</t>
  </si>
  <si>
    <t>080-1221256</t>
  </si>
  <si>
    <t>080-1221257</t>
  </si>
  <si>
    <t>080-0013672</t>
  </si>
  <si>
    <t>PAK DOL WARUNG</t>
  </si>
  <si>
    <t>080-1221258</t>
  </si>
  <si>
    <t>080-1221260</t>
  </si>
  <si>
    <t>080-1221261</t>
  </si>
  <si>
    <t>080-1221263</t>
  </si>
  <si>
    <t>080-1221267</t>
  </si>
  <si>
    <t>080-1221269</t>
  </si>
  <si>
    <t>080-1221271</t>
  </si>
  <si>
    <t>080-1221274</t>
  </si>
  <si>
    <t>080-1221365</t>
  </si>
  <si>
    <t>080-1221366</t>
  </si>
  <si>
    <t>080-1221367</t>
  </si>
  <si>
    <t>080-1221368</t>
  </si>
  <si>
    <t>080-1221369</t>
  </si>
  <si>
    <t>080-0013651</t>
  </si>
  <si>
    <t>BU WIJI WARUNG</t>
  </si>
  <si>
    <t>SUMBER SEWU-MUNCAR</t>
  </si>
  <si>
    <t>080-1221370</t>
  </si>
  <si>
    <t>080-1221371</t>
  </si>
  <si>
    <t>080-1221372</t>
  </si>
  <si>
    <t>080-1221373</t>
  </si>
  <si>
    <t>080-1221374</t>
  </si>
  <si>
    <t>080-1221376</t>
  </si>
  <si>
    <t>080-1221378</t>
  </si>
  <si>
    <t>080-1221379</t>
  </si>
  <si>
    <t>080-1221380</t>
  </si>
  <si>
    <t>080-1221381</t>
  </si>
  <si>
    <t>080-1221382</t>
  </si>
  <si>
    <t>080-0014139</t>
  </si>
  <si>
    <t>ALEX WARUNG</t>
  </si>
  <si>
    <t>080-1221389</t>
  </si>
  <si>
    <t>080-0014144</t>
  </si>
  <si>
    <t>BEBAS WARUNG</t>
  </si>
  <si>
    <t>080-0014164</t>
  </si>
  <si>
    <t>PELABIHAN TPI-MUNCAR</t>
  </si>
  <si>
    <t>080-1221390</t>
  </si>
  <si>
    <t>080-1221391</t>
  </si>
  <si>
    <t>080-0014373</t>
  </si>
  <si>
    <t>KUMENDUNG-MUNCAR</t>
  </si>
  <si>
    <t>080-1221396</t>
  </si>
  <si>
    <t>080-1221488</t>
  </si>
  <si>
    <t>080-1221496</t>
  </si>
  <si>
    <t>080-1221497</t>
  </si>
  <si>
    <t>080-1221498</t>
  </si>
  <si>
    <t>080-1221499</t>
  </si>
  <si>
    <t>080-1221500</t>
  </si>
  <si>
    <t>080-1221502</t>
  </si>
  <si>
    <t>080-1221506</t>
  </si>
  <si>
    <t>080-1221516</t>
  </si>
  <si>
    <t>080-1221517</t>
  </si>
  <si>
    <t>080-1221518</t>
  </si>
  <si>
    <t>080-1221519</t>
  </si>
  <si>
    <t>080-0015294</t>
  </si>
  <si>
    <t>WATUGONG-WONOSOBO-SRONO</t>
  </si>
  <si>
    <t>080-0015368</t>
  </si>
  <si>
    <t>REJOAGUNG-SRONO</t>
  </si>
  <si>
    <t>080-1221521</t>
  </si>
  <si>
    <t>080-1221522</t>
  </si>
  <si>
    <t>080-0015435</t>
  </si>
  <si>
    <t>KEY FOOD CAFE</t>
  </si>
  <si>
    <t>KEBAMAN-SRONO</t>
  </si>
  <si>
    <t>080-1221523</t>
  </si>
  <si>
    <t>080-1222195</t>
  </si>
  <si>
    <t>B</t>
  </si>
  <si>
    <t>A</t>
  </si>
  <si>
    <t>tolakan diskon 3box, pengambilan max 20box/outlet/periode</t>
  </si>
  <si>
    <t>745-0003907</t>
  </si>
  <si>
    <t>WISATA IJEN HOTEL#</t>
  </si>
  <si>
    <t>RAYA SITUBONDO JL TAPEN RT 02 RW 01 NO 110</t>
  </si>
  <si>
    <t>745-0861483</t>
  </si>
  <si>
    <t>745-0003748</t>
  </si>
  <si>
    <t>LIFA BU WR#</t>
  </si>
  <si>
    <t>KLABANG RT 13 RW 3</t>
  </si>
  <si>
    <t>745-0861479</t>
  </si>
  <si>
    <t>745-0003813</t>
  </si>
  <si>
    <t>NUSANTARA WR#</t>
  </si>
  <si>
    <t>RAYA SITUBONDO KLABANG JL (085257717599)</t>
  </si>
  <si>
    <t>745-0861481</t>
  </si>
  <si>
    <t>745-0003815</t>
  </si>
  <si>
    <t>ANUGRAH WR#</t>
  </si>
  <si>
    <t>KLABANG RAYA SITUBONDO JL RT 11 RW 3</t>
  </si>
  <si>
    <t>745-0861482</t>
  </si>
  <si>
    <t>745-0861491</t>
  </si>
  <si>
    <t>745-0861510</t>
  </si>
  <si>
    <t>745-0861514</t>
  </si>
  <si>
    <t>745-0861515</t>
  </si>
  <si>
    <t>745-0861516</t>
  </si>
  <si>
    <t>745-0861518</t>
  </si>
  <si>
    <t>745-0009790</t>
  </si>
  <si>
    <t>ZAHRA WR</t>
  </si>
  <si>
    <t>SUKOWONO DUSUN KRAJAN 1 RT 3 RW 1</t>
  </si>
  <si>
    <t>745-0861520</t>
  </si>
  <si>
    <t>745-0861538</t>
  </si>
  <si>
    <t>745-0861540</t>
  </si>
  <si>
    <t>745-0861554</t>
  </si>
  <si>
    <t>745-0005173</t>
  </si>
  <si>
    <t>ADIT BU WR#</t>
  </si>
  <si>
    <t>PATEMON PAKEM RT 06 RW 01 WRINGIN</t>
  </si>
  <si>
    <t>745-0861560</t>
  </si>
  <si>
    <t>745-0008966</t>
  </si>
  <si>
    <t>HIJAU WR#</t>
  </si>
  <si>
    <t>POLER RT 2 RW 1 082236176896</t>
  </si>
  <si>
    <t>745-0861564</t>
  </si>
  <si>
    <t>745-0861566</t>
  </si>
  <si>
    <t>745-0002583</t>
  </si>
  <si>
    <t>WRINGIN ARAK-ARAK RT 04 RW 02 JL (085230902790)</t>
  </si>
  <si>
    <t>745-0861576</t>
  </si>
  <si>
    <t>745-0861583</t>
  </si>
  <si>
    <t>745-0003791</t>
  </si>
  <si>
    <t>WRINGIN PASAR RT 3 RW 2 JL (085375618184)</t>
  </si>
  <si>
    <t>745-0861589</t>
  </si>
  <si>
    <t>369-3642295</t>
  </si>
  <si>
    <t>369-3642296</t>
  </si>
  <si>
    <t>369-3642298</t>
  </si>
  <si>
    <t>369-0017921</t>
  </si>
  <si>
    <t>MAHKOTA ABADI KIOS</t>
  </si>
  <si>
    <t>RAYA AMBULU 30 JL</t>
  </si>
  <si>
    <t>369-3642301</t>
  </si>
  <si>
    <t>369-3642309</t>
  </si>
  <si>
    <t>369-3642311</t>
  </si>
  <si>
    <t>369-0016211</t>
  </si>
  <si>
    <t>BU SABAR KIOS</t>
  </si>
  <si>
    <t>DUSUN RAMBUTAN 001/001</t>
  </si>
  <si>
    <t>369-3642314</t>
  </si>
  <si>
    <t>369-3642315</t>
  </si>
  <si>
    <t>369-3642338</t>
  </si>
  <si>
    <t>369-0009584</t>
  </si>
  <si>
    <t>B ASAN BUAH</t>
  </si>
  <si>
    <t>PASAR RAYA SEMPOLAN</t>
  </si>
  <si>
    <t>369-3642340</t>
  </si>
  <si>
    <t>369-3642341</t>
  </si>
  <si>
    <t>369-3642380</t>
  </si>
  <si>
    <t>069-0003778</t>
  </si>
  <si>
    <t>WINA TOKO#</t>
  </si>
  <si>
    <t>DIPONEGORO 49 JL JEMBER</t>
  </si>
  <si>
    <t>369-3642391</t>
  </si>
  <si>
    <t>369-3642392</t>
  </si>
  <si>
    <t>369-0018035</t>
  </si>
  <si>
    <t>CAK MAD KIOS BURUNG</t>
  </si>
  <si>
    <t>A YANI NO 30 JL</t>
  </si>
  <si>
    <t>369-3642300</t>
  </si>
  <si>
    <t>079-1212651</t>
  </si>
  <si>
    <t>079-0012207</t>
  </si>
  <si>
    <t>WLS</t>
  </si>
  <si>
    <t>LINTAS TIMUR KRAJAN KIDUL JL</t>
  </si>
  <si>
    <t>079-1212669</t>
  </si>
  <si>
    <t>079-1212778</t>
  </si>
  <si>
    <t>079-0011964</t>
  </si>
  <si>
    <t>MBAK VIVI WRG</t>
  </si>
  <si>
    <t>RAYA PASIRIAN SEBELUM SPBU PASIRIAN JL</t>
  </si>
  <si>
    <t>079-1212781</t>
  </si>
  <si>
    <t>079-1212782</t>
  </si>
  <si>
    <t>079-1212783</t>
  </si>
  <si>
    <t>079-1212788</t>
  </si>
  <si>
    <t>079-1212794</t>
  </si>
  <si>
    <t>079-1212800</t>
  </si>
  <si>
    <t>079-1212802</t>
  </si>
  <si>
    <t>079-0001405</t>
  </si>
  <si>
    <t>YAYIK BU WRG#</t>
  </si>
  <si>
    <t>PASIRIAN KEDUNG PAKIS JL.</t>
  </si>
  <si>
    <t>079-1212803</t>
  </si>
  <si>
    <t>079-0012374</t>
  </si>
  <si>
    <t>SIMPANG 3 DEPOT</t>
  </si>
  <si>
    <t>STASIUN LAMA PASIRIAN JL</t>
  </si>
  <si>
    <t>079-1212806</t>
  </si>
  <si>
    <t>079-1212814</t>
  </si>
  <si>
    <t>079-1212818</t>
  </si>
  <si>
    <t>079-1212820</t>
  </si>
  <si>
    <t>079-0004171</t>
  </si>
  <si>
    <t>NAN PAK WRG#</t>
  </si>
  <si>
    <t>CITRODIWANGSAN JL. SISI SELATAN PSR SERANGIN</t>
  </si>
  <si>
    <t>079-0005223</t>
  </si>
  <si>
    <t>PARMAN WRG#</t>
  </si>
  <si>
    <t>079-1212821</t>
  </si>
  <si>
    <t>079-1212822</t>
  </si>
  <si>
    <t>079-1212823</t>
  </si>
  <si>
    <t>079-1212824</t>
  </si>
  <si>
    <t>079-0003554</t>
  </si>
  <si>
    <t>NABILA BUAH</t>
  </si>
  <si>
    <t>CITRODIWANGSAN JL. SEMERU</t>
  </si>
  <si>
    <t>079-1212827</t>
  </si>
  <si>
    <t>079-1212831</t>
  </si>
  <si>
    <t>079-0012338</t>
  </si>
  <si>
    <t>SERANGIN 2 CITRODIWANGSAN JL</t>
  </si>
  <si>
    <t>079-1212832</t>
  </si>
  <si>
    <t>079-0012342</t>
  </si>
  <si>
    <t>AYAM GORENG PELITA WRG</t>
  </si>
  <si>
    <t>079-1212833</t>
  </si>
  <si>
    <t>079-0012343</t>
  </si>
  <si>
    <t>SAMPON WRG</t>
  </si>
  <si>
    <t>079-1212834</t>
  </si>
  <si>
    <t>079-0012427</t>
  </si>
  <si>
    <t>AYAM GEPREK BONBAY</t>
  </si>
  <si>
    <t>SAMPING GLADAK ABANG CITRODIWANGSAN</t>
  </si>
  <si>
    <t>079-1212837</t>
  </si>
  <si>
    <t>079-0012479</t>
  </si>
  <si>
    <t>ANAM WRG</t>
  </si>
  <si>
    <t>JL WILIS RT 01 RW 03 KLANTING SUKODONO</t>
  </si>
  <si>
    <t>079-1212839</t>
  </si>
  <si>
    <t>079-1212840</t>
  </si>
  <si>
    <t>079-1212841</t>
  </si>
  <si>
    <t>079-0012108</t>
  </si>
  <si>
    <t>MARTABAK MBAK SASE</t>
  </si>
  <si>
    <t>LAWU GG 05 RT01 RW 18 CITRODIWANGSAN</t>
  </si>
  <si>
    <t>079-1212845</t>
  </si>
  <si>
    <t>370-0000195</t>
  </si>
  <si>
    <t>KEBON AGUNG JALAN TIMUR MESJID KEBON AGUNG</t>
  </si>
  <si>
    <t>370-0157072</t>
  </si>
  <si>
    <t>370-0157073</t>
  </si>
  <si>
    <t>370-0000217</t>
  </si>
  <si>
    <t>D FRESH LESEHAN#</t>
  </si>
  <si>
    <t>KRAKSAAN JL 085 258 877 850 TIMUR SPBU KEBON AGUNG</t>
  </si>
  <si>
    <t>370-0157077</t>
  </si>
  <si>
    <t>370-0157085</t>
  </si>
  <si>
    <t>370-0157091</t>
  </si>
  <si>
    <t>370-0000767</t>
  </si>
  <si>
    <t>SPBU SUMBER ANYAR</t>
  </si>
  <si>
    <t>SUMBER ANYAR PAITON DPN DEPO JL</t>
  </si>
  <si>
    <t>370-0157081</t>
  </si>
  <si>
    <t>370-0000878</t>
  </si>
  <si>
    <t>WULAN INDAH WARUNG</t>
  </si>
  <si>
    <t>JOHARAN SUMBER REJO PAITON JALAN</t>
  </si>
  <si>
    <t>370-0157188</t>
  </si>
  <si>
    <t>370-0157189</t>
  </si>
  <si>
    <t>370-0157190</t>
  </si>
  <si>
    <t>370-0157191</t>
  </si>
  <si>
    <t>555-3149506</t>
  </si>
  <si>
    <t>555-3149513</t>
  </si>
  <si>
    <t>555-0030747</t>
  </si>
  <si>
    <t>YOUNG CAFE</t>
  </si>
  <si>
    <t>DSN KRAJAN KULON RT 02 RW 01 PUSPO</t>
  </si>
  <si>
    <t>555-3149523</t>
  </si>
  <si>
    <t>555-3149525</t>
  </si>
  <si>
    <t>555-3149906</t>
  </si>
  <si>
    <t>555-0024545</t>
  </si>
  <si>
    <t>ABAH EKO/ HJ ANISA WR#</t>
  </si>
  <si>
    <t>DEPOT WARNA HIJAU JL SULAWESI</t>
  </si>
  <si>
    <t>555-3149910</t>
  </si>
  <si>
    <t>555-3149916</t>
  </si>
  <si>
    <t>555-0030335</t>
  </si>
  <si>
    <t>FATIKA 4 RM</t>
  </si>
  <si>
    <t>RA KARTINI LATEK</t>
  </si>
  <si>
    <t>555-3150027</t>
  </si>
  <si>
    <t>555-0030157</t>
  </si>
  <si>
    <t>BAKSO SBR</t>
  </si>
  <si>
    <t>RA KARTINI BANGIL</t>
  </si>
  <si>
    <t>555-3150041</t>
  </si>
  <si>
    <t>889-0017871</t>
  </si>
  <si>
    <t>RINI WARUNG#</t>
  </si>
  <si>
    <t>RAYA BENTAR RT2 RW4 CURAH SAWO</t>
  </si>
  <si>
    <t>889-2219321</t>
  </si>
  <si>
    <t>889-0009182</t>
  </si>
  <si>
    <t>SUM IBU WARUNG#</t>
  </si>
  <si>
    <t>CURAH SAWO JL DPN MASJID</t>
  </si>
  <si>
    <t>889-2219337</t>
  </si>
  <si>
    <t>889-0020257</t>
  </si>
  <si>
    <t>J BING CAFE DAN RESTO 3</t>
  </si>
  <si>
    <t>P SUDIRMAN JL PROKOM AL DRINGU</t>
  </si>
  <si>
    <t>889-2219345</t>
  </si>
  <si>
    <t>889-0019760</t>
  </si>
  <si>
    <t>PENYET BENTAR WARUNG</t>
  </si>
  <si>
    <t>STAND SPBU CURAH SAWO</t>
  </si>
  <si>
    <t>889-2219332</t>
  </si>
  <si>
    <t>889-2219389</t>
  </si>
  <si>
    <t>889-0019795</t>
  </si>
  <si>
    <t>PANTURA WARUNG</t>
  </si>
  <si>
    <t>LINGKAR UTARA  BARAT RUSUNAWA BESTARI 082 264 154 545</t>
  </si>
  <si>
    <t>889-2219395</t>
  </si>
  <si>
    <t>889-2219387</t>
  </si>
  <si>
    <t>889-2219390</t>
  </si>
  <si>
    <t>889-0019772</t>
  </si>
  <si>
    <t>ARSIA WARUNG</t>
  </si>
  <si>
    <t>PELABUHAN BARU STAND 082 302 603 487</t>
  </si>
  <si>
    <t>889-2219394</t>
  </si>
  <si>
    <t>889-0020293</t>
  </si>
  <si>
    <t>ANGKRINGAN YU RAGIL</t>
  </si>
  <si>
    <t>GLADAK SERANG I JL PUJASERA GLADAK SERANG</t>
  </si>
  <si>
    <t>889-2219421</t>
  </si>
  <si>
    <t>889-0019137</t>
  </si>
  <si>
    <t>SLAMET RIYADI 108 085 204 600 027</t>
  </si>
  <si>
    <t>889-2219447</t>
  </si>
  <si>
    <t>889-0018456</t>
  </si>
  <si>
    <t>KHOLIFAH WARUNG</t>
  </si>
  <si>
    <t>SUNAN AMPEL KEL JREBENG LOR RT 02 RW 09</t>
  </si>
  <si>
    <t>889-0019766</t>
  </si>
  <si>
    <t>WINDI WARUNG</t>
  </si>
  <si>
    <t>ABDUL HAMID RT 02 RW 02 JL</t>
  </si>
  <si>
    <t>889-0018525</t>
  </si>
  <si>
    <t>MURNI WARUNG#</t>
  </si>
  <si>
    <t>K H WAHID HASYIM , KEL KANIGARAN ( DPN TOKO ISMAIL )</t>
  </si>
  <si>
    <t>889-2219454</t>
  </si>
  <si>
    <t>889-2219456</t>
  </si>
  <si>
    <t>889-2219457</t>
  </si>
  <si>
    <t>889-0018546</t>
  </si>
  <si>
    <t>CAHAYA MINANG 2 RM#</t>
  </si>
  <si>
    <t>COKROAMINOTO ( DPN SMP 9 ) KEL KEBONSARI KULON RT02/RW07</t>
  </si>
  <si>
    <t>889-2219459</t>
  </si>
  <si>
    <t>889-2219546</t>
  </si>
  <si>
    <t>889-2219557</t>
  </si>
  <si>
    <t>889-2219558</t>
  </si>
  <si>
    <t>889-0018531</t>
  </si>
  <si>
    <t>SUHUD WARUNG#</t>
  </si>
  <si>
    <t>SOEKARNO HATTA TIMUR SPBU PILANG</t>
  </si>
  <si>
    <t>889-0019349</t>
  </si>
  <si>
    <t>NASI JAGUNG WARUNG</t>
  </si>
  <si>
    <t>ABDUL RAHMAN WAHID JALAN</t>
  </si>
  <si>
    <t>889-0019350</t>
  </si>
  <si>
    <t>PECEL MADIUN ASLI WARUNG</t>
  </si>
  <si>
    <t>889-2219567</t>
  </si>
  <si>
    <t>889-2219576</t>
  </si>
  <si>
    <t>889-2219596</t>
  </si>
  <si>
    <t>889-2219597</t>
  </si>
  <si>
    <t>889-2219693</t>
  </si>
  <si>
    <t>889-2219704</t>
  </si>
  <si>
    <t>889-2219705</t>
  </si>
  <si>
    <t>899-0023992</t>
  </si>
  <si>
    <t>LIMA WR</t>
  </si>
  <si>
    <t>MLANDINGAN SELOMUKTI RT 16 RW 02 JL. RAYA</t>
  </si>
  <si>
    <t>899-1557141</t>
  </si>
  <si>
    <t>080-1221912</t>
  </si>
  <si>
    <t>080-1221918</t>
  </si>
  <si>
    <t>080-0012561</t>
  </si>
  <si>
    <t>WIJIANTO BAKSO WARUNG</t>
  </si>
  <si>
    <t>080-1221921</t>
  </si>
  <si>
    <t>080-0014055</t>
  </si>
  <si>
    <t>KANTIN PUSKESMAS PURWOHARHO</t>
  </si>
  <si>
    <t>080-0014110</t>
  </si>
  <si>
    <t>BAKSO LARZE WARUNG</t>
  </si>
  <si>
    <t>PURWOHARJO-BARAT LAPANGAN -KRADENAN</t>
  </si>
  <si>
    <t>080-1221923</t>
  </si>
  <si>
    <t>080-1221924</t>
  </si>
  <si>
    <t>080-0014155</t>
  </si>
  <si>
    <t>KEDAI KOPI GUNG</t>
  </si>
  <si>
    <t>BARAT LAPANGAN PURWOHARJO</t>
  </si>
  <si>
    <t>080-1221926</t>
  </si>
  <si>
    <t>080-1221927</t>
  </si>
  <si>
    <t>080-0015242</t>
  </si>
  <si>
    <t>PINGGIR KALI WARUNG</t>
  </si>
  <si>
    <t>DUSUN KRAJAN-TAMPO CLURING</t>
  </si>
  <si>
    <t>080-1221933</t>
  </si>
  <si>
    <t>080-1222752</t>
  </si>
  <si>
    <t>745-0861802</t>
  </si>
  <si>
    <t>745-0861824</t>
  </si>
  <si>
    <t>369-3642907</t>
  </si>
  <si>
    <t>369-3642876</t>
  </si>
  <si>
    <t>369-3642878</t>
  </si>
  <si>
    <t>369-3642879</t>
  </si>
  <si>
    <t>369-0017640</t>
  </si>
  <si>
    <t>BU RAHAYU WARUNG</t>
  </si>
  <si>
    <t>M YAMIN DEPAN GUDANG JAYA SUBUR UTARA BTB JL</t>
  </si>
  <si>
    <t>369-3642887</t>
  </si>
  <si>
    <t>369-3642953</t>
  </si>
  <si>
    <t>369-0018124</t>
  </si>
  <si>
    <t>ANUGRAH PLASTIK</t>
  </si>
  <si>
    <t>DIPONEGORO NO 13 UTARA MASJID ALUN ALUN AMBULU</t>
  </si>
  <si>
    <t>369-3642972</t>
  </si>
  <si>
    <t>369-3642975</t>
  </si>
  <si>
    <t>369-3642976</t>
  </si>
  <si>
    <t>369-0016746</t>
  </si>
  <si>
    <t>AYAM GEPREK PELANGI WARUNG</t>
  </si>
  <si>
    <t>DIPONEGORO NO 34 AMBULU JALAN</t>
  </si>
  <si>
    <t>369-3642977</t>
  </si>
  <si>
    <t>369-3642875</t>
  </si>
  <si>
    <t>369-0017582</t>
  </si>
  <si>
    <t>ALE WARUNG</t>
  </si>
  <si>
    <t>JAWA NO 8 JL</t>
  </si>
  <si>
    <t>369-3643067</t>
  </si>
  <si>
    <t>369-3643030</t>
  </si>
  <si>
    <t>369-3643043</t>
  </si>
  <si>
    <t>369-3643044</t>
  </si>
  <si>
    <t>369-3643048</t>
  </si>
  <si>
    <t>369-3643040</t>
  </si>
  <si>
    <t>079-0011656</t>
  </si>
  <si>
    <t>MBAK MUS WRG</t>
  </si>
  <si>
    <t>079-1213238</t>
  </si>
  <si>
    <t>079-1213239</t>
  </si>
  <si>
    <t>079-0008455</t>
  </si>
  <si>
    <t>ZAHRO BU WRG</t>
  </si>
  <si>
    <t>RANUYOSO JL. GUNUNG TENGU</t>
  </si>
  <si>
    <t>079-1213241</t>
  </si>
  <si>
    <t>079-0011923</t>
  </si>
  <si>
    <t>DENI WRG</t>
  </si>
  <si>
    <t>DSN DAPSULUR RANUYOSO JL</t>
  </si>
  <si>
    <t>079-1213242</t>
  </si>
  <si>
    <t>079-1213250</t>
  </si>
  <si>
    <t>079-0011266</t>
  </si>
  <si>
    <t>MBAK DIRA</t>
  </si>
  <si>
    <t>079-1213251</t>
  </si>
  <si>
    <t>079-1213260</t>
  </si>
  <si>
    <t>079-1213269</t>
  </si>
  <si>
    <t>079-1213271</t>
  </si>
  <si>
    <t>079-1213274</t>
  </si>
  <si>
    <t>079-0012015</t>
  </si>
  <si>
    <t>BU NUR WRG</t>
  </si>
  <si>
    <t>NOGOSARI DEPAN POM JL</t>
  </si>
  <si>
    <t>079-0012017</t>
  </si>
  <si>
    <t>STADION NO 251 YOSOWILANGUN JL</t>
  </si>
  <si>
    <t>079-1213313</t>
  </si>
  <si>
    <t>079-1213314</t>
  </si>
  <si>
    <t>079-0012013</t>
  </si>
  <si>
    <t>BAKSO SABAR</t>
  </si>
  <si>
    <t>YOSOWILANGUN RT 01 RW 15 JL</t>
  </si>
  <si>
    <t>079-1213315</t>
  </si>
  <si>
    <t>079-1213316</t>
  </si>
  <si>
    <t>079-0006213</t>
  </si>
  <si>
    <t>NOVI BU WRG#</t>
  </si>
  <si>
    <t>SUMBERSUKO JL. RY KEBONSARI (SBLM JEMBATAN)</t>
  </si>
  <si>
    <t>079-1213318</t>
  </si>
  <si>
    <t>079-0010654</t>
  </si>
  <si>
    <t>TEKUNG RAYA JL. (TMR POLSEK)</t>
  </si>
  <si>
    <t>079-1213319</t>
  </si>
  <si>
    <t>079-0011755</t>
  </si>
  <si>
    <t>PAS MANTAB WRG</t>
  </si>
  <si>
    <t>079-1213327</t>
  </si>
  <si>
    <t>079-1213328</t>
  </si>
  <si>
    <t>079-0005295</t>
  </si>
  <si>
    <t>WINOTO WADER WRG#</t>
  </si>
  <si>
    <t>ROWOKANGKUNG NOGOSARI BLOK KRAJAN JL.</t>
  </si>
  <si>
    <t>079-1213329</t>
  </si>
  <si>
    <t>079-0011690</t>
  </si>
  <si>
    <t>BU AS WRG</t>
  </si>
  <si>
    <t>KALIPEPE JL</t>
  </si>
  <si>
    <t>079-1213331</t>
  </si>
  <si>
    <t>079-0012128</t>
  </si>
  <si>
    <t>WBL ERG</t>
  </si>
  <si>
    <t>STADION YOSOWILANGUN 15 JL</t>
  </si>
  <si>
    <t>079-0012145</t>
  </si>
  <si>
    <t>KUTUK PEDAS WRG</t>
  </si>
  <si>
    <t>YOSOWILANGUN NO 15 JL</t>
  </si>
  <si>
    <t>079-1213336</t>
  </si>
  <si>
    <t>079-1213337</t>
  </si>
  <si>
    <t>079-1213339</t>
  </si>
  <si>
    <t>079-0012272</t>
  </si>
  <si>
    <t>KEDAI TASYA</t>
  </si>
  <si>
    <t>079-1213341</t>
  </si>
  <si>
    <t>079-1213344</t>
  </si>
  <si>
    <t>079-0012596</t>
  </si>
  <si>
    <t>BAKSO JUMBO</t>
  </si>
  <si>
    <t>PASAR NOGOSARI ROWO KANGKUNG LMJ</t>
  </si>
  <si>
    <t>079-1213345</t>
  </si>
  <si>
    <t>079-0012658</t>
  </si>
  <si>
    <t>AINUN WRG</t>
  </si>
  <si>
    <t>NOGOSARI TEKUNG LMJ JL</t>
  </si>
  <si>
    <t>079-1213348</t>
  </si>
  <si>
    <t>079-0008302</t>
  </si>
  <si>
    <t>SRI BU#</t>
  </si>
  <si>
    <t>LABRUK LOR JL. LABAN PANJANGSARI</t>
  </si>
  <si>
    <t>079-1213350</t>
  </si>
  <si>
    <t>079-0011564</t>
  </si>
  <si>
    <t>TENGAH SAWAH WTS WRG</t>
  </si>
  <si>
    <t>079-1213352</t>
  </si>
  <si>
    <t>079-1213353</t>
  </si>
  <si>
    <t>079-1213360</t>
  </si>
  <si>
    <t>079-1213361</t>
  </si>
  <si>
    <t>079-1213362</t>
  </si>
  <si>
    <t>079-1213363</t>
  </si>
  <si>
    <t>079-1213364</t>
  </si>
  <si>
    <t>079-0011743</t>
  </si>
  <si>
    <t>GITA BU WRG</t>
  </si>
  <si>
    <t>079-0009262</t>
  </si>
  <si>
    <t>HADI BU WRG#</t>
  </si>
  <si>
    <t>TEMPEH JL. RY LEMPENI (AMALAN)</t>
  </si>
  <si>
    <t>079-1213365</t>
  </si>
  <si>
    <t>079-1213366</t>
  </si>
  <si>
    <t>079-1213367</t>
  </si>
  <si>
    <t>079-1213371</t>
  </si>
  <si>
    <t>079-1213372</t>
  </si>
  <si>
    <t>079-1213374</t>
  </si>
  <si>
    <t>079-1213376</t>
  </si>
  <si>
    <t>079-1213378</t>
  </si>
  <si>
    <t>079-0012081</t>
  </si>
  <si>
    <t>KAROMAH WRG</t>
  </si>
  <si>
    <t>PULO DEPAN FUTSAL LOKANTA JL</t>
  </si>
  <si>
    <t>079-1213380</t>
  </si>
  <si>
    <t>079-1213381</t>
  </si>
  <si>
    <t>079-1213383</t>
  </si>
  <si>
    <t>079-1213384</t>
  </si>
  <si>
    <t>079-0012454</t>
  </si>
  <si>
    <t>SAYATI WRG</t>
  </si>
  <si>
    <t>JL DIPONEGORO PULO TEMPEH</t>
  </si>
  <si>
    <t>079-1213387</t>
  </si>
  <si>
    <t>079-1213388</t>
  </si>
  <si>
    <t>079-0012542</t>
  </si>
  <si>
    <t>JUMAATI WRG</t>
  </si>
  <si>
    <t>DSN GENTENG SARI PAS GAPURO JOKARTO PULO</t>
  </si>
  <si>
    <t>079-1213389</t>
  </si>
  <si>
    <t>079-1213390</t>
  </si>
  <si>
    <t>079-1213391</t>
  </si>
  <si>
    <t>370-0000379</t>
  </si>
  <si>
    <t>HAPPY CAFE AND RESTO#</t>
  </si>
  <si>
    <t>P SUDIRMAN KRAKSAAN JL 082 111 282 224</t>
  </si>
  <si>
    <t>370-0157234</t>
  </si>
  <si>
    <t>370-0000150</t>
  </si>
  <si>
    <t>SAFIRA WARUNG</t>
  </si>
  <si>
    <t>MAYJEN SUTOYO JL KRAKASAAN 082 232 041 503</t>
  </si>
  <si>
    <t>370-0157227</t>
  </si>
  <si>
    <t>370-0157229</t>
  </si>
  <si>
    <t>370-0157238</t>
  </si>
  <si>
    <t>370-0157239</t>
  </si>
  <si>
    <t>370-0001029</t>
  </si>
  <si>
    <t>NABILA WARUNG</t>
  </si>
  <si>
    <t>JUANDA RT 01 RW 06 PATOKAN KRAKSAAN JL DPN TK MJ</t>
  </si>
  <si>
    <t>370-0001327</t>
  </si>
  <si>
    <t>AYAM TEPI SAWAH WARUNG</t>
  </si>
  <si>
    <t>RAYA PANGLIMA SUDIRMAN JALAN DEPAN UMI KIOS</t>
  </si>
  <si>
    <t>370-0001497</t>
  </si>
  <si>
    <t>SHERLY KIOS (CAFE)</t>
  </si>
  <si>
    <t>PANGLIMA SUDIRMAN JALAN-KRAKSAAN</t>
  </si>
  <si>
    <t>370-0157243</t>
  </si>
  <si>
    <t>370-0157244</t>
  </si>
  <si>
    <t>370-0157245</t>
  </si>
  <si>
    <t>370-0001544</t>
  </si>
  <si>
    <t>BALI MUSLIM WARUNG</t>
  </si>
  <si>
    <t>KOMPLEK TERMINAL BESUKI 03 JALAN</t>
  </si>
  <si>
    <t>370-0157340</t>
  </si>
  <si>
    <t>555-3150389</t>
  </si>
  <si>
    <t>555-3150390</t>
  </si>
  <si>
    <t>555-3150392</t>
  </si>
  <si>
    <t>555-3150394</t>
  </si>
  <si>
    <t>555-3150397</t>
  </si>
  <si>
    <t>555-3150399</t>
  </si>
  <si>
    <t>555-0027355</t>
  </si>
  <si>
    <t>DUL PAK WARUNG##</t>
  </si>
  <si>
    <t>AHMAD YANI</t>
  </si>
  <si>
    <t>555-3150509</t>
  </si>
  <si>
    <t>555-3150510</t>
  </si>
  <si>
    <t>555-3150511</t>
  </si>
  <si>
    <t>555-0027218</t>
  </si>
  <si>
    <t>BAKSO RAHMAD#</t>
  </si>
  <si>
    <t>AHMAD YANI JALAN</t>
  </si>
  <si>
    <t>555-0014409</t>
  </si>
  <si>
    <t>SAROFAH WARUNG (M007)</t>
  </si>
  <si>
    <t>BENDUNGAN RY JL</t>
  </si>
  <si>
    <t>555-3150512</t>
  </si>
  <si>
    <t>555-3150533</t>
  </si>
  <si>
    <t>555-0025278</t>
  </si>
  <si>
    <t>BELUT NASI WARUNG#</t>
  </si>
  <si>
    <t>BENDUNGAN</t>
  </si>
  <si>
    <t>555-3150534</t>
  </si>
  <si>
    <t>555-0022356</t>
  </si>
  <si>
    <t>MBAK JAH</t>
  </si>
  <si>
    <t>KARANG KETUG</t>
  </si>
  <si>
    <t>555-0003355</t>
  </si>
  <si>
    <t>DRAGON RUMAH MAKAN#</t>
  </si>
  <si>
    <t>RAYA KRATON 88 JL</t>
  </si>
  <si>
    <t>555-3150538</t>
  </si>
  <si>
    <t>555-3150546</t>
  </si>
  <si>
    <t>555-0025546</t>
  </si>
  <si>
    <t>PECEL MADIUN CAK DARSO</t>
  </si>
  <si>
    <t>555-3150549</t>
  </si>
  <si>
    <t>555-3150566</t>
  </si>
  <si>
    <t>555-0025596</t>
  </si>
  <si>
    <t>MS WARUNG</t>
  </si>
  <si>
    <t>BENDUNGAN RAYA</t>
  </si>
  <si>
    <t>555-0027632</t>
  </si>
  <si>
    <t>BENDUNGAN DEPAN POM</t>
  </si>
  <si>
    <t>555-3150572</t>
  </si>
  <si>
    <t>555-3150573</t>
  </si>
  <si>
    <t>555-0025545</t>
  </si>
  <si>
    <t>SIKA BU</t>
  </si>
  <si>
    <t>SPBU BENDUNGAN</t>
  </si>
  <si>
    <t>555-3150574</t>
  </si>
  <si>
    <t>555-0030817</t>
  </si>
  <si>
    <t>PASREPAN DESA</t>
  </si>
  <si>
    <t>555-3150576</t>
  </si>
  <si>
    <t>555-0023935</t>
  </si>
  <si>
    <t>555-3150575</t>
  </si>
  <si>
    <t>555-0029479</t>
  </si>
  <si>
    <t>PACAR KELING</t>
  </si>
  <si>
    <t>555-3150611</t>
  </si>
  <si>
    <t>555-3150625</t>
  </si>
  <si>
    <t>555-0029070</t>
  </si>
  <si>
    <t>AZREMA WARUNG</t>
  </si>
  <si>
    <t>KEJAYAN TANGGULANGIN</t>
  </si>
  <si>
    <t>555-3150635</t>
  </si>
  <si>
    <t>555-0030041</t>
  </si>
  <si>
    <t>BAYAN WARUNG</t>
  </si>
  <si>
    <t>KEJAYAN RAYA RT 04/04</t>
  </si>
  <si>
    <t>555-3150637</t>
  </si>
  <si>
    <t>555-3150641</t>
  </si>
  <si>
    <t>555-0012910</t>
  </si>
  <si>
    <t>SULTAN AGUNG JL</t>
  </si>
  <si>
    <t>555-0029589</t>
  </si>
  <si>
    <t>WILIS WARUNG</t>
  </si>
  <si>
    <t>LINGKAR SELATAN JALAN PURUT REJO  TIMUR WARUNG SARIFAH</t>
  </si>
  <si>
    <t>555-3150713</t>
  </si>
  <si>
    <t>555-3150714</t>
  </si>
  <si>
    <t>555-3150740</t>
  </si>
  <si>
    <t>555-0030289</t>
  </si>
  <si>
    <t>SOFI BU WARUNG</t>
  </si>
  <si>
    <t>KARANG KETUK RAYA</t>
  </si>
  <si>
    <t>555-3150741</t>
  </si>
  <si>
    <t>555-3150823</t>
  </si>
  <si>
    <t>555-3150807</t>
  </si>
  <si>
    <t>555-0028629</t>
  </si>
  <si>
    <t>AYU BABY SHOP</t>
  </si>
  <si>
    <t>555-3150824</t>
  </si>
  <si>
    <t>555-3150825</t>
  </si>
  <si>
    <t>555-3150827</t>
  </si>
  <si>
    <t>555-3150829</t>
  </si>
  <si>
    <t>555-3150835</t>
  </si>
  <si>
    <t>555-0028611</t>
  </si>
  <si>
    <t>JUWARIAH BU</t>
  </si>
  <si>
    <t>555-3150858</t>
  </si>
  <si>
    <t>555-3150859</t>
  </si>
  <si>
    <t>555-3150860</t>
  </si>
  <si>
    <t>555-0024829</t>
  </si>
  <si>
    <t>WR PAK SOLEH</t>
  </si>
  <si>
    <t>555-3150793</t>
  </si>
  <si>
    <t>555-3150795</t>
  </si>
  <si>
    <t>555-3150801</t>
  </si>
  <si>
    <t>tolakan diskon 10 box, max 20box/periode/outlet</t>
  </si>
  <si>
    <t>tolakan diskon 5 box, max 20box/periode/outlet</t>
  </si>
  <si>
    <t>889-2220031</t>
  </si>
  <si>
    <t>889-0018392</t>
  </si>
  <si>
    <t>POLRES KOTA PROBOLINGGO KANTIN#</t>
  </si>
  <si>
    <t>DR MOH SALEH KM 4, SUKABUMI</t>
  </si>
  <si>
    <t>889-2220126</t>
  </si>
  <si>
    <t>889-0006115</t>
  </si>
  <si>
    <t>MARINDA DEPOT#</t>
  </si>
  <si>
    <t>889-2220162</t>
  </si>
  <si>
    <t>889-2220152</t>
  </si>
  <si>
    <t>889-0016903</t>
  </si>
  <si>
    <t>KITA WARUNG#</t>
  </si>
  <si>
    <t>889-2220233</t>
  </si>
  <si>
    <t>889-2220235</t>
  </si>
  <si>
    <t>889-2220241</t>
  </si>
  <si>
    <t>889-2220254</t>
  </si>
  <si>
    <t>889-2220255</t>
  </si>
  <si>
    <t>889-2220232</t>
  </si>
  <si>
    <t>889-0018149</t>
  </si>
  <si>
    <t>PUTRI MBAK WARUNG#</t>
  </si>
  <si>
    <t>889-2220237</t>
  </si>
  <si>
    <t>889-0019110</t>
  </si>
  <si>
    <t>BAKSO BROMO WARUNG</t>
  </si>
  <si>
    <t>889-2220243</t>
  </si>
  <si>
    <t>889-0010411</t>
  </si>
  <si>
    <t>PADANG SEDERHANA RM#</t>
  </si>
  <si>
    <t>PANGLIMA SUDIRMAN NO 34</t>
  </si>
  <si>
    <t>889-2220287</t>
  </si>
  <si>
    <t>889-0017127</t>
  </si>
  <si>
    <t>MULYONO POJOK WARUNG#</t>
  </si>
  <si>
    <t>SERMA ABDURAHMAN NO 42, KEL WIROBORANG</t>
  </si>
  <si>
    <t>889-2220336</t>
  </si>
  <si>
    <t>889-0017139</t>
  </si>
  <si>
    <t>USMAN WARUNG#</t>
  </si>
  <si>
    <t>BANTARAN, DS BANTARAN RT 01 / RW 01 ( UTARA TOKO ELANG JAYA )</t>
  </si>
  <si>
    <t>889-0017300</t>
  </si>
  <si>
    <t>LUMAYAN HJ BURHAN WARUNG#</t>
  </si>
  <si>
    <t>BANTARAN , DS PATOKAN</t>
  </si>
  <si>
    <t>889-2220382</t>
  </si>
  <si>
    <t>889-2220383</t>
  </si>
  <si>
    <t>889-0018423</t>
  </si>
  <si>
    <t>KOPI HITAM NARSIH WARUNG#</t>
  </si>
  <si>
    <t>CONDONG PERTIGAAN KE TIMUR JL 082 317 402 950</t>
  </si>
  <si>
    <t>889-2220761</t>
  </si>
  <si>
    <t>899-0009641</t>
  </si>
  <si>
    <t xml:space="preserve">SSC FUTSAL </t>
  </si>
  <si>
    <t>KOTAKAN JL, SELATAN GUDANG AQUA BARU</t>
  </si>
  <si>
    <t>899-1558068</t>
  </si>
  <si>
    <t>899-0011241</t>
  </si>
  <si>
    <t>DWI PUTRI JUS BUAH</t>
  </si>
  <si>
    <t>AHMAD JAKFAR JL.</t>
  </si>
  <si>
    <t>899-1558071</t>
  </si>
  <si>
    <t>899-0023911</t>
  </si>
  <si>
    <t>TERAS WR</t>
  </si>
  <si>
    <t>TEMBUS SUMBER KOLAK RT 02 RW 02 JL. RAYA</t>
  </si>
  <si>
    <t>899-0023929</t>
  </si>
  <si>
    <t>KEDAI AA WR</t>
  </si>
  <si>
    <t>SITUBONDO KOTAKAN UTARA RT 02 RW 06 JL. RAYA</t>
  </si>
  <si>
    <t>899-1558078</t>
  </si>
  <si>
    <t>899-1558080</t>
  </si>
  <si>
    <t>899-1558166</t>
  </si>
  <si>
    <t>569-0000881</t>
  </si>
  <si>
    <t>WONOREJO SUDAN SEBELAH SPBU</t>
  </si>
  <si>
    <t>569-0662104</t>
  </si>
  <si>
    <t>569-0004841</t>
  </si>
  <si>
    <t>XL JAYA WARUNG</t>
  </si>
  <si>
    <t>569-0662127</t>
  </si>
  <si>
    <t>569-0662132</t>
  </si>
  <si>
    <t>569-0662138</t>
  </si>
  <si>
    <t>569-0662141</t>
  </si>
  <si>
    <t>569-0662162</t>
  </si>
  <si>
    <t>569-0000980</t>
  </si>
  <si>
    <t>569-0662165</t>
  </si>
  <si>
    <t>569-0662166</t>
  </si>
  <si>
    <t>569-0662167</t>
  </si>
  <si>
    <t>569-0662168</t>
  </si>
  <si>
    <t>569-0004816</t>
  </si>
  <si>
    <t>BU ROS WARUNG</t>
  </si>
  <si>
    <t>569-0662182</t>
  </si>
  <si>
    <t>569-0662228</t>
  </si>
  <si>
    <t>569-0002743</t>
  </si>
  <si>
    <t>KIOS 9 KPK WARUNG#</t>
  </si>
  <si>
    <t>PASAR BUAH</t>
  </si>
  <si>
    <t>569-0002735</t>
  </si>
  <si>
    <t>CANGKRING KOPI WARUNG#</t>
  </si>
  <si>
    <t>KIOS B-46 PASAR BUAH</t>
  </si>
  <si>
    <t>569-0662241</t>
  </si>
  <si>
    <t>569-0662245</t>
  </si>
  <si>
    <t>569-0001486</t>
  </si>
  <si>
    <t>ULI WARUNG#</t>
  </si>
  <si>
    <t>PANDAAN PASAR BUAH</t>
  </si>
  <si>
    <t>569-0662257</t>
  </si>
  <si>
    <t>569-0662672</t>
  </si>
  <si>
    <t>080-1222510</t>
  </si>
  <si>
    <t>080-0012276</t>
  </si>
  <si>
    <t>CLURING WATERPARK</t>
  </si>
  <si>
    <t>RAYA CLURING-RT01 RW 03-DSK KRAJAN</t>
  </si>
  <si>
    <t>080-1222518</t>
  </si>
  <si>
    <t>080-0009701</t>
  </si>
  <si>
    <t>MERAPI BAKSO#</t>
  </si>
  <si>
    <t>PASAR BENCULUK</t>
  </si>
  <si>
    <t>080-1222514</t>
  </si>
  <si>
    <t>080-0014122</t>
  </si>
  <si>
    <t>KANTIN SAMSAT BENCULUK</t>
  </si>
  <si>
    <t>JL RAYA BENCULUK</t>
  </si>
  <si>
    <t>080-1222528</t>
  </si>
  <si>
    <t>080-1222530</t>
  </si>
  <si>
    <t>080-0015320</t>
  </si>
  <si>
    <t>RUJAK SOTO MBRET WARUNG</t>
  </si>
  <si>
    <t>080-1222537</t>
  </si>
  <si>
    <t>369-3643589</t>
  </si>
  <si>
    <t>369-3643515</t>
  </si>
  <si>
    <t>369-3643521</t>
  </si>
  <si>
    <t>369-3643523</t>
  </si>
  <si>
    <t>369-3643584</t>
  </si>
  <si>
    <t>369-3643588</t>
  </si>
  <si>
    <t>369-3643649</t>
  </si>
  <si>
    <t>369-3643664</t>
  </si>
  <si>
    <t>369-0017876</t>
  </si>
  <si>
    <t>RIO WARUNG</t>
  </si>
  <si>
    <t>KASIHAN TIMUR SEBELAH LAPANGAN</t>
  </si>
  <si>
    <t>369-3643694</t>
  </si>
  <si>
    <t>079-1213606</t>
  </si>
  <si>
    <t>079-0006001</t>
  </si>
  <si>
    <t>KANTIN RSU#</t>
  </si>
  <si>
    <t>079-1213610</t>
  </si>
  <si>
    <t>079-1213611</t>
  </si>
  <si>
    <t>079-1213614</t>
  </si>
  <si>
    <t>079-1213618</t>
  </si>
  <si>
    <t>079-1213623</t>
  </si>
  <si>
    <t>079-0012222</t>
  </si>
  <si>
    <t>NURSIYAH WRG</t>
  </si>
  <si>
    <t>CEMPOLONG SUKOSARI BARAT JATIROTO JL</t>
  </si>
  <si>
    <t>079-1213627</t>
  </si>
  <si>
    <t>079-0010953</t>
  </si>
  <si>
    <t>JUS BUAH WARUNG#</t>
  </si>
  <si>
    <t>KEDUNGJAJANG WONOREJO JL.</t>
  </si>
  <si>
    <t>079-1213644</t>
  </si>
  <si>
    <t>079-1213871</t>
  </si>
  <si>
    <t>079-0005666</t>
  </si>
  <si>
    <t>YANTO CAK WRG  SIMPANG 3#</t>
  </si>
  <si>
    <t>GHOZALI NO 95 JL.</t>
  </si>
  <si>
    <t>079-1213891</t>
  </si>
  <si>
    <t>079-0011688</t>
  </si>
  <si>
    <t>BU THUKUL WRG</t>
  </si>
  <si>
    <t>SWANDAK JL</t>
  </si>
  <si>
    <t>079-1213894</t>
  </si>
  <si>
    <t>370-0157369</t>
  </si>
  <si>
    <t>370-0157370</t>
  </si>
  <si>
    <t>370-0157372</t>
  </si>
  <si>
    <t>370-0157374</t>
  </si>
  <si>
    <t>370-0157376</t>
  </si>
  <si>
    <t>370-0000495</t>
  </si>
  <si>
    <t>WIFI WARUNG</t>
  </si>
  <si>
    <t>BESUKI JALAN RAYA DEPAN MESJID BUDUAN</t>
  </si>
  <si>
    <t>370-0157378</t>
  </si>
  <si>
    <t>370-0000508</t>
  </si>
  <si>
    <t>SALEHA WR.#</t>
  </si>
  <si>
    <t>KOTA TIMUR JALAN SEBELAH BANK BRI</t>
  </si>
  <si>
    <t>370-0157380</t>
  </si>
  <si>
    <t>370-0157381</t>
  </si>
  <si>
    <t>370-0000639</t>
  </si>
  <si>
    <t>IDA RAHAYU IBU WR#</t>
  </si>
  <si>
    <t>BESUKI JALAN RAYA BARAT MESJID KP ARAB</t>
  </si>
  <si>
    <t>370-0157383</t>
  </si>
  <si>
    <t>370-0157385</t>
  </si>
  <si>
    <t>370-0157387</t>
  </si>
  <si>
    <t>370-0001521</t>
  </si>
  <si>
    <t>AINI WARUNG</t>
  </si>
  <si>
    <t>SELATAN TPI PESISIR BESUKI JALAN</t>
  </si>
  <si>
    <t>370-0157391</t>
  </si>
  <si>
    <t>370-0001580</t>
  </si>
  <si>
    <t>HOLIS WARUNG</t>
  </si>
  <si>
    <t>RAYA KALIANGET JALAN</t>
  </si>
  <si>
    <t>370-0157392</t>
  </si>
  <si>
    <t>370-0157393</t>
  </si>
  <si>
    <t>370-0157481</t>
  </si>
  <si>
    <t>370-0001566</t>
  </si>
  <si>
    <t>WARUNG BU NOR</t>
  </si>
  <si>
    <t>JLN BOHAI PAITON</t>
  </si>
  <si>
    <t>370-0001094</t>
  </si>
  <si>
    <t>PECEL MADIUN ARTOMORO</t>
  </si>
  <si>
    <t>SURABAYA SITUBONDO RAYA BARAT SPBU SUMBER ANYAR PAITON</t>
  </si>
  <si>
    <t>370-0157484</t>
  </si>
  <si>
    <t>370-0157485</t>
  </si>
  <si>
    <t>370-0157486</t>
  </si>
  <si>
    <t>555-0027570</t>
  </si>
  <si>
    <t>TENGAH SAWAH WARUNG</t>
  </si>
  <si>
    <t>SIDOGIRI BARAT</t>
  </si>
  <si>
    <t>555-3151398</t>
  </si>
  <si>
    <t>555-0027568</t>
  </si>
  <si>
    <t>NUR AINI WARUNG</t>
  </si>
  <si>
    <t>555-3151445</t>
  </si>
  <si>
    <t>555-3151446</t>
  </si>
  <si>
    <t>555-0030798</t>
  </si>
  <si>
    <t>OMAH BARA</t>
  </si>
  <si>
    <t>DUSUN KARANG NONGKO RT 01/04 CUKUR GONDANG GRATI</t>
  </si>
  <si>
    <t>555-3151473</t>
  </si>
  <si>
    <t>555-0027276</t>
  </si>
  <si>
    <t>ANI WARUNG</t>
  </si>
  <si>
    <t>KEJAYAN DEPAN TOKO BASMALAH</t>
  </si>
  <si>
    <t>555-3151494</t>
  </si>
  <si>
    <t>555-0028153</t>
  </si>
  <si>
    <t>UMIK WARUNG</t>
  </si>
  <si>
    <t>TERMINAL LAMA BUGUL</t>
  </si>
  <si>
    <t>555-3151544</t>
  </si>
  <si>
    <t>555-3151559</t>
  </si>
  <si>
    <t>555-3151567</t>
  </si>
  <si>
    <t>555-3151576</t>
  </si>
  <si>
    <t>555-0024802</t>
  </si>
  <si>
    <t>WR BIRU HASANAH (081936950888)##</t>
  </si>
  <si>
    <t>JL MT HARYONO</t>
  </si>
  <si>
    <t>555-3151588</t>
  </si>
  <si>
    <t>555-3151626</t>
  </si>
  <si>
    <t>555-3151628</t>
  </si>
  <si>
    <t>555-3151568</t>
  </si>
  <si>
    <t>tolakan diskon 14 box, max 20box/periode/outlet</t>
  </si>
  <si>
    <t>889-2220828</t>
  </si>
  <si>
    <t>889-0018874</t>
  </si>
  <si>
    <t>SIATI WARKOP</t>
  </si>
  <si>
    <t>BENGAWAN SOLO ( DPN KANTOR NU ) , KEL JREBENG KULON</t>
  </si>
  <si>
    <t>889-2220784</t>
  </si>
  <si>
    <t>889-0017419</t>
  </si>
  <si>
    <t>MADURA SOTO WARUNG#</t>
  </si>
  <si>
    <t>WR SUPRATMAN NO 103 A ,MANGUNHARJO</t>
  </si>
  <si>
    <t>889-2220808</t>
  </si>
  <si>
    <t>889-2220810</t>
  </si>
  <si>
    <t>889-2220870</t>
  </si>
  <si>
    <t>889-2221003</t>
  </si>
  <si>
    <t>889-2221036</t>
  </si>
  <si>
    <t>889-0010305</t>
  </si>
  <si>
    <t>KARIBUN WARUNG#</t>
  </si>
  <si>
    <t>COKROAMINOTO 11, KANIGARAN</t>
  </si>
  <si>
    <t>889-2220981</t>
  </si>
  <si>
    <t>889-2220992</t>
  </si>
  <si>
    <t>889-0019292</t>
  </si>
  <si>
    <t>SAERAH WARUNG</t>
  </si>
  <si>
    <t>GATOT SUBROTO JALAN</t>
  </si>
  <si>
    <t>889-2221011</t>
  </si>
  <si>
    <t>889-0017217</t>
  </si>
  <si>
    <t>SOLO SOTO WARUNG#</t>
  </si>
  <si>
    <t>GATOT SUBROTO NO 84, JATI</t>
  </si>
  <si>
    <t>889-2221015</t>
  </si>
  <si>
    <t>889-2221019</t>
  </si>
  <si>
    <t>899-0006467</t>
  </si>
  <si>
    <t>45 WR#</t>
  </si>
  <si>
    <t>SUCIPTO JL</t>
  </si>
  <si>
    <t>899-1557720</t>
  </si>
  <si>
    <t>899-1558270</t>
  </si>
  <si>
    <t>899-0023883</t>
  </si>
  <si>
    <t>GUNG GUNG WR</t>
  </si>
  <si>
    <t>SUCIPTO RT 41 RW 07 JL.</t>
  </si>
  <si>
    <t>899-1558298</t>
  </si>
  <si>
    <t>569-0000549</t>
  </si>
  <si>
    <t>QTA WARUNG#</t>
  </si>
  <si>
    <t>PURWOSARI DEPAN BUKRIM</t>
  </si>
  <si>
    <t>569-0000551</t>
  </si>
  <si>
    <t>SIANA BU WARUNG#</t>
  </si>
  <si>
    <t>PURWOSARI DEPAN KDM</t>
  </si>
  <si>
    <t>569-0662482</t>
  </si>
  <si>
    <t>569-0662483</t>
  </si>
  <si>
    <t>569-0004069</t>
  </si>
  <si>
    <t>MIN PAK WARUNG#</t>
  </si>
  <si>
    <t>PURWOSARI LAPANGAN PUNTIR SEBELUM TOKO WALISONGO</t>
  </si>
  <si>
    <t>569-0662492</t>
  </si>
  <si>
    <t>569-0662493</t>
  </si>
  <si>
    <t>569-0662494</t>
  </si>
  <si>
    <t>569-0662497</t>
  </si>
  <si>
    <t>569-0662498</t>
  </si>
  <si>
    <t>569-0004725</t>
  </si>
  <si>
    <t>DEGAN KOPI WR</t>
  </si>
  <si>
    <t>SEBELAH ANDA RAWON KERTOSARI</t>
  </si>
  <si>
    <t>569-0662515</t>
  </si>
  <si>
    <t>569-0662521</t>
  </si>
  <si>
    <t>569-0003915</t>
  </si>
  <si>
    <t>DWI WARUNG#</t>
  </si>
  <si>
    <t>PURWODADI TAMBAK WATU RT. 08 RW. 04</t>
  </si>
  <si>
    <t>569-0004478</t>
  </si>
  <si>
    <t>PURWOSARI TEJOWANGI SEBELAH TOKO IDA</t>
  </si>
  <si>
    <t>569-0662527</t>
  </si>
  <si>
    <t>569-0662533</t>
  </si>
  <si>
    <t>569-0662545</t>
  </si>
  <si>
    <t>569-0662549</t>
  </si>
  <si>
    <t>569-0662553</t>
  </si>
  <si>
    <t>569-0662556</t>
  </si>
  <si>
    <t>569-0662562</t>
  </si>
  <si>
    <t>569-0662576</t>
  </si>
  <si>
    <t>569-0662608</t>
  </si>
  <si>
    <t>569-0662609</t>
  </si>
  <si>
    <t>569-0004180</t>
  </si>
  <si>
    <t>VIVI WARKOP#</t>
  </si>
  <si>
    <t>PANDAAN URIP SUMOHARJO SEBELUM CAK KRIBO</t>
  </si>
  <si>
    <t>569-0662612</t>
  </si>
  <si>
    <t>569-0662613</t>
  </si>
  <si>
    <t>569-0662615</t>
  </si>
  <si>
    <t>569-0662616</t>
  </si>
  <si>
    <t>569-0662621</t>
  </si>
  <si>
    <t>569-0662622</t>
  </si>
  <si>
    <t>569-0662630</t>
  </si>
  <si>
    <t>569-0003466</t>
  </si>
  <si>
    <t>MAREM WARUNG#</t>
  </si>
  <si>
    <t>PANDAAN NOGOSARI DEPAN RUKO BARU</t>
  </si>
  <si>
    <t>569-0662633</t>
  </si>
  <si>
    <t>569-0662634</t>
  </si>
  <si>
    <t>569-0005197</t>
  </si>
  <si>
    <t>BUNGA WARUNG</t>
  </si>
  <si>
    <t>PANDAAN RAYA P. SUNARYO</t>
  </si>
  <si>
    <t>569-0662638</t>
  </si>
  <si>
    <t>080-0014113</t>
  </si>
  <si>
    <t>WARUNG BEBAS</t>
  </si>
  <si>
    <t>JL RAYA PURWOHARJOKRADENAN</t>
  </si>
  <si>
    <t>080-1223048</t>
  </si>
  <si>
    <t>080-0015321</t>
  </si>
  <si>
    <t>AYAM GEPREK NAMBENK WARUNG</t>
  </si>
  <si>
    <t>PURWOHARJO-CURAH PECAK</t>
  </si>
  <si>
    <t>080-1223061</t>
  </si>
  <si>
    <t>080-1223066</t>
  </si>
  <si>
    <t>369-0016733</t>
  </si>
  <si>
    <t>RUSH BADMINTON</t>
  </si>
  <si>
    <t>KALIMANTAN NO 01 GG 14 JEMBER</t>
  </si>
  <si>
    <t>369-3644091</t>
  </si>
  <si>
    <t>079-1214120</t>
  </si>
  <si>
    <t>079-0011433</t>
  </si>
  <si>
    <t>NANIK MBK WRG</t>
  </si>
  <si>
    <t>KLAKAH DEPAN PUSKESMAS JL</t>
  </si>
  <si>
    <t>079-0005973</t>
  </si>
  <si>
    <t>PUTRA SAMPUERNA JAYA WRG#</t>
  </si>
  <si>
    <t>STAND KLAKAH PASAR JL</t>
  </si>
  <si>
    <t>079-1214136</t>
  </si>
  <si>
    <t>079-1214137</t>
  </si>
  <si>
    <t>079-1214305</t>
  </si>
  <si>
    <t>079-1214315</t>
  </si>
  <si>
    <t>tolakan kelebihan diskon 3box</t>
  </si>
  <si>
    <t>370-0000442</t>
  </si>
  <si>
    <t>POJOK LESTARI WR.#</t>
  </si>
  <si>
    <t>GUNUNG IJEN JALAM PEREMPATAN PLN</t>
  </si>
  <si>
    <t>370-0157519</t>
  </si>
  <si>
    <t>370-0000492</t>
  </si>
  <si>
    <t>SIMPANG WR</t>
  </si>
  <si>
    <t>BESUKI JL. RAY TIMUR PLN</t>
  </si>
  <si>
    <t>370-0157521</t>
  </si>
  <si>
    <t>370-0000775</t>
  </si>
  <si>
    <t>TOHA WARUNG</t>
  </si>
  <si>
    <t>KALIANGET BESUKI JALAN BARAT SPBU</t>
  </si>
  <si>
    <t>370-0157524</t>
  </si>
  <si>
    <t>370-0000777</t>
  </si>
  <si>
    <t>ADI IBU WARUNG</t>
  </si>
  <si>
    <t>370-0000783</t>
  </si>
  <si>
    <t>SAMPURNA WARUNG</t>
  </si>
  <si>
    <t>KALIANGET JALAN DEPAN ALFAMART</t>
  </si>
  <si>
    <t>370-0000792</t>
  </si>
  <si>
    <t>JUHAIRIYAH WARUNG</t>
  </si>
  <si>
    <t>LANGKAP BESUKI JL UTARA PUSKESMAS BESUKI</t>
  </si>
  <si>
    <t>370-0157526</t>
  </si>
  <si>
    <t>370-0157527</t>
  </si>
  <si>
    <t>370-0157528</t>
  </si>
  <si>
    <t>370-0157532</t>
  </si>
  <si>
    <t>370-0157536</t>
  </si>
  <si>
    <t>555-3152067</t>
  </si>
  <si>
    <t>555-3152087</t>
  </si>
  <si>
    <t>555-3152116</t>
  </si>
  <si>
    <t>555-3152176</t>
  </si>
  <si>
    <t>555-3152179</t>
  </si>
  <si>
    <t>555-0029283</t>
  </si>
  <si>
    <t>BAKSO URAT</t>
  </si>
  <si>
    <t>555-3152207</t>
  </si>
  <si>
    <t>555-3152221</t>
  </si>
  <si>
    <t>555-0012847</t>
  </si>
  <si>
    <t>WARIS WARUNG#</t>
  </si>
  <si>
    <t>555-3152251</t>
  </si>
  <si>
    <t>555-3152254</t>
  </si>
  <si>
    <t>555-0029719</t>
  </si>
  <si>
    <t>BENDUNGAN KRATON RT 03 RW 03</t>
  </si>
  <si>
    <t>555-3152310</t>
  </si>
  <si>
    <t>555-0030969</t>
  </si>
  <si>
    <t>GHOZALI PAK WARUNG</t>
  </si>
  <si>
    <t>555-0029831</t>
  </si>
  <si>
    <t>RAYA BENDUNGAN KRAJAN</t>
  </si>
  <si>
    <t>555-0030223</t>
  </si>
  <si>
    <t>SULIHA WARUNG</t>
  </si>
  <si>
    <t>RACI RAYA SEBELUM TNI AU</t>
  </si>
  <si>
    <t>555-0024056</t>
  </si>
  <si>
    <t>SUM BU WRG</t>
  </si>
  <si>
    <t>RACI RY. JL.</t>
  </si>
  <si>
    <t>555-3152320</t>
  </si>
  <si>
    <t>555-3152321</t>
  </si>
  <si>
    <t>555-3152322</t>
  </si>
  <si>
    <t>555-3152329</t>
  </si>
  <si>
    <t>555-3152334</t>
  </si>
  <si>
    <t>555-3152335</t>
  </si>
  <si>
    <t>555-3152346</t>
  </si>
  <si>
    <t>555-0029983</t>
  </si>
  <si>
    <t>SUDI MAMPIR WARUNG</t>
  </si>
  <si>
    <t>PASAR BANGIL KIDUL DALEM</t>
  </si>
  <si>
    <t>555-0025803</t>
  </si>
  <si>
    <t>USRIFA BU#</t>
  </si>
  <si>
    <t>555-0024015</t>
  </si>
  <si>
    <t>GRAHA PLASA WRG#</t>
  </si>
  <si>
    <t>555-3152353</t>
  </si>
  <si>
    <t>555-3152370</t>
  </si>
  <si>
    <t>555-3152371</t>
  </si>
  <si>
    <t>tolakan diskon 4 box, max 20box/periode/outlet</t>
  </si>
  <si>
    <t>889-0020765</t>
  </si>
  <si>
    <t>WIWIK IBU WARUNG</t>
  </si>
  <si>
    <t>889-2221411</t>
  </si>
  <si>
    <t>889-0020161</t>
  </si>
  <si>
    <t>SAE SALERA KEDAI</t>
  </si>
  <si>
    <t>ARGOPURO NO 10 F JL RT 03 RW 01</t>
  </si>
  <si>
    <t>889-2221492</t>
  </si>
  <si>
    <t>889-2221498</t>
  </si>
  <si>
    <t>889-2221521</t>
  </si>
  <si>
    <t>889-2221503</t>
  </si>
  <si>
    <t>889-2221522</t>
  </si>
  <si>
    <t>889-0017653</t>
  </si>
  <si>
    <t>APACHE WARUNG#</t>
  </si>
  <si>
    <t>COKROAMINOTO KEL KEBONSARI KULON RT02/RW 11</t>
  </si>
  <si>
    <t>889-0020745</t>
  </si>
  <si>
    <t>ATICA WARUNG</t>
  </si>
  <si>
    <t>LETJEN SUTOYO RT 02 RW 02 JL</t>
  </si>
  <si>
    <t>889-2221563</t>
  </si>
  <si>
    <t>889-2221572</t>
  </si>
  <si>
    <t>889-2221573</t>
  </si>
  <si>
    <t>889-0019112</t>
  </si>
  <si>
    <t>Barokah Warung</t>
  </si>
  <si>
    <t>Maron Jl Dpn Pukesmas Maron</t>
  </si>
  <si>
    <t>889-0020156</t>
  </si>
  <si>
    <t>SEGO SAMBEL NONANONE</t>
  </si>
  <si>
    <t>P SUDIRMAN 278 E JL</t>
  </si>
  <si>
    <t>889-2221596</t>
  </si>
  <si>
    <t>889-2221597</t>
  </si>
  <si>
    <t>889-2221603</t>
  </si>
  <si>
    <t>889-0019606</t>
  </si>
  <si>
    <t>Nuansa Asri Warung</t>
  </si>
  <si>
    <t>Hayam Wuruk No 1 Jl 081 336 903 000</t>
  </si>
  <si>
    <t>889-2221606</t>
  </si>
  <si>
    <t>889-0017282</t>
  </si>
  <si>
    <t>MISNAWI PAK WARUNG#</t>
  </si>
  <si>
    <t>BASUKI RAHMAT NO 64,MANGUNHARJO</t>
  </si>
  <si>
    <t>889-2221610</t>
  </si>
  <si>
    <t>889-0017068</t>
  </si>
  <si>
    <t>IFA IBU WARUNG#</t>
  </si>
  <si>
    <t>PANGLIMA SUDIRMAN NO 290, JATI</t>
  </si>
  <si>
    <t>889-2221612</t>
  </si>
  <si>
    <t>889-0010313</t>
  </si>
  <si>
    <t>BU RETA WARUNG#</t>
  </si>
  <si>
    <t>PANGLIMA SUDIRMAN NO 274 , JATI</t>
  </si>
  <si>
    <t>889-2221617</t>
  </si>
  <si>
    <t>899-1558423</t>
  </si>
  <si>
    <t>899-1558761</t>
  </si>
  <si>
    <t>899-1558765</t>
  </si>
  <si>
    <t>899-1558777</t>
  </si>
  <si>
    <t>899-1558778</t>
  </si>
  <si>
    <t>569-0004472</t>
  </si>
  <si>
    <t>LIA BU WARUNG#</t>
  </si>
  <si>
    <t>SUKOREJO LECARI BELAKANG ALFAMART DESA KUTUKAN</t>
  </si>
  <si>
    <t>569-0662846</t>
  </si>
  <si>
    <t>569-0662864</t>
  </si>
  <si>
    <t>569-0005158</t>
  </si>
  <si>
    <t>LALAPAN ABUNAILI</t>
  </si>
  <si>
    <t>GLAGAHSARI, SUKOREJO, PASURUAN</t>
  </si>
  <si>
    <t>569-0662869</t>
  </si>
  <si>
    <t>569-0662878</t>
  </si>
  <si>
    <t>569-0662879</t>
  </si>
  <si>
    <t>569-0662931</t>
  </si>
  <si>
    <t>569-0662937</t>
  </si>
  <si>
    <t>569-0004302</t>
  </si>
  <si>
    <t>PECEL MADIUN WARUNG#</t>
  </si>
  <si>
    <t>PURWOSARI SENGON DEPAN ALFAMART DAN PT AKASHA RAYA</t>
  </si>
  <si>
    <t>569-0004303</t>
  </si>
  <si>
    <t>DEGAN IJO 2 WARUNG</t>
  </si>
  <si>
    <t>PURWOSARI KACANG BAYI RAYA</t>
  </si>
  <si>
    <t>569-0662940</t>
  </si>
  <si>
    <t>569-0662941</t>
  </si>
  <si>
    <t>569-0005275</t>
  </si>
  <si>
    <t>DEGAN PONPES</t>
  </si>
  <si>
    <t>SUKOREJO PONPES</t>
  </si>
  <si>
    <t>569-0662949</t>
  </si>
  <si>
    <t>569-0005529</t>
  </si>
  <si>
    <t>INDAH WARUNG</t>
  </si>
  <si>
    <t>KEMBANG KUNING</t>
  </si>
  <si>
    <t>569-0662952</t>
  </si>
  <si>
    <t>569-0662993</t>
  </si>
  <si>
    <t>569-0663010</t>
  </si>
  <si>
    <t>569-0663013</t>
  </si>
  <si>
    <t>569-0663014</t>
  </si>
  <si>
    <t>569-0663015</t>
  </si>
  <si>
    <t>569-0663016</t>
  </si>
  <si>
    <t>080-1223588</t>
  </si>
  <si>
    <t>080-1223601</t>
  </si>
  <si>
    <t>080-1223602</t>
  </si>
  <si>
    <t>080-1223603</t>
  </si>
  <si>
    <t>080-1223614</t>
  </si>
  <si>
    <t>080-1223684</t>
  </si>
  <si>
    <t>080-1223688</t>
  </si>
  <si>
    <t>080-0013559</t>
  </si>
  <si>
    <t>BAKSO DOLLAH</t>
  </si>
  <si>
    <t>DALAM TERMINAL TEMBOK  MUNCAR</t>
  </si>
  <si>
    <t>080-1223692</t>
  </si>
  <si>
    <t>080-0014010</t>
  </si>
  <si>
    <t>LALAPAN RAHAYU WARUNG</t>
  </si>
  <si>
    <t>JL RAYA TEGALDLIMO-TEMBOK REJO</t>
  </si>
  <si>
    <t>080-1223696</t>
  </si>
  <si>
    <t>080-0014080</t>
  </si>
  <si>
    <t>080-1223697</t>
  </si>
  <si>
    <t>080-0014264</t>
  </si>
  <si>
    <t>BAKSO MAREM WARUNG</t>
  </si>
  <si>
    <t>080-1223705</t>
  </si>
  <si>
    <t>080-0015323</t>
  </si>
  <si>
    <t>NASI PECEL WARUNG</t>
  </si>
  <si>
    <t>KEDUNG GEBANG-TEGALDLIMO</t>
  </si>
  <si>
    <t>080-1223709</t>
  </si>
  <si>
    <t>080-0013632</t>
  </si>
  <si>
    <t>TONI WARUNG</t>
  </si>
  <si>
    <t>080-1223792</t>
  </si>
  <si>
    <t>080-1223793</t>
  </si>
  <si>
    <t>080-1223794</t>
  </si>
  <si>
    <t>080-1223795</t>
  </si>
  <si>
    <t>080-1223796</t>
  </si>
  <si>
    <t>080-1223797</t>
  </si>
  <si>
    <t>080-1223799</t>
  </si>
  <si>
    <t>080-0013788</t>
  </si>
  <si>
    <t>HADI WARUNG</t>
  </si>
  <si>
    <t>JL PENGANTIGAN-ROGOJAMPI</t>
  </si>
  <si>
    <t>080-1223800</t>
  </si>
  <si>
    <t>080-0013930</t>
  </si>
  <si>
    <t>MAN DOWIK WARUNG</t>
  </si>
  <si>
    <t>080-1223802</t>
  </si>
  <si>
    <t>080-1223803</t>
  </si>
  <si>
    <t>080-1223804</t>
  </si>
  <si>
    <t>080-1223806</t>
  </si>
  <si>
    <t>080-1223807</t>
  </si>
  <si>
    <t>080-1223808</t>
  </si>
  <si>
    <t>080-1223809</t>
  </si>
  <si>
    <t>080-0015252</t>
  </si>
  <si>
    <t>SUPATMI WARUNG</t>
  </si>
  <si>
    <t>SRAGI JL</t>
  </si>
  <si>
    <t>080-1223818</t>
  </si>
  <si>
    <t>080-1223820</t>
  </si>
  <si>
    <t>080-1224147</t>
  </si>
  <si>
    <t>080-1224148</t>
  </si>
  <si>
    <t>080-1224149</t>
  </si>
  <si>
    <t>080-1224154</t>
  </si>
  <si>
    <t>080-1224155</t>
  </si>
  <si>
    <t>080-0014315</t>
  </si>
  <si>
    <t>NASI PECEL BU MAMANG</t>
  </si>
  <si>
    <t>JL KEPITING-KERTOSARI</t>
  </si>
  <si>
    <t>080-1224159</t>
  </si>
  <si>
    <t>080-1224162</t>
  </si>
  <si>
    <t>080-0014652</t>
  </si>
  <si>
    <t>BAKSO PRAHAYANGAN WARUNG</t>
  </si>
  <si>
    <t>JL BRIGJEN KATAMSO-UTARA BANK BNI</t>
  </si>
  <si>
    <t>080-1224163</t>
  </si>
  <si>
    <t>080-1224166</t>
  </si>
  <si>
    <t>080-1224175</t>
  </si>
  <si>
    <t>080-1224176</t>
  </si>
  <si>
    <t>080-0015401</t>
  </si>
  <si>
    <t>SALTING EAT CAFE</t>
  </si>
  <si>
    <t>KEPITING JL-DALAM STAND CRAB COLONY</t>
  </si>
  <si>
    <t>080-1224178</t>
  </si>
  <si>
    <t>080-1224198</t>
  </si>
  <si>
    <t>080-0014883</t>
  </si>
  <si>
    <t>KANTIN BALURAN</t>
  </si>
  <si>
    <t>JALAN SAVANA BEKOL TAMAN NASIONAL BALURAN WONGSOREJO-BAJULMATI</t>
  </si>
  <si>
    <t>080-1224205</t>
  </si>
  <si>
    <t>080-1224261</t>
  </si>
  <si>
    <t>080-1224268</t>
  </si>
  <si>
    <t>080-1224274</t>
  </si>
  <si>
    <t>080-1224279</t>
  </si>
  <si>
    <t>080-0015315</t>
  </si>
  <si>
    <t>SUMBER BERAS-SIDOMULYO</t>
  </si>
  <si>
    <t>080-1224282</t>
  </si>
  <si>
    <t>080-1224283</t>
  </si>
  <si>
    <t>080-0015262</t>
  </si>
  <si>
    <t>RAYA MUNCAR JL-TEMBOKREJO</t>
  </si>
  <si>
    <t>080-1224284</t>
  </si>
  <si>
    <t>080-1224285</t>
  </si>
  <si>
    <t>080-1224430</t>
  </si>
  <si>
    <t>080-1224431</t>
  </si>
  <si>
    <t>080-1224432</t>
  </si>
  <si>
    <t>080-0012731</t>
  </si>
  <si>
    <t>RAYA SITUBONDO-WOGSOREJO</t>
  </si>
  <si>
    <t>080-1225132</t>
  </si>
  <si>
    <t>080-0013574</t>
  </si>
  <si>
    <t>CAK PUT WARUNG</t>
  </si>
  <si>
    <t>JL RAYA SITUBONDO -BAJUL MATI</t>
  </si>
  <si>
    <t>080-1225135</t>
  </si>
  <si>
    <t>080-1225140</t>
  </si>
  <si>
    <t>371-0002190</t>
  </si>
  <si>
    <t>WARUNG PADHE</t>
  </si>
  <si>
    <t>DUSUN KRAJAN PESANGGARAN BANYUWANGI REGENCY EAST JAVA 68488</t>
  </si>
  <si>
    <t>371-0226828</t>
  </si>
  <si>
    <t>371-0000757</t>
  </si>
  <si>
    <t>BAKSO GUNDO WIJOYO</t>
  </si>
  <si>
    <t>RAYA SUKAMADE JL</t>
  </si>
  <si>
    <t>371-0226840</t>
  </si>
  <si>
    <t>371-0000761</t>
  </si>
  <si>
    <t>SRIKANDI RM</t>
  </si>
  <si>
    <t>371-0226841</t>
  </si>
  <si>
    <t>371-0002102</t>
  </si>
  <si>
    <t>WR BU KAYAK</t>
  </si>
  <si>
    <t>JL. PANCER SUMBERAGUNG</t>
  </si>
  <si>
    <t>371-0226844</t>
  </si>
  <si>
    <t>371-0002199</t>
  </si>
  <si>
    <t>WARUNG BU WO</t>
  </si>
  <si>
    <t>DUSUN REJOAGUNG SUMBERAGUNG PESANGGARAN BANYUWANGI REGENCY EAST JAVA 68488</t>
  </si>
  <si>
    <t>371-0226845</t>
  </si>
  <si>
    <t>371-0226921</t>
  </si>
  <si>
    <t>371-0002123</t>
  </si>
  <si>
    <t>LESEHAN RINDU</t>
  </si>
  <si>
    <t>DSN KRAJAN RT/RW 04/02 JAJAG</t>
  </si>
  <si>
    <t>371-0226947</t>
  </si>
  <si>
    <t>371-0226953</t>
  </si>
  <si>
    <t>371-0227263</t>
  </si>
  <si>
    <t>371-0000886</t>
  </si>
  <si>
    <t>371-0227264</t>
  </si>
  <si>
    <t>371-0227273</t>
  </si>
  <si>
    <t>371-0001282</t>
  </si>
  <si>
    <t>371-0227275</t>
  </si>
  <si>
    <t>371-0001212</t>
  </si>
  <si>
    <t>AMIRA WARUNG</t>
  </si>
  <si>
    <t>371-0227510</t>
  </si>
  <si>
    <t>369-3645284</t>
  </si>
  <si>
    <t>369-0017966</t>
  </si>
  <si>
    <t>ROHIM</t>
  </si>
  <si>
    <t>DUSUN MANDARAN 1</t>
  </si>
  <si>
    <t>369-3645351</t>
  </si>
  <si>
    <t>369-3645366</t>
  </si>
  <si>
    <t>369-3645403</t>
  </si>
  <si>
    <t>369-0017783</t>
  </si>
  <si>
    <t>SOTO NUSANTARA BU HAR</t>
  </si>
  <si>
    <t>CENDRAWASIH GANG STATISTIK 10 A JEMBER JL</t>
  </si>
  <si>
    <t>369-3645406</t>
  </si>
  <si>
    <t>369-3645434</t>
  </si>
  <si>
    <t>369-0015086</t>
  </si>
  <si>
    <t>NINGSIH IBU WARUNG</t>
  </si>
  <si>
    <t>RAYA BLATER JLN AMBULU</t>
  </si>
  <si>
    <t>369-3645477</t>
  </si>
  <si>
    <t>369-0017715</t>
  </si>
  <si>
    <t>KLENGER BAKSO</t>
  </si>
  <si>
    <t>BLATER AMBULU NO 35 JL</t>
  </si>
  <si>
    <t>369-3645489</t>
  </si>
  <si>
    <t>079-1214878</t>
  </si>
  <si>
    <t>079-0012150</t>
  </si>
  <si>
    <t>MAKSIRA 2 WRG</t>
  </si>
  <si>
    <t>JUANDA RT 05 RW 01 ROGOTRUNAN JL</t>
  </si>
  <si>
    <t>079-1215404</t>
  </si>
  <si>
    <t>079-0012327</t>
  </si>
  <si>
    <t>MBK INDAH WRG</t>
  </si>
  <si>
    <t>SUKARNO HATTA 12 KUTERENON JL</t>
  </si>
  <si>
    <t>079-1215409</t>
  </si>
  <si>
    <t>079-0012329</t>
  </si>
  <si>
    <t>JILAN PAK WRG</t>
  </si>
  <si>
    <t>MINAK KONCAR DITROTUNAN JL</t>
  </si>
  <si>
    <t>079-1215410</t>
  </si>
  <si>
    <t>555-3152904</t>
  </si>
  <si>
    <t>555-0024495</t>
  </si>
  <si>
    <t>WARUNG BU ANNISA##</t>
  </si>
  <si>
    <t>JL RAYA BY PASS</t>
  </si>
  <si>
    <t>555-3152909</t>
  </si>
  <si>
    <t>555-0030017</t>
  </si>
  <si>
    <t>ALDO WARUNG</t>
  </si>
  <si>
    <t>BY PASS RAYA GEMPOL</t>
  </si>
  <si>
    <t>555-3152910</t>
  </si>
  <si>
    <t>555-3152911</t>
  </si>
  <si>
    <t>555-0027559</t>
  </si>
  <si>
    <t>DINA WARUNG##</t>
  </si>
  <si>
    <t>BARENG SUMBER SUKO</t>
  </si>
  <si>
    <t>555-3152927</t>
  </si>
  <si>
    <t>555-0023116</t>
  </si>
  <si>
    <t>SOL BU. WRG#</t>
  </si>
  <si>
    <t>SUMBER SUKO DS - GEMPOL</t>
  </si>
  <si>
    <t>555-3152928</t>
  </si>
  <si>
    <t>555-0029896</t>
  </si>
  <si>
    <t>GITA WARUNG</t>
  </si>
  <si>
    <t>555-3152933</t>
  </si>
  <si>
    <t>555-0030097</t>
  </si>
  <si>
    <t>BEBEK GORENG BAROKAH WRG</t>
  </si>
  <si>
    <t>555-3152934</t>
  </si>
  <si>
    <t>555-0021879</t>
  </si>
  <si>
    <t>LUMAYAN WR (08584170928)#</t>
  </si>
  <si>
    <t>BANDULAN</t>
  </si>
  <si>
    <t>555-3152965</t>
  </si>
  <si>
    <t>555-3153013</t>
  </si>
  <si>
    <t>555-0030631</t>
  </si>
  <si>
    <t>AURA WARUNG</t>
  </si>
  <si>
    <t>TAMBAK REJO RAYA</t>
  </si>
  <si>
    <t>555-3153014</t>
  </si>
  <si>
    <t>555-3153015</t>
  </si>
  <si>
    <t>555-3153017</t>
  </si>
  <si>
    <t>555-3153028</t>
  </si>
  <si>
    <t>555-3153043</t>
  </si>
  <si>
    <t>555-3153075</t>
  </si>
  <si>
    <t>555-3153169</t>
  </si>
  <si>
    <t>555-3153181</t>
  </si>
  <si>
    <t>555-3153184</t>
  </si>
  <si>
    <t>555-0025663</t>
  </si>
  <si>
    <t>ASIH JAYA SOTO AYAM</t>
  </si>
  <si>
    <t>RACI JALAN</t>
  </si>
  <si>
    <t>555-3153205</t>
  </si>
  <si>
    <t>889-0020309</t>
  </si>
  <si>
    <t>SOTO DAGING KOYAH WARUNG</t>
  </si>
  <si>
    <t>BROMO NO 2 RT 05 RW 00 JL DPN TOKO PRATAMA</t>
  </si>
  <si>
    <t>889-2222044</t>
  </si>
  <si>
    <t>889-0019168</t>
  </si>
  <si>
    <t>MIRRAH WARUNG</t>
  </si>
  <si>
    <t>RAYA BROMO ( UTARA ALFAMART BROMO ),KETAPANG</t>
  </si>
  <si>
    <t>889-2222069</t>
  </si>
  <si>
    <t>889-0019184</t>
  </si>
  <si>
    <t>WMT KEDAI</t>
  </si>
  <si>
    <t>BROMO DEPAN PASAR KETAPANG JL</t>
  </si>
  <si>
    <t>889-2222070</t>
  </si>
  <si>
    <t>889-2222076</t>
  </si>
  <si>
    <t>889-2222077</t>
  </si>
  <si>
    <t>889-0010108</t>
  </si>
  <si>
    <t>889-2222078</t>
  </si>
  <si>
    <t>889-0017092</t>
  </si>
  <si>
    <t>IWAN LUMAYAN WARUNG#</t>
  </si>
  <si>
    <t>889-2222079</t>
  </si>
  <si>
    <t>889-0017015</t>
  </si>
  <si>
    <t>RISKA POJOK WARUNG#</t>
  </si>
  <si>
    <t>889-2222080</t>
  </si>
  <si>
    <t>889-2222081</t>
  </si>
  <si>
    <t>889-2222126</t>
  </si>
  <si>
    <t>889-2222635</t>
  </si>
  <si>
    <t>889-2222727</t>
  </si>
  <si>
    <t>889-2222738</t>
  </si>
  <si>
    <t>889-2222753</t>
  </si>
  <si>
    <t>889-2222765</t>
  </si>
  <si>
    <t>889-2222766</t>
  </si>
  <si>
    <t>889-0019653</t>
  </si>
  <si>
    <t>JUMAATUN WARUNG</t>
  </si>
  <si>
    <t>MASTRIP GG IV JL DEPAN SMKN 2 PROBOLINGGO</t>
  </si>
  <si>
    <t>889-2222792</t>
  </si>
  <si>
    <t>889-2222793</t>
  </si>
  <si>
    <t>889-2222802</t>
  </si>
  <si>
    <t>889-2222814</t>
  </si>
  <si>
    <t>889-2222816</t>
  </si>
  <si>
    <t>889-2222834</t>
  </si>
  <si>
    <t>889-2222850</t>
  </si>
  <si>
    <t>889-0014332</t>
  </si>
  <si>
    <t>NASI JORONGAN WARUNG#</t>
  </si>
  <si>
    <t>JORONGAN, DS JORONGAN RT 01 / RW 10</t>
  </si>
  <si>
    <t>889-2222855</t>
  </si>
  <si>
    <t>889-0017199</t>
  </si>
  <si>
    <t>SUMARTO WARUNG#</t>
  </si>
  <si>
    <t>SUMBER BULU NO 04 , DS SUMBER BULU</t>
  </si>
  <si>
    <t>889-2222859</t>
  </si>
  <si>
    <t>889-2222867</t>
  </si>
  <si>
    <t>889-2222868</t>
  </si>
  <si>
    <t>889-0003441</t>
  </si>
  <si>
    <t>LUMINTU DEPOT#</t>
  </si>
  <si>
    <t>RAYA TONGAS NO 362, CURAH TULIS</t>
  </si>
  <si>
    <t>889-2222869</t>
  </si>
  <si>
    <t>889-0007530</t>
  </si>
  <si>
    <t>ASTUTIK WARUNG#</t>
  </si>
  <si>
    <t>RAYA TONGAS NO 18, CURAH TULIS</t>
  </si>
  <si>
    <t>889-2222873</t>
  </si>
  <si>
    <t>889-0010105</t>
  </si>
  <si>
    <t>BU AAN WARUNG#</t>
  </si>
  <si>
    <t>RAYA TONGAS NO 15 , CURAH TULIS</t>
  </si>
  <si>
    <t>889-2222875</t>
  </si>
  <si>
    <t>889-2222879</t>
  </si>
  <si>
    <t>889-0019789</t>
  </si>
  <si>
    <t>MAT IBU WARUNG</t>
  </si>
  <si>
    <t>TONGAS TAMBAK REJO RT 01 RW 01 JL 081 330 120 678</t>
  </si>
  <si>
    <t>889-2222887</t>
  </si>
  <si>
    <t>889-0000704</t>
  </si>
  <si>
    <t>HASANAH BU WARUNG#</t>
  </si>
  <si>
    <t>RAYA TONGAS NO 17, TAMBAK REJO (DEPAN RM TONGAS ASRI )</t>
  </si>
  <si>
    <t>889-2222893</t>
  </si>
  <si>
    <t>889-0003258</t>
  </si>
  <si>
    <t>WARKET RM#</t>
  </si>
  <si>
    <t>RAYA TONGAS NO 117, TAMBAKREJO</t>
  </si>
  <si>
    <t>889-2222897</t>
  </si>
  <si>
    <t>889-0003360</t>
  </si>
  <si>
    <t>SEJA RUKUN WARUNG#</t>
  </si>
  <si>
    <t>RAYA TONGAS NO 23, ( DPN SPBU AKR ) TAMBAK REJO</t>
  </si>
  <si>
    <t>889-2222898</t>
  </si>
  <si>
    <t>889-0001413</t>
  </si>
  <si>
    <t>RAYA TONGAS , DS CURAH DRINGU RT 05 / RW 11</t>
  </si>
  <si>
    <t>889-2222904</t>
  </si>
  <si>
    <t>889-0005749</t>
  </si>
  <si>
    <t>BROMO INDAH HOTEL#</t>
  </si>
  <si>
    <t>RAYA BAYEMAN NO 123, BAYEMAN</t>
  </si>
  <si>
    <t>889-2222905</t>
  </si>
  <si>
    <t>889-0013973</t>
  </si>
  <si>
    <t>LESEHAN BM WARUNG#</t>
  </si>
  <si>
    <t>RAYA BROMO ( DPN GARASI AKAS, NNR ), TRIWUNG KIDUL</t>
  </si>
  <si>
    <t>889-2222915</t>
  </si>
  <si>
    <t>889-2222937</t>
  </si>
  <si>
    <t>889-0020365</t>
  </si>
  <si>
    <t>FATIN WARUNG</t>
  </si>
  <si>
    <t>DUSUN KRAJAN RT 01 RW 01 TRIWUNG KIDUL</t>
  </si>
  <si>
    <t>889-2222939</t>
  </si>
  <si>
    <t>889-2222940</t>
  </si>
  <si>
    <t>tolakan diskon 2 box Rp 6.000, max per outlet 20 box</t>
  </si>
  <si>
    <t>899-0023860</t>
  </si>
  <si>
    <t>GONDO  ARUM WR</t>
  </si>
  <si>
    <t>KOTAKAN DEPAN LAPANGAN 514</t>
  </si>
  <si>
    <t>899-1558858</t>
  </si>
  <si>
    <t>899-1559172</t>
  </si>
  <si>
    <t>899-0007978</t>
  </si>
  <si>
    <t>NURSATIK HJ. WARUNG##</t>
  </si>
  <si>
    <t>899-1559173</t>
  </si>
  <si>
    <t>899-1559179</t>
  </si>
  <si>
    <t>899-1559183</t>
  </si>
  <si>
    <t>899-0023805</t>
  </si>
  <si>
    <t>BANG JAMIL WR</t>
  </si>
  <si>
    <t>WR SUPRATMAN BARAT STADION JL</t>
  </si>
  <si>
    <t>899-1559184</t>
  </si>
  <si>
    <t>899-1559358</t>
  </si>
  <si>
    <t>899-1559372</t>
  </si>
  <si>
    <t>899-1559542</t>
  </si>
  <si>
    <t>899-1559984</t>
  </si>
  <si>
    <t>899-1559988</t>
  </si>
  <si>
    <t>899-0008009</t>
  </si>
  <si>
    <t>PASIR PUTIH NO. 190 RY. JL.</t>
  </si>
  <si>
    <t>899-1559990</t>
  </si>
  <si>
    <t>899-1559993</t>
  </si>
  <si>
    <t>899-1559994</t>
  </si>
  <si>
    <t>899-0008865</t>
  </si>
  <si>
    <t>PASIR PUTIH BEACH HOTEL#</t>
  </si>
  <si>
    <t>899-1559997</t>
  </si>
  <si>
    <t>899-0023868</t>
  </si>
  <si>
    <t>HASAN ASEGAF JL.</t>
  </si>
  <si>
    <t>899-1560009</t>
  </si>
  <si>
    <t>899-0023871</t>
  </si>
  <si>
    <t>ARUM 2 WR</t>
  </si>
  <si>
    <t>CEMPAKA RT 20 RW 02 JL</t>
  </si>
  <si>
    <t>899-1560010</t>
  </si>
  <si>
    <t>899-0023884</t>
  </si>
  <si>
    <t>TERASI WR</t>
  </si>
  <si>
    <t>WIJAYA KUSUMA RT 04 RW 08</t>
  </si>
  <si>
    <t>899-1560011</t>
  </si>
  <si>
    <t>899-0023888</t>
  </si>
  <si>
    <t>SEDERHANA WR</t>
  </si>
  <si>
    <t>LUGUNDANG RT 14 RW 12 JL</t>
  </si>
  <si>
    <t>899-1560012</t>
  </si>
  <si>
    <t>899-0023891</t>
  </si>
  <si>
    <t>AYAM GEPREK CENDRAWASIH WR</t>
  </si>
  <si>
    <t>DAWUAN PARSE DEPAN ALUN ALUN STB</t>
  </si>
  <si>
    <t>899-1560013</t>
  </si>
  <si>
    <t>899-0005618</t>
  </si>
  <si>
    <t>BAKSO ARGOPURO#</t>
  </si>
  <si>
    <t>ARGOPURO JL.</t>
  </si>
  <si>
    <t>899-1560036</t>
  </si>
  <si>
    <t>899-0023902</t>
  </si>
  <si>
    <t>ANA IKAN BAKAR WR</t>
  </si>
  <si>
    <t>PANARUKAN SEMANGKAAN RT 11 RW 05 JL.</t>
  </si>
  <si>
    <t>899-1560037</t>
  </si>
  <si>
    <t>569-0663364</t>
  </si>
  <si>
    <t>569-0663620</t>
  </si>
  <si>
    <t>569-0004167</t>
  </si>
  <si>
    <t>SRI BU WARUNG#</t>
  </si>
  <si>
    <t>PANDAAN TAMAN DAYU SEBELAH OJEKAN DEPAN KFC</t>
  </si>
  <si>
    <t>569-0663624</t>
  </si>
  <si>
    <t>569-0004680</t>
  </si>
  <si>
    <t>POS KETAN</t>
  </si>
  <si>
    <t>TAMAN DAYU, JL.RAYA SURABAYA-MALANG NO.16</t>
  </si>
  <si>
    <t>569-0663627</t>
  </si>
  <si>
    <t>569-0002420</t>
  </si>
  <si>
    <t>ANISA WARUNG#</t>
  </si>
  <si>
    <t>TAMAN DAYU PANDAAN</t>
  </si>
  <si>
    <t>569-0663631</t>
  </si>
  <si>
    <t>569-0002536</t>
  </si>
  <si>
    <t>KUPU-KUPU WARUNG#</t>
  </si>
  <si>
    <t>569-0663633</t>
  </si>
  <si>
    <t>569-0003499</t>
  </si>
  <si>
    <t>KOPI TUBRUK SUJIATI BU WARUNG#</t>
  </si>
  <si>
    <t>PANDAAN SANGAREJO SEBELAH LAPANGAN FUTSAL</t>
  </si>
  <si>
    <t>569-0663636</t>
  </si>
  <si>
    <t>569-0000420</t>
  </si>
  <si>
    <t>ANNISA WARUNG</t>
  </si>
  <si>
    <t>PANDAAN</t>
  </si>
  <si>
    <t>569-0663638</t>
  </si>
  <si>
    <t>569-0000739</t>
  </si>
  <si>
    <t>NABILA KEDAI#</t>
  </si>
  <si>
    <t>569-0663647</t>
  </si>
  <si>
    <t>569-0003095</t>
  </si>
  <si>
    <t>569-0663648</t>
  </si>
  <si>
    <t>569-0000807</t>
  </si>
  <si>
    <t>NIKMAT II WARUNG#</t>
  </si>
  <si>
    <t>SUKOREJO PALANG PASAR</t>
  </si>
  <si>
    <t>569-0663760</t>
  </si>
  <si>
    <t>UPDATE 18 OKTOBER - 13 NOVEMBER 2021</t>
  </si>
  <si>
    <t>Pajarakan Jl</t>
  </si>
  <si>
    <t>SEMAMPIR JL</t>
  </si>
  <si>
    <t>569-0001539</t>
  </si>
  <si>
    <t>WARKOP BAROKAH JAYA</t>
  </si>
  <si>
    <t>569-0662635</t>
  </si>
  <si>
    <t>569-0663651</t>
  </si>
  <si>
    <t>369-3643562</t>
  </si>
  <si>
    <t>080-0015417</t>
  </si>
  <si>
    <t>KAREPE ATI WARUNG</t>
  </si>
  <si>
    <t>BLIMBINGSARI-BOMO</t>
  </si>
  <si>
    <t>080-1223592</t>
  </si>
  <si>
    <t>AFH</t>
  </si>
  <si>
    <t>LMS 1, 2&amp; 3</t>
  </si>
  <si>
    <t>Periode 18 oKTOBER - 13 NOVEMBER 2021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</si>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</sst>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_-* #,##0_-;\-* #,##0_-;_-* &quot;-&quot;??_-;_-@_-"/>
    <numFmt numFmtId="168" formatCode="dd/mm/yyyy;@"/>
  </numFmts>
  <fonts count="31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  <charset val="1"/>
      <scheme val="minor"/>
    </font>
    <font>
      <b/>
      <sz val="14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name val="Tahoma"/>
      <family val="2"/>
    </font>
    <font>
      <sz val="12"/>
      <color theme="1"/>
      <name val="Algerian"/>
      <family val="5"/>
    </font>
    <font>
      <sz val="11"/>
      <name val="Calibri"/>
      <family val="2"/>
      <charset val="1"/>
      <scheme val="minor"/>
    </font>
    <font>
      <b/>
      <sz val="14"/>
      <color theme="0"/>
      <name val="Calibri"/>
      <family val="2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</font>
    <font>
      <b/>
      <sz val="10"/>
      <name val="Calibri"/>
      <family val="2"/>
      <charset val="1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charset val="1"/>
      <scheme val="minor"/>
    </font>
    <font>
      <sz val="18"/>
      <color rgb="FF3333FF"/>
      <name val="Algerian"/>
      <family val="5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4" fillId="0" borderId="0"/>
    <xf numFmtId="0" fontId="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1" fontId="11" fillId="0" borderId="0" applyFont="0" applyFill="0" applyBorder="0" applyAlignment="0" applyProtection="0"/>
  </cellStyleXfs>
  <cellXfs count="151">
    <xf numFmtId="0" fontId="0" fillId="0" borderId="0" xfId="0"/>
    <xf numFmtId="164" fontId="0" fillId="0" borderId="0" xfId="2" applyFont="1"/>
    <xf numFmtId="0" fontId="2" fillId="0" borderId="0" xfId="0" applyFont="1"/>
    <xf numFmtId="0" fontId="3" fillId="0" borderId="0" xfId="0" applyFont="1"/>
    <xf numFmtId="0" fontId="5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2" applyFont="1" applyAlignment="1">
      <alignment vertical="center"/>
    </xf>
    <xf numFmtId="0" fontId="3" fillId="5" borderId="2" xfId="0" applyFont="1" applyFill="1" applyBorder="1" applyAlignment="1">
      <alignment horizontal="center"/>
    </xf>
    <xf numFmtId="0" fontId="3" fillId="5" borderId="2" xfId="0" applyFont="1" applyFill="1" applyBorder="1"/>
    <xf numFmtId="164" fontId="4" fillId="4" borderId="2" xfId="2" applyFont="1" applyFill="1" applyBorder="1" applyAlignment="1">
      <alignment vertical="center"/>
    </xf>
    <xf numFmtId="164" fontId="3" fillId="2" borderId="3" xfId="2" applyFont="1" applyFill="1" applyBorder="1" applyAlignment="1"/>
    <xf numFmtId="0" fontId="8" fillId="3" borderId="0" xfId="0" applyFont="1" applyFill="1"/>
    <xf numFmtId="0" fontId="0" fillId="0" borderId="0" xfId="0" applyFill="1"/>
    <xf numFmtId="164" fontId="0" fillId="0" borderId="0" xfId="2" applyFont="1" applyFill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/>
    <xf numFmtId="164" fontId="5" fillId="3" borderId="2" xfId="2" applyFont="1" applyFill="1" applyBorder="1" applyAlignment="1">
      <alignment vertical="center"/>
    </xf>
    <xf numFmtId="164" fontId="5" fillId="3" borderId="2" xfId="2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1" fillId="0" borderId="0" xfId="0" applyFont="1" applyAlignment="1" applyProtection="1">
      <alignment horizontal="center" vertical="center"/>
      <protection locked="0"/>
    </xf>
    <xf numFmtId="164" fontId="11" fillId="0" borderId="0" xfId="2" applyFont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11" fillId="0" borderId="0" xfId="0" applyFont="1" applyFill="1" applyAlignment="1" applyProtection="1">
      <alignment horizontal="center" vertical="center"/>
      <protection locked="0"/>
    </xf>
    <xf numFmtId="164" fontId="11" fillId="0" borderId="0" xfId="2" applyFont="1" applyFill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11" fillId="0" borderId="0" xfId="0" applyFont="1"/>
    <xf numFmtId="0" fontId="15" fillId="0" borderId="0" xfId="3" applyFont="1"/>
    <xf numFmtId="164" fontId="11" fillId="0" borderId="0" xfId="2" applyFont="1"/>
    <xf numFmtId="0" fontId="16" fillId="0" borderId="0" xfId="3" applyFont="1"/>
    <xf numFmtId="0" fontId="17" fillId="0" borderId="0" xfId="0" applyFont="1"/>
    <xf numFmtId="0" fontId="0" fillId="0" borderId="0" xfId="0" applyAlignment="1"/>
    <xf numFmtId="0" fontId="8" fillId="0" borderId="0" xfId="0" applyFont="1" applyAlignment="1">
      <alignment horizontal="right"/>
    </xf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6" fontId="0" fillId="0" borderId="0" xfId="1" applyNumberFormat="1" applyFont="1"/>
    <xf numFmtId="0" fontId="18" fillId="2" borderId="0" xfId="0" applyFont="1" applyFill="1"/>
    <xf numFmtId="0" fontId="18" fillId="2" borderId="0" xfId="0" applyNumberFormat="1" applyFont="1" applyFill="1"/>
    <xf numFmtId="164" fontId="0" fillId="0" borderId="0" xfId="2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/>
    <xf numFmtId="0" fontId="19" fillId="0" borderId="0" xfId="0" applyFont="1" applyAlignment="1" applyProtection="1">
      <alignment horizontal="center" vertical="center"/>
      <protection locked="0"/>
    </xf>
    <xf numFmtId="0" fontId="20" fillId="0" borderId="1" xfId="0" applyNumberFormat="1" applyFont="1" applyFill="1" applyBorder="1" applyAlignment="1"/>
    <xf numFmtId="0" fontId="20" fillId="0" borderId="0" xfId="0" applyNumberFormat="1" applyFont="1" applyFill="1" applyBorder="1" applyAlignment="1"/>
    <xf numFmtId="0" fontId="21" fillId="3" borderId="2" xfId="0" applyNumberFormat="1" applyFont="1" applyFill="1" applyBorder="1" applyAlignment="1">
      <alignment horizontal="center"/>
    </xf>
    <xf numFmtId="164" fontId="21" fillId="3" borderId="2" xfId="2" applyFont="1" applyFill="1" applyBorder="1" applyAlignment="1">
      <alignment horizontal="center" vertical="center" wrapText="1"/>
    </xf>
    <xf numFmtId="0" fontId="23" fillId="2" borderId="0" xfId="0" applyFont="1" applyFill="1" applyAlignment="1" applyProtection="1">
      <alignment vertical="center"/>
      <protection locked="0"/>
    </xf>
    <xf numFmtId="0" fontId="21" fillId="2" borderId="0" xfId="0" applyFont="1" applyFill="1" applyBorder="1" applyAlignment="1">
      <alignment horizontal="center" vertical="center"/>
    </xf>
    <xf numFmtId="0" fontId="22" fillId="2" borderId="0" xfId="0" applyFont="1" applyFill="1" applyBorder="1" applyAlignment="1" applyProtection="1">
      <alignment horizontal="center" vertical="center"/>
      <protection locked="0"/>
    </xf>
    <xf numFmtId="0" fontId="22" fillId="2" borderId="0" xfId="0" applyFont="1" applyFill="1" applyBorder="1" applyAlignment="1" applyProtection="1">
      <alignment horizontal="center" vertical="center" wrapText="1"/>
      <protection locked="0"/>
    </xf>
    <xf numFmtId="164" fontId="21" fillId="2" borderId="0" xfId="2" applyFont="1" applyFill="1" applyBorder="1" applyAlignment="1">
      <alignment horizontal="center" vertical="center" wrapText="1"/>
    </xf>
    <xf numFmtId="0" fontId="21" fillId="2" borderId="0" xfId="0" applyFont="1" applyFill="1" applyBorder="1" applyAlignment="1">
      <alignment horizontal="center" vertical="center" wrapText="1"/>
    </xf>
    <xf numFmtId="0" fontId="0" fillId="2" borderId="0" xfId="0" applyFill="1" applyBorder="1"/>
    <xf numFmtId="0" fontId="8" fillId="2" borderId="2" xfId="0" applyFont="1" applyFill="1" applyBorder="1" applyAlignment="1">
      <alignment horizontal="center"/>
    </xf>
    <xf numFmtId="14" fontId="8" fillId="2" borderId="2" xfId="0" quotePrefix="1" applyNumberFormat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24" fillId="2" borderId="2" xfId="0" applyFont="1" applyFill="1" applyBorder="1" applyAlignment="1">
      <alignment horizontal="center"/>
    </xf>
    <xf numFmtId="0" fontId="25" fillId="2" borderId="2" xfId="0" applyFont="1" applyFill="1" applyBorder="1"/>
    <xf numFmtId="0" fontId="25" fillId="2" borderId="2" xfId="0" applyFont="1" applyFill="1" applyBorder="1" applyAlignment="1">
      <alignment horizontal="center"/>
    </xf>
    <xf numFmtId="164" fontId="8" fillId="2" borderId="2" xfId="2" applyFont="1" applyFill="1" applyBorder="1" applyAlignment="1">
      <alignment horizontal="right"/>
    </xf>
    <xf numFmtId="164" fontId="26" fillId="2" borderId="2" xfId="2" applyFont="1" applyFill="1" applyBorder="1" applyAlignment="1" applyProtection="1">
      <alignment horizontal="center" vertical="center"/>
    </xf>
    <xf numFmtId="164" fontId="27" fillId="2" borderId="2" xfId="2" applyFont="1" applyFill="1" applyBorder="1" applyAlignment="1" applyProtection="1">
      <alignment horizontal="center" vertical="center"/>
    </xf>
    <xf numFmtId="0" fontId="15" fillId="2" borderId="0" xfId="0" applyFont="1" applyFill="1"/>
    <xf numFmtId="0" fontId="11" fillId="2" borderId="2" xfId="0" applyFont="1" applyFill="1" applyBorder="1"/>
    <xf numFmtId="0" fontId="11" fillId="2" borderId="2" xfId="0" applyFont="1" applyFill="1" applyBorder="1" applyAlignment="1">
      <alignment horizontal="center"/>
    </xf>
    <xf numFmtId="0" fontId="0" fillId="2" borderId="0" xfId="0" applyFill="1"/>
    <xf numFmtId="14" fontId="8" fillId="2" borderId="2" xfId="0" applyNumberFormat="1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0" fontId="8" fillId="0" borderId="0" xfId="0" applyFont="1" applyAlignment="1">
      <alignment vertical="center"/>
    </xf>
    <xf numFmtId="164" fontId="28" fillId="7" borderId="0" xfId="2" applyFont="1" applyFill="1" applyAlignment="1">
      <alignment horizontal="center" vertical="center"/>
    </xf>
    <xf numFmtId="0" fontId="29" fillId="2" borderId="0" xfId="0" applyFont="1" applyFill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8" fillId="0" borderId="0" xfId="0" applyNumberFormat="1" applyFont="1" applyFill="1" applyAlignment="1"/>
    <xf numFmtId="0" fontId="14" fillId="0" borderId="0" xfId="3"/>
    <xf numFmtId="0" fontId="0" fillId="7" borderId="0" xfId="0" applyFill="1"/>
    <xf numFmtId="164" fontId="3" fillId="2" borderId="2" xfId="2" applyFont="1" applyFill="1" applyBorder="1" applyAlignment="1">
      <alignment vertical="center"/>
    </xf>
    <xf numFmtId="164" fontId="3" fillId="2" borderId="2" xfId="2" applyFont="1" applyFill="1" applyBorder="1"/>
    <xf numFmtId="164" fontId="3" fillId="2" borderId="2" xfId="0" applyNumberFormat="1" applyFont="1" applyFill="1" applyBorder="1"/>
    <xf numFmtId="0" fontId="5" fillId="8" borderId="2" xfId="0" applyFont="1" applyFill="1" applyBorder="1" applyAlignment="1">
      <alignment horizontal="center"/>
    </xf>
    <xf numFmtId="0" fontId="5" fillId="8" borderId="2" xfId="0" applyFont="1" applyFill="1" applyBorder="1"/>
    <xf numFmtId="0" fontId="12" fillId="0" borderId="0" xfId="0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10" fillId="2" borderId="0" xfId="0" applyFont="1" applyFill="1" applyBorder="1" applyAlignment="1">
      <alignment horizontal="center" vertical="center"/>
    </xf>
    <xf numFmtId="0" fontId="11" fillId="0" borderId="0" xfId="0" applyFont="1" applyAlignment="1" applyProtection="1">
      <alignment horizontal="center" vertical="center"/>
      <protection locked="0"/>
    </xf>
    <xf numFmtId="164" fontId="28" fillId="7" borderId="0" xfId="2" applyFont="1" applyFill="1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164" fontId="4" fillId="4" borderId="3" xfId="2" applyFont="1" applyFill="1" applyBorder="1" applyAlignment="1">
      <alignment vertical="center"/>
    </xf>
    <xf numFmtId="0" fontId="5" fillId="2" borderId="1" xfId="0" applyFont="1" applyFill="1" applyBorder="1" applyAlignment="1"/>
    <xf numFmtId="0" fontId="5" fillId="0" borderId="1" xfId="0" applyFont="1" applyFill="1" applyBorder="1" applyAlignment="1"/>
    <xf numFmtId="0" fontId="8" fillId="0" borderId="0" xfId="0" applyFont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/>
      <protection locked="0"/>
    </xf>
    <xf numFmtId="0" fontId="11" fillId="0" borderId="0" xfId="5"/>
    <xf numFmtId="0" fontId="8" fillId="9" borderId="2" xfId="5" applyFont="1" applyFill="1" applyBorder="1" applyAlignment="1">
      <alignment horizontal="center" vertical="center" wrapText="1"/>
    </xf>
    <xf numFmtId="0" fontId="11" fillId="0" borderId="2" xfId="5" applyBorder="1"/>
    <xf numFmtId="167" fontId="0" fillId="0" borderId="2" xfId="6" applyNumberFormat="1" applyFont="1" applyBorder="1"/>
    <xf numFmtId="9" fontId="8" fillId="0" borderId="2" xfId="7" applyFont="1" applyBorder="1" applyAlignment="1">
      <alignment horizontal="center"/>
    </xf>
    <xf numFmtId="41" fontId="0" fillId="0" borderId="2" xfId="8" applyFont="1" applyBorder="1"/>
    <xf numFmtId="167" fontId="0" fillId="3" borderId="2" xfId="6" applyNumberFormat="1" applyFont="1" applyFill="1" applyBorder="1"/>
    <xf numFmtId="167" fontId="0" fillId="0" borderId="0" xfId="6" applyNumberFormat="1" applyFont="1"/>
    <xf numFmtId="165" fontId="11" fillId="0" borderId="0" xfId="5" applyNumberFormat="1"/>
    <xf numFmtId="167" fontId="8" fillId="10" borderId="2" xfId="6" applyNumberFormat="1" applyFont="1" applyFill="1" applyBorder="1"/>
    <xf numFmtId="167" fontId="11" fillId="0" borderId="0" xfId="5" applyNumberFormat="1"/>
    <xf numFmtId="0" fontId="5" fillId="11" borderId="2" xfId="0" applyFont="1" applyFill="1" applyBorder="1" applyAlignment="1">
      <alignment horizontal="center" vertical="center" wrapText="1"/>
    </xf>
    <xf numFmtId="164" fontId="5" fillId="11" borderId="2" xfId="2" applyFont="1" applyFill="1" applyBorder="1" applyAlignment="1">
      <alignment vertical="center"/>
    </xf>
    <xf numFmtId="0" fontId="8" fillId="0" borderId="0" xfId="0" applyFont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/>
      <protection locked="0"/>
    </xf>
    <xf numFmtId="0" fontId="4" fillId="0" borderId="1" xfId="0" applyFont="1" applyFill="1" applyBorder="1" applyAlignment="1"/>
    <xf numFmtId="168" fontId="8" fillId="2" borderId="2" xfId="0" quotePrefix="1" applyNumberFormat="1" applyFont="1" applyFill="1" applyBorder="1" applyAlignment="1">
      <alignment horizontal="center"/>
    </xf>
    <xf numFmtId="168" fontId="8" fillId="2" borderId="2" xfId="0" applyNumberFormat="1" applyFont="1" applyFill="1" applyBorder="1" applyAlignment="1">
      <alignment horizontal="center"/>
    </xf>
    <xf numFmtId="164" fontId="28" fillId="7" borderId="0" xfId="2" applyFont="1" applyFill="1" applyAlignment="1">
      <alignment horizontal="center" vertical="center"/>
    </xf>
    <xf numFmtId="0" fontId="30" fillId="0" borderId="0" xfId="4" applyFont="1" applyAlignment="1">
      <alignment horizontal="center"/>
    </xf>
    <xf numFmtId="0" fontId="5" fillId="3" borderId="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3" fillId="0" borderId="0" xfId="0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5" fillId="8" borderId="4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1" fillId="0" borderId="0" xfId="0" applyFont="1" applyAlignment="1" applyProtection="1">
      <alignment horizontal="center" vertical="center"/>
      <protection locked="0"/>
    </xf>
    <xf numFmtId="0" fontId="22" fillId="3" borderId="2" xfId="0" applyFont="1" applyFill="1" applyBorder="1" applyAlignment="1" applyProtection="1">
      <alignment horizontal="center" vertical="center" wrapText="1"/>
      <protection locked="0"/>
    </xf>
    <xf numFmtId="0" fontId="21" fillId="3" borderId="4" xfId="0" applyNumberFormat="1" applyFont="1" applyFill="1" applyBorder="1" applyAlignment="1">
      <alignment horizontal="center" vertical="center" wrapText="1"/>
    </xf>
    <xf numFmtId="0" fontId="21" fillId="3" borderId="6" xfId="0" applyNumberFormat="1" applyFont="1" applyFill="1" applyBorder="1" applyAlignment="1">
      <alignment horizontal="center" vertical="center" wrapText="1"/>
    </xf>
    <xf numFmtId="0" fontId="21" fillId="3" borderId="2" xfId="0" applyFont="1" applyFill="1" applyBorder="1" applyAlignment="1">
      <alignment horizontal="center" vertical="center" wrapText="1"/>
    </xf>
    <xf numFmtId="0" fontId="23" fillId="2" borderId="7" xfId="0" applyFont="1" applyFill="1" applyBorder="1" applyAlignment="1" applyProtection="1">
      <alignment horizontal="center" vertical="center"/>
      <protection locked="0"/>
    </xf>
    <xf numFmtId="0" fontId="23" fillId="2" borderId="0" xfId="0" applyFont="1" applyFill="1" applyAlignment="1" applyProtection="1">
      <alignment horizontal="center" vertical="center"/>
      <protection locked="0"/>
    </xf>
    <xf numFmtId="164" fontId="28" fillId="7" borderId="0" xfId="2" applyFont="1" applyFill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2" fillId="3" borderId="2" xfId="0" applyFont="1" applyFill="1" applyBorder="1" applyAlignment="1" applyProtection="1">
      <alignment horizontal="center" vertical="center"/>
      <protection locked="0"/>
    </xf>
    <xf numFmtId="167" fontId="8" fillId="10" borderId="2" xfId="6" applyNumberFormat="1" applyFont="1" applyFill="1" applyBorder="1" applyAlignment="1">
      <alignment horizontal="center"/>
    </xf>
    <xf numFmtId="0" fontId="8" fillId="9" borderId="2" xfId="5" applyFont="1" applyFill="1" applyBorder="1" applyAlignment="1">
      <alignment horizontal="center" vertical="center"/>
    </xf>
    <xf numFmtId="0" fontId="8" fillId="9" borderId="2" xfId="5" applyFont="1" applyFill="1" applyBorder="1" applyAlignment="1">
      <alignment horizontal="center" vertical="center" wrapText="1"/>
    </xf>
    <xf numFmtId="0" fontId="8" fillId="0" borderId="2" xfId="5" applyFont="1" applyBorder="1" applyAlignment="1">
      <alignment horizontal="center" vertical="center" wrapText="1"/>
    </xf>
    <xf numFmtId="0" fontId="8" fillId="0" borderId="2" xfId="5" applyFont="1" applyBorder="1" applyAlignment="1">
      <alignment horizontal="center" vertical="center"/>
    </xf>
    <xf numFmtId="0" fontId="8" fillId="2" borderId="4" xfId="5" applyFont="1" applyFill="1" applyBorder="1" applyAlignment="1">
      <alignment horizontal="center" vertical="center" wrapText="1"/>
    </xf>
    <xf numFmtId="0" fontId="8" fillId="2" borderId="5" xfId="5" applyFont="1" applyFill="1" applyBorder="1" applyAlignment="1">
      <alignment horizontal="center" vertical="center" wrapText="1"/>
    </xf>
    <xf numFmtId="0" fontId="8" fillId="2" borderId="6" xfId="5" applyFont="1" applyFill="1" applyBorder="1" applyAlignment="1">
      <alignment horizontal="center" vertical="center" wrapText="1"/>
    </xf>
    <xf numFmtId="0" fontId="11" fillId="12" borderId="2" xfId="0" applyFont="1" applyFill="1" applyBorder="1" applyAlignment="1">
      <alignment horizontal="center"/>
    </xf>
    <xf numFmtId="0" fontId="25" fillId="12" borderId="2" xfId="0" applyFont="1" applyFill="1" applyBorder="1" applyAlignment="1">
      <alignment horizontal="center"/>
    </xf>
  </cellXfs>
  <cellStyles count="9">
    <cellStyle name="Comma" xfId="1" builtinId="3"/>
    <cellStyle name="Comma [0]" xfId="2" builtinId="6"/>
    <cellStyle name="Comma [0] 2" xfId="8"/>
    <cellStyle name="Comma 2" xfId="6"/>
    <cellStyle name="Normal" xfId="0" builtinId="0"/>
    <cellStyle name="Normal 2" xfId="3"/>
    <cellStyle name="Normal 2 3" xfId="4"/>
    <cellStyle name="Normal 3" xfId="5"/>
    <cellStyle name="Percent 2" xfId="7"/>
  </cellStyles>
  <dxfs count="931">
    <dxf>
      <fill>
        <patternFill patternType="solid">
          <fgColor rgb="FF00B0F0"/>
          <bgColor rgb="FF00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62707</xdr:colOff>
      <xdr:row>1</xdr:row>
      <xdr:rowOff>176893</xdr:rowOff>
    </xdr:from>
    <xdr:to>
      <xdr:col>3</xdr:col>
      <xdr:colOff>161586</xdr:colOff>
      <xdr:row>4</xdr:row>
      <xdr:rowOff>267380</xdr:rowOff>
    </xdr:to>
    <xdr:pic>
      <xdr:nvPicPr>
        <xdr:cNvPr id="2" name="Picture 1" descr="Logo LMS Color Format JPEG.jp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 t="7372" b="8969"/>
        <a:stretch>
          <a:fillRect/>
        </a:stretch>
      </xdr:blipFill>
      <xdr:spPr>
        <a:xfrm>
          <a:off x="234157" y="367393"/>
          <a:ext cx="1737179" cy="9382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292100</xdr:colOff>
      <xdr:row>2</xdr:row>
      <xdr:rowOff>165100</xdr:rowOff>
    </xdr:from>
    <xdr:to>
      <xdr:col>12</xdr:col>
      <xdr:colOff>1258208</xdr:colOff>
      <xdr:row>5</xdr:row>
      <xdr:rowOff>154214</xdr:rowOff>
    </xdr:to>
    <xdr:pic>
      <xdr:nvPicPr>
        <xdr:cNvPr id="3" name="Picture 2" descr="LOGO-MINUMAN-AQUA-DANONE.png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668500" y="546100"/>
          <a:ext cx="966108" cy="979714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27</xdr:row>
      <xdr:rowOff>38100</xdr:rowOff>
    </xdr:from>
    <xdr:to>
      <xdr:col>8</xdr:col>
      <xdr:colOff>488105</xdr:colOff>
      <xdr:row>6251</xdr:row>
      <xdr:rowOff>161529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42100"/>
          <a:ext cx="6761905" cy="31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159867</xdr:colOff>
      <xdr:row>28</xdr:row>
      <xdr:rowOff>38100</xdr:rowOff>
    </xdr:from>
    <xdr:to>
      <xdr:col>16384</xdr:col>
      <xdr:colOff>609600</xdr:colOff>
      <xdr:row>6249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1567" y="6832600"/>
          <a:ext cx="8933333" cy="2514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2" name="Straight Connector 1"/>
        <xdr:cNvCxnSpPr/>
      </xdr:nvCxnSpPr>
      <xdr:spPr>
        <a:xfrm>
          <a:off x="14223550" y="2626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3" name="Straight Connector 2"/>
        <xdr:cNvCxnSpPr/>
      </xdr:nvCxnSpPr>
      <xdr:spPr>
        <a:xfrm>
          <a:off x="14223550" y="2626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5" name="Straight Connector 4"/>
        <xdr:cNvCxnSpPr/>
      </xdr:nvCxnSpPr>
      <xdr:spPr>
        <a:xfrm>
          <a:off x="13613950" y="2626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" name="Straight Connector 5"/>
        <xdr:cNvCxnSpPr/>
      </xdr:nvCxnSpPr>
      <xdr:spPr>
        <a:xfrm>
          <a:off x="13613950" y="2626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5" name="Straight Connector 64"/>
        <xdr:cNvCxnSpPr/>
      </xdr:nvCxnSpPr>
      <xdr:spPr>
        <a:xfrm>
          <a:off x="13613950" y="2626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6" name="Straight Connector 65"/>
        <xdr:cNvCxnSpPr/>
      </xdr:nvCxnSpPr>
      <xdr:spPr>
        <a:xfrm>
          <a:off x="13613950" y="2626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9" name="Straight Connector 8"/>
        <xdr:cNvCxnSpPr/>
      </xdr:nvCxnSpPr>
      <xdr:spPr>
        <a:xfrm>
          <a:off x="6498775" y="13255724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10" name="Straight Connector 9"/>
        <xdr:cNvCxnSpPr/>
      </xdr:nvCxnSpPr>
      <xdr:spPr>
        <a:xfrm>
          <a:off x="6498775" y="13255724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13611</xdr:colOff>
      <xdr:row>0</xdr:row>
      <xdr:rowOff>136072</xdr:rowOff>
    </xdr:from>
    <xdr:to>
      <xdr:col>31</xdr:col>
      <xdr:colOff>421822</xdr:colOff>
      <xdr:row>23</xdr:row>
      <xdr:rowOff>108857</xdr:rowOff>
    </xdr:to>
    <xdr:grpSp>
      <xdr:nvGrpSpPr>
        <xdr:cNvPr id="11" name="Group 10"/>
        <xdr:cNvGrpSpPr/>
      </xdr:nvGrpSpPr>
      <xdr:grpSpPr>
        <a:xfrm>
          <a:off x="7176411" y="136072"/>
          <a:ext cx="11698511" cy="4354285"/>
          <a:chOff x="-1" y="238202973"/>
          <a:chExt cx="10726294" cy="4502727"/>
        </a:xfrm>
      </xdr:grpSpPr>
      <xdr:grpSp>
        <xdr:nvGrpSpPr>
          <xdr:cNvPr id="12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14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6" name="Picture 15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7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8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27" name="Rectangle 26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28" name="Straight Connector 27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" name="Rectangle 28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30" name="Straight Connector 29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1" name="Rectangle 30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32" name="Rectangle 31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33" name="Straight Connector 32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4" name="Straight Connector 33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5" name="Straight Connector 34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6" name="Rectangle 35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37" name="Straight Connector 36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8" name="Straight Connector 37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9" name="Straight Connector 38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" name="Rectangle 18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20" name="Rectangle 19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21" name="Rectangle 20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" name="Rectangle 21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3" name="Rectangle 22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4" name="Rectangle 23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5" name="Rectangle 24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6" name="Rectangle 25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5" name="Straight Connector 14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3" name="Picture 12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12</xdr:col>
      <xdr:colOff>4</xdr:colOff>
      <xdr:row>0</xdr:row>
      <xdr:rowOff>0</xdr:rowOff>
    </xdr:from>
    <xdr:to>
      <xdr:col>31</xdr:col>
      <xdr:colOff>408215</xdr:colOff>
      <xdr:row>23</xdr:row>
      <xdr:rowOff>163285</xdr:rowOff>
    </xdr:to>
    <xdr:grpSp>
      <xdr:nvGrpSpPr>
        <xdr:cNvPr id="40" name="Group 39"/>
        <xdr:cNvGrpSpPr/>
      </xdr:nvGrpSpPr>
      <xdr:grpSpPr>
        <a:xfrm>
          <a:off x="7162804" y="0"/>
          <a:ext cx="11698511" cy="4544785"/>
          <a:chOff x="-1" y="238202973"/>
          <a:chExt cx="10726294" cy="4502727"/>
        </a:xfrm>
      </xdr:grpSpPr>
      <xdr:grpSp>
        <xdr:nvGrpSpPr>
          <xdr:cNvPr id="41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43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45" name="Picture 44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46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47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56" name="Rectangle 55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57" name="Straight Connector 56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8" name="Rectangle 57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59" name="Straight Connector 58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0" name="Rectangle 59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61" name="Rectangle 60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62" name="Straight Connector 61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3" name="Straight Connector 62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4" name="Straight Connector 63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7" name="Rectangle 66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68" name="Straight Connector 67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9" name="Straight Connector 68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0" name="Straight Connector 69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48" name="Rectangle 47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2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2</a:t>
                  </a:r>
                  <a:r>
                    <a:rPr lang="en-US" sz="12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9</a:t>
                  </a:r>
                  <a:r>
                    <a:rPr lang="id-ID" sz="12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3</a:t>
                  </a:r>
                  <a:r>
                    <a:rPr lang="en-US" sz="12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/</a:t>
                  </a:r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LMS.AFH/</a:t>
                  </a:r>
                  <a:r>
                    <a:rPr lang="id-ID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X</a:t>
                  </a:r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I/2021</a:t>
                  </a:r>
                </a:p>
              </xdr:txBody>
            </xdr:sp>
            <xdr:sp macro="" textlink="">
              <xdr:nvSpPr>
                <xdr:cNvPr id="49" name="Rectangle 48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29.100.000.-</a:t>
                  </a:r>
                  <a:endParaRPr lang="en-US" sz="18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0" name="Rectangle 49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1" name="Rectangle 50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 , </a:t>
                  </a:r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19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Novem</a:t>
                  </a:r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ber </a:t>
                  </a:r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2021.</a:t>
                  </a:r>
                </a:p>
              </xdr:txBody>
            </xdr:sp>
            <xdr:sp macro="" textlink="">
              <xdr:nvSpPr>
                <xdr:cNvPr id="52" name="Rectangle 51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3" name="Rectangle 52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 AFH GT Trade Promo Aqua 600 ml.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4" name="Rectangle 53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</a:t>
                  </a:r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eriode 18 Oktober  - 13 November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5" name="Rectangle 54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id-ID" sz="1400" b="0" i="0" baseline="0">
                      <a:latin typeface="+mn-lt"/>
                      <a:ea typeface="+mn-ea"/>
                      <a:cs typeface="+mn-cs"/>
                    </a:rPr>
                    <a:t>Dua puluh sembilan juta seratus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44" name="Straight Connector 43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42" name="Picture 41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11</xdr:col>
          <xdr:colOff>123825</xdr:colOff>
          <xdr:row>54</xdr:row>
          <xdr:rowOff>123825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446405</xdr:colOff>
      <xdr:row>69</xdr:row>
      <xdr:rowOff>7881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61905" cy="131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33</xdr:col>
      <xdr:colOff>474976</xdr:colOff>
      <xdr:row>75</xdr:row>
      <xdr:rowOff>169643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22719" y="0"/>
          <a:ext cx="10190476" cy="1445714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UDANG%20ADM%20CLAIM/KLAIM/JENG%20LELY/-%20UPDATE%20-/-%20PROGRAM%20-/5.MEI%202021/AFH/03%20REKAP%20PROGRAM%20AFH%20TRADE%20PROMO%20AQUA%20600ML%20PERIODE%2001%20-%2031%20MEI%202021-%20PT%20LM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KAP"/>
      <sheetName val="PAS"/>
      <sheetName val="PRB"/>
      <sheetName val="SKJ"/>
      <sheetName val="PTN"/>
      <sheetName val="LMJ"/>
      <sheetName val="JBR"/>
      <sheetName val="BWS"/>
      <sheetName val="STB"/>
      <sheetName val="BWI"/>
      <sheetName val="GTG"/>
      <sheetName val="SURAT KLAIM"/>
      <sheetName val="INME"/>
    </sheetNames>
    <sheetDataSet>
      <sheetData sheetId="0"/>
      <sheetData sheetId="1">
        <row r="7">
          <cell r="E7" t="str">
            <v>UPDATE PROGRAM TGL 01-26 MEI 2021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Relationship Id="rId5" Type="http://schemas.openxmlformats.org/officeDocument/2006/relationships/image" Target="../media/image5.emf"/><Relationship Id="rId4" Type="http://schemas.openxmlformats.org/officeDocument/2006/relationships/package" Target="../embeddings/Microsoft_Word_Document1.docx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Y6260"/>
  <sheetViews>
    <sheetView showGridLines="0" zoomScale="75" zoomScaleNormal="75" workbookViewId="0">
      <pane xSplit="12" ySplit="8" topLeftCell="M9" activePane="bottomRight" state="frozen"/>
      <selection pane="topRight" activeCell="G1" sqref="G1"/>
      <selection pane="bottomLeft" activeCell="A9" sqref="A9"/>
      <selection pane="bottomRight" activeCell="B5" sqref="B5:N5"/>
    </sheetView>
  </sheetViews>
  <sheetFormatPr defaultColWidth="0" defaultRowHeight="15" customHeight="1" zeroHeight="1" x14ac:dyDescent="0.25"/>
  <cols>
    <col min="1" max="1" width="2.5703125" customWidth="1"/>
    <col min="2" max="2" width="5.85546875" customWidth="1"/>
    <col min="3" max="3" width="18.7109375" customWidth="1"/>
    <col min="4" max="4" width="24" customWidth="1"/>
    <col min="5" max="5" width="37.5703125" hidden="1" customWidth="1"/>
    <col min="6" max="6" width="19.140625" customWidth="1"/>
    <col min="7" max="7" width="19.140625" hidden="1" customWidth="1"/>
    <col min="8" max="8" width="23.5703125" customWidth="1"/>
    <col min="9" max="9" width="21.28515625" customWidth="1"/>
    <col min="10" max="10" width="20" hidden="1" customWidth="1"/>
    <col min="11" max="11" width="21.5703125" customWidth="1"/>
    <col min="12" max="12" width="21.42578125" customWidth="1"/>
    <col min="13" max="13" width="28.28515625" customWidth="1"/>
    <col min="14" max="14" width="20.5703125" hidden="1" customWidth="1"/>
    <col min="15" max="15" width="20.28515625" hidden="1" customWidth="1"/>
    <col min="16" max="18" width="0" hidden="1" customWidth="1"/>
    <col min="19" max="19" width="0" style="1" hidden="1" customWidth="1"/>
    <col min="20" max="25" width="0" hidden="1" customWidth="1"/>
    <col min="26" max="16384" width="9" hidden="1"/>
  </cols>
  <sheetData>
    <row r="1" spans="2:19" x14ac:dyDescent="0.25"/>
    <row r="2" spans="2:19" x14ac:dyDescent="0.25"/>
    <row r="3" spans="2:19" ht="25.5" x14ac:dyDescent="0.4">
      <c r="B3" s="114" t="s">
        <v>0</v>
      </c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</row>
    <row r="4" spans="2:19" ht="25.5" x14ac:dyDescent="0.4">
      <c r="B4" s="114" t="s">
        <v>1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2:19" ht="25.5" x14ac:dyDescent="0.4">
      <c r="B5" s="114" t="s">
        <v>11278</v>
      </c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</row>
    <row r="6" spans="2:19" x14ac:dyDescent="0.25">
      <c r="E6" s="2"/>
      <c r="F6" s="2"/>
      <c r="G6" s="2"/>
      <c r="H6" s="2"/>
    </row>
    <row r="7" spans="2:19" ht="18.75" x14ac:dyDescent="0.3">
      <c r="B7" s="3" t="s">
        <v>2</v>
      </c>
      <c r="E7" s="91"/>
      <c r="F7" s="91"/>
      <c r="G7" s="120" t="s">
        <v>11264</v>
      </c>
      <c r="H7" s="120"/>
      <c r="I7" s="120"/>
      <c r="J7" s="110"/>
      <c r="K7" s="92"/>
    </row>
    <row r="8" spans="2:19" s="9" customFormat="1" ht="41.25" customHeight="1" x14ac:dyDescent="0.25">
      <c r="B8" s="4" t="s">
        <v>3</v>
      </c>
      <c r="C8" s="5" t="s">
        <v>4</v>
      </c>
      <c r="D8" s="4" t="s">
        <v>5</v>
      </c>
      <c r="E8" s="6" t="s">
        <v>6</v>
      </c>
      <c r="F8" s="6" t="s">
        <v>7</v>
      </c>
      <c r="G8" s="106" t="s">
        <v>8742</v>
      </c>
      <c r="H8" s="106" t="s">
        <v>8741</v>
      </c>
      <c r="I8" s="6" t="s">
        <v>8</v>
      </c>
      <c r="J8" s="89" t="s">
        <v>9</v>
      </c>
      <c r="K8" s="7" t="s">
        <v>10</v>
      </c>
      <c r="L8" s="8" t="s">
        <v>11</v>
      </c>
      <c r="M8" s="115" t="s">
        <v>12</v>
      </c>
      <c r="N8" s="115"/>
      <c r="S8" s="10"/>
    </row>
    <row r="9" spans="2:19" s="16" customFormat="1" ht="18.75" x14ac:dyDescent="0.3">
      <c r="B9" s="11">
        <v>1</v>
      </c>
      <c r="C9" s="116" t="s">
        <v>13</v>
      </c>
      <c r="D9" s="12" t="s">
        <v>14</v>
      </c>
      <c r="E9" s="79">
        <f>924</f>
        <v>924</v>
      </c>
      <c r="F9" s="79">
        <f>E9*3000</f>
        <v>2772000</v>
      </c>
      <c r="G9" s="79">
        <v>285</v>
      </c>
      <c r="H9" s="79">
        <f>G9*3000+62500+309500</f>
        <v>1227000</v>
      </c>
      <c r="I9" s="80">
        <f>PAS!I344</f>
        <v>1447</v>
      </c>
      <c r="J9" s="13">
        <f t="shared" ref="J9:J18" si="0">E9+G9-I9</f>
        <v>-238</v>
      </c>
      <c r="K9" s="90">
        <f>F9+H9-L9</f>
        <v>0</v>
      </c>
      <c r="L9" s="14">
        <f>PAS!K344</f>
        <v>3999000</v>
      </c>
      <c r="M9" s="119" t="s">
        <v>15</v>
      </c>
      <c r="N9" s="119"/>
      <c r="O9" s="15" t="s">
        <v>16</v>
      </c>
      <c r="S9" s="17"/>
    </row>
    <row r="10" spans="2:19" s="16" customFormat="1" ht="18.75" x14ac:dyDescent="0.3">
      <c r="B10" s="11">
        <v>2</v>
      </c>
      <c r="C10" s="117"/>
      <c r="D10" s="12" t="s">
        <v>17</v>
      </c>
      <c r="E10" s="79">
        <f>792</f>
        <v>792</v>
      </c>
      <c r="F10" s="79">
        <f>E10*3000</f>
        <v>2376000</v>
      </c>
      <c r="G10" s="79">
        <v>275</v>
      </c>
      <c r="H10" s="79">
        <f>G10*3000-62500</f>
        <v>762500</v>
      </c>
      <c r="I10" s="80">
        <f>PRB!I395</f>
        <v>1179</v>
      </c>
      <c r="J10" s="13">
        <f t="shared" si="0"/>
        <v>-112</v>
      </c>
      <c r="K10" s="90">
        <f t="shared" ref="K10:K18" si="1">F10+H10-L10</f>
        <v>0</v>
      </c>
      <c r="L10" s="14">
        <f>PRB!K395</f>
        <v>3138500</v>
      </c>
      <c r="M10" s="119" t="s">
        <v>15</v>
      </c>
      <c r="N10" s="119"/>
      <c r="O10" s="15" t="s">
        <v>16</v>
      </c>
      <c r="S10" s="17"/>
    </row>
    <row r="11" spans="2:19" s="16" customFormat="1" ht="18.75" x14ac:dyDescent="0.3">
      <c r="B11" s="11">
        <v>3</v>
      </c>
      <c r="C11" s="117"/>
      <c r="D11" s="12" t="s">
        <v>18</v>
      </c>
      <c r="E11" s="79">
        <f>528</f>
        <v>528</v>
      </c>
      <c r="F11" s="79">
        <f t="shared" ref="F11:F18" si="2">E11*3000</f>
        <v>1584000</v>
      </c>
      <c r="G11" s="79">
        <v>154</v>
      </c>
      <c r="H11" s="79">
        <f>G11*3000-309500-77500</f>
        <v>75000</v>
      </c>
      <c r="I11" s="81">
        <f>SKJ!I252</f>
        <v>648</v>
      </c>
      <c r="J11" s="13">
        <f t="shared" si="0"/>
        <v>34</v>
      </c>
      <c r="K11" s="90">
        <f t="shared" si="1"/>
        <v>0</v>
      </c>
      <c r="L11" s="14">
        <f>SKJ!K252</f>
        <v>1659000</v>
      </c>
      <c r="M11" s="119" t="s">
        <v>15</v>
      </c>
      <c r="N11" s="119"/>
      <c r="O11" s="15" t="s">
        <v>16</v>
      </c>
      <c r="S11" s="17"/>
    </row>
    <row r="12" spans="2:19" s="16" customFormat="1" ht="18.75" x14ac:dyDescent="0.3">
      <c r="B12" s="11">
        <v>4</v>
      </c>
      <c r="C12" s="118"/>
      <c r="D12" s="12" t="s">
        <v>19</v>
      </c>
      <c r="E12" s="79">
        <f>396</f>
        <v>396</v>
      </c>
      <c r="F12" s="79">
        <f t="shared" si="2"/>
        <v>1188000</v>
      </c>
      <c r="G12" s="79">
        <v>198</v>
      </c>
      <c r="H12" s="79">
        <f>G12*3000+77500+9500</f>
        <v>681000</v>
      </c>
      <c r="I12" s="81">
        <f>PTN!I199</f>
        <v>676</v>
      </c>
      <c r="J12" s="13">
        <f t="shared" si="0"/>
        <v>-82</v>
      </c>
      <c r="K12" s="90">
        <f>F12+H12-L12</f>
        <v>0</v>
      </c>
      <c r="L12" s="14">
        <f>PTN!K199</f>
        <v>1869000</v>
      </c>
      <c r="M12" s="119" t="s">
        <v>15</v>
      </c>
      <c r="N12" s="119"/>
      <c r="O12" s="15" t="s">
        <v>16</v>
      </c>
      <c r="S12" s="17"/>
    </row>
    <row r="13" spans="2:19" s="16" customFormat="1" ht="18.75" x14ac:dyDescent="0.3">
      <c r="B13" s="18">
        <v>5</v>
      </c>
      <c r="C13" s="125" t="s">
        <v>20</v>
      </c>
      <c r="D13" s="19" t="s">
        <v>21</v>
      </c>
      <c r="E13" s="79">
        <f>952</f>
        <v>952</v>
      </c>
      <c r="F13" s="79">
        <f t="shared" si="2"/>
        <v>2856000</v>
      </c>
      <c r="G13" s="79">
        <v>330</v>
      </c>
      <c r="H13" s="79">
        <f>G13*3000-9500</f>
        <v>980500</v>
      </c>
      <c r="I13" s="81">
        <f>LMJ!I455</f>
        <v>1282</v>
      </c>
      <c r="J13" s="13">
        <f t="shared" si="0"/>
        <v>0</v>
      </c>
      <c r="K13" s="90">
        <f t="shared" si="1"/>
        <v>408500</v>
      </c>
      <c r="L13" s="14">
        <f>LMJ!K455</f>
        <v>3428000</v>
      </c>
      <c r="M13" s="119" t="s">
        <v>15</v>
      </c>
      <c r="N13" s="119"/>
      <c r="O13" s="15" t="s">
        <v>16</v>
      </c>
      <c r="S13" s="17"/>
    </row>
    <row r="14" spans="2:19" s="16" customFormat="1" ht="18.75" x14ac:dyDescent="0.3">
      <c r="B14" s="18">
        <v>6</v>
      </c>
      <c r="C14" s="126"/>
      <c r="D14" s="19" t="s">
        <v>22</v>
      </c>
      <c r="E14" s="79">
        <f>1224</f>
        <v>1224</v>
      </c>
      <c r="F14" s="79">
        <f t="shared" si="2"/>
        <v>3672000</v>
      </c>
      <c r="G14" s="79">
        <v>360</v>
      </c>
      <c r="H14" s="79">
        <f t="shared" ref="H14:H17" si="3">G14*3000</f>
        <v>1080000</v>
      </c>
      <c r="I14" s="81">
        <f>JBR!I489</f>
        <v>1490</v>
      </c>
      <c r="J14" s="13">
        <f t="shared" si="0"/>
        <v>94</v>
      </c>
      <c r="K14" s="90">
        <f t="shared" si="1"/>
        <v>771500</v>
      </c>
      <c r="L14" s="14">
        <f>JBR!K489</f>
        <v>3980500</v>
      </c>
      <c r="M14" s="119" t="s">
        <v>15</v>
      </c>
      <c r="N14" s="119"/>
      <c r="O14" s="15" t="s">
        <v>16</v>
      </c>
      <c r="S14" s="17"/>
    </row>
    <row r="15" spans="2:19" s="16" customFormat="1" ht="18.75" x14ac:dyDescent="0.3">
      <c r="B15" s="18">
        <v>7</v>
      </c>
      <c r="C15" s="127"/>
      <c r="D15" s="19" t="s">
        <v>23</v>
      </c>
      <c r="E15" s="79">
        <f>544</f>
        <v>544</v>
      </c>
      <c r="F15" s="79">
        <f t="shared" si="2"/>
        <v>1632000</v>
      </c>
      <c r="G15" s="79">
        <v>220</v>
      </c>
      <c r="H15" s="79">
        <f t="shared" si="3"/>
        <v>660000</v>
      </c>
      <c r="I15" s="81">
        <f>BWS!I305</f>
        <v>764</v>
      </c>
      <c r="J15" s="13">
        <f t="shared" si="0"/>
        <v>0</v>
      </c>
      <c r="K15" s="90">
        <f t="shared" si="1"/>
        <v>266000</v>
      </c>
      <c r="L15" s="14">
        <f>BWS!K305</f>
        <v>2026000</v>
      </c>
      <c r="M15" s="119" t="s">
        <v>15</v>
      </c>
      <c r="N15" s="119"/>
      <c r="O15" s="15" t="s">
        <v>16</v>
      </c>
      <c r="S15" s="17"/>
    </row>
    <row r="16" spans="2:19" s="16" customFormat="1" ht="18.75" x14ac:dyDescent="0.3">
      <c r="B16" s="82">
        <v>8</v>
      </c>
      <c r="C16" s="123" t="s">
        <v>24</v>
      </c>
      <c r="D16" s="83" t="s">
        <v>25</v>
      </c>
      <c r="E16" s="79">
        <f>792-150</f>
        <v>642</v>
      </c>
      <c r="F16" s="79">
        <f t="shared" si="2"/>
        <v>1926000</v>
      </c>
      <c r="G16" s="79">
        <v>137</v>
      </c>
      <c r="H16" s="79">
        <f t="shared" si="3"/>
        <v>411000</v>
      </c>
      <c r="I16" s="81">
        <f>STB!I285</f>
        <v>688</v>
      </c>
      <c r="J16" s="13">
        <f t="shared" si="0"/>
        <v>91</v>
      </c>
      <c r="K16" s="90">
        <f t="shared" si="1"/>
        <v>566000</v>
      </c>
      <c r="L16" s="14">
        <f>STB!K285</f>
        <v>1771000</v>
      </c>
      <c r="M16" s="119" t="s">
        <v>15</v>
      </c>
      <c r="N16" s="119"/>
      <c r="O16" s="15" t="s">
        <v>16</v>
      </c>
      <c r="S16" s="17"/>
    </row>
    <row r="17" spans="1:19" s="16" customFormat="1" ht="18.75" x14ac:dyDescent="0.3">
      <c r="B17" s="82">
        <v>9</v>
      </c>
      <c r="C17" s="124"/>
      <c r="D17" s="83" t="s">
        <v>26</v>
      </c>
      <c r="E17" s="79">
        <f>1584+75</f>
        <v>1659</v>
      </c>
      <c r="F17" s="79">
        <f t="shared" si="2"/>
        <v>4977000</v>
      </c>
      <c r="G17" s="79">
        <v>596</v>
      </c>
      <c r="H17" s="79">
        <f t="shared" si="3"/>
        <v>1788000</v>
      </c>
      <c r="I17" s="81">
        <f>BWI!I818</f>
        <v>2260</v>
      </c>
      <c r="J17" s="13">
        <f t="shared" si="0"/>
        <v>-5</v>
      </c>
      <c r="K17" s="90">
        <f t="shared" si="1"/>
        <v>680500</v>
      </c>
      <c r="L17" s="14">
        <f>BWI!K818</f>
        <v>6084500</v>
      </c>
      <c r="M17" s="119" t="s">
        <v>15</v>
      </c>
      <c r="N17" s="119"/>
      <c r="O17" s="15" t="s">
        <v>16</v>
      </c>
      <c r="S17" s="17"/>
    </row>
    <row r="18" spans="1:19" s="16" customFormat="1" ht="18.75" x14ac:dyDescent="0.3">
      <c r="B18" s="82">
        <v>10</v>
      </c>
      <c r="C18" s="124"/>
      <c r="D18" s="83" t="s">
        <v>27</v>
      </c>
      <c r="E18" s="79">
        <f>264+75</f>
        <v>339</v>
      </c>
      <c r="F18" s="79">
        <f t="shared" si="2"/>
        <v>1017000</v>
      </c>
      <c r="G18" s="79">
        <v>112</v>
      </c>
      <c r="H18" s="79">
        <f>G18*3000-1000</f>
        <v>335000</v>
      </c>
      <c r="I18" s="81">
        <f>GTG!I156</f>
        <v>441</v>
      </c>
      <c r="J18" s="13">
        <f t="shared" si="0"/>
        <v>10</v>
      </c>
      <c r="K18" s="90">
        <f t="shared" si="1"/>
        <v>207500</v>
      </c>
      <c r="L18" s="14">
        <f>GTG!K156</f>
        <v>1144500</v>
      </c>
      <c r="M18" s="119" t="s">
        <v>15</v>
      </c>
      <c r="N18" s="119"/>
      <c r="O18" s="15" t="s">
        <v>16</v>
      </c>
      <c r="S18" s="17"/>
    </row>
    <row r="19" spans="1:19" s="9" customFormat="1" ht="21.75" customHeight="1" x14ac:dyDescent="0.25">
      <c r="B19" s="115" t="s">
        <v>28</v>
      </c>
      <c r="C19" s="115"/>
      <c r="D19" s="115"/>
      <c r="E19" s="20">
        <f t="shared" ref="E19:L19" si="4">SUM(E9:E18)</f>
        <v>8000</v>
      </c>
      <c r="F19" s="20">
        <f>SUM(F9:F18)</f>
        <v>24000000</v>
      </c>
      <c r="G19" s="107">
        <f t="shared" si="4"/>
        <v>2667</v>
      </c>
      <c r="H19" s="107">
        <f t="shared" si="4"/>
        <v>8000000</v>
      </c>
      <c r="I19" s="20">
        <f t="shared" si="4"/>
        <v>10875</v>
      </c>
      <c r="J19" s="13">
        <f t="shared" si="4"/>
        <v>-208</v>
      </c>
      <c r="K19" s="13">
        <f>SUM(K9:K18)</f>
        <v>2900000</v>
      </c>
      <c r="L19" s="21">
        <f t="shared" si="4"/>
        <v>29100000</v>
      </c>
      <c r="M19" s="128"/>
      <c r="N19" s="129"/>
      <c r="S19" s="10"/>
    </row>
    <row r="20" spans="1:19" ht="18.75" customHeight="1" x14ac:dyDescent="0.25">
      <c r="E20" s="130"/>
      <c r="F20" s="130"/>
      <c r="G20" s="130"/>
      <c r="H20" s="130"/>
      <c r="I20" s="130"/>
      <c r="J20" s="22"/>
      <c r="K20" s="86"/>
    </row>
    <row r="21" spans="1:19" x14ac:dyDescent="0.25">
      <c r="C21" s="131" t="s">
        <v>29</v>
      </c>
      <c r="D21" s="131"/>
      <c r="E21" s="23"/>
      <c r="F21" s="109"/>
      <c r="G21" s="94"/>
      <c r="H21" s="94"/>
      <c r="I21" s="87" t="s">
        <v>30</v>
      </c>
      <c r="J21" s="23"/>
      <c r="K21" s="87"/>
      <c r="L21" s="131" t="s">
        <v>30</v>
      </c>
      <c r="M21" s="131"/>
      <c r="Q21" s="23"/>
      <c r="S21"/>
    </row>
    <row r="22" spans="1:19" x14ac:dyDescent="0.25">
      <c r="C22" s="23"/>
      <c r="E22" s="23"/>
      <c r="F22" s="109"/>
      <c r="G22" s="94"/>
      <c r="H22" s="94"/>
      <c r="I22" s="23"/>
      <c r="J22" s="23"/>
      <c r="K22" s="87"/>
      <c r="L22" s="24"/>
      <c r="M22" s="23"/>
      <c r="Q22" s="25"/>
      <c r="S22"/>
    </row>
    <row r="23" spans="1:19" x14ac:dyDescent="0.25">
      <c r="C23" s="23"/>
      <c r="E23" s="26"/>
      <c r="F23" s="26"/>
      <c r="G23" s="26"/>
      <c r="H23" s="26"/>
      <c r="I23" s="23"/>
      <c r="J23" s="26"/>
      <c r="K23" s="26"/>
      <c r="L23" s="24"/>
      <c r="M23" s="27"/>
      <c r="Q23" s="25"/>
      <c r="S23"/>
    </row>
    <row r="24" spans="1:19" x14ac:dyDescent="0.25">
      <c r="C24" s="23"/>
      <c r="E24" s="26"/>
      <c r="F24" s="26"/>
      <c r="G24" s="26"/>
      <c r="H24" s="26"/>
      <c r="I24" s="23"/>
      <c r="J24" s="26"/>
      <c r="K24" s="26"/>
      <c r="L24" s="24"/>
      <c r="M24" s="26"/>
      <c r="Q24" s="25"/>
      <c r="S24"/>
    </row>
    <row r="25" spans="1:19" x14ac:dyDescent="0.25">
      <c r="C25" s="23"/>
      <c r="E25" s="26"/>
      <c r="F25" s="26"/>
      <c r="G25" s="26"/>
      <c r="H25" s="26"/>
      <c r="I25" s="23"/>
      <c r="J25" s="26"/>
      <c r="K25" s="26"/>
      <c r="L25" s="24"/>
      <c r="M25" s="26"/>
      <c r="Q25" s="25"/>
      <c r="S25"/>
    </row>
    <row r="26" spans="1:19" ht="15.75" x14ac:dyDescent="0.25">
      <c r="C26" s="28" t="s">
        <v>31</v>
      </c>
      <c r="D26" s="84" t="s">
        <v>32</v>
      </c>
      <c r="E26" s="28"/>
      <c r="F26" s="84"/>
      <c r="G26" s="84"/>
      <c r="H26" s="84"/>
      <c r="I26" s="84" t="s">
        <v>33</v>
      </c>
      <c r="J26" s="28"/>
      <c r="K26" s="84"/>
      <c r="L26" s="121" t="s">
        <v>34</v>
      </c>
      <c r="M26" s="121"/>
      <c r="Q26" s="28"/>
      <c r="S26"/>
    </row>
    <row r="27" spans="1:19" x14ac:dyDescent="0.25">
      <c r="C27" s="29" t="s">
        <v>35</v>
      </c>
      <c r="D27" s="85" t="s">
        <v>35</v>
      </c>
      <c r="E27" s="29"/>
      <c r="F27" s="108"/>
      <c r="G27" s="93"/>
      <c r="H27" s="93"/>
      <c r="I27" s="85" t="s">
        <v>36</v>
      </c>
      <c r="J27" s="29"/>
      <c r="K27" s="85"/>
      <c r="L27" s="122" t="s">
        <v>37</v>
      </c>
      <c r="M27" s="122"/>
      <c r="Q27" s="29"/>
      <c r="S27"/>
    </row>
    <row r="28" spans="1:19" s="30" customFormat="1" x14ac:dyDescent="0.25">
      <c r="B28" s="31"/>
      <c r="C28" s="31"/>
      <c r="D28" s="31"/>
      <c r="R28" s="32"/>
    </row>
    <row r="29" spans="1:19" s="1" customFormat="1" x14ac:dyDescent="0.25">
      <c r="A29"/>
      <c r="B29" s="33"/>
      <c r="C29" s="33"/>
      <c r="D29" s="33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9" s="1" customFormat="1" x14ac:dyDescent="0.25">
      <c r="A30"/>
      <c r="B30" s="33"/>
      <c r="C30" s="33"/>
      <c r="D30" s="33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9" s="1" customFormat="1" x14ac:dyDescent="0.25">
      <c r="A31"/>
      <c r="B31" s="33"/>
      <c r="C31" s="33"/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9" s="1" customFormat="1" x14ac:dyDescent="0.25">
      <c r="A32"/>
      <c r="B32" s="33"/>
      <c r="C32" s="33"/>
      <c r="D32" s="33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" customFormat="1" hidden="1" x14ac:dyDescent="0.25">
      <c r="A33"/>
      <c r="B33" s="33"/>
      <c r="C33" s="33"/>
      <c r="D33" s="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" customFormat="1" hidden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" customFormat="1" hidden="1" x14ac:dyDescent="0.25">
      <c r="A35"/>
      <c r="B35"/>
      <c r="C35"/>
      <c r="D35"/>
      <c r="E35"/>
      <c r="F35"/>
      <c r="G35"/>
      <c r="H35"/>
      <c r="I35"/>
      <c r="J35"/>
      <c r="K35"/>
      <c r="M35"/>
      <c r="N35"/>
      <c r="O35"/>
      <c r="P35"/>
      <c r="Q35"/>
      <c r="R35"/>
    </row>
    <row r="36" spans="1:18" s="1" customFormat="1" hidden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" customFormat="1" hidden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" customFormat="1" hidden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" customFormat="1" hidden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" customFormat="1" hidden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" customFormat="1" hidden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s="1" customFormat="1" hidden="1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</row>
    <row r="43" spans="1:18" s="1" customFormat="1" hidden="1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 spans="1:18" s="1" customFormat="1" hidden="1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</row>
    <row r="45" spans="1:18" s="1" customFormat="1" hidden="1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</row>
    <row r="46" spans="1:18" s="1" customFormat="1" hidden="1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</row>
    <row r="47" spans="1:18" s="1" customFormat="1" hidden="1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</row>
    <row r="48" spans="1:18" s="1" customFormat="1" hidden="1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</row>
    <row r="49" spans="1:18" s="1" customFormat="1" hidden="1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</row>
    <row r="50" spans="1:18" s="1" customFormat="1" hidden="1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</row>
    <row r="51" spans="1:18" hidden="1" x14ac:dyDescent="0.25"/>
    <row r="52" spans="1:18" hidden="1" x14ac:dyDescent="0.25"/>
    <row r="53" spans="1:18" hidden="1" x14ac:dyDescent="0.25"/>
    <row r="54" spans="1:18" hidden="1" x14ac:dyDescent="0.25"/>
    <row r="55" spans="1:18" hidden="1" x14ac:dyDescent="0.25"/>
    <row r="56" spans="1:18" hidden="1" x14ac:dyDescent="0.25"/>
    <row r="57" spans="1:18" hidden="1" x14ac:dyDescent="0.25"/>
    <row r="58" spans="1:18" hidden="1" x14ac:dyDescent="0.25"/>
    <row r="59" spans="1:18" hidden="1" x14ac:dyDescent="0.25"/>
    <row r="60" spans="1:18" hidden="1" x14ac:dyDescent="0.25"/>
    <row r="61" spans="1:18" hidden="1" x14ac:dyDescent="0.25"/>
    <row r="62" spans="1:18" hidden="1" x14ac:dyDescent="0.25"/>
    <row r="63" spans="1:18" hidden="1" x14ac:dyDescent="0.25"/>
    <row r="64" spans="1:18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hidden="1" x14ac:dyDescent="0.25"/>
    <row r="5154" hidden="1" x14ac:dyDescent="0.25"/>
    <row r="5155" hidden="1" x14ac:dyDescent="0.25"/>
    <row r="5156" hidden="1" x14ac:dyDescent="0.25"/>
    <row r="5157" hidden="1" x14ac:dyDescent="0.25"/>
    <row r="5158" hidden="1" x14ac:dyDescent="0.25"/>
    <row r="5159" hidden="1" x14ac:dyDescent="0.25"/>
    <row r="5160" hidden="1" x14ac:dyDescent="0.25"/>
    <row r="5161" hidden="1" x14ac:dyDescent="0.25"/>
    <row r="5162" hidden="1" x14ac:dyDescent="0.25"/>
    <row r="5163" hidden="1" x14ac:dyDescent="0.25"/>
    <row r="5164" hidden="1" x14ac:dyDescent="0.25"/>
    <row r="5165" hidden="1" x14ac:dyDescent="0.25"/>
    <row r="5166" hidden="1" x14ac:dyDescent="0.25"/>
    <row r="5167" hidden="1" x14ac:dyDescent="0.25"/>
    <row r="516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t="15" customHeight="1" x14ac:dyDescent="0.25"/>
    <row r="6242" ht="15" customHeight="1" x14ac:dyDescent="0.25"/>
    <row r="6243" ht="15" customHeight="1" x14ac:dyDescent="0.25"/>
    <row r="6244" ht="15" customHeight="1" x14ac:dyDescent="0.25"/>
    <row r="6245" ht="15" customHeight="1" x14ac:dyDescent="0.25"/>
    <row r="6246" ht="15" customHeight="1" x14ac:dyDescent="0.25"/>
    <row r="6247" ht="15" customHeight="1" x14ac:dyDescent="0.25"/>
    <row r="6248" ht="15" customHeight="1" x14ac:dyDescent="0.25"/>
    <row r="6249" ht="15" customHeight="1" x14ac:dyDescent="0.25"/>
    <row r="6250" ht="15" customHeight="1" x14ac:dyDescent="0.25"/>
    <row r="6251" ht="15" customHeight="1" x14ac:dyDescent="0.25"/>
    <row r="6252" ht="15" customHeight="1" x14ac:dyDescent="0.25"/>
    <row r="6253" ht="15" customHeight="1" x14ac:dyDescent="0.25"/>
    <row r="6254" ht="15" customHeight="1" x14ac:dyDescent="0.25"/>
    <row r="6255" ht="15" customHeight="1" x14ac:dyDescent="0.25"/>
    <row r="6256" ht="15" customHeight="1" x14ac:dyDescent="0.25"/>
    <row r="6257" ht="15" customHeight="1" x14ac:dyDescent="0.25"/>
    <row r="6258" ht="15" customHeight="1" x14ac:dyDescent="0.25"/>
    <row r="6259" ht="15" customHeight="1" x14ac:dyDescent="0.25"/>
    <row r="6260" ht="15" customHeight="1" x14ac:dyDescent="0.25"/>
  </sheetData>
  <mergeCells count="25">
    <mergeCell ref="L26:M26"/>
    <mergeCell ref="L27:M27"/>
    <mergeCell ref="M15:N15"/>
    <mergeCell ref="C16:C18"/>
    <mergeCell ref="M16:N16"/>
    <mergeCell ref="M17:N17"/>
    <mergeCell ref="M18:N18"/>
    <mergeCell ref="C13:C15"/>
    <mergeCell ref="M13:N13"/>
    <mergeCell ref="M14:N14"/>
    <mergeCell ref="B19:D19"/>
    <mergeCell ref="M19:N19"/>
    <mergeCell ref="E20:I20"/>
    <mergeCell ref="C21:D21"/>
    <mergeCell ref="L21:M21"/>
    <mergeCell ref="B3:N3"/>
    <mergeCell ref="B4:N4"/>
    <mergeCell ref="B5:N5"/>
    <mergeCell ref="M8:N8"/>
    <mergeCell ref="C9:C12"/>
    <mergeCell ref="M9:N9"/>
    <mergeCell ref="M10:N10"/>
    <mergeCell ref="M11:N11"/>
    <mergeCell ref="M12:N12"/>
    <mergeCell ref="G7:I7"/>
  </mergeCells>
  <printOptions horizontalCentered="1"/>
  <pageMargins left="0" right="0" top="0" bottom="0" header="0" footer="0"/>
  <pageSetup paperSize="9" scale="70" orientation="landscape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N3609"/>
  <sheetViews>
    <sheetView zoomScale="80" zoomScaleNormal="80" workbookViewId="0">
      <pane xSplit="6" ySplit="7" topLeftCell="G3592" activePane="bottomRight" state="frozen"/>
      <selection pane="topRight" activeCell="G1" sqref="G1"/>
      <selection pane="bottomLeft" activeCell="A8" sqref="A8"/>
      <selection pane="bottomRight" activeCell="B2" sqref="B2"/>
    </sheetView>
  </sheetViews>
  <sheetFormatPr defaultRowHeight="15" x14ac:dyDescent="0.25"/>
  <cols>
    <col min="1" max="1" width="1.5703125" customWidth="1"/>
    <col min="2" max="2" width="21.5703125" customWidth="1"/>
    <col min="3" max="3" width="13.28515625" style="25" customWidth="1"/>
    <col min="4" max="4" width="15.7109375" style="25" customWidth="1"/>
    <col min="5" max="5" width="7.28515625" style="35" customWidth="1"/>
    <col min="6" max="6" width="38" customWidth="1"/>
    <col min="7" max="7" width="50.140625" customWidth="1"/>
    <col min="8" max="8" width="14.7109375" customWidth="1"/>
    <col min="9" max="9" width="17.5703125" style="71" customWidth="1"/>
    <col min="10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11277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5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/>
      <c r="J7" s="54"/>
      <c r="K7" s="55"/>
      <c r="L7" s="50"/>
      <c r="M7" s="50"/>
      <c r="N7" s="50"/>
    </row>
    <row r="8" spans="2:14" s="16" customFormat="1" x14ac:dyDescent="0.25">
      <c r="B8" s="57" t="s">
        <v>14</v>
      </c>
      <c r="C8" s="111">
        <v>44487</v>
      </c>
      <c r="D8" s="59" t="s">
        <v>595</v>
      </c>
      <c r="E8" s="60" t="s">
        <v>11276</v>
      </c>
      <c r="F8" s="61" t="s">
        <v>596</v>
      </c>
      <c r="G8" s="61" t="s">
        <v>597</v>
      </c>
      <c r="H8" s="62" t="s">
        <v>598</v>
      </c>
      <c r="I8" s="63">
        <v>3</v>
      </c>
      <c r="J8" s="64" t="str">
        <f>+IF(I8&lt;=0," ",IF(I8&lt;=5,"A",IF(I8&gt;=6,"B")))</f>
        <v>A</v>
      </c>
      <c r="K8" s="65">
        <f>+IF(J8=" ",I8*0,IF(J8="A",I8*2500,IF(J8="B",I8*3000)))</f>
        <v>7500</v>
      </c>
      <c r="L8" s="66">
        <f>SUMIF($D$8:$D$3606,D8:D3606,$I$8:$I$3606)</f>
        <v>3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 t="s">
        <v>14</v>
      </c>
      <c r="C9" s="111">
        <v>44487</v>
      </c>
      <c r="D9" s="59" t="s">
        <v>599</v>
      </c>
      <c r="E9" s="60" t="s">
        <v>11276</v>
      </c>
      <c r="F9" s="61" t="s">
        <v>600</v>
      </c>
      <c r="G9" s="61" t="s">
        <v>601</v>
      </c>
      <c r="H9" s="62" t="s">
        <v>602</v>
      </c>
      <c r="I9" s="63">
        <v>2</v>
      </c>
      <c r="J9" s="64" t="str">
        <f t="shared" ref="J9:J72" si="0">+IF(I9&lt;=0," ",IF(I9&lt;=5,"A",IF(I9&gt;=6,"B")))</f>
        <v>A</v>
      </c>
      <c r="K9" s="65">
        <f t="shared" ref="K9:K72" si="1">+IF(J9=" ",I9*0,IF(J9="A",I9*2500,IF(J9="B",I9*3000)))</f>
        <v>5000</v>
      </c>
      <c r="L9" s="66">
        <f t="shared" ref="L9:L72" si="2">SUMIF($D$8:$D$3606,D9:D3607,$I$8:$I$3606)</f>
        <v>5</v>
      </c>
      <c r="M9" s="66" t="str">
        <f t="shared" ref="M9:M72" si="3">+IF(L9=0," ",IF(L9&lt;=20,"OK",IF(L9&gt;=21,"LEBIH")))</f>
        <v>OK</v>
      </c>
      <c r="N9" s="40"/>
    </row>
    <row r="10" spans="2:14" s="16" customFormat="1" x14ac:dyDescent="0.25">
      <c r="B10" s="57" t="s">
        <v>14</v>
      </c>
      <c r="C10" s="111">
        <v>44487</v>
      </c>
      <c r="D10" s="59" t="s">
        <v>603</v>
      </c>
      <c r="E10" s="60" t="s">
        <v>11276</v>
      </c>
      <c r="F10" s="61" t="s">
        <v>604</v>
      </c>
      <c r="G10" s="61" t="s">
        <v>605</v>
      </c>
      <c r="H10" s="62" t="s">
        <v>606</v>
      </c>
      <c r="I10" s="63">
        <v>2</v>
      </c>
      <c r="J10" s="64" t="str">
        <f t="shared" si="0"/>
        <v>A</v>
      </c>
      <c r="K10" s="65">
        <f t="shared" si="1"/>
        <v>5000</v>
      </c>
      <c r="L10" s="66">
        <f t="shared" si="2"/>
        <v>9</v>
      </c>
      <c r="M10" s="66" t="str">
        <f t="shared" si="3"/>
        <v>OK</v>
      </c>
      <c r="N10" s="40"/>
    </row>
    <row r="11" spans="2:14" s="16" customFormat="1" x14ac:dyDescent="0.25">
      <c r="B11" s="57" t="s">
        <v>14</v>
      </c>
      <c r="C11" s="111">
        <v>44487</v>
      </c>
      <c r="D11" s="59" t="s">
        <v>607</v>
      </c>
      <c r="E11" s="60" t="s">
        <v>11276</v>
      </c>
      <c r="F11" s="61" t="s">
        <v>608</v>
      </c>
      <c r="G11" s="61" t="s">
        <v>609</v>
      </c>
      <c r="H11" s="62" t="s">
        <v>610</v>
      </c>
      <c r="I11" s="63">
        <v>2</v>
      </c>
      <c r="J11" s="64" t="str">
        <f t="shared" si="0"/>
        <v>A</v>
      </c>
      <c r="K11" s="65">
        <f t="shared" si="1"/>
        <v>5000</v>
      </c>
      <c r="L11" s="66">
        <f t="shared" si="2"/>
        <v>4</v>
      </c>
      <c r="M11" s="66" t="str">
        <f t="shared" si="3"/>
        <v>OK</v>
      </c>
      <c r="N11" s="40"/>
    </row>
    <row r="12" spans="2:14" s="16" customFormat="1" x14ac:dyDescent="0.25">
      <c r="B12" s="57" t="s">
        <v>14</v>
      </c>
      <c r="C12" s="111">
        <v>44487</v>
      </c>
      <c r="D12" s="59" t="s">
        <v>611</v>
      </c>
      <c r="E12" s="60" t="s">
        <v>11276</v>
      </c>
      <c r="F12" s="61" t="s">
        <v>612</v>
      </c>
      <c r="G12" s="61" t="s">
        <v>613</v>
      </c>
      <c r="H12" s="62" t="s">
        <v>614</v>
      </c>
      <c r="I12" s="63">
        <v>2</v>
      </c>
      <c r="J12" s="64" t="str">
        <f t="shared" si="0"/>
        <v>A</v>
      </c>
      <c r="K12" s="65">
        <f t="shared" si="1"/>
        <v>5000</v>
      </c>
      <c r="L12" s="66">
        <f t="shared" si="2"/>
        <v>2</v>
      </c>
      <c r="M12" s="66" t="str">
        <f t="shared" si="3"/>
        <v>OK</v>
      </c>
      <c r="N12" s="40"/>
    </row>
    <row r="13" spans="2:14" s="16" customFormat="1" x14ac:dyDescent="0.25">
      <c r="B13" s="57" t="s">
        <v>14</v>
      </c>
      <c r="C13" s="111">
        <v>44487</v>
      </c>
      <c r="D13" s="59" t="s">
        <v>615</v>
      </c>
      <c r="E13" s="60" t="s">
        <v>11276</v>
      </c>
      <c r="F13" s="61" t="s">
        <v>616</v>
      </c>
      <c r="G13" s="61" t="s">
        <v>617</v>
      </c>
      <c r="H13" s="62" t="s">
        <v>618</v>
      </c>
      <c r="I13" s="63">
        <v>3</v>
      </c>
      <c r="J13" s="64" t="str">
        <f t="shared" si="0"/>
        <v>A</v>
      </c>
      <c r="K13" s="65">
        <f t="shared" si="1"/>
        <v>7500</v>
      </c>
      <c r="L13" s="66">
        <f t="shared" si="2"/>
        <v>3</v>
      </c>
      <c r="M13" s="66" t="str">
        <f t="shared" si="3"/>
        <v>OK</v>
      </c>
      <c r="N13" s="40"/>
    </row>
    <row r="14" spans="2:14" s="16" customFormat="1" x14ac:dyDescent="0.25">
      <c r="B14" s="57" t="s">
        <v>14</v>
      </c>
      <c r="C14" s="111">
        <v>44487</v>
      </c>
      <c r="D14" s="59" t="s">
        <v>619</v>
      </c>
      <c r="E14" s="60" t="s">
        <v>11276</v>
      </c>
      <c r="F14" s="61" t="s">
        <v>620</v>
      </c>
      <c r="G14" s="61" t="s">
        <v>621</v>
      </c>
      <c r="H14" s="62" t="s">
        <v>628</v>
      </c>
      <c r="I14" s="63">
        <v>2</v>
      </c>
      <c r="J14" s="64" t="str">
        <f t="shared" si="0"/>
        <v>A</v>
      </c>
      <c r="K14" s="65">
        <f t="shared" si="1"/>
        <v>5000</v>
      </c>
      <c r="L14" s="66">
        <f t="shared" si="2"/>
        <v>4</v>
      </c>
      <c r="M14" s="66" t="str">
        <f t="shared" si="3"/>
        <v>OK</v>
      </c>
      <c r="N14" s="40"/>
    </row>
    <row r="15" spans="2:14" s="16" customFormat="1" x14ac:dyDescent="0.25">
      <c r="B15" s="57" t="s">
        <v>14</v>
      </c>
      <c r="C15" s="111">
        <v>44487</v>
      </c>
      <c r="D15" s="59" t="s">
        <v>622</v>
      </c>
      <c r="E15" s="60" t="s">
        <v>11276</v>
      </c>
      <c r="F15" s="61" t="s">
        <v>623</v>
      </c>
      <c r="G15" s="61" t="s">
        <v>624</v>
      </c>
      <c r="H15" s="62" t="s">
        <v>629</v>
      </c>
      <c r="I15" s="63">
        <v>2</v>
      </c>
      <c r="J15" s="64" t="str">
        <f t="shared" si="0"/>
        <v>A</v>
      </c>
      <c r="K15" s="65">
        <f t="shared" si="1"/>
        <v>5000</v>
      </c>
      <c r="L15" s="66">
        <f t="shared" si="2"/>
        <v>2</v>
      </c>
      <c r="M15" s="66" t="str">
        <f t="shared" si="3"/>
        <v>OK</v>
      </c>
      <c r="N15" s="40"/>
    </row>
    <row r="16" spans="2:14" s="16" customFormat="1" x14ac:dyDescent="0.25">
      <c r="B16" s="57" t="s">
        <v>14</v>
      </c>
      <c r="C16" s="111">
        <v>44487</v>
      </c>
      <c r="D16" s="59" t="s">
        <v>631</v>
      </c>
      <c r="E16" s="60" t="s">
        <v>11276</v>
      </c>
      <c r="F16" s="61" t="s">
        <v>632</v>
      </c>
      <c r="G16" s="61" t="s">
        <v>633</v>
      </c>
      <c r="H16" s="62" t="s">
        <v>634</v>
      </c>
      <c r="I16" s="63">
        <v>2</v>
      </c>
      <c r="J16" s="64" t="str">
        <f t="shared" si="0"/>
        <v>A</v>
      </c>
      <c r="K16" s="65">
        <f t="shared" si="1"/>
        <v>5000</v>
      </c>
      <c r="L16" s="66">
        <f t="shared" si="2"/>
        <v>2</v>
      </c>
      <c r="M16" s="66" t="str">
        <f t="shared" si="3"/>
        <v>OK</v>
      </c>
      <c r="N16" s="40"/>
    </row>
    <row r="17" spans="2:14" s="16" customFormat="1" x14ac:dyDescent="0.25">
      <c r="B17" s="57" t="s">
        <v>14</v>
      </c>
      <c r="C17" s="111">
        <v>44487</v>
      </c>
      <c r="D17" s="59" t="s">
        <v>635</v>
      </c>
      <c r="E17" s="60" t="s">
        <v>11276</v>
      </c>
      <c r="F17" s="61" t="s">
        <v>636</v>
      </c>
      <c r="G17" s="61" t="s">
        <v>637</v>
      </c>
      <c r="H17" s="62" t="s">
        <v>638</v>
      </c>
      <c r="I17" s="63">
        <v>2</v>
      </c>
      <c r="J17" s="64" t="str">
        <f t="shared" si="0"/>
        <v>A</v>
      </c>
      <c r="K17" s="65">
        <f t="shared" si="1"/>
        <v>5000</v>
      </c>
      <c r="L17" s="66">
        <f t="shared" si="2"/>
        <v>2</v>
      </c>
      <c r="M17" s="66" t="str">
        <f t="shared" si="3"/>
        <v>OK</v>
      </c>
      <c r="N17" s="40"/>
    </row>
    <row r="18" spans="2:14" x14ac:dyDescent="0.25">
      <c r="B18" s="57" t="s">
        <v>14</v>
      </c>
      <c r="C18" s="111">
        <v>44487</v>
      </c>
      <c r="D18" s="59" t="s">
        <v>625</v>
      </c>
      <c r="E18" s="60" t="s">
        <v>11276</v>
      </c>
      <c r="F18" s="67" t="s">
        <v>626</v>
      </c>
      <c r="G18" s="67" t="s">
        <v>627</v>
      </c>
      <c r="H18" s="68" t="s">
        <v>630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 t="shared" si="2"/>
        <v>2</v>
      </c>
      <c r="M18" s="66" t="str">
        <f t="shared" si="3"/>
        <v>OK</v>
      </c>
    </row>
    <row r="19" spans="2:14" x14ac:dyDescent="0.25">
      <c r="B19" s="57" t="s">
        <v>14</v>
      </c>
      <c r="C19" s="111">
        <v>44487</v>
      </c>
      <c r="D19" s="59" t="s">
        <v>639</v>
      </c>
      <c r="E19" s="60" t="s">
        <v>11276</v>
      </c>
      <c r="F19" s="67" t="s">
        <v>640</v>
      </c>
      <c r="G19" s="67" t="s">
        <v>641</v>
      </c>
      <c r="H19" s="68" t="s">
        <v>642</v>
      </c>
      <c r="I19" s="63">
        <v>2</v>
      </c>
      <c r="J19" s="64" t="str">
        <f t="shared" si="0"/>
        <v>A</v>
      </c>
      <c r="K19" s="65">
        <f t="shared" si="1"/>
        <v>5000</v>
      </c>
      <c r="L19" s="66">
        <f t="shared" si="2"/>
        <v>6</v>
      </c>
      <c r="M19" s="66" t="str">
        <f t="shared" si="3"/>
        <v>OK</v>
      </c>
    </row>
    <row r="20" spans="2:14" x14ac:dyDescent="0.25">
      <c r="B20" s="57" t="s">
        <v>14</v>
      </c>
      <c r="C20" s="111">
        <v>44488</v>
      </c>
      <c r="D20" s="59" t="s">
        <v>1876</v>
      </c>
      <c r="E20" s="60" t="s">
        <v>11276</v>
      </c>
      <c r="F20" s="67" t="s">
        <v>1877</v>
      </c>
      <c r="G20" s="67" t="s">
        <v>1878</v>
      </c>
      <c r="H20" s="68" t="s">
        <v>1879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 t="shared" si="2"/>
        <v>11</v>
      </c>
      <c r="M20" s="66" t="str">
        <f t="shared" si="3"/>
        <v>OK</v>
      </c>
    </row>
    <row r="21" spans="2:14" x14ac:dyDescent="0.25">
      <c r="B21" s="57" t="s">
        <v>14</v>
      </c>
      <c r="C21" s="111">
        <v>44488</v>
      </c>
      <c r="D21" s="59" t="s">
        <v>1880</v>
      </c>
      <c r="E21" s="60" t="s">
        <v>11276</v>
      </c>
      <c r="F21" s="67" t="s">
        <v>1881</v>
      </c>
      <c r="G21" s="67" t="s">
        <v>1882</v>
      </c>
      <c r="H21" s="68" t="s">
        <v>1883</v>
      </c>
      <c r="I21" s="63">
        <v>3</v>
      </c>
      <c r="J21" s="64" t="str">
        <f t="shared" si="0"/>
        <v>A</v>
      </c>
      <c r="K21" s="65">
        <f t="shared" si="1"/>
        <v>7500</v>
      </c>
      <c r="L21" s="66">
        <f t="shared" si="2"/>
        <v>11</v>
      </c>
      <c r="M21" s="66" t="str">
        <f t="shared" si="3"/>
        <v>OK</v>
      </c>
    </row>
    <row r="22" spans="2:14" x14ac:dyDescent="0.25">
      <c r="B22" s="57" t="s">
        <v>14</v>
      </c>
      <c r="C22" s="111">
        <v>44488</v>
      </c>
      <c r="D22" s="59" t="s">
        <v>1884</v>
      </c>
      <c r="E22" s="60" t="s">
        <v>11276</v>
      </c>
      <c r="F22" s="67" t="s">
        <v>1885</v>
      </c>
      <c r="G22" s="67" t="s">
        <v>1886</v>
      </c>
      <c r="H22" s="68" t="s">
        <v>1887</v>
      </c>
      <c r="I22" s="63">
        <v>5</v>
      </c>
      <c r="J22" s="64" t="str">
        <f t="shared" si="0"/>
        <v>A</v>
      </c>
      <c r="K22" s="65">
        <f t="shared" si="1"/>
        <v>12500</v>
      </c>
      <c r="L22" s="66">
        <f t="shared" si="2"/>
        <v>20</v>
      </c>
      <c r="M22" s="66" t="str">
        <f t="shared" si="3"/>
        <v>OK</v>
      </c>
    </row>
    <row r="23" spans="2:14" s="16" customFormat="1" x14ac:dyDescent="0.25">
      <c r="B23" s="57" t="s">
        <v>14</v>
      </c>
      <c r="C23" s="111">
        <v>44488</v>
      </c>
      <c r="D23" s="59" t="s">
        <v>1888</v>
      </c>
      <c r="E23" s="60" t="s">
        <v>11276</v>
      </c>
      <c r="F23" s="61" t="s">
        <v>1889</v>
      </c>
      <c r="G23" s="61" t="s">
        <v>1890</v>
      </c>
      <c r="H23" s="62" t="s">
        <v>1891</v>
      </c>
      <c r="I23" s="63">
        <v>5</v>
      </c>
      <c r="J23" s="64" t="str">
        <f t="shared" si="0"/>
        <v>A</v>
      </c>
      <c r="K23" s="65">
        <f t="shared" si="1"/>
        <v>12500</v>
      </c>
      <c r="L23" s="66">
        <f t="shared" si="2"/>
        <v>15</v>
      </c>
      <c r="M23" s="66" t="str">
        <f t="shared" si="3"/>
        <v>OK</v>
      </c>
      <c r="N23" s="40"/>
    </row>
    <row r="24" spans="2:14" s="16" customFormat="1" x14ac:dyDescent="0.25">
      <c r="B24" s="57" t="s">
        <v>14</v>
      </c>
      <c r="C24" s="111">
        <v>44488</v>
      </c>
      <c r="D24" s="59" t="s">
        <v>1892</v>
      </c>
      <c r="E24" s="60" t="s">
        <v>11276</v>
      </c>
      <c r="F24" s="61" t="s">
        <v>1893</v>
      </c>
      <c r="G24" s="61" t="s">
        <v>1894</v>
      </c>
      <c r="H24" s="62" t="s">
        <v>1895</v>
      </c>
      <c r="I24" s="63">
        <v>2</v>
      </c>
      <c r="J24" s="64" t="str">
        <f t="shared" si="0"/>
        <v>A</v>
      </c>
      <c r="K24" s="65">
        <f t="shared" si="1"/>
        <v>5000</v>
      </c>
      <c r="L24" s="66">
        <f t="shared" si="2"/>
        <v>4</v>
      </c>
      <c r="M24" s="66" t="str">
        <f t="shared" si="3"/>
        <v>OK</v>
      </c>
      <c r="N24" s="40"/>
    </row>
    <row r="25" spans="2:14" s="16" customFormat="1" x14ac:dyDescent="0.25">
      <c r="B25" s="57" t="s">
        <v>14</v>
      </c>
      <c r="C25" s="111">
        <v>44488</v>
      </c>
      <c r="D25" s="59" t="s">
        <v>1908</v>
      </c>
      <c r="E25" s="60" t="s">
        <v>11276</v>
      </c>
      <c r="F25" s="61" t="s">
        <v>1909</v>
      </c>
      <c r="G25" s="61" t="s">
        <v>1910</v>
      </c>
      <c r="H25" s="62" t="s">
        <v>1911</v>
      </c>
      <c r="I25" s="63">
        <v>3</v>
      </c>
      <c r="J25" s="64" t="str">
        <f t="shared" si="0"/>
        <v>A</v>
      </c>
      <c r="K25" s="65">
        <f t="shared" si="1"/>
        <v>7500</v>
      </c>
      <c r="L25" s="66">
        <f t="shared" si="2"/>
        <v>7</v>
      </c>
      <c r="M25" s="66" t="str">
        <f t="shared" si="3"/>
        <v>OK</v>
      </c>
      <c r="N25" s="40"/>
    </row>
    <row r="26" spans="2:14" s="16" customFormat="1" x14ac:dyDescent="0.25">
      <c r="B26" s="57" t="s">
        <v>14</v>
      </c>
      <c r="C26" s="111">
        <v>44488</v>
      </c>
      <c r="D26" s="59" t="s">
        <v>1896</v>
      </c>
      <c r="E26" s="60" t="s">
        <v>11276</v>
      </c>
      <c r="F26" s="61" t="s">
        <v>1897</v>
      </c>
      <c r="G26" s="61" t="s">
        <v>1898</v>
      </c>
      <c r="H26" s="62" t="s">
        <v>1899</v>
      </c>
      <c r="I26" s="63">
        <v>6</v>
      </c>
      <c r="J26" s="64" t="str">
        <f t="shared" si="0"/>
        <v>B</v>
      </c>
      <c r="K26" s="65">
        <f t="shared" si="1"/>
        <v>18000</v>
      </c>
      <c r="L26" s="66">
        <f t="shared" si="2"/>
        <v>16</v>
      </c>
      <c r="M26" s="66" t="str">
        <f t="shared" si="3"/>
        <v>OK</v>
      </c>
      <c r="N26" s="40"/>
    </row>
    <row r="27" spans="2:14" s="16" customFormat="1" x14ac:dyDescent="0.25">
      <c r="B27" s="57" t="s">
        <v>14</v>
      </c>
      <c r="C27" s="111">
        <v>44488</v>
      </c>
      <c r="D27" s="59" t="s">
        <v>1900</v>
      </c>
      <c r="E27" s="60" t="s">
        <v>11276</v>
      </c>
      <c r="F27" s="61" t="s">
        <v>1901</v>
      </c>
      <c r="G27" s="61" t="s">
        <v>1902</v>
      </c>
      <c r="H27" s="62" t="s">
        <v>1903</v>
      </c>
      <c r="I27" s="63">
        <v>6</v>
      </c>
      <c r="J27" s="64" t="str">
        <f t="shared" si="0"/>
        <v>B</v>
      </c>
      <c r="K27" s="65">
        <f t="shared" si="1"/>
        <v>18000</v>
      </c>
      <c r="L27" s="66">
        <f t="shared" si="2"/>
        <v>14</v>
      </c>
      <c r="M27" s="66" t="str">
        <f t="shared" si="3"/>
        <v>OK</v>
      </c>
      <c r="N27" s="40"/>
    </row>
    <row r="28" spans="2:14" s="16" customFormat="1" x14ac:dyDescent="0.25">
      <c r="B28" s="57" t="s">
        <v>14</v>
      </c>
      <c r="C28" s="111">
        <v>44488</v>
      </c>
      <c r="D28" s="59" t="s">
        <v>1904</v>
      </c>
      <c r="E28" s="60" t="s">
        <v>11276</v>
      </c>
      <c r="F28" s="61" t="s">
        <v>1905</v>
      </c>
      <c r="G28" s="61" t="s">
        <v>1906</v>
      </c>
      <c r="H28" s="62" t="s">
        <v>1907</v>
      </c>
      <c r="I28" s="63">
        <v>2</v>
      </c>
      <c r="J28" s="64" t="str">
        <f t="shared" si="0"/>
        <v>A</v>
      </c>
      <c r="K28" s="65">
        <f t="shared" si="1"/>
        <v>5000</v>
      </c>
      <c r="L28" s="66">
        <f t="shared" si="2"/>
        <v>8</v>
      </c>
      <c r="M28" s="66" t="str">
        <f t="shared" si="3"/>
        <v>OK</v>
      </c>
      <c r="N28" s="40"/>
    </row>
    <row r="29" spans="2:14" s="16" customFormat="1" x14ac:dyDescent="0.25">
      <c r="B29" s="57" t="s">
        <v>14</v>
      </c>
      <c r="C29" s="111">
        <v>44488</v>
      </c>
      <c r="D29" s="59" t="s">
        <v>1912</v>
      </c>
      <c r="E29" s="60" t="s">
        <v>11276</v>
      </c>
      <c r="F29" s="61" t="s">
        <v>1913</v>
      </c>
      <c r="G29" s="61" t="s">
        <v>1914</v>
      </c>
      <c r="H29" s="62" t="s">
        <v>1915</v>
      </c>
      <c r="I29" s="63">
        <v>6</v>
      </c>
      <c r="J29" s="64" t="str">
        <f t="shared" si="0"/>
        <v>B</v>
      </c>
      <c r="K29" s="65">
        <f t="shared" si="1"/>
        <v>18000</v>
      </c>
      <c r="L29" s="66">
        <f t="shared" si="2"/>
        <v>9</v>
      </c>
      <c r="M29" s="66" t="str">
        <f t="shared" si="3"/>
        <v>OK</v>
      </c>
      <c r="N29" s="40"/>
    </row>
    <row r="30" spans="2:14" s="16" customFormat="1" x14ac:dyDescent="0.25">
      <c r="B30" s="57" t="s">
        <v>14</v>
      </c>
      <c r="C30" s="111">
        <v>44488</v>
      </c>
      <c r="D30" s="59" t="s">
        <v>1916</v>
      </c>
      <c r="E30" s="60" t="s">
        <v>11276</v>
      </c>
      <c r="F30" s="61" t="s">
        <v>1917</v>
      </c>
      <c r="G30" s="61" t="s">
        <v>1918</v>
      </c>
      <c r="H30" s="62" t="s">
        <v>1919</v>
      </c>
      <c r="I30" s="63">
        <v>3</v>
      </c>
      <c r="J30" s="64" t="str">
        <f t="shared" si="0"/>
        <v>A</v>
      </c>
      <c r="K30" s="65">
        <f t="shared" si="1"/>
        <v>7500</v>
      </c>
      <c r="L30" s="66">
        <f t="shared" si="2"/>
        <v>3</v>
      </c>
      <c r="M30" s="66" t="str">
        <f t="shared" si="3"/>
        <v>OK</v>
      </c>
      <c r="N30" s="40"/>
    </row>
    <row r="31" spans="2:14" s="16" customFormat="1" x14ac:dyDescent="0.25">
      <c r="B31" s="57" t="s">
        <v>14</v>
      </c>
      <c r="C31" s="111">
        <v>44488</v>
      </c>
      <c r="D31" s="59" t="s">
        <v>1920</v>
      </c>
      <c r="E31" s="60" t="s">
        <v>11276</v>
      </c>
      <c r="F31" s="61" t="s">
        <v>1921</v>
      </c>
      <c r="G31" s="61" t="s">
        <v>1922</v>
      </c>
      <c r="H31" s="62" t="s">
        <v>1923</v>
      </c>
      <c r="I31" s="63">
        <v>10</v>
      </c>
      <c r="J31" s="64" t="str">
        <f t="shared" si="0"/>
        <v>B</v>
      </c>
      <c r="K31" s="65">
        <f t="shared" si="1"/>
        <v>30000</v>
      </c>
      <c r="L31" s="66">
        <f t="shared" si="2"/>
        <v>10</v>
      </c>
      <c r="M31" s="66" t="str">
        <f t="shared" si="3"/>
        <v>OK</v>
      </c>
      <c r="N31" s="40"/>
    </row>
    <row r="32" spans="2:14" s="16" customFormat="1" x14ac:dyDescent="0.25">
      <c r="B32" s="57" t="s">
        <v>14</v>
      </c>
      <c r="C32" s="111">
        <v>44489</v>
      </c>
      <c r="D32" s="59" t="s">
        <v>1924</v>
      </c>
      <c r="E32" s="60" t="s">
        <v>11276</v>
      </c>
      <c r="F32" s="61" t="s">
        <v>1925</v>
      </c>
      <c r="G32" s="61" t="s">
        <v>1926</v>
      </c>
      <c r="H32" s="62" t="s">
        <v>1927</v>
      </c>
      <c r="I32" s="63">
        <v>2</v>
      </c>
      <c r="J32" s="64" t="str">
        <f t="shared" si="0"/>
        <v>A</v>
      </c>
      <c r="K32" s="65">
        <f t="shared" si="1"/>
        <v>5000</v>
      </c>
      <c r="L32" s="66">
        <f t="shared" si="2"/>
        <v>4</v>
      </c>
      <c r="M32" s="66" t="str">
        <f t="shared" si="3"/>
        <v>OK</v>
      </c>
      <c r="N32" s="40"/>
    </row>
    <row r="33" spans="2:14" s="16" customFormat="1" x14ac:dyDescent="0.25">
      <c r="B33" s="57" t="s">
        <v>14</v>
      </c>
      <c r="C33" s="111">
        <v>44489</v>
      </c>
      <c r="D33" s="59" t="s">
        <v>1928</v>
      </c>
      <c r="E33" s="60" t="s">
        <v>11276</v>
      </c>
      <c r="F33" s="61" t="s">
        <v>1929</v>
      </c>
      <c r="G33" s="61" t="s">
        <v>1930</v>
      </c>
      <c r="H33" s="62" t="s">
        <v>1931</v>
      </c>
      <c r="I33" s="63">
        <v>10</v>
      </c>
      <c r="J33" s="64" t="str">
        <f t="shared" si="0"/>
        <v>B</v>
      </c>
      <c r="K33" s="65">
        <f t="shared" si="1"/>
        <v>30000</v>
      </c>
      <c r="L33" s="66">
        <f t="shared" si="2"/>
        <v>10</v>
      </c>
      <c r="M33" s="66" t="str">
        <f t="shared" si="3"/>
        <v>OK</v>
      </c>
      <c r="N33" s="40"/>
    </row>
    <row r="34" spans="2:14" s="16" customFormat="1" x14ac:dyDescent="0.25">
      <c r="B34" s="57" t="s">
        <v>14</v>
      </c>
      <c r="C34" s="111">
        <v>44489</v>
      </c>
      <c r="D34" s="59" t="s">
        <v>1932</v>
      </c>
      <c r="E34" s="60" t="s">
        <v>11276</v>
      </c>
      <c r="F34" s="61" t="s">
        <v>1933</v>
      </c>
      <c r="G34" s="61" t="s">
        <v>1934</v>
      </c>
      <c r="H34" s="62" t="s">
        <v>1935</v>
      </c>
      <c r="I34" s="63">
        <v>3</v>
      </c>
      <c r="J34" s="64" t="str">
        <f t="shared" si="0"/>
        <v>A</v>
      </c>
      <c r="K34" s="65">
        <f t="shared" si="1"/>
        <v>7500</v>
      </c>
      <c r="L34" s="66">
        <f t="shared" si="2"/>
        <v>20</v>
      </c>
      <c r="M34" s="66" t="str">
        <f t="shared" si="3"/>
        <v>OK</v>
      </c>
      <c r="N34" s="40"/>
    </row>
    <row r="35" spans="2:14" s="16" customFormat="1" x14ac:dyDescent="0.25">
      <c r="B35" s="57" t="s">
        <v>14</v>
      </c>
      <c r="C35" s="111">
        <v>44489</v>
      </c>
      <c r="D35" s="59" t="s">
        <v>1936</v>
      </c>
      <c r="E35" s="60" t="s">
        <v>11276</v>
      </c>
      <c r="F35" s="61" t="s">
        <v>1937</v>
      </c>
      <c r="G35" s="61" t="s">
        <v>1938</v>
      </c>
      <c r="H35" s="62" t="s">
        <v>1939</v>
      </c>
      <c r="I35" s="63">
        <v>2</v>
      </c>
      <c r="J35" s="64" t="str">
        <f t="shared" si="0"/>
        <v>A</v>
      </c>
      <c r="K35" s="65">
        <f t="shared" si="1"/>
        <v>5000</v>
      </c>
      <c r="L35" s="66">
        <f t="shared" si="2"/>
        <v>6</v>
      </c>
      <c r="M35" s="66" t="str">
        <f t="shared" si="3"/>
        <v>OK</v>
      </c>
      <c r="N35" s="40"/>
    </row>
    <row r="36" spans="2:14" x14ac:dyDescent="0.25">
      <c r="B36" s="57" t="s">
        <v>14</v>
      </c>
      <c r="C36" s="111">
        <v>44489</v>
      </c>
      <c r="D36" s="59" t="s">
        <v>1940</v>
      </c>
      <c r="E36" s="60" t="s">
        <v>11276</v>
      </c>
      <c r="F36" s="67" t="s">
        <v>1941</v>
      </c>
      <c r="G36" s="67" t="s">
        <v>1942</v>
      </c>
      <c r="H36" s="68" t="s">
        <v>1943</v>
      </c>
      <c r="I36" s="63">
        <v>3</v>
      </c>
      <c r="J36" s="64" t="str">
        <f t="shared" si="0"/>
        <v>A</v>
      </c>
      <c r="K36" s="65">
        <f t="shared" si="1"/>
        <v>7500</v>
      </c>
      <c r="L36" s="66">
        <f t="shared" si="2"/>
        <v>3</v>
      </c>
      <c r="M36" s="66" t="str">
        <f t="shared" si="3"/>
        <v>OK</v>
      </c>
    </row>
    <row r="37" spans="2:14" x14ac:dyDescent="0.25">
      <c r="B37" s="57" t="s">
        <v>14</v>
      </c>
      <c r="C37" s="111">
        <v>44489</v>
      </c>
      <c r="D37" s="59" t="s">
        <v>1944</v>
      </c>
      <c r="E37" s="60" t="s">
        <v>11276</v>
      </c>
      <c r="F37" s="67" t="s">
        <v>1945</v>
      </c>
      <c r="G37" s="67" t="s">
        <v>1946</v>
      </c>
      <c r="H37" s="68" t="s">
        <v>1947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 t="shared" si="2"/>
        <v>8</v>
      </c>
      <c r="M37" s="66" t="str">
        <f t="shared" si="3"/>
        <v>OK</v>
      </c>
    </row>
    <row r="38" spans="2:14" x14ac:dyDescent="0.25">
      <c r="B38" s="57" t="s">
        <v>14</v>
      </c>
      <c r="C38" s="111">
        <v>44489</v>
      </c>
      <c r="D38" s="59" t="s">
        <v>1948</v>
      </c>
      <c r="E38" s="60" t="s">
        <v>11276</v>
      </c>
      <c r="F38" s="67" t="s">
        <v>1949</v>
      </c>
      <c r="G38" s="67" t="s">
        <v>1950</v>
      </c>
      <c r="H38" s="68" t="s">
        <v>1951</v>
      </c>
      <c r="I38" s="63">
        <v>2</v>
      </c>
      <c r="J38" s="64" t="str">
        <f t="shared" si="0"/>
        <v>A</v>
      </c>
      <c r="K38" s="65">
        <f t="shared" si="1"/>
        <v>5000</v>
      </c>
      <c r="L38" s="66">
        <f t="shared" si="2"/>
        <v>2</v>
      </c>
      <c r="M38" s="66" t="str">
        <f t="shared" si="3"/>
        <v>OK</v>
      </c>
    </row>
    <row r="39" spans="2:14" x14ac:dyDescent="0.25">
      <c r="B39" s="57" t="s">
        <v>14</v>
      </c>
      <c r="C39" s="111">
        <v>44489</v>
      </c>
      <c r="D39" s="59" t="s">
        <v>1952</v>
      </c>
      <c r="E39" s="60" t="s">
        <v>11276</v>
      </c>
      <c r="F39" s="67" t="s">
        <v>1953</v>
      </c>
      <c r="G39" s="67" t="s">
        <v>1950</v>
      </c>
      <c r="H39" s="68" t="s">
        <v>1954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 t="shared" si="2"/>
        <v>2</v>
      </c>
      <c r="M39" s="66" t="str">
        <f t="shared" si="3"/>
        <v>OK</v>
      </c>
    </row>
    <row r="40" spans="2:14" x14ac:dyDescent="0.25">
      <c r="B40" s="57" t="s">
        <v>14</v>
      </c>
      <c r="C40" s="111">
        <v>44490</v>
      </c>
      <c r="D40" s="59" t="s">
        <v>2870</v>
      </c>
      <c r="E40" s="60" t="s">
        <v>11276</v>
      </c>
      <c r="F40" s="67" t="s">
        <v>2871</v>
      </c>
      <c r="G40" s="67" t="s">
        <v>2872</v>
      </c>
      <c r="H40" s="68" t="s">
        <v>2873</v>
      </c>
      <c r="I40" s="63">
        <v>2</v>
      </c>
      <c r="J40" s="64" t="str">
        <f t="shared" si="0"/>
        <v>A</v>
      </c>
      <c r="K40" s="65">
        <f t="shared" si="1"/>
        <v>5000</v>
      </c>
      <c r="L40" s="66">
        <f t="shared" si="2"/>
        <v>7</v>
      </c>
      <c r="M40" s="66" t="str">
        <f t="shared" si="3"/>
        <v>OK</v>
      </c>
    </row>
    <row r="41" spans="2:14" s="16" customFormat="1" x14ac:dyDescent="0.25">
      <c r="B41" s="57" t="s">
        <v>14</v>
      </c>
      <c r="C41" s="111">
        <v>44490</v>
      </c>
      <c r="D41" s="59" t="s">
        <v>2874</v>
      </c>
      <c r="E41" s="60" t="s">
        <v>11276</v>
      </c>
      <c r="F41" s="61" t="s">
        <v>2168</v>
      </c>
      <c r="G41" s="61" t="s">
        <v>2875</v>
      </c>
      <c r="H41" s="62" t="s">
        <v>2876</v>
      </c>
      <c r="I41" s="63">
        <v>2</v>
      </c>
      <c r="J41" s="64" t="str">
        <f t="shared" si="0"/>
        <v>A</v>
      </c>
      <c r="K41" s="65">
        <f t="shared" si="1"/>
        <v>5000</v>
      </c>
      <c r="L41" s="66">
        <f t="shared" si="2"/>
        <v>18</v>
      </c>
      <c r="M41" s="66" t="str">
        <f t="shared" si="3"/>
        <v>OK</v>
      </c>
      <c r="N41" s="40"/>
    </row>
    <row r="42" spans="2:14" s="16" customFormat="1" x14ac:dyDescent="0.25">
      <c r="B42" s="57" t="s">
        <v>14</v>
      </c>
      <c r="C42" s="111">
        <v>44490</v>
      </c>
      <c r="D42" s="59" t="s">
        <v>2877</v>
      </c>
      <c r="E42" s="60" t="s">
        <v>11276</v>
      </c>
      <c r="F42" s="61" t="s">
        <v>2878</v>
      </c>
      <c r="G42" s="61" t="s">
        <v>2879</v>
      </c>
      <c r="H42" s="62" t="s">
        <v>2880</v>
      </c>
      <c r="I42" s="63">
        <v>3</v>
      </c>
      <c r="J42" s="64" t="str">
        <f t="shared" si="0"/>
        <v>A</v>
      </c>
      <c r="K42" s="65">
        <f t="shared" si="1"/>
        <v>7500</v>
      </c>
      <c r="L42" s="66">
        <f t="shared" si="2"/>
        <v>3</v>
      </c>
      <c r="M42" s="66" t="str">
        <f t="shared" si="3"/>
        <v>OK</v>
      </c>
      <c r="N42" s="40"/>
    </row>
    <row r="43" spans="2:14" s="16" customFormat="1" x14ac:dyDescent="0.25">
      <c r="B43" s="57" t="s">
        <v>14</v>
      </c>
      <c r="C43" s="111">
        <v>44490</v>
      </c>
      <c r="D43" s="59" t="s">
        <v>2881</v>
      </c>
      <c r="E43" s="60" t="s">
        <v>11276</v>
      </c>
      <c r="F43" s="61" t="s">
        <v>2882</v>
      </c>
      <c r="G43" s="61" t="s">
        <v>2883</v>
      </c>
      <c r="H43" s="62" t="s">
        <v>2884</v>
      </c>
      <c r="I43" s="63">
        <v>2</v>
      </c>
      <c r="J43" s="64" t="str">
        <f t="shared" si="0"/>
        <v>A</v>
      </c>
      <c r="K43" s="65">
        <f t="shared" si="1"/>
        <v>5000</v>
      </c>
      <c r="L43" s="66">
        <f t="shared" si="2"/>
        <v>2</v>
      </c>
      <c r="M43" s="66" t="str">
        <f t="shared" si="3"/>
        <v>OK</v>
      </c>
      <c r="N43" s="40"/>
    </row>
    <row r="44" spans="2:14" s="16" customFormat="1" x14ac:dyDescent="0.25">
      <c r="B44" s="57" t="s">
        <v>14</v>
      </c>
      <c r="C44" s="111">
        <v>44490</v>
      </c>
      <c r="D44" s="59" t="s">
        <v>2885</v>
      </c>
      <c r="E44" s="60" t="s">
        <v>11276</v>
      </c>
      <c r="F44" s="61" t="s">
        <v>2886</v>
      </c>
      <c r="G44" s="61" t="s">
        <v>2887</v>
      </c>
      <c r="H44" s="62" t="s">
        <v>2888</v>
      </c>
      <c r="I44" s="63">
        <v>2</v>
      </c>
      <c r="J44" s="64" t="str">
        <f t="shared" si="0"/>
        <v>A</v>
      </c>
      <c r="K44" s="65">
        <f t="shared" si="1"/>
        <v>5000</v>
      </c>
      <c r="L44" s="66">
        <f t="shared" si="2"/>
        <v>6</v>
      </c>
      <c r="M44" s="66" t="str">
        <f t="shared" si="3"/>
        <v>OK</v>
      </c>
      <c r="N44" s="40"/>
    </row>
    <row r="45" spans="2:14" s="16" customFormat="1" x14ac:dyDescent="0.25">
      <c r="B45" s="57" t="s">
        <v>14</v>
      </c>
      <c r="C45" s="111">
        <v>44490</v>
      </c>
      <c r="D45" s="59" t="s">
        <v>2889</v>
      </c>
      <c r="E45" s="60" t="s">
        <v>11276</v>
      </c>
      <c r="F45" s="61" t="s">
        <v>2890</v>
      </c>
      <c r="G45" s="61" t="s">
        <v>2891</v>
      </c>
      <c r="H45" s="62" t="s">
        <v>2892</v>
      </c>
      <c r="I45" s="63">
        <v>4</v>
      </c>
      <c r="J45" s="64" t="str">
        <f t="shared" si="0"/>
        <v>A</v>
      </c>
      <c r="K45" s="65">
        <f t="shared" si="1"/>
        <v>10000</v>
      </c>
      <c r="L45" s="66">
        <f t="shared" si="2"/>
        <v>20</v>
      </c>
      <c r="M45" s="66" t="str">
        <f t="shared" si="3"/>
        <v>OK</v>
      </c>
      <c r="N45" s="40"/>
    </row>
    <row r="46" spans="2:14" s="16" customFormat="1" x14ac:dyDescent="0.25">
      <c r="B46" s="57" t="s">
        <v>14</v>
      </c>
      <c r="C46" s="111">
        <v>44490</v>
      </c>
      <c r="D46" s="59" t="s">
        <v>2893</v>
      </c>
      <c r="E46" s="60" t="s">
        <v>11276</v>
      </c>
      <c r="F46" s="61" t="s">
        <v>2894</v>
      </c>
      <c r="G46" s="61" t="s">
        <v>2895</v>
      </c>
      <c r="H46" s="62" t="s">
        <v>2899</v>
      </c>
      <c r="I46" s="63">
        <v>2</v>
      </c>
      <c r="J46" s="64" t="str">
        <f t="shared" si="0"/>
        <v>A</v>
      </c>
      <c r="K46" s="65">
        <f t="shared" si="1"/>
        <v>5000</v>
      </c>
      <c r="L46" s="66">
        <f t="shared" si="2"/>
        <v>2</v>
      </c>
      <c r="M46" s="66" t="str">
        <f t="shared" si="3"/>
        <v>OK</v>
      </c>
      <c r="N46" s="40"/>
    </row>
    <row r="47" spans="2:14" s="16" customFormat="1" x14ac:dyDescent="0.25">
      <c r="B47" s="57" t="s">
        <v>14</v>
      </c>
      <c r="C47" s="111">
        <v>44490</v>
      </c>
      <c r="D47" s="59" t="s">
        <v>2896</v>
      </c>
      <c r="E47" s="60" t="s">
        <v>11276</v>
      </c>
      <c r="F47" s="61" t="s">
        <v>2897</v>
      </c>
      <c r="G47" s="61" t="s">
        <v>2898</v>
      </c>
      <c r="H47" s="62" t="s">
        <v>2900</v>
      </c>
      <c r="I47" s="63">
        <v>3</v>
      </c>
      <c r="J47" s="64" t="str">
        <f t="shared" si="0"/>
        <v>A</v>
      </c>
      <c r="K47" s="65">
        <f t="shared" si="1"/>
        <v>7500</v>
      </c>
      <c r="L47" s="66">
        <f t="shared" si="2"/>
        <v>3</v>
      </c>
      <c r="M47" s="66" t="str">
        <f t="shared" si="3"/>
        <v>OK</v>
      </c>
      <c r="N47" s="40"/>
    </row>
    <row r="48" spans="2:14" s="16" customFormat="1" x14ac:dyDescent="0.25">
      <c r="B48" s="57" t="s">
        <v>14</v>
      </c>
      <c r="C48" s="111">
        <v>44490</v>
      </c>
      <c r="D48" s="59" t="s">
        <v>2901</v>
      </c>
      <c r="E48" s="60" t="s">
        <v>11276</v>
      </c>
      <c r="F48" s="61" t="s">
        <v>2902</v>
      </c>
      <c r="G48" s="61" t="s">
        <v>2903</v>
      </c>
      <c r="H48" s="62" t="s">
        <v>2904</v>
      </c>
      <c r="I48" s="63">
        <v>2</v>
      </c>
      <c r="J48" s="64" t="str">
        <f t="shared" si="0"/>
        <v>A</v>
      </c>
      <c r="K48" s="65">
        <f t="shared" si="1"/>
        <v>5000</v>
      </c>
      <c r="L48" s="66">
        <f t="shared" si="2"/>
        <v>12</v>
      </c>
      <c r="M48" s="66" t="str">
        <f t="shared" si="3"/>
        <v>OK</v>
      </c>
      <c r="N48" s="40"/>
    </row>
    <row r="49" spans="2:14" s="16" customFormat="1" x14ac:dyDescent="0.25">
      <c r="B49" s="57" t="s">
        <v>14</v>
      </c>
      <c r="C49" s="111">
        <v>44490</v>
      </c>
      <c r="D49" s="59" t="s">
        <v>2905</v>
      </c>
      <c r="E49" s="60" t="s">
        <v>11276</v>
      </c>
      <c r="F49" s="61" t="s">
        <v>2906</v>
      </c>
      <c r="G49" s="61" t="s">
        <v>2907</v>
      </c>
      <c r="H49" s="62" t="s">
        <v>2910</v>
      </c>
      <c r="I49" s="63">
        <v>2</v>
      </c>
      <c r="J49" s="64" t="str">
        <f t="shared" si="0"/>
        <v>A</v>
      </c>
      <c r="K49" s="65">
        <f t="shared" si="1"/>
        <v>5000</v>
      </c>
      <c r="L49" s="66">
        <f t="shared" si="2"/>
        <v>2</v>
      </c>
      <c r="M49" s="66" t="str">
        <f t="shared" si="3"/>
        <v>OK</v>
      </c>
      <c r="N49" s="40"/>
    </row>
    <row r="50" spans="2:14" s="16" customFormat="1" x14ac:dyDescent="0.25">
      <c r="B50" s="57" t="s">
        <v>14</v>
      </c>
      <c r="C50" s="111">
        <v>44490</v>
      </c>
      <c r="D50" s="59" t="s">
        <v>2908</v>
      </c>
      <c r="E50" s="60" t="s">
        <v>11276</v>
      </c>
      <c r="F50" s="61" t="s">
        <v>2909</v>
      </c>
      <c r="G50" s="61" t="s">
        <v>2898</v>
      </c>
      <c r="H50" s="62" t="s">
        <v>2911</v>
      </c>
      <c r="I50" s="63">
        <v>5</v>
      </c>
      <c r="J50" s="64" t="str">
        <f t="shared" si="0"/>
        <v>A</v>
      </c>
      <c r="K50" s="65">
        <f t="shared" si="1"/>
        <v>12500</v>
      </c>
      <c r="L50" s="66">
        <f t="shared" si="2"/>
        <v>5</v>
      </c>
      <c r="M50" s="66" t="str">
        <f t="shared" si="3"/>
        <v>OK</v>
      </c>
      <c r="N50" s="40"/>
    </row>
    <row r="51" spans="2:14" s="16" customFormat="1" x14ac:dyDescent="0.25">
      <c r="B51" s="57" t="s">
        <v>14</v>
      </c>
      <c r="C51" s="111">
        <v>44491</v>
      </c>
      <c r="D51" s="59" t="s">
        <v>4201</v>
      </c>
      <c r="E51" s="60" t="s">
        <v>11276</v>
      </c>
      <c r="F51" s="61" t="s">
        <v>4202</v>
      </c>
      <c r="G51" s="61" t="s">
        <v>4203</v>
      </c>
      <c r="H51" s="62" t="s">
        <v>4204</v>
      </c>
      <c r="I51" s="63">
        <v>2</v>
      </c>
      <c r="J51" s="64" t="str">
        <f t="shared" si="0"/>
        <v>A</v>
      </c>
      <c r="K51" s="65">
        <f t="shared" si="1"/>
        <v>5000</v>
      </c>
      <c r="L51" s="66">
        <f t="shared" si="2"/>
        <v>2</v>
      </c>
      <c r="M51" s="66" t="str">
        <f t="shared" si="3"/>
        <v>OK</v>
      </c>
      <c r="N51" s="40"/>
    </row>
    <row r="52" spans="2:14" x14ac:dyDescent="0.25">
      <c r="B52" s="57" t="s">
        <v>14</v>
      </c>
      <c r="C52" s="111">
        <v>44491</v>
      </c>
      <c r="D52" s="59" t="s">
        <v>4205</v>
      </c>
      <c r="E52" s="60" t="s">
        <v>11276</v>
      </c>
      <c r="F52" s="67" t="s">
        <v>4206</v>
      </c>
      <c r="G52" s="67" t="s">
        <v>4207</v>
      </c>
      <c r="H52" s="68" t="s">
        <v>4208</v>
      </c>
      <c r="I52" s="63">
        <v>2</v>
      </c>
      <c r="J52" s="64" t="str">
        <f t="shared" si="0"/>
        <v>A</v>
      </c>
      <c r="K52" s="65">
        <f t="shared" si="1"/>
        <v>5000</v>
      </c>
      <c r="L52" s="66">
        <f t="shared" si="2"/>
        <v>5</v>
      </c>
      <c r="M52" s="66" t="str">
        <f t="shared" si="3"/>
        <v>OK</v>
      </c>
    </row>
    <row r="53" spans="2:14" x14ac:dyDescent="0.25">
      <c r="B53" s="57" t="s">
        <v>14</v>
      </c>
      <c r="C53" s="111">
        <v>44491</v>
      </c>
      <c r="D53" s="59" t="s">
        <v>4209</v>
      </c>
      <c r="E53" s="60" t="s">
        <v>11276</v>
      </c>
      <c r="F53" s="67" t="s">
        <v>4210</v>
      </c>
      <c r="G53" s="67" t="s">
        <v>4211</v>
      </c>
      <c r="H53" s="68" t="s">
        <v>4212</v>
      </c>
      <c r="I53" s="63">
        <v>7</v>
      </c>
      <c r="J53" s="64" t="str">
        <f t="shared" si="0"/>
        <v>B</v>
      </c>
      <c r="K53" s="65">
        <f t="shared" si="1"/>
        <v>21000</v>
      </c>
      <c r="L53" s="66">
        <f t="shared" si="2"/>
        <v>15</v>
      </c>
      <c r="M53" s="66" t="str">
        <f t="shared" si="3"/>
        <v>OK</v>
      </c>
    </row>
    <row r="54" spans="2:14" x14ac:dyDescent="0.25">
      <c r="B54" s="57" t="s">
        <v>14</v>
      </c>
      <c r="C54" s="111">
        <v>44491</v>
      </c>
      <c r="D54" s="59" t="s">
        <v>4213</v>
      </c>
      <c r="E54" s="60" t="s">
        <v>11276</v>
      </c>
      <c r="F54" s="67" t="s">
        <v>4214</v>
      </c>
      <c r="G54" s="67" t="s">
        <v>4215</v>
      </c>
      <c r="H54" s="68" t="s">
        <v>4216</v>
      </c>
      <c r="I54" s="63">
        <v>2</v>
      </c>
      <c r="J54" s="64" t="str">
        <f t="shared" si="0"/>
        <v>A</v>
      </c>
      <c r="K54" s="65">
        <f t="shared" si="1"/>
        <v>5000</v>
      </c>
      <c r="L54" s="66">
        <f t="shared" si="2"/>
        <v>9</v>
      </c>
      <c r="M54" s="66" t="str">
        <f t="shared" si="3"/>
        <v>OK</v>
      </c>
    </row>
    <row r="55" spans="2:14" x14ac:dyDescent="0.25">
      <c r="B55" s="57" t="s">
        <v>14</v>
      </c>
      <c r="C55" s="111">
        <v>44491</v>
      </c>
      <c r="D55" s="59" t="s">
        <v>4217</v>
      </c>
      <c r="E55" s="60" t="s">
        <v>11276</v>
      </c>
      <c r="F55" s="67" t="s">
        <v>4218</v>
      </c>
      <c r="G55" s="67" t="s">
        <v>4219</v>
      </c>
      <c r="H55" s="68" t="s">
        <v>4220</v>
      </c>
      <c r="I55" s="63">
        <v>3</v>
      </c>
      <c r="J55" s="64" t="str">
        <f t="shared" si="0"/>
        <v>A</v>
      </c>
      <c r="K55" s="65">
        <f t="shared" si="1"/>
        <v>7500</v>
      </c>
      <c r="L55" s="66">
        <f t="shared" si="2"/>
        <v>7</v>
      </c>
      <c r="M55" s="66" t="str">
        <f t="shared" si="3"/>
        <v>OK</v>
      </c>
    </row>
    <row r="56" spans="2:14" x14ac:dyDescent="0.25">
      <c r="B56" s="57" t="s">
        <v>14</v>
      </c>
      <c r="C56" s="111">
        <v>44491</v>
      </c>
      <c r="D56" s="59" t="s">
        <v>4221</v>
      </c>
      <c r="E56" s="60" t="s">
        <v>11276</v>
      </c>
      <c r="F56" s="67" t="s">
        <v>4222</v>
      </c>
      <c r="G56" s="67" t="s">
        <v>4223</v>
      </c>
      <c r="H56" s="68" t="s">
        <v>4224</v>
      </c>
      <c r="I56" s="63">
        <v>2</v>
      </c>
      <c r="J56" s="64" t="str">
        <f t="shared" si="0"/>
        <v>A</v>
      </c>
      <c r="K56" s="65">
        <f t="shared" si="1"/>
        <v>5000</v>
      </c>
      <c r="L56" s="66">
        <f t="shared" si="2"/>
        <v>4</v>
      </c>
      <c r="M56" s="66" t="str">
        <f t="shared" si="3"/>
        <v>OK</v>
      </c>
    </row>
    <row r="57" spans="2:14" x14ac:dyDescent="0.25">
      <c r="B57" s="57" t="s">
        <v>14</v>
      </c>
      <c r="C57" s="111">
        <v>44491</v>
      </c>
      <c r="D57" s="59" t="s">
        <v>4225</v>
      </c>
      <c r="E57" s="60" t="s">
        <v>11276</v>
      </c>
      <c r="F57" s="67" t="s">
        <v>4226</v>
      </c>
      <c r="G57" s="67" t="s">
        <v>4227</v>
      </c>
      <c r="H57" s="68" t="s">
        <v>4228</v>
      </c>
      <c r="I57" s="63">
        <v>3</v>
      </c>
      <c r="J57" s="64" t="str">
        <f t="shared" si="0"/>
        <v>A</v>
      </c>
      <c r="K57" s="65">
        <f t="shared" si="1"/>
        <v>7500</v>
      </c>
      <c r="L57" s="66">
        <f t="shared" si="2"/>
        <v>8</v>
      </c>
      <c r="M57" s="66" t="str">
        <f t="shared" si="3"/>
        <v>OK</v>
      </c>
    </row>
    <row r="58" spans="2:14" x14ac:dyDescent="0.25">
      <c r="B58" s="57" t="s">
        <v>14</v>
      </c>
      <c r="C58" s="111">
        <v>44491</v>
      </c>
      <c r="D58" s="59" t="s">
        <v>4229</v>
      </c>
      <c r="E58" s="60" t="s">
        <v>11276</v>
      </c>
      <c r="F58" s="67" t="s">
        <v>4230</v>
      </c>
      <c r="G58" s="67" t="s">
        <v>4231</v>
      </c>
      <c r="H58" s="68" t="s">
        <v>4232</v>
      </c>
      <c r="I58" s="63">
        <v>2</v>
      </c>
      <c r="J58" s="64" t="str">
        <f t="shared" si="0"/>
        <v>A</v>
      </c>
      <c r="K58" s="65">
        <f t="shared" si="1"/>
        <v>5000</v>
      </c>
      <c r="L58" s="66">
        <f t="shared" si="2"/>
        <v>2</v>
      </c>
      <c r="M58" s="66" t="str">
        <f t="shared" si="3"/>
        <v>OK</v>
      </c>
    </row>
    <row r="59" spans="2:14" x14ac:dyDescent="0.25">
      <c r="B59" s="57" t="s">
        <v>14</v>
      </c>
      <c r="C59" s="111">
        <v>44491</v>
      </c>
      <c r="D59" s="59" t="s">
        <v>4233</v>
      </c>
      <c r="E59" s="60" t="s">
        <v>11276</v>
      </c>
      <c r="F59" s="67" t="s">
        <v>4234</v>
      </c>
      <c r="G59" s="67" t="s">
        <v>4235</v>
      </c>
      <c r="H59" s="68" t="s">
        <v>4239</v>
      </c>
      <c r="I59" s="63">
        <v>2</v>
      </c>
      <c r="J59" s="64" t="str">
        <f t="shared" si="0"/>
        <v>A</v>
      </c>
      <c r="K59" s="65">
        <f t="shared" si="1"/>
        <v>5000</v>
      </c>
      <c r="L59" s="66">
        <f t="shared" si="2"/>
        <v>4</v>
      </c>
      <c r="M59" s="66" t="str">
        <f t="shared" si="3"/>
        <v>OK</v>
      </c>
    </row>
    <row r="60" spans="2:14" x14ac:dyDescent="0.25">
      <c r="B60" s="57" t="s">
        <v>14</v>
      </c>
      <c r="C60" s="111">
        <v>44491</v>
      </c>
      <c r="D60" s="59" t="s">
        <v>4236</v>
      </c>
      <c r="E60" s="60" t="s">
        <v>11276</v>
      </c>
      <c r="F60" s="67" t="s">
        <v>4237</v>
      </c>
      <c r="G60" s="67" t="s">
        <v>4238</v>
      </c>
      <c r="H60" s="68" t="s">
        <v>4240</v>
      </c>
      <c r="I60" s="63">
        <v>3</v>
      </c>
      <c r="J60" s="64" t="str">
        <f t="shared" si="0"/>
        <v>A</v>
      </c>
      <c r="K60" s="65">
        <f t="shared" si="1"/>
        <v>7500</v>
      </c>
      <c r="L60" s="66">
        <f t="shared" si="2"/>
        <v>5</v>
      </c>
      <c r="M60" s="66" t="str">
        <f t="shared" si="3"/>
        <v>OK</v>
      </c>
    </row>
    <row r="61" spans="2:14" x14ac:dyDescent="0.25">
      <c r="B61" s="57" t="s">
        <v>14</v>
      </c>
      <c r="C61" s="111">
        <v>44491</v>
      </c>
      <c r="D61" s="59" t="s">
        <v>4241</v>
      </c>
      <c r="E61" s="60" t="s">
        <v>11276</v>
      </c>
      <c r="F61" s="67" t="s">
        <v>4242</v>
      </c>
      <c r="G61" s="67" t="s">
        <v>4243</v>
      </c>
      <c r="H61" s="68" t="s">
        <v>4244</v>
      </c>
      <c r="I61" s="63">
        <v>6</v>
      </c>
      <c r="J61" s="64" t="str">
        <f t="shared" si="0"/>
        <v>B</v>
      </c>
      <c r="K61" s="65">
        <f t="shared" si="1"/>
        <v>18000</v>
      </c>
      <c r="L61" s="66">
        <f t="shared" si="2"/>
        <v>6</v>
      </c>
      <c r="M61" s="66" t="str">
        <f t="shared" si="3"/>
        <v>OK</v>
      </c>
    </row>
    <row r="62" spans="2:14" s="69" customFormat="1" x14ac:dyDescent="0.25">
      <c r="B62" s="57" t="s">
        <v>14</v>
      </c>
      <c r="C62" s="111">
        <v>44491</v>
      </c>
      <c r="D62" s="59" t="s">
        <v>4245</v>
      </c>
      <c r="E62" s="60" t="s">
        <v>11276</v>
      </c>
      <c r="F62" s="67" t="s">
        <v>4246</v>
      </c>
      <c r="G62" s="67" t="s">
        <v>4247</v>
      </c>
      <c r="H62" s="68" t="s">
        <v>4248</v>
      </c>
      <c r="I62" s="63">
        <v>2</v>
      </c>
      <c r="J62" s="64" t="str">
        <f t="shared" si="0"/>
        <v>A</v>
      </c>
      <c r="K62" s="65">
        <f t="shared" si="1"/>
        <v>5000</v>
      </c>
      <c r="L62" s="66">
        <f t="shared" si="2"/>
        <v>2</v>
      </c>
      <c r="M62" s="66" t="str">
        <f t="shared" si="3"/>
        <v>OK</v>
      </c>
      <c r="N62" s="40"/>
    </row>
    <row r="63" spans="2:14" x14ac:dyDescent="0.25">
      <c r="B63" s="57" t="s">
        <v>14</v>
      </c>
      <c r="C63" s="111">
        <v>44491</v>
      </c>
      <c r="D63" s="59" t="s">
        <v>4249</v>
      </c>
      <c r="E63" s="60" t="s">
        <v>11276</v>
      </c>
      <c r="F63" s="67" t="s">
        <v>4250</v>
      </c>
      <c r="G63" s="67" t="s">
        <v>4251</v>
      </c>
      <c r="H63" s="68" t="s">
        <v>4252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si="2"/>
        <v>2</v>
      </c>
      <c r="M63" s="66" t="str">
        <f t="shared" si="3"/>
        <v>OK</v>
      </c>
    </row>
    <row r="64" spans="2:14" x14ac:dyDescent="0.25">
      <c r="B64" s="57" t="s">
        <v>14</v>
      </c>
      <c r="C64" s="111">
        <v>44491</v>
      </c>
      <c r="D64" s="59" t="s">
        <v>4253</v>
      </c>
      <c r="E64" s="60" t="s">
        <v>11276</v>
      </c>
      <c r="F64" s="67" t="s">
        <v>4254</v>
      </c>
      <c r="G64" s="67" t="s">
        <v>4255</v>
      </c>
      <c r="H64" s="68" t="s">
        <v>4256</v>
      </c>
      <c r="I64" s="63">
        <v>2</v>
      </c>
      <c r="J64" s="64" t="str">
        <f t="shared" si="0"/>
        <v>A</v>
      </c>
      <c r="K64" s="65">
        <f t="shared" si="1"/>
        <v>5000</v>
      </c>
      <c r="L64" s="66">
        <f t="shared" si="2"/>
        <v>5</v>
      </c>
      <c r="M64" s="66" t="str">
        <f t="shared" si="3"/>
        <v>OK</v>
      </c>
    </row>
    <row r="65" spans="2:14" x14ac:dyDescent="0.25">
      <c r="B65" s="57" t="s">
        <v>14</v>
      </c>
      <c r="C65" s="111">
        <v>44491</v>
      </c>
      <c r="D65" s="59" t="s">
        <v>4257</v>
      </c>
      <c r="E65" s="60" t="s">
        <v>11276</v>
      </c>
      <c r="F65" s="67" t="s">
        <v>4258</v>
      </c>
      <c r="G65" s="67" t="s">
        <v>4259</v>
      </c>
      <c r="H65" s="68" t="s">
        <v>4260</v>
      </c>
      <c r="I65" s="63">
        <v>2</v>
      </c>
      <c r="J65" s="64" t="str">
        <f t="shared" si="0"/>
        <v>A</v>
      </c>
      <c r="K65" s="65">
        <f t="shared" si="1"/>
        <v>5000</v>
      </c>
      <c r="L65" s="66">
        <f t="shared" si="2"/>
        <v>12</v>
      </c>
      <c r="M65" s="66" t="str">
        <f t="shared" si="3"/>
        <v>OK</v>
      </c>
    </row>
    <row r="66" spans="2:14" x14ac:dyDescent="0.25">
      <c r="B66" s="57" t="s">
        <v>14</v>
      </c>
      <c r="C66" s="111">
        <v>44492</v>
      </c>
      <c r="D66" s="59" t="s">
        <v>4261</v>
      </c>
      <c r="E66" s="60" t="s">
        <v>11276</v>
      </c>
      <c r="F66" s="67" t="s">
        <v>4262</v>
      </c>
      <c r="G66" s="67" t="s">
        <v>4263</v>
      </c>
      <c r="H66" s="68" t="s">
        <v>4264</v>
      </c>
      <c r="I66" s="63">
        <v>20</v>
      </c>
      <c r="J66" s="64" t="str">
        <f t="shared" si="0"/>
        <v>B</v>
      </c>
      <c r="K66" s="65">
        <f t="shared" si="1"/>
        <v>60000</v>
      </c>
      <c r="L66" s="66">
        <f t="shared" si="2"/>
        <v>20</v>
      </c>
      <c r="M66" s="66" t="str">
        <f t="shared" si="3"/>
        <v>OK</v>
      </c>
    </row>
    <row r="67" spans="2:14" x14ac:dyDescent="0.25">
      <c r="B67" s="57" t="s">
        <v>14</v>
      </c>
      <c r="C67" s="111">
        <v>44492</v>
      </c>
      <c r="D67" s="59" t="s">
        <v>4265</v>
      </c>
      <c r="E67" s="60" t="s">
        <v>11276</v>
      </c>
      <c r="F67" s="67" t="s">
        <v>4266</v>
      </c>
      <c r="G67" s="67" t="s">
        <v>4267</v>
      </c>
      <c r="H67" s="68" t="s">
        <v>4268</v>
      </c>
      <c r="I67" s="63">
        <v>2</v>
      </c>
      <c r="J67" s="64" t="str">
        <f t="shared" si="0"/>
        <v>A</v>
      </c>
      <c r="K67" s="65">
        <f t="shared" si="1"/>
        <v>5000</v>
      </c>
      <c r="L67" s="66">
        <f t="shared" si="2"/>
        <v>2</v>
      </c>
      <c r="M67" s="66" t="str">
        <f t="shared" si="3"/>
        <v>OK</v>
      </c>
    </row>
    <row r="68" spans="2:14" x14ac:dyDescent="0.25">
      <c r="B68" s="57" t="s">
        <v>14</v>
      </c>
      <c r="C68" s="111">
        <v>44492</v>
      </c>
      <c r="D68" s="59" t="s">
        <v>1888</v>
      </c>
      <c r="E68" s="60" t="s">
        <v>11276</v>
      </c>
      <c r="F68" s="67" t="s">
        <v>1889</v>
      </c>
      <c r="G68" s="67" t="s">
        <v>1890</v>
      </c>
      <c r="H68" s="68" t="s">
        <v>4269</v>
      </c>
      <c r="I68" s="63">
        <v>10</v>
      </c>
      <c r="J68" s="64" t="str">
        <f t="shared" si="0"/>
        <v>B</v>
      </c>
      <c r="K68" s="65">
        <f t="shared" si="1"/>
        <v>30000</v>
      </c>
      <c r="L68" s="66">
        <f t="shared" si="2"/>
        <v>15</v>
      </c>
      <c r="M68" s="66" t="str">
        <f t="shared" si="3"/>
        <v>OK</v>
      </c>
    </row>
    <row r="69" spans="2:14" x14ac:dyDescent="0.25">
      <c r="B69" s="57" t="s">
        <v>14</v>
      </c>
      <c r="C69" s="111">
        <v>44492</v>
      </c>
      <c r="D69" s="59" t="s">
        <v>4270</v>
      </c>
      <c r="E69" s="60" t="s">
        <v>11276</v>
      </c>
      <c r="F69" s="67" t="s">
        <v>4271</v>
      </c>
      <c r="G69" s="67" t="s">
        <v>4272</v>
      </c>
      <c r="H69" s="68" t="s">
        <v>4273</v>
      </c>
      <c r="I69" s="63">
        <v>2</v>
      </c>
      <c r="J69" s="64" t="str">
        <f t="shared" si="0"/>
        <v>A</v>
      </c>
      <c r="K69" s="65">
        <f t="shared" si="1"/>
        <v>5000</v>
      </c>
      <c r="L69" s="66">
        <f t="shared" si="2"/>
        <v>2</v>
      </c>
      <c r="M69" s="66" t="str">
        <f t="shared" si="3"/>
        <v>OK</v>
      </c>
    </row>
    <row r="70" spans="2:14" s="69" customFormat="1" x14ac:dyDescent="0.25">
      <c r="B70" s="57" t="s">
        <v>14</v>
      </c>
      <c r="C70" s="111">
        <v>44492</v>
      </c>
      <c r="D70" s="59" t="s">
        <v>4278</v>
      </c>
      <c r="E70" s="60" t="s">
        <v>11276</v>
      </c>
      <c r="F70" s="67" t="s">
        <v>4279</v>
      </c>
      <c r="G70" s="67" t="s">
        <v>4280</v>
      </c>
      <c r="H70" s="68" t="s">
        <v>4281</v>
      </c>
      <c r="I70" s="63">
        <v>2</v>
      </c>
      <c r="J70" s="64" t="str">
        <f t="shared" si="0"/>
        <v>A</v>
      </c>
      <c r="K70" s="65">
        <f t="shared" si="1"/>
        <v>5000</v>
      </c>
      <c r="L70" s="66">
        <f t="shared" si="2"/>
        <v>2</v>
      </c>
      <c r="M70" s="66" t="str">
        <f t="shared" si="3"/>
        <v>OK</v>
      </c>
      <c r="N70" s="40"/>
    </row>
    <row r="71" spans="2:14" x14ac:dyDescent="0.25">
      <c r="B71" s="57" t="s">
        <v>14</v>
      </c>
      <c r="C71" s="111">
        <v>44492</v>
      </c>
      <c r="D71" s="59" t="s">
        <v>4282</v>
      </c>
      <c r="E71" s="60" t="s">
        <v>11276</v>
      </c>
      <c r="F71" s="67" t="s">
        <v>4283</v>
      </c>
      <c r="G71" s="67" t="s">
        <v>4284</v>
      </c>
      <c r="H71" s="68" t="s">
        <v>4285</v>
      </c>
      <c r="I71" s="63">
        <v>6</v>
      </c>
      <c r="J71" s="64" t="str">
        <f t="shared" si="0"/>
        <v>B</v>
      </c>
      <c r="K71" s="65">
        <f t="shared" si="1"/>
        <v>18000</v>
      </c>
      <c r="L71" s="66">
        <f t="shared" si="2"/>
        <v>12</v>
      </c>
      <c r="M71" s="66" t="str">
        <f t="shared" si="3"/>
        <v>OK</v>
      </c>
    </row>
    <row r="72" spans="2:14" x14ac:dyDescent="0.25">
      <c r="B72" s="57" t="s">
        <v>14</v>
      </c>
      <c r="C72" s="111">
        <v>44492</v>
      </c>
      <c r="D72" s="59" t="s">
        <v>4274</v>
      </c>
      <c r="E72" s="60" t="s">
        <v>11276</v>
      </c>
      <c r="F72" s="67" t="s">
        <v>4275</v>
      </c>
      <c r="G72" s="67" t="s">
        <v>4276</v>
      </c>
      <c r="H72" s="68" t="s">
        <v>4277</v>
      </c>
      <c r="I72" s="63">
        <v>13</v>
      </c>
      <c r="J72" s="64" t="str">
        <f t="shared" si="0"/>
        <v>B</v>
      </c>
      <c r="K72" s="65">
        <f t="shared" si="1"/>
        <v>39000</v>
      </c>
      <c r="L72" s="66">
        <f t="shared" si="2"/>
        <v>13</v>
      </c>
      <c r="M72" s="66" t="str">
        <f t="shared" si="3"/>
        <v>OK</v>
      </c>
    </row>
    <row r="73" spans="2:14" x14ac:dyDescent="0.25">
      <c r="B73" s="57" t="s">
        <v>14</v>
      </c>
      <c r="C73" s="111">
        <v>44492</v>
      </c>
      <c r="D73" s="59" t="s">
        <v>4286</v>
      </c>
      <c r="E73" s="60" t="s">
        <v>11276</v>
      </c>
      <c r="F73" s="67" t="s">
        <v>4287</v>
      </c>
      <c r="G73" s="67" t="s">
        <v>4288</v>
      </c>
      <c r="H73" s="68" t="s">
        <v>4289</v>
      </c>
      <c r="I73" s="63">
        <v>6</v>
      </c>
      <c r="J73" s="64" t="str">
        <f t="shared" ref="J73:J136" si="4">+IF(I73&lt;=0," ",IF(I73&lt;=5,"A",IF(I73&gt;=6,"B")))</f>
        <v>B</v>
      </c>
      <c r="K73" s="65">
        <f t="shared" ref="K73:K136" si="5">+IF(J73=" ",I73*0,IF(J73="A",I73*2500,IF(J73="B",I73*3000)))</f>
        <v>18000</v>
      </c>
      <c r="L73" s="66">
        <f t="shared" ref="L73:L136" si="6">SUMIF($D$8:$D$3606,D73:D3671,$I$8:$I$3606)</f>
        <v>6</v>
      </c>
      <c r="M73" s="66" t="str">
        <f t="shared" ref="M73:M136" si="7">+IF(L73=0," ",IF(L73&lt;=20,"OK",IF(L73&gt;=21,"LEBIH")))</f>
        <v>OK</v>
      </c>
    </row>
    <row r="74" spans="2:14" s="69" customFormat="1" x14ac:dyDescent="0.25">
      <c r="B74" s="57" t="s">
        <v>14</v>
      </c>
      <c r="C74" s="111">
        <v>44492</v>
      </c>
      <c r="D74" s="59" t="s">
        <v>4290</v>
      </c>
      <c r="E74" s="60" t="s">
        <v>11276</v>
      </c>
      <c r="F74" s="67" t="s">
        <v>4291</v>
      </c>
      <c r="G74" s="67" t="s">
        <v>4292</v>
      </c>
      <c r="H74" s="68" t="s">
        <v>4293</v>
      </c>
      <c r="I74" s="63">
        <v>5</v>
      </c>
      <c r="J74" s="64" t="str">
        <f t="shared" si="4"/>
        <v>A</v>
      </c>
      <c r="K74" s="65">
        <f t="shared" si="5"/>
        <v>12500</v>
      </c>
      <c r="L74" s="66">
        <f t="shared" si="6"/>
        <v>10</v>
      </c>
      <c r="M74" s="66" t="str">
        <f t="shared" si="7"/>
        <v>OK</v>
      </c>
      <c r="N74" s="40"/>
    </row>
    <row r="75" spans="2:14" x14ac:dyDescent="0.25">
      <c r="B75" s="57" t="s">
        <v>14</v>
      </c>
      <c r="C75" s="111">
        <v>44492</v>
      </c>
      <c r="D75" s="59" t="s">
        <v>4294</v>
      </c>
      <c r="E75" s="60" t="s">
        <v>11276</v>
      </c>
      <c r="F75" s="67" t="s">
        <v>4295</v>
      </c>
      <c r="G75" s="67" t="s">
        <v>4296</v>
      </c>
      <c r="H75" s="68" t="s">
        <v>4297</v>
      </c>
      <c r="I75" s="63">
        <v>2</v>
      </c>
      <c r="J75" s="64" t="str">
        <f t="shared" si="4"/>
        <v>A</v>
      </c>
      <c r="K75" s="65">
        <f t="shared" si="5"/>
        <v>5000</v>
      </c>
      <c r="L75" s="66">
        <f t="shared" si="6"/>
        <v>4</v>
      </c>
      <c r="M75" s="66" t="str">
        <f t="shared" si="7"/>
        <v>OK</v>
      </c>
    </row>
    <row r="76" spans="2:14" x14ac:dyDescent="0.25">
      <c r="B76" s="57" t="s">
        <v>14</v>
      </c>
      <c r="C76" s="111">
        <v>44492</v>
      </c>
      <c r="D76" s="59" t="s">
        <v>4298</v>
      </c>
      <c r="E76" s="60" t="s">
        <v>11276</v>
      </c>
      <c r="F76" s="67" t="s">
        <v>4299</v>
      </c>
      <c r="G76" s="67" t="s">
        <v>4300</v>
      </c>
      <c r="H76" s="68" t="s">
        <v>4301</v>
      </c>
      <c r="I76" s="63">
        <v>2</v>
      </c>
      <c r="J76" s="64" t="str">
        <f t="shared" si="4"/>
        <v>A</v>
      </c>
      <c r="K76" s="65">
        <f t="shared" si="5"/>
        <v>5000</v>
      </c>
      <c r="L76" s="66">
        <f t="shared" si="6"/>
        <v>7</v>
      </c>
      <c r="M76" s="66" t="str">
        <f t="shared" si="7"/>
        <v>OK</v>
      </c>
    </row>
    <row r="77" spans="2:14" s="69" customFormat="1" x14ac:dyDescent="0.25">
      <c r="B77" s="57" t="s">
        <v>14</v>
      </c>
      <c r="C77" s="111">
        <v>44492</v>
      </c>
      <c r="D77" s="59" t="s">
        <v>4302</v>
      </c>
      <c r="E77" s="60" t="s">
        <v>11276</v>
      </c>
      <c r="F77" s="67" t="s">
        <v>4303</v>
      </c>
      <c r="G77" s="67" t="s">
        <v>4304</v>
      </c>
      <c r="H77" s="68" t="s">
        <v>4305</v>
      </c>
      <c r="I77" s="63">
        <v>2</v>
      </c>
      <c r="J77" s="64" t="str">
        <f t="shared" si="4"/>
        <v>A</v>
      </c>
      <c r="K77" s="65">
        <f t="shared" si="5"/>
        <v>5000</v>
      </c>
      <c r="L77" s="66">
        <f t="shared" si="6"/>
        <v>4</v>
      </c>
      <c r="M77" s="66" t="str">
        <f t="shared" si="7"/>
        <v>OK</v>
      </c>
      <c r="N77" s="40"/>
    </row>
    <row r="78" spans="2:14" x14ac:dyDescent="0.25">
      <c r="B78" s="57" t="s">
        <v>14</v>
      </c>
      <c r="C78" s="111">
        <v>44492</v>
      </c>
      <c r="D78" s="59" t="s">
        <v>4306</v>
      </c>
      <c r="E78" s="60" t="s">
        <v>11276</v>
      </c>
      <c r="F78" s="67" t="s">
        <v>4307</v>
      </c>
      <c r="G78" s="67" t="s">
        <v>4308</v>
      </c>
      <c r="H78" s="68" t="s">
        <v>4312</v>
      </c>
      <c r="I78" s="63">
        <v>2</v>
      </c>
      <c r="J78" s="64" t="str">
        <f t="shared" si="4"/>
        <v>A</v>
      </c>
      <c r="K78" s="65">
        <f t="shared" si="5"/>
        <v>5000</v>
      </c>
      <c r="L78" s="66">
        <f t="shared" si="6"/>
        <v>2</v>
      </c>
      <c r="M78" s="66" t="str">
        <f t="shared" si="7"/>
        <v>OK</v>
      </c>
    </row>
    <row r="79" spans="2:14" x14ac:dyDescent="0.25">
      <c r="B79" s="57" t="s">
        <v>14</v>
      </c>
      <c r="C79" s="111">
        <v>44492</v>
      </c>
      <c r="D79" s="59" t="s">
        <v>4309</v>
      </c>
      <c r="E79" s="60" t="s">
        <v>11276</v>
      </c>
      <c r="F79" s="67" t="s">
        <v>4310</v>
      </c>
      <c r="G79" s="67" t="s">
        <v>4311</v>
      </c>
      <c r="H79" s="68" t="s">
        <v>4313</v>
      </c>
      <c r="I79" s="63">
        <v>2</v>
      </c>
      <c r="J79" s="64" t="str">
        <f t="shared" si="4"/>
        <v>A</v>
      </c>
      <c r="K79" s="65">
        <f t="shared" si="5"/>
        <v>5000</v>
      </c>
      <c r="L79" s="66">
        <f t="shared" si="6"/>
        <v>4</v>
      </c>
      <c r="M79" s="66" t="str">
        <f t="shared" si="7"/>
        <v>OK</v>
      </c>
    </row>
    <row r="80" spans="2:14" x14ac:dyDescent="0.25">
      <c r="B80" s="57" t="s">
        <v>14</v>
      </c>
      <c r="C80" s="111">
        <v>44492</v>
      </c>
      <c r="D80" s="59" t="s">
        <v>4314</v>
      </c>
      <c r="E80" s="60" t="s">
        <v>11276</v>
      </c>
      <c r="F80" s="67" t="s">
        <v>160</v>
      </c>
      <c r="G80" s="67" t="s">
        <v>4315</v>
      </c>
      <c r="H80" s="68" t="s">
        <v>4316</v>
      </c>
      <c r="I80" s="63">
        <v>4</v>
      </c>
      <c r="J80" s="64" t="str">
        <f t="shared" si="4"/>
        <v>A</v>
      </c>
      <c r="K80" s="65">
        <f t="shared" si="5"/>
        <v>10000</v>
      </c>
      <c r="L80" s="66">
        <f t="shared" si="6"/>
        <v>8</v>
      </c>
      <c r="M80" s="66" t="str">
        <f t="shared" si="7"/>
        <v>OK</v>
      </c>
    </row>
    <row r="81" spans="2:14" s="69" customFormat="1" x14ac:dyDescent="0.25">
      <c r="B81" s="57" t="s">
        <v>14</v>
      </c>
      <c r="C81" s="111">
        <v>44492</v>
      </c>
      <c r="D81" s="59" t="s">
        <v>4317</v>
      </c>
      <c r="E81" s="60" t="s">
        <v>11276</v>
      </c>
      <c r="F81" s="67" t="s">
        <v>4318</v>
      </c>
      <c r="G81" s="67" t="s">
        <v>4315</v>
      </c>
      <c r="H81" s="68" t="s">
        <v>4319</v>
      </c>
      <c r="I81" s="63">
        <v>2</v>
      </c>
      <c r="J81" s="64" t="str">
        <f t="shared" si="4"/>
        <v>A</v>
      </c>
      <c r="K81" s="65">
        <f t="shared" si="5"/>
        <v>5000</v>
      </c>
      <c r="L81" s="66">
        <f t="shared" si="6"/>
        <v>2</v>
      </c>
      <c r="M81" s="66" t="str">
        <f t="shared" si="7"/>
        <v>OK</v>
      </c>
      <c r="N81" s="40"/>
    </row>
    <row r="82" spans="2:14" s="69" customFormat="1" x14ac:dyDescent="0.25">
      <c r="B82" s="57" t="s">
        <v>14</v>
      </c>
      <c r="C82" s="112">
        <v>44492</v>
      </c>
      <c r="D82" s="59" t="s">
        <v>4320</v>
      </c>
      <c r="E82" s="60" t="s">
        <v>11276</v>
      </c>
      <c r="F82" s="67" t="s">
        <v>4321</v>
      </c>
      <c r="G82" s="67" t="s">
        <v>4322</v>
      </c>
      <c r="H82" s="68" t="s">
        <v>4326</v>
      </c>
      <c r="I82" s="63">
        <v>2</v>
      </c>
      <c r="J82" s="64" t="str">
        <f t="shared" si="4"/>
        <v>A</v>
      </c>
      <c r="K82" s="65">
        <f t="shared" si="5"/>
        <v>5000</v>
      </c>
      <c r="L82" s="66">
        <f t="shared" si="6"/>
        <v>2</v>
      </c>
      <c r="M82" s="66" t="str">
        <f t="shared" si="7"/>
        <v>OK</v>
      </c>
      <c r="N82" s="40"/>
    </row>
    <row r="83" spans="2:14" x14ac:dyDescent="0.25">
      <c r="B83" s="57" t="s">
        <v>14</v>
      </c>
      <c r="C83" s="112">
        <v>44492</v>
      </c>
      <c r="D83" s="59" t="s">
        <v>4323</v>
      </c>
      <c r="E83" s="60" t="s">
        <v>11276</v>
      </c>
      <c r="F83" s="67" t="s">
        <v>4324</v>
      </c>
      <c r="G83" s="67" t="s">
        <v>4325</v>
      </c>
      <c r="H83" s="68" t="s">
        <v>4327</v>
      </c>
      <c r="I83" s="63">
        <v>2</v>
      </c>
      <c r="J83" s="64" t="str">
        <f t="shared" si="4"/>
        <v>A</v>
      </c>
      <c r="K83" s="65">
        <f t="shared" si="5"/>
        <v>5000</v>
      </c>
      <c r="L83" s="66">
        <f t="shared" si="6"/>
        <v>2</v>
      </c>
      <c r="M83" s="66" t="str">
        <f t="shared" si="7"/>
        <v>OK</v>
      </c>
    </row>
    <row r="84" spans="2:14" x14ac:dyDescent="0.25">
      <c r="B84" s="57" t="s">
        <v>14</v>
      </c>
      <c r="C84" s="112">
        <v>44492</v>
      </c>
      <c r="D84" s="59" t="s">
        <v>4328</v>
      </c>
      <c r="E84" s="60" t="s">
        <v>11276</v>
      </c>
      <c r="F84" s="67" t="s">
        <v>4329</v>
      </c>
      <c r="G84" s="67" t="s">
        <v>4330</v>
      </c>
      <c r="H84" s="68" t="s">
        <v>4331</v>
      </c>
      <c r="I84" s="63">
        <v>2</v>
      </c>
      <c r="J84" s="64" t="str">
        <f t="shared" si="4"/>
        <v>A</v>
      </c>
      <c r="K84" s="65">
        <f t="shared" si="5"/>
        <v>5000</v>
      </c>
      <c r="L84" s="66">
        <f t="shared" si="6"/>
        <v>2</v>
      </c>
      <c r="M84" s="66" t="str">
        <f t="shared" si="7"/>
        <v>OK</v>
      </c>
    </row>
    <row r="85" spans="2:14" x14ac:dyDescent="0.25">
      <c r="B85" s="57" t="s">
        <v>14</v>
      </c>
      <c r="C85" s="112">
        <v>44494</v>
      </c>
      <c r="D85" s="59" t="s">
        <v>5346</v>
      </c>
      <c r="E85" s="60" t="s">
        <v>11276</v>
      </c>
      <c r="F85" s="67" t="s">
        <v>5347</v>
      </c>
      <c r="G85" s="67" t="s">
        <v>5348</v>
      </c>
      <c r="H85" s="68" t="s">
        <v>5349</v>
      </c>
      <c r="I85" s="63">
        <v>2</v>
      </c>
      <c r="J85" s="64" t="str">
        <f t="shared" si="4"/>
        <v>A</v>
      </c>
      <c r="K85" s="65">
        <f t="shared" si="5"/>
        <v>5000</v>
      </c>
      <c r="L85" s="66">
        <f t="shared" si="6"/>
        <v>5</v>
      </c>
      <c r="M85" s="66" t="str">
        <f t="shared" si="7"/>
        <v>OK</v>
      </c>
    </row>
    <row r="86" spans="2:14" s="69" customFormat="1" x14ac:dyDescent="0.25">
      <c r="B86" s="57" t="s">
        <v>14</v>
      </c>
      <c r="C86" s="112">
        <v>44494</v>
      </c>
      <c r="D86" s="59" t="s">
        <v>5350</v>
      </c>
      <c r="E86" s="60" t="s">
        <v>11276</v>
      </c>
      <c r="F86" s="67" t="s">
        <v>5351</v>
      </c>
      <c r="G86" s="67" t="s">
        <v>5352</v>
      </c>
      <c r="H86" s="68" t="s">
        <v>5353</v>
      </c>
      <c r="I86" s="63">
        <v>2</v>
      </c>
      <c r="J86" s="64" t="str">
        <f t="shared" si="4"/>
        <v>A</v>
      </c>
      <c r="K86" s="65">
        <f t="shared" si="5"/>
        <v>5000</v>
      </c>
      <c r="L86" s="66">
        <f t="shared" si="6"/>
        <v>2</v>
      </c>
      <c r="M86" s="66" t="str">
        <f t="shared" si="7"/>
        <v>OK</v>
      </c>
      <c r="N86" s="40"/>
    </row>
    <row r="87" spans="2:14" x14ac:dyDescent="0.25">
      <c r="B87" s="57" t="s">
        <v>14</v>
      </c>
      <c r="C87" s="112">
        <v>44494</v>
      </c>
      <c r="D87" s="59" t="s">
        <v>5354</v>
      </c>
      <c r="E87" s="60" t="s">
        <v>11276</v>
      </c>
      <c r="F87" s="67" t="s">
        <v>5355</v>
      </c>
      <c r="G87" s="67" t="s">
        <v>5356</v>
      </c>
      <c r="H87" s="68" t="s">
        <v>5360</v>
      </c>
      <c r="I87" s="63">
        <v>2</v>
      </c>
      <c r="J87" s="64" t="str">
        <f t="shared" si="4"/>
        <v>A</v>
      </c>
      <c r="K87" s="65">
        <f t="shared" si="5"/>
        <v>5000</v>
      </c>
      <c r="L87" s="66">
        <f t="shared" si="6"/>
        <v>5</v>
      </c>
      <c r="M87" s="66" t="str">
        <f t="shared" si="7"/>
        <v>OK</v>
      </c>
    </row>
    <row r="88" spans="2:14" x14ac:dyDescent="0.25">
      <c r="B88" s="57" t="s">
        <v>14</v>
      </c>
      <c r="C88" s="112">
        <v>44494</v>
      </c>
      <c r="D88" s="59" t="s">
        <v>5357</v>
      </c>
      <c r="E88" s="60" t="s">
        <v>11276</v>
      </c>
      <c r="F88" s="67" t="s">
        <v>5358</v>
      </c>
      <c r="G88" s="67" t="s">
        <v>5359</v>
      </c>
      <c r="H88" s="68" t="s">
        <v>5361</v>
      </c>
      <c r="I88" s="63">
        <v>2</v>
      </c>
      <c r="J88" s="64" t="str">
        <f t="shared" si="4"/>
        <v>A</v>
      </c>
      <c r="K88" s="65">
        <f t="shared" si="5"/>
        <v>5000</v>
      </c>
      <c r="L88" s="66">
        <f t="shared" si="6"/>
        <v>2</v>
      </c>
      <c r="M88" s="66" t="str">
        <f t="shared" si="7"/>
        <v>OK</v>
      </c>
    </row>
    <row r="89" spans="2:14" s="69" customFormat="1" x14ac:dyDescent="0.25">
      <c r="B89" s="57" t="s">
        <v>14</v>
      </c>
      <c r="C89" s="112">
        <v>44494</v>
      </c>
      <c r="D89" s="59" t="s">
        <v>5362</v>
      </c>
      <c r="E89" s="60" t="s">
        <v>11276</v>
      </c>
      <c r="F89" s="67" t="s">
        <v>5363</v>
      </c>
      <c r="G89" s="67" t="s">
        <v>5364</v>
      </c>
      <c r="H89" s="68" t="s">
        <v>5365</v>
      </c>
      <c r="I89" s="63">
        <v>3</v>
      </c>
      <c r="J89" s="64" t="str">
        <f t="shared" si="4"/>
        <v>A</v>
      </c>
      <c r="K89" s="65">
        <f t="shared" si="5"/>
        <v>7500</v>
      </c>
      <c r="L89" s="66">
        <f t="shared" si="6"/>
        <v>8</v>
      </c>
      <c r="M89" s="66" t="str">
        <f t="shared" si="7"/>
        <v>OK</v>
      </c>
      <c r="N89" s="40"/>
    </row>
    <row r="90" spans="2:14" x14ac:dyDescent="0.25">
      <c r="B90" s="57" t="s">
        <v>14</v>
      </c>
      <c r="C90" s="112">
        <v>44494</v>
      </c>
      <c r="D90" s="59" t="s">
        <v>5366</v>
      </c>
      <c r="E90" s="60" t="s">
        <v>11276</v>
      </c>
      <c r="F90" s="67" t="s">
        <v>5367</v>
      </c>
      <c r="G90" s="67" t="s">
        <v>5368</v>
      </c>
      <c r="H90" s="68" t="s">
        <v>5369</v>
      </c>
      <c r="I90" s="63">
        <v>10</v>
      </c>
      <c r="J90" s="64" t="str">
        <f t="shared" si="4"/>
        <v>B</v>
      </c>
      <c r="K90" s="65">
        <f t="shared" si="5"/>
        <v>30000</v>
      </c>
      <c r="L90" s="66">
        <f t="shared" si="6"/>
        <v>10</v>
      </c>
      <c r="M90" s="66" t="str">
        <f t="shared" si="7"/>
        <v>OK</v>
      </c>
    </row>
    <row r="91" spans="2:14" x14ac:dyDescent="0.25">
      <c r="B91" s="57" t="s">
        <v>14</v>
      </c>
      <c r="C91" s="112">
        <v>44494</v>
      </c>
      <c r="D91" s="59" t="s">
        <v>599</v>
      </c>
      <c r="E91" s="60" t="s">
        <v>11276</v>
      </c>
      <c r="F91" s="67" t="s">
        <v>600</v>
      </c>
      <c r="G91" s="67" t="s">
        <v>601</v>
      </c>
      <c r="H91" s="68" t="s">
        <v>5373</v>
      </c>
      <c r="I91" s="63">
        <v>3</v>
      </c>
      <c r="J91" s="64" t="str">
        <f t="shared" si="4"/>
        <v>A</v>
      </c>
      <c r="K91" s="65">
        <f t="shared" si="5"/>
        <v>7500</v>
      </c>
      <c r="L91" s="66">
        <f t="shared" si="6"/>
        <v>5</v>
      </c>
      <c r="M91" s="66" t="str">
        <f t="shared" si="7"/>
        <v>OK</v>
      </c>
    </row>
    <row r="92" spans="2:14" x14ac:dyDescent="0.25">
      <c r="B92" s="57" t="s">
        <v>14</v>
      </c>
      <c r="C92" s="112">
        <v>44494</v>
      </c>
      <c r="D92" s="59" t="s">
        <v>5370</v>
      </c>
      <c r="E92" s="60" t="s">
        <v>11276</v>
      </c>
      <c r="F92" s="67" t="s">
        <v>5371</v>
      </c>
      <c r="G92" s="67" t="s">
        <v>5372</v>
      </c>
      <c r="H92" s="68" t="s">
        <v>5374</v>
      </c>
      <c r="I92" s="63">
        <v>2</v>
      </c>
      <c r="J92" s="64" t="str">
        <f t="shared" si="4"/>
        <v>A</v>
      </c>
      <c r="K92" s="65">
        <f t="shared" si="5"/>
        <v>5000</v>
      </c>
      <c r="L92" s="66">
        <f t="shared" si="6"/>
        <v>2</v>
      </c>
      <c r="M92" s="66" t="str">
        <f t="shared" si="7"/>
        <v>OK</v>
      </c>
    </row>
    <row r="93" spans="2:14" s="69" customFormat="1" x14ac:dyDescent="0.25">
      <c r="B93" s="57" t="s">
        <v>14</v>
      </c>
      <c r="C93" s="112">
        <v>44494</v>
      </c>
      <c r="D93" s="59" t="s">
        <v>5375</v>
      </c>
      <c r="E93" s="60" t="s">
        <v>11276</v>
      </c>
      <c r="F93" s="67" t="s">
        <v>5376</v>
      </c>
      <c r="G93" s="67" t="s">
        <v>5377</v>
      </c>
      <c r="H93" s="68" t="s">
        <v>5378</v>
      </c>
      <c r="I93" s="63">
        <v>10</v>
      </c>
      <c r="J93" s="64" t="str">
        <f t="shared" si="4"/>
        <v>B</v>
      </c>
      <c r="K93" s="65">
        <f t="shared" si="5"/>
        <v>30000</v>
      </c>
      <c r="L93" s="66">
        <f t="shared" si="6"/>
        <v>10</v>
      </c>
      <c r="M93" s="66" t="str">
        <f t="shared" si="7"/>
        <v>OK</v>
      </c>
      <c r="N93" s="40"/>
    </row>
    <row r="94" spans="2:14" x14ac:dyDescent="0.25">
      <c r="B94" s="57" t="s">
        <v>14</v>
      </c>
      <c r="C94" s="112">
        <v>44494</v>
      </c>
      <c r="D94" s="59" t="s">
        <v>5379</v>
      </c>
      <c r="E94" s="60" t="s">
        <v>11276</v>
      </c>
      <c r="F94" s="67" t="s">
        <v>108</v>
      </c>
      <c r="G94" s="67" t="s">
        <v>5380</v>
      </c>
      <c r="H94" s="68" t="s">
        <v>5381</v>
      </c>
      <c r="I94" s="63">
        <v>3</v>
      </c>
      <c r="J94" s="64" t="str">
        <f t="shared" si="4"/>
        <v>A</v>
      </c>
      <c r="K94" s="65">
        <f t="shared" si="5"/>
        <v>7500</v>
      </c>
      <c r="L94" s="66">
        <f t="shared" si="6"/>
        <v>3</v>
      </c>
      <c r="M94" s="66" t="str">
        <f t="shared" si="7"/>
        <v>OK</v>
      </c>
    </row>
    <row r="95" spans="2:14" x14ac:dyDescent="0.25">
      <c r="B95" s="57" t="s">
        <v>14</v>
      </c>
      <c r="C95" s="112">
        <v>44494</v>
      </c>
      <c r="D95" s="59" t="s">
        <v>607</v>
      </c>
      <c r="E95" s="60" t="s">
        <v>11276</v>
      </c>
      <c r="F95" s="67" t="s">
        <v>608</v>
      </c>
      <c r="G95" s="67" t="s">
        <v>609</v>
      </c>
      <c r="H95" s="68" t="s">
        <v>5382</v>
      </c>
      <c r="I95" s="63">
        <v>2</v>
      </c>
      <c r="J95" s="64" t="str">
        <f t="shared" si="4"/>
        <v>A</v>
      </c>
      <c r="K95" s="65">
        <f t="shared" si="5"/>
        <v>5000</v>
      </c>
      <c r="L95" s="66">
        <f t="shared" si="6"/>
        <v>4</v>
      </c>
      <c r="M95" s="66" t="str">
        <f t="shared" si="7"/>
        <v>OK</v>
      </c>
    </row>
    <row r="96" spans="2:14" s="69" customFormat="1" x14ac:dyDescent="0.25">
      <c r="B96" s="57" t="s">
        <v>14</v>
      </c>
      <c r="C96" s="112">
        <v>44494</v>
      </c>
      <c r="D96" s="59" t="s">
        <v>619</v>
      </c>
      <c r="E96" s="60" t="s">
        <v>11276</v>
      </c>
      <c r="F96" s="67" t="s">
        <v>620</v>
      </c>
      <c r="G96" s="67" t="s">
        <v>621</v>
      </c>
      <c r="H96" s="68" t="s">
        <v>5383</v>
      </c>
      <c r="I96" s="63">
        <v>2</v>
      </c>
      <c r="J96" s="64" t="str">
        <f t="shared" si="4"/>
        <v>A</v>
      </c>
      <c r="K96" s="65">
        <f t="shared" si="5"/>
        <v>5000</v>
      </c>
      <c r="L96" s="66">
        <f t="shared" si="6"/>
        <v>4</v>
      </c>
      <c r="M96" s="66" t="str">
        <f t="shared" si="7"/>
        <v>OK</v>
      </c>
      <c r="N96" s="40"/>
    </row>
    <row r="97" spans="2:14" x14ac:dyDescent="0.25">
      <c r="B97" s="57" t="s">
        <v>14</v>
      </c>
      <c r="C97" s="112">
        <v>44494</v>
      </c>
      <c r="D97" s="59" t="s">
        <v>5384</v>
      </c>
      <c r="E97" s="60" t="s">
        <v>11276</v>
      </c>
      <c r="F97" s="67" t="s">
        <v>5385</v>
      </c>
      <c r="G97" s="67" t="s">
        <v>5386</v>
      </c>
      <c r="H97" s="68" t="s">
        <v>5387</v>
      </c>
      <c r="I97" s="63">
        <v>2</v>
      </c>
      <c r="J97" s="64" t="str">
        <f t="shared" si="4"/>
        <v>A</v>
      </c>
      <c r="K97" s="65">
        <f t="shared" si="5"/>
        <v>5000</v>
      </c>
      <c r="L97" s="66">
        <f t="shared" si="6"/>
        <v>2</v>
      </c>
      <c r="M97" s="66" t="str">
        <f t="shared" si="7"/>
        <v>OK</v>
      </c>
    </row>
    <row r="98" spans="2:14" x14ac:dyDescent="0.25">
      <c r="B98" s="57" t="s">
        <v>14</v>
      </c>
      <c r="C98" s="112">
        <v>44494</v>
      </c>
      <c r="D98" s="59" t="s">
        <v>5388</v>
      </c>
      <c r="E98" s="60" t="s">
        <v>11276</v>
      </c>
      <c r="F98" s="67" t="s">
        <v>5389</v>
      </c>
      <c r="G98" s="67" t="s">
        <v>5390</v>
      </c>
      <c r="H98" s="68" t="s">
        <v>5391</v>
      </c>
      <c r="I98" s="63">
        <v>10</v>
      </c>
      <c r="J98" s="64" t="str">
        <f t="shared" si="4"/>
        <v>B</v>
      </c>
      <c r="K98" s="65">
        <f t="shared" si="5"/>
        <v>30000</v>
      </c>
      <c r="L98" s="66">
        <f t="shared" si="6"/>
        <v>12</v>
      </c>
      <c r="M98" s="66" t="str">
        <f t="shared" si="7"/>
        <v>OK</v>
      </c>
    </row>
    <row r="99" spans="2:14" x14ac:dyDescent="0.25">
      <c r="B99" s="57" t="s">
        <v>14</v>
      </c>
      <c r="C99" s="112">
        <v>44494</v>
      </c>
      <c r="D99" s="59" t="s">
        <v>5396</v>
      </c>
      <c r="E99" s="60" t="s">
        <v>11276</v>
      </c>
      <c r="F99" s="67" t="s">
        <v>5397</v>
      </c>
      <c r="G99" s="67" t="s">
        <v>5398</v>
      </c>
      <c r="H99" s="68" t="s">
        <v>5399</v>
      </c>
      <c r="I99" s="63">
        <v>10</v>
      </c>
      <c r="J99" s="64" t="str">
        <f t="shared" si="4"/>
        <v>B</v>
      </c>
      <c r="K99" s="65">
        <f t="shared" si="5"/>
        <v>30000</v>
      </c>
      <c r="L99" s="66">
        <f t="shared" si="6"/>
        <v>10</v>
      </c>
      <c r="M99" s="66" t="str">
        <f t="shared" si="7"/>
        <v>OK</v>
      </c>
    </row>
    <row r="100" spans="2:14" s="69" customFormat="1" x14ac:dyDescent="0.25">
      <c r="B100" s="57" t="s">
        <v>14</v>
      </c>
      <c r="C100" s="112">
        <v>44494</v>
      </c>
      <c r="D100" s="59" t="s">
        <v>5392</v>
      </c>
      <c r="E100" s="60" t="s">
        <v>11276</v>
      </c>
      <c r="F100" s="67" t="s">
        <v>5393</v>
      </c>
      <c r="G100" s="67" t="s">
        <v>5394</v>
      </c>
      <c r="H100" s="68" t="s">
        <v>5395</v>
      </c>
      <c r="I100" s="63">
        <v>20</v>
      </c>
      <c r="J100" s="64" t="str">
        <f t="shared" si="4"/>
        <v>B</v>
      </c>
      <c r="K100" s="65">
        <f t="shared" si="5"/>
        <v>60000</v>
      </c>
      <c r="L100" s="66">
        <f t="shared" si="6"/>
        <v>20</v>
      </c>
      <c r="M100" s="66" t="str">
        <f t="shared" si="7"/>
        <v>OK</v>
      </c>
      <c r="N100" s="40"/>
    </row>
    <row r="101" spans="2:14" x14ac:dyDescent="0.25">
      <c r="B101" s="57" t="s">
        <v>14</v>
      </c>
      <c r="C101" s="112">
        <v>44495</v>
      </c>
      <c r="D101" s="59" t="s">
        <v>6223</v>
      </c>
      <c r="E101" s="60" t="s">
        <v>11276</v>
      </c>
      <c r="F101" s="67" t="s">
        <v>6224</v>
      </c>
      <c r="G101" s="67" t="s">
        <v>6225</v>
      </c>
      <c r="H101" s="68" t="s">
        <v>6229</v>
      </c>
      <c r="I101" s="63">
        <v>2</v>
      </c>
      <c r="J101" s="64" t="str">
        <f t="shared" si="4"/>
        <v>A</v>
      </c>
      <c r="K101" s="65">
        <f t="shared" si="5"/>
        <v>5000</v>
      </c>
      <c r="L101" s="66">
        <f t="shared" si="6"/>
        <v>4</v>
      </c>
      <c r="M101" s="66" t="str">
        <f t="shared" si="7"/>
        <v>OK</v>
      </c>
    </row>
    <row r="102" spans="2:14" x14ac:dyDescent="0.25">
      <c r="B102" s="57" t="s">
        <v>14</v>
      </c>
      <c r="C102" s="112">
        <v>44495</v>
      </c>
      <c r="D102" s="59" t="s">
        <v>6226</v>
      </c>
      <c r="E102" s="60" t="s">
        <v>11276</v>
      </c>
      <c r="F102" s="67" t="s">
        <v>6227</v>
      </c>
      <c r="G102" s="67" t="s">
        <v>6228</v>
      </c>
      <c r="H102" s="68" t="s">
        <v>6230</v>
      </c>
      <c r="I102" s="63">
        <v>2</v>
      </c>
      <c r="J102" s="64" t="str">
        <f t="shared" si="4"/>
        <v>A</v>
      </c>
      <c r="K102" s="65">
        <f t="shared" si="5"/>
        <v>5000</v>
      </c>
      <c r="L102" s="66">
        <f t="shared" si="6"/>
        <v>4</v>
      </c>
      <c r="M102" s="66" t="str">
        <f t="shared" si="7"/>
        <v>OK</v>
      </c>
    </row>
    <row r="103" spans="2:14" s="69" customFormat="1" x14ac:dyDescent="0.25">
      <c r="B103" s="57" t="s">
        <v>14</v>
      </c>
      <c r="C103" s="112">
        <v>44495</v>
      </c>
      <c r="D103" s="59" t="s">
        <v>6231</v>
      </c>
      <c r="E103" s="60" t="s">
        <v>11276</v>
      </c>
      <c r="F103" s="67" t="s">
        <v>6232</v>
      </c>
      <c r="G103" s="67" t="s">
        <v>6228</v>
      </c>
      <c r="H103" s="68" t="s">
        <v>6233</v>
      </c>
      <c r="I103" s="63">
        <v>2</v>
      </c>
      <c r="J103" s="64" t="str">
        <f t="shared" si="4"/>
        <v>A</v>
      </c>
      <c r="K103" s="65">
        <f t="shared" si="5"/>
        <v>5000</v>
      </c>
      <c r="L103" s="66">
        <f t="shared" si="6"/>
        <v>4</v>
      </c>
      <c r="M103" s="66" t="str">
        <f t="shared" si="7"/>
        <v>OK</v>
      </c>
      <c r="N103" s="40"/>
    </row>
    <row r="104" spans="2:14" x14ac:dyDescent="0.25">
      <c r="B104" s="57" t="s">
        <v>14</v>
      </c>
      <c r="C104" s="112">
        <v>44495</v>
      </c>
      <c r="D104" s="59" t="s">
        <v>6234</v>
      </c>
      <c r="E104" s="60" t="s">
        <v>11276</v>
      </c>
      <c r="F104" s="67" t="s">
        <v>6235</v>
      </c>
      <c r="G104" s="67" t="s">
        <v>6236</v>
      </c>
      <c r="H104" s="68" t="s">
        <v>6237</v>
      </c>
      <c r="I104" s="63">
        <v>3</v>
      </c>
      <c r="J104" s="64" t="str">
        <f t="shared" si="4"/>
        <v>A</v>
      </c>
      <c r="K104" s="65">
        <f t="shared" si="5"/>
        <v>7500</v>
      </c>
      <c r="L104" s="66">
        <f t="shared" si="6"/>
        <v>6</v>
      </c>
      <c r="M104" s="66" t="str">
        <f t="shared" si="7"/>
        <v>OK</v>
      </c>
    </row>
    <row r="105" spans="2:14" x14ac:dyDescent="0.25">
      <c r="B105" s="57" t="s">
        <v>14</v>
      </c>
      <c r="C105" s="112">
        <v>44495</v>
      </c>
      <c r="D105" s="59" t="s">
        <v>6238</v>
      </c>
      <c r="E105" s="60" t="s">
        <v>11276</v>
      </c>
      <c r="F105" s="67" t="s">
        <v>6239</v>
      </c>
      <c r="G105" s="67" t="s">
        <v>6240</v>
      </c>
      <c r="H105" s="68" t="s">
        <v>6241</v>
      </c>
      <c r="I105" s="63">
        <v>2</v>
      </c>
      <c r="J105" s="64" t="str">
        <f t="shared" si="4"/>
        <v>A</v>
      </c>
      <c r="K105" s="65">
        <f t="shared" si="5"/>
        <v>5000</v>
      </c>
      <c r="L105" s="66">
        <f t="shared" si="6"/>
        <v>4</v>
      </c>
      <c r="M105" s="66" t="str">
        <f t="shared" si="7"/>
        <v>OK</v>
      </c>
    </row>
    <row r="106" spans="2:14" x14ac:dyDescent="0.25">
      <c r="B106" s="57" t="s">
        <v>14</v>
      </c>
      <c r="C106" s="112">
        <v>44495</v>
      </c>
      <c r="D106" s="59" t="s">
        <v>6242</v>
      </c>
      <c r="E106" s="60" t="s">
        <v>11276</v>
      </c>
      <c r="F106" s="67" t="s">
        <v>6243</v>
      </c>
      <c r="G106" s="67" t="s">
        <v>6244</v>
      </c>
      <c r="H106" s="68" t="s">
        <v>6245</v>
      </c>
      <c r="I106" s="63">
        <v>2</v>
      </c>
      <c r="J106" s="64" t="str">
        <f t="shared" si="4"/>
        <v>A</v>
      </c>
      <c r="K106" s="65">
        <f t="shared" si="5"/>
        <v>5000</v>
      </c>
      <c r="L106" s="66">
        <f t="shared" si="6"/>
        <v>4</v>
      </c>
      <c r="M106" s="66" t="str">
        <f t="shared" si="7"/>
        <v>OK</v>
      </c>
    </row>
    <row r="107" spans="2:14" s="69" customFormat="1" x14ac:dyDescent="0.25">
      <c r="B107" s="57" t="s">
        <v>14</v>
      </c>
      <c r="C107" s="112">
        <v>44495</v>
      </c>
      <c r="D107" s="59" t="s">
        <v>1908</v>
      </c>
      <c r="E107" s="60" t="s">
        <v>11276</v>
      </c>
      <c r="F107" s="67" t="s">
        <v>1909</v>
      </c>
      <c r="G107" s="67" t="s">
        <v>1910</v>
      </c>
      <c r="H107" s="68" t="s">
        <v>6247</v>
      </c>
      <c r="I107" s="63">
        <v>4</v>
      </c>
      <c r="J107" s="64" t="str">
        <f t="shared" si="4"/>
        <v>A</v>
      </c>
      <c r="K107" s="65">
        <f t="shared" si="5"/>
        <v>10000</v>
      </c>
      <c r="L107" s="66">
        <f t="shared" si="6"/>
        <v>7</v>
      </c>
      <c r="M107" s="66" t="str">
        <f t="shared" si="7"/>
        <v>OK</v>
      </c>
      <c r="N107" s="40"/>
    </row>
    <row r="108" spans="2:14" s="69" customFormat="1" x14ac:dyDescent="0.25">
      <c r="B108" s="57" t="s">
        <v>14</v>
      </c>
      <c r="C108" s="112">
        <v>44495</v>
      </c>
      <c r="D108" s="59" t="s">
        <v>1896</v>
      </c>
      <c r="E108" s="60" t="s">
        <v>11276</v>
      </c>
      <c r="F108" s="67" t="s">
        <v>1897</v>
      </c>
      <c r="G108" s="67" t="s">
        <v>1898</v>
      </c>
      <c r="H108" s="68" t="s">
        <v>6246</v>
      </c>
      <c r="I108" s="63">
        <v>4</v>
      </c>
      <c r="J108" s="64" t="str">
        <f t="shared" si="4"/>
        <v>A</v>
      </c>
      <c r="K108" s="65">
        <f t="shared" si="5"/>
        <v>10000</v>
      </c>
      <c r="L108" s="66">
        <f t="shared" si="6"/>
        <v>16</v>
      </c>
      <c r="M108" s="66" t="str">
        <f t="shared" si="7"/>
        <v>OK</v>
      </c>
      <c r="N108" s="40"/>
    </row>
    <row r="109" spans="2:14" x14ac:dyDescent="0.25">
      <c r="B109" s="57" t="s">
        <v>14</v>
      </c>
      <c r="C109" s="112">
        <v>44495</v>
      </c>
      <c r="D109" s="59" t="s">
        <v>6248</v>
      </c>
      <c r="E109" s="60" t="s">
        <v>11276</v>
      </c>
      <c r="F109" s="67" t="s">
        <v>6249</v>
      </c>
      <c r="G109" s="67" t="s">
        <v>6250</v>
      </c>
      <c r="H109" s="68" t="s">
        <v>6254</v>
      </c>
      <c r="I109" s="63">
        <v>6</v>
      </c>
      <c r="J109" s="64" t="str">
        <f t="shared" si="4"/>
        <v>B</v>
      </c>
      <c r="K109" s="65">
        <f t="shared" si="5"/>
        <v>18000</v>
      </c>
      <c r="L109" s="66">
        <f t="shared" si="6"/>
        <v>11</v>
      </c>
      <c r="M109" s="66" t="str">
        <f t="shared" si="7"/>
        <v>OK</v>
      </c>
    </row>
    <row r="110" spans="2:14" x14ac:dyDescent="0.25">
      <c r="B110" s="57" t="s">
        <v>14</v>
      </c>
      <c r="C110" s="112">
        <v>44495</v>
      </c>
      <c r="D110" s="59" t="s">
        <v>6251</v>
      </c>
      <c r="E110" s="60" t="s">
        <v>11276</v>
      </c>
      <c r="F110" s="67" t="s">
        <v>6252</v>
      </c>
      <c r="G110" s="67" t="s">
        <v>6253</v>
      </c>
      <c r="H110" s="68" t="s">
        <v>6255</v>
      </c>
      <c r="I110" s="63">
        <v>6</v>
      </c>
      <c r="J110" s="64" t="str">
        <f t="shared" si="4"/>
        <v>B</v>
      </c>
      <c r="K110" s="65">
        <f t="shared" si="5"/>
        <v>18000</v>
      </c>
      <c r="L110" s="66">
        <f t="shared" si="6"/>
        <v>11</v>
      </c>
      <c r="M110" s="66" t="str">
        <f t="shared" si="7"/>
        <v>OK</v>
      </c>
    </row>
    <row r="111" spans="2:14" s="69" customFormat="1" x14ac:dyDescent="0.25">
      <c r="B111" s="57" t="s">
        <v>14</v>
      </c>
      <c r="C111" s="112">
        <v>44495</v>
      </c>
      <c r="D111" s="59" t="s">
        <v>6256</v>
      </c>
      <c r="E111" s="60" t="s">
        <v>11276</v>
      </c>
      <c r="F111" s="67" t="s">
        <v>6257</v>
      </c>
      <c r="G111" s="67" t="s">
        <v>6258</v>
      </c>
      <c r="H111" s="68" t="s">
        <v>6259</v>
      </c>
      <c r="I111" s="63">
        <v>4</v>
      </c>
      <c r="J111" s="64" t="str">
        <f t="shared" si="4"/>
        <v>A</v>
      </c>
      <c r="K111" s="65">
        <f t="shared" si="5"/>
        <v>10000</v>
      </c>
      <c r="L111" s="66">
        <f t="shared" si="6"/>
        <v>4</v>
      </c>
      <c r="M111" s="66" t="str">
        <f t="shared" si="7"/>
        <v>OK</v>
      </c>
      <c r="N111" s="40"/>
    </row>
    <row r="112" spans="2:14" x14ac:dyDescent="0.25">
      <c r="B112" s="57" t="s">
        <v>14</v>
      </c>
      <c r="C112" s="112">
        <v>44495</v>
      </c>
      <c r="D112" s="59" t="s">
        <v>6260</v>
      </c>
      <c r="E112" s="60" t="s">
        <v>11276</v>
      </c>
      <c r="F112" s="67" t="s">
        <v>6261</v>
      </c>
      <c r="G112" s="67" t="s">
        <v>6262</v>
      </c>
      <c r="H112" s="68" t="s">
        <v>6263</v>
      </c>
      <c r="I112" s="63">
        <v>4</v>
      </c>
      <c r="J112" s="64" t="str">
        <f t="shared" si="4"/>
        <v>A</v>
      </c>
      <c r="K112" s="65">
        <f t="shared" si="5"/>
        <v>10000</v>
      </c>
      <c r="L112" s="66">
        <f t="shared" si="6"/>
        <v>4</v>
      </c>
      <c r="M112" s="66" t="str">
        <f t="shared" si="7"/>
        <v>OK</v>
      </c>
    </row>
    <row r="113" spans="2:14" x14ac:dyDescent="0.25">
      <c r="B113" s="57" t="s">
        <v>14</v>
      </c>
      <c r="C113" s="112">
        <v>44495</v>
      </c>
      <c r="D113" s="59" t="s">
        <v>6264</v>
      </c>
      <c r="E113" s="60" t="s">
        <v>11276</v>
      </c>
      <c r="F113" s="67" t="s">
        <v>6265</v>
      </c>
      <c r="G113" s="67" t="s">
        <v>6266</v>
      </c>
      <c r="H113" s="68" t="s">
        <v>6267</v>
      </c>
      <c r="I113" s="63">
        <v>7</v>
      </c>
      <c r="J113" s="64" t="str">
        <f t="shared" si="4"/>
        <v>B</v>
      </c>
      <c r="K113" s="65">
        <f t="shared" si="5"/>
        <v>21000</v>
      </c>
      <c r="L113" s="66">
        <f t="shared" si="6"/>
        <v>7</v>
      </c>
      <c r="M113" s="66" t="str">
        <f t="shared" si="7"/>
        <v>OK</v>
      </c>
    </row>
    <row r="114" spans="2:14" x14ac:dyDescent="0.25">
      <c r="B114" s="57" t="s">
        <v>14</v>
      </c>
      <c r="C114" s="112">
        <v>44495</v>
      </c>
      <c r="D114" s="59" t="s">
        <v>6268</v>
      </c>
      <c r="E114" s="60" t="s">
        <v>11276</v>
      </c>
      <c r="F114" s="67" t="s">
        <v>6269</v>
      </c>
      <c r="G114" s="67" t="s">
        <v>6270</v>
      </c>
      <c r="H114" s="68" t="s">
        <v>6271</v>
      </c>
      <c r="I114" s="63">
        <v>10</v>
      </c>
      <c r="J114" s="64" t="str">
        <f t="shared" si="4"/>
        <v>B</v>
      </c>
      <c r="K114" s="65">
        <f t="shared" si="5"/>
        <v>30000</v>
      </c>
      <c r="L114" s="66">
        <f t="shared" si="6"/>
        <v>10</v>
      </c>
      <c r="M114" s="66" t="str">
        <f t="shared" si="7"/>
        <v>OK</v>
      </c>
    </row>
    <row r="115" spans="2:14" s="69" customFormat="1" x14ac:dyDescent="0.25">
      <c r="B115" s="57" t="s">
        <v>14</v>
      </c>
      <c r="C115" s="112">
        <v>44495</v>
      </c>
      <c r="D115" s="59" t="s">
        <v>1936</v>
      </c>
      <c r="E115" s="60" t="s">
        <v>11276</v>
      </c>
      <c r="F115" s="67" t="s">
        <v>1937</v>
      </c>
      <c r="G115" s="67" t="s">
        <v>1938</v>
      </c>
      <c r="H115" s="68" t="s">
        <v>6272</v>
      </c>
      <c r="I115" s="63">
        <v>2</v>
      </c>
      <c r="J115" s="64" t="str">
        <f t="shared" si="4"/>
        <v>A</v>
      </c>
      <c r="K115" s="65">
        <f t="shared" si="5"/>
        <v>5000</v>
      </c>
      <c r="L115" s="66">
        <f t="shared" si="6"/>
        <v>6</v>
      </c>
      <c r="M115" s="66" t="str">
        <f t="shared" si="7"/>
        <v>OK</v>
      </c>
      <c r="N115" s="40"/>
    </row>
    <row r="116" spans="2:14" x14ac:dyDescent="0.25">
      <c r="B116" s="57" t="s">
        <v>14</v>
      </c>
      <c r="C116" s="112">
        <v>44495</v>
      </c>
      <c r="D116" s="59" t="s">
        <v>6273</v>
      </c>
      <c r="E116" s="60" t="s">
        <v>11276</v>
      </c>
      <c r="F116" s="67" t="s">
        <v>6274</v>
      </c>
      <c r="G116" s="67" t="s">
        <v>6275</v>
      </c>
      <c r="H116" s="68" t="s">
        <v>6276</v>
      </c>
      <c r="I116" s="63">
        <v>2</v>
      </c>
      <c r="J116" s="64" t="str">
        <f t="shared" si="4"/>
        <v>A</v>
      </c>
      <c r="K116" s="65">
        <f t="shared" si="5"/>
        <v>5000</v>
      </c>
      <c r="L116" s="66">
        <f t="shared" si="6"/>
        <v>2</v>
      </c>
      <c r="M116" s="66" t="str">
        <f t="shared" si="7"/>
        <v>OK</v>
      </c>
    </row>
    <row r="117" spans="2:14" x14ac:dyDescent="0.25">
      <c r="B117" s="57" t="s">
        <v>14</v>
      </c>
      <c r="C117" s="112">
        <v>44495</v>
      </c>
      <c r="D117" s="59" t="s">
        <v>6277</v>
      </c>
      <c r="E117" s="60" t="s">
        <v>11276</v>
      </c>
      <c r="F117" s="67" t="s">
        <v>6278</v>
      </c>
      <c r="G117" s="67" t="s">
        <v>6279</v>
      </c>
      <c r="H117" s="68" t="s">
        <v>6280</v>
      </c>
      <c r="I117" s="63">
        <v>3</v>
      </c>
      <c r="J117" s="64" t="str">
        <f t="shared" si="4"/>
        <v>A</v>
      </c>
      <c r="K117" s="65">
        <f t="shared" si="5"/>
        <v>7500</v>
      </c>
      <c r="L117" s="66">
        <f t="shared" si="6"/>
        <v>3</v>
      </c>
      <c r="M117" s="66" t="str">
        <f t="shared" si="7"/>
        <v>OK</v>
      </c>
    </row>
    <row r="118" spans="2:14" s="69" customFormat="1" x14ac:dyDescent="0.25">
      <c r="B118" s="57" t="s">
        <v>14</v>
      </c>
      <c r="C118" s="112">
        <v>44495</v>
      </c>
      <c r="D118" s="59" t="s">
        <v>6281</v>
      </c>
      <c r="E118" s="60" t="s">
        <v>11276</v>
      </c>
      <c r="F118" s="67" t="s">
        <v>6282</v>
      </c>
      <c r="G118" s="67" t="s">
        <v>6283</v>
      </c>
      <c r="H118" s="68" t="s">
        <v>6286</v>
      </c>
      <c r="I118" s="63">
        <v>10</v>
      </c>
      <c r="J118" s="64" t="str">
        <f t="shared" si="4"/>
        <v>B</v>
      </c>
      <c r="K118" s="65">
        <f t="shared" si="5"/>
        <v>30000</v>
      </c>
      <c r="L118" s="66">
        <f t="shared" si="6"/>
        <v>20</v>
      </c>
      <c r="M118" s="66" t="str">
        <f t="shared" si="7"/>
        <v>OK</v>
      </c>
      <c r="N118" s="40"/>
    </row>
    <row r="119" spans="2:14" x14ac:dyDescent="0.25">
      <c r="B119" s="57" t="s">
        <v>14</v>
      </c>
      <c r="C119" s="112">
        <v>44495</v>
      </c>
      <c r="D119" s="59" t="s">
        <v>6284</v>
      </c>
      <c r="E119" s="60" t="s">
        <v>11276</v>
      </c>
      <c r="F119" s="67" t="s">
        <v>4333</v>
      </c>
      <c r="G119" s="67" t="s">
        <v>6285</v>
      </c>
      <c r="H119" s="68" t="s">
        <v>6287</v>
      </c>
      <c r="I119" s="63">
        <v>8</v>
      </c>
      <c r="J119" s="64" t="str">
        <f t="shared" si="4"/>
        <v>B</v>
      </c>
      <c r="K119" s="65">
        <f t="shared" si="5"/>
        <v>24000</v>
      </c>
      <c r="L119" s="66">
        <f t="shared" si="6"/>
        <v>18</v>
      </c>
      <c r="M119" s="66" t="str">
        <f t="shared" si="7"/>
        <v>OK</v>
      </c>
    </row>
    <row r="120" spans="2:14" x14ac:dyDescent="0.25">
      <c r="B120" s="57" t="s">
        <v>14</v>
      </c>
      <c r="C120" s="112">
        <v>44495</v>
      </c>
      <c r="D120" s="59" t="s">
        <v>6288</v>
      </c>
      <c r="E120" s="60" t="s">
        <v>11276</v>
      </c>
      <c r="F120" s="67" t="s">
        <v>6289</v>
      </c>
      <c r="G120" s="67" t="s">
        <v>6290</v>
      </c>
      <c r="H120" s="68" t="s">
        <v>6291</v>
      </c>
      <c r="I120" s="63">
        <v>10</v>
      </c>
      <c r="J120" s="64" t="str">
        <f t="shared" si="4"/>
        <v>B</v>
      </c>
      <c r="K120" s="65">
        <f t="shared" si="5"/>
        <v>30000</v>
      </c>
      <c r="L120" s="66">
        <f t="shared" si="6"/>
        <v>10</v>
      </c>
      <c r="M120" s="66" t="str">
        <f t="shared" si="7"/>
        <v>OK</v>
      </c>
    </row>
    <row r="121" spans="2:14" x14ac:dyDescent="0.25">
      <c r="B121" s="57" t="s">
        <v>14</v>
      </c>
      <c r="C121" s="112">
        <v>44495</v>
      </c>
      <c r="D121" s="59" t="s">
        <v>6292</v>
      </c>
      <c r="E121" s="60" t="s">
        <v>11276</v>
      </c>
      <c r="F121" s="67" t="s">
        <v>6293</v>
      </c>
      <c r="G121" s="67" t="s">
        <v>6294</v>
      </c>
      <c r="H121" s="68" t="s">
        <v>6295</v>
      </c>
      <c r="I121" s="63">
        <v>3</v>
      </c>
      <c r="J121" s="64" t="str">
        <f t="shared" si="4"/>
        <v>A</v>
      </c>
      <c r="K121" s="65">
        <f t="shared" si="5"/>
        <v>7500</v>
      </c>
      <c r="L121" s="66">
        <f t="shared" si="6"/>
        <v>5</v>
      </c>
      <c r="M121" s="66" t="str">
        <f t="shared" si="7"/>
        <v>OK</v>
      </c>
    </row>
    <row r="122" spans="2:14" s="69" customFormat="1" x14ac:dyDescent="0.25">
      <c r="B122" s="57" t="s">
        <v>14</v>
      </c>
      <c r="C122" s="112">
        <v>44495</v>
      </c>
      <c r="D122" s="59" t="s">
        <v>6296</v>
      </c>
      <c r="E122" s="60" t="s">
        <v>11276</v>
      </c>
      <c r="F122" s="67" t="s">
        <v>6297</v>
      </c>
      <c r="G122" s="67" t="s">
        <v>6298</v>
      </c>
      <c r="H122" s="68" t="s">
        <v>6299</v>
      </c>
      <c r="I122" s="63">
        <v>2</v>
      </c>
      <c r="J122" s="64" t="str">
        <f t="shared" si="4"/>
        <v>A</v>
      </c>
      <c r="K122" s="65">
        <f t="shared" si="5"/>
        <v>5000</v>
      </c>
      <c r="L122" s="66">
        <f t="shared" si="6"/>
        <v>2</v>
      </c>
      <c r="M122" s="66" t="str">
        <f t="shared" si="7"/>
        <v>OK</v>
      </c>
      <c r="N122" s="40"/>
    </row>
    <row r="123" spans="2:14" x14ac:dyDescent="0.25">
      <c r="B123" s="57" t="s">
        <v>14</v>
      </c>
      <c r="C123" s="112">
        <v>44495</v>
      </c>
      <c r="D123" s="59" t="s">
        <v>1892</v>
      </c>
      <c r="E123" s="60" t="s">
        <v>11276</v>
      </c>
      <c r="F123" s="67" t="s">
        <v>1893</v>
      </c>
      <c r="G123" s="67" t="s">
        <v>1894</v>
      </c>
      <c r="H123" s="68" t="s">
        <v>6300</v>
      </c>
      <c r="I123" s="63">
        <v>2</v>
      </c>
      <c r="J123" s="64" t="str">
        <f t="shared" si="4"/>
        <v>A</v>
      </c>
      <c r="K123" s="65">
        <f t="shared" si="5"/>
        <v>5000</v>
      </c>
      <c r="L123" s="66">
        <f t="shared" si="6"/>
        <v>4</v>
      </c>
      <c r="M123" s="66" t="str">
        <f t="shared" si="7"/>
        <v>OK</v>
      </c>
    </row>
    <row r="124" spans="2:14" x14ac:dyDescent="0.25">
      <c r="B124" s="57" t="s">
        <v>14</v>
      </c>
      <c r="C124" s="112">
        <v>44495</v>
      </c>
      <c r="D124" s="59" t="s">
        <v>6301</v>
      </c>
      <c r="E124" s="60" t="s">
        <v>11276</v>
      </c>
      <c r="F124" s="67" t="s">
        <v>5679</v>
      </c>
      <c r="G124" s="67" t="s">
        <v>6240</v>
      </c>
      <c r="H124" s="68" t="s">
        <v>6302</v>
      </c>
      <c r="I124" s="63">
        <v>2</v>
      </c>
      <c r="J124" s="64" t="str">
        <f t="shared" si="4"/>
        <v>A</v>
      </c>
      <c r="K124" s="65">
        <f t="shared" si="5"/>
        <v>5000</v>
      </c>
      <c r="L124" s="66">
        <f t="shared" si="6"/>
        <v>2</v>
      </c>
      <c r="M124" s="66" t="str">
        <f t="shared" si="7"/>
        <v>OK</v>
      </c>
    </row>
    <row r="125" spans="2:14" x14ac:dyDescent="0.25">
      <c r="B125" s="57" t="s">
        <v>14</v>
      </c>
      <c r="C125" s="112">
        <v>44495</v>
      </c>
      <c r="D125" s="59" t="s">
        <v>6303</v>
      </c>
      <c r="E125" s="60" t="s">
        <v>11276</v>
      </c>
      <c r="F125" s="67" t="s">
        <v>6304</v>
      </c>
      <c r="G125" s="67" t="s">
        <v>6305</v>
      </c>
      <c r="H125" s="68" t="s">
        <v>6306</v>
      </c>
      <c r="I125" s="63">
        <v>2</v>
      </c>
      <c r="J125" s="64" t="str">
        <f t="shared" si="4"/>
        <v>A</v>
      </c>
      <c r="K125" s="65">
        <f t="shared" si="5"/>
        <v>5000</v>
      </c>
      <c r="L125" s="66">
        <f t="shared" si="6"/>
        <v>2</v>
      </c>
      <c r="M125" s="66" t="str">
        <f t="shared" si="7"/>
        <v>OK</v>
      </c>
    </row>
    <row r="126" spans="2:14" s="69" customFormat="1" x14ac:dyDescent="0.25">
      <c r="B126" s="57" t="s">
        <v>14</v>
      </c>
      <c r="C126" s="112">
        <v>44496</v>
      </c>
      <c r="D126" s="59" t="s">
        <v>1880</v>
      </c>
      <c r="E126" s="60" t="s">
        <v>11276</v>
      </c>
      <c r="F126" s="67" t="s">
        <v>1881</v>
      </c>
      <c r="G126" s="67" t="s">
        <v>1882</v>
      </c>
      <c r="H126" s="68" t="s">
        <v>6978</v>
      </c>
      <c r="I126" s="63">
        <v>3</v>
      </c>
      <c r="J126" s="64" t="str">
        <f t="shared" si="4"/>
        <v>A</v>
      </c>
      <c r="K126" s="65">
        <f t="shared" si="5"/>
        <v>7500</v>
      </c>
      <c r="L126" s="66">
        <f t="shared" si="6"/>
        <v>11</v>
      </c>
      <c r="M126" s="66" t="str">
        <f t="shared" si="7"/>
        <v>OK</v>
      </c>
      <c r="N126" s="40"/>
    </row>
    <row r="127" spans="2:14" x14ac:dyDescent="0.25">
      <c r="B127" s="57" t="s">
        <v>14</v>
      </c>
      <c r="C127" s="112">
        <v>44496</v>
      </c>
      <c r="D127" s="59" t="s">
        <v>6979</v>
      </c>
      <c r="E127" s="60" t="s">
        <v>11276</v>
      </c>
      <c r="F127" s="67" t="s">
        <v>6980</v>
      </c>
      <c r="G127" s="67" t="s">
        <v>6981</v>
      </c>
      <c r="H127" s="68" t="s">
        <v>6982</v>
      </c>
      <c r="I127" s="63">
        <v>10</v>
      </c>
      <c r="J127" s="64" t="str">
        <f t="shared" si="4"/>
        <v>B</v>
      </c>
      <c r="K127" s="65">
        <f t="shared" si="5"/>
        <v>30000</v>
      </c>
      <c r="L127" s="66">
        <f t="shared" si="6"/>
        <v>20</v>
      </c>
      <c r="M127" s="66" t="str">
        <f t="shared" si="7"/>
        <v>OK</v>
      </c>
    </row>
    <row r="128" spans="2:14" x14ac:dyDescent="0.25">
      <c r="B128" s="57" t="s">
        <v>14</v>
      </c>
      <c r="C128" s="112">
        <v>44496</v>
      </c>
      <c r="D128" s="59" t="s">
        <v>6983</v>
      </c>
      <c r="E128" s="60" t="s">
        <v>11276</v>
      </c>
      <c r="F128" s="67" t="s">
        <v>6984</v>
      </c>
      <c r="G128" s="67" t="s">
        <v>6985</v>
      </c>
      <c r="H128" s="68" t="s">
        <v>6986</v>
      </c>
      <c r="I128" s="63">
        <v>2</v>
      </c>
      <c r="J128" s="64" t="str">
        <f t="shared" si="4"/>
        <v>A</v>
      </c>
      <c r="K128" s="65">
        <f t="shared" si="5"/>
        <v>5000</v>
      </c>
      <c r="L128" s="66">
        <f t="shared" si="6"/>
        <v>2</v>
      </c>
      <c r="M128" s="66" t="str">
        <f t="shared" si="7"/>
        <v>OK</v>
      </c>
    </row>
    <row r="129" spans="2:14" s="69" customFormat="1" x14ac:dyDescent="0.25">
      <c r="B129" s="57" t="s">
        <v>14</v>
      </c>
      <c r="C129" s="112">
        <v>44496</v>
      </c>
      <c r="D129" s="59" t="s">
        <v>6987</v>
      </c>
      <c r="E129" s="60" t="s">
        <v>11276</v>
      </c>
      <c r="F129" s="67" t="s">
        <v>6988</v>
      </c>
      <c r="G129" s="67" t="s">
        <v>6989</v>
      </c>
      <c r="H129" s="68" t="s">
        <v>6990</v>
      </c>
      <c r="I129" s="63">
        <v>2</v>
      </c>
      <c r="J129" s="64" t="str">
        <f t="shared" si="4"/>
        <v>A</v>
      </c>
      <c r="K129" s="65">
        <f t="shared" si="5"/>
        <v>5000</v>
      </c>
      <c r="L129" s="66">
        <f t="shared" si="6"/>
        <v>2</v>
      </c>
      <c r="M129" s="66" t="str">
        <f t="shared" si="7"/>
        <v>OK</v>
      </c>
      <c r="N129" s="40"/>
    </row>
    <row r="130" spans="2:14" x14ac:dyDescent="0.25">
      <c r="B130" s="57" t="s">
        <v>14</v>
      </c>
      <c r="C130" s="112">
        <v>44496</v>
      </c>
      <c r="D130" s="59" t="s">
        <v>6991</v>
      </c>
      <c r="E130" s="60" t="s">
        <v>11276</v>
      </c>
      <c r="F130" s="67" t="s">
        <v>6992</v>
      </c>
      <c r="G130" s="67" t="s">
        <v>6993</v>
      </c>
      <c r="H130" s="68" t="s">
        <v>6996</v>
      </c>
      <c r="I130" s="63">
        <v>15</v>
      </c>
      <c r="J130" s="64" t="str">
        <f t="shared" si="4"/>
        <v>B</v>
      </c>
      <c r="K130" s="65">
        <f t="shared" si="5"/>
        <v>45000</v>
      </c>
      <c r="L130" s="66">
        <f t="shared" si="6"/>
        <v>20</v>
      </c>
      <c r="M130" s="66" t="str">
        <f t="shared" si="7"/>
        <v>OK</v>
      </c>
    </row>
    <row r="131" spans="2:14" x14ac:dyDescent="0.25">
      <c r="B131" s="57" t="s">
        <v>14</v>
      </c>
      <c r="C131" s="112">
        <v>44496</v>
      </c>
      <c r="D131" s="59" t="s">
        <v>6994</v>
      </c>
      <c r="E131" s="60" t="s">
        <v>11276</v>
      </c>
      <c r="F131" s="67" t="s">
        <v>6995</v>
      </c>
      <c r="G131" s="67" t="s">
        <v>1384</v>
      </c>
      <c r="H131" s="68" t="s">
        <v>6997</v>
      </c>
      <c r="I131" s="63">
        <v>4</v>
      </c>
      <c r="J131" s="64" t="str">
        <f t="shared" si="4"/>
        <v>A</v>
      </c>
      <c r="K131" s="65">
        <f t="shared" si="5"/>
        <v>10000</v>
      </c>
      <c r="L131" s="66">
        <f t="shared" si="6"/>
        <v>4</v>
      </c>
      <c r="M131" s="66" t="str">
        <f t="shared" si="7"/>
        <v>OK</v>
      </c>
    </row>
    <row r="132" spans="2:14" x14ac:dyDescent="0.25">
      <c r="B132" s="57" t="s">
        <v>14</v>
      </c>
      <c r="C132" s="112">
        <v>44496</v>
      </c>
      <c r="D132" s="59" t="s">
        <v>6998</v>
      </c>
      <c r="E132" s="60" t="s">
        <v>11276</v>
      </c>
      <c r="F132" s="67" t="s">
        <v>6999</v>
      </c>
      <c r="G132" s="67" t="s">
        <v>7000</v>
      </c>
      <c r="H132" s="68" t="s">
        <v>7001</v>
      </c>
      <c r="I132" s="63">
        <v>5</v>
      </c>
      <c r="J132" s="64" t="str">
        <f t="shared" si="4"/>
        <v>A</v>
      </c>
      <c r="K132" s="65">
        <f t="shared" si="5"/>
        <v>12500</v>
      </c>
      <c r="L132" s="66">
        <f t="shared" si="6"/>
        <v>5</v>
      </c>
      <c r="M132" s="66" t="str">
        <f t="shared" si="7"/>
        <v>OK</v>
      </c>
    </row>
    <row r="133" spans="2:14" s="69" customFormat="1" x14ac:dyDescent="0.25">
      <c r="B133" s="57" t="s">
        <v>14</v>
      </c>
      <c r="C133" s="112">
        <v>44496</v>
      </c>
      <c r="D133" s="59" t="s">
        <v>7002</v>
      </c>
      <c r="E133" s="60" t="s">
        <v>11276</v>
      </c>
      <c r="F133" s="67" t="s">
        <v>7003</v>
      </c>
      <c r="G133" s="67" t="s">
        <v>7004</v>
      </c>
      <c r="H133" s="68" t="s">
        <v>7005</v>
      </c>
      <c r="I133" s="63">
        <v>20</v>
      </c>
      <c r="J133" s="64" t="str">
        <f t="shared" si="4"/>
        <v>B</v>
      </c>
      <c r="K133" s="65">
        <f t="shared" si="5"/>
        <v>60000</v>
      </c>
      <c r="L133" s="66">
        <f t="shared" si="6"/>
        <v>20</v>
      </c>
      <c r="M133" s="66" t="str">
        <f t="shared" si="7"/>
        <v>OK</v>
      </c>
      <c r="N133" s="40"/>
    </row>
    <row r="134" spans="2:14" x14ac:dyDescent="0.25">
      <c r="B134" s="57" t="s">
        <v>14</v>
      </c>
      <c r="C134" s="112">
        <v>44496</v>
      </c>
      <c r="D134" s="59" t="s">
        <v>7006</v>
      </c>
      <c r="E134" s="60" t="s">
        <v>11276</v>
      </c>
      <c r="F134" s="67" t="s">
        <v>7007</v>
      </c>
      <c r="G134" s="67" t="s">
        <v>7008</v>
      </c>
      <c r="H134" s="68" t="s">
        <v>7009</v>
      </c>
      <c r="I134" s="63">
        <v>2</v>
      </c>
      <c r="J134" s="64" t="str">
        <f t="shared" si="4"/>
        <v>A</v>
      </c>
      <c r="K134" s="65">
        <f t="shared" si="5"/>
        <v>5000</v>
      </c>
      <c r="L134" s="66">
        <f t="shared" si="6"/>
        <v>2</v>
      </c>
      <c r="M134" s="66" t="str">
        <f t="shared" si="7"/>
        <v>OK</v>
      </c>
    </row>
    <row r="135" spans="2:14" x14ac:dyDescent="0.25">
      <c r="B135" s="57" t="s">
        <v>14</v>
      </c>
      <c r="C135" s="112">
        <v>44496</v>
      </c>
      <c r="D135" s="59" t="s">
        <v>7010</v>
      </c>
      <c r="E135" s="60" t="s">
        <v>11276</v>
      </c>
      <c r="F135" s="67" t="s">
        <v>1905</v>
      </c>
      <c r="G135" s="67" t="s">
        <v>7011</v>
      </c>
      <c r="H135" s="68" t="s">
        <v>7012</v>
      </c>
      <c r="I135" s="63">
        <v>6</v>
      </c>
      <c r="J135" s="64" t="str">
        <f t="shared" si="4"/>
        <v>B</v>
      </c>
      <c r="K135" s="65">
        <f t="shared" si="5"/>
        <v>18000</v>
      </c>
      <c r="L135" s="66">
        <f t="shared" si="6"/>
        <v>6</v>
      </c>
      <c r="M135" s="66" t="str">
        <f t="shared" si="7"/>
        <v>OK</v>
      </c>
    </row>
    <row r="136" spans="2:14" s="69" customFormat="1" x14ac:dyDescent="0.25">
      <c r="B136" s="57" t="s">
        <v>14</v>
      </c>
      <c r="C136" s="112">
        <v>44496</v>
      </c>
      <c r="D136" s="59" t="s">
        <v>7013</v>
      </c>
      <c r="E136" s="60" t="s">
        <v>11276</v>
      </c>
      <c r="F136" s="67" t="s">
        <v>7014</v>
      </c>
      <c r="G136" s="67" t="s">
        <v>7015</v>
      </c>
      <c r="H136" s="68" t="s">
        <v>7016</v>
      </c>
      <c r="I136" s="63">
        <v>6</v>
      </c>
      <c r="J136" s="64" t="str">
        <f t="shared" si="4"/>
        <v>B</v>
      </c>
      <c r="K136" s="65">
        <f t="shared" si="5"/>
        <v>18000</v>
      </c>
      <c r="L136" s="66">
        <f t="shared" si="6"/>
        <v>6</v>
      </c>
      <c r="M136" s="66" t="str">
        <f t="shared" si="7"/>
        <v>OK</v>
      </c>
      <c r="N136" s="40"/>
    </row>
    <row r="137" spans="2:14" x14ac:dyDescent="0.25">
      <c r="B137" s="57" t="s">
        <v>14</v>
      </c>
      <c r="C137" s="112">
        <v>44496</v>
      </c>
      <c r="D137" s="59" t="s">
        <v>7017</v>
      </c>
      <c r="E137" s="60" t="s">
        <v>11276</v>
      </c>
      <c r="F137" s="67" t="s">
        <v>7018</v>
      </c>
      <c r="G137" s="67" t="s">
        <v>7019</v>
      </c>
      <c r="H137" s="68" t="s">
        <v>7020</v>
      </c>
      <c r="I137" s="63">
        <v>6</v>
      </c>
      <c r="J137" s="64" t="str">
        <f t="shared" ref="J137:J391" si="8">+IF(I137&lt;=0," ",IF(I137&lt;=5,"A",IF(I137&gt;=6,"B")))</f>
        <v>B</v>
      </c>
      <c r="K137" s="65">
        <f t="shared" ref="K137:K391" si="9">+IF(J137=" ",I137*0,IF(J137="A",I137*2500,IF(J137="B",I137*3000)))</f>
        <v>18000</v>
      </c>
      <c r="L137" s="66">
        <f t="shared" ref="L137:L200" si="10">SUMIF($D$8:$D$3606,D137:D3735,$I$8:$I$3606)</f>
        <v>6</v>
      </c>
      <c r="M137" s="66" t="str">
        <f t="shared" ref="M137:M200" si="11">+IF(L137=0," ",IF(L137&lt;=20,"OK",IF(L137&gt;=21,"LEBIH")))</f>
        <v>OK</v>
      </c>
    </row>
    <row r="138" spans="2:14" x14ac:dyDescent="0.25">
      <c r="B138" s="57" t="s">
        <v>14</v>
      </c>
      <c r="C138" s="112">
        <v>44496</v>
      </c>
      <c r="D138" s="59" t="s">
        <v>7021</v>
      </c>
      <c r="E138" s="60" t="s">
        <v>11276</v>
      </c>
      <c r="F138" s="67" t="s">
        <v>7022</v>
      </c>
      <c r="G138" s="67" t="s">
        <v>7023</v>
      </c>
      <c r="H138" s="68" t="s">
        <v>7024</v>
      </c>
      <c r="I138" s="63">
        <v>5</v>
      </c>
      <c r="J138" s="64" t="str">
        <f t="shared" si="8"/>
        <v>A</v>
      </c>
      <c r="K138" s="65">
        <f t="shared" si="9"/>
        <v>12500</v>
      </c>
      <c r="L138" s="66">
        <f t="shared" si="10"/>
        <v>5</v>
      </c>
      <c r="M138" s="66" t="str">
        <f t="shared" si="11"/>
        <v>OK</v>
      </c>
    </row>
    <row r="139" spans="2:14" x14ac:dyDescent="0.25">
      <c r="B139" s="57" t="s">
        <v>14</v>
      </c>
      <c r="C139" s="112">
        <v>44496</v>
      </c>
      <c r="D139" s="59" t="s">
        <v>7025</v>
      </c>
      <c r="E139" s="60" t="s">
        <v>11276</v>
      </c>
      <c r="F139" s="67" t="s">
        <v>7026</v>
      </c>
      <c r="G139" s="67" t="s">
        <v>7027</v>
      </c>
      <c r="H139" s="68" t="s">
        <v>7028</v>
      </c>
      <c r="I139" s="63">
        <v>20</v>
      </c>
      <c r="J139" s="64" t="str">
        <f t="shared" si="8"/>
        <v>B</v>
      </c>
      <c r="K139" s="65">
        <f t="shared" si="9"/>
        <v>60000</v>
      </c>
      <c r="L139" s="66">
        <f t="shared" si="10"/>
        <v>20</v>
      </c>
      <c r="M139" s="66" t="str">
        <f t="shared" si="11"/>
        <v>OK</v>
      </c>
    </row>
    <row r="140" spans="2:14" s="69" customFormat="1" x14ac:dyDescent="0.25">
      <c r="B140" s="57" t="s">
        <v>14</v>
      </c>
      <c r="C140" s="112">
        <v>44496</v>
      </c>
      <c r="D140" s="59" t="s">
        <v>1932</v>
      </c>
      <c r="E140" s="60" t="s">
        <v>11276</v>
      </c>
      <c r="F140" s="67" t="s">
        <v>1933</v>
      </c>
      <c r="G140" s="67" t="s">
        <v>1934</v>
      </c>
      <c r="H140" s="68" t="s">
        <v>7029</v>
      </c>
      <c r="I140" s="63">
        <v>11</v>
      </c>
      <c r="J140" s="64" t="str">
        <f t="shared" si="8"/>
        <v>B</v>
      </c>
      <c r="K140" s="65">
        <f t="shared" si="9"/>
        <v>33000</v>
      </c>
      <c r="L140" s="66">
        <f t="shared" si="10"/>
        <v>20</v>
      </c>
      <c r="M140" s="66" t="str">
        <f t="shared" si="11"/>
        <v>OK</v>
      </c>
      <c r="N140" s="40"/>
    </row>
    <row r="141" spans="2:14" x14ac:dyDescent="0.25">
      <c r="B141" s="57" t="s">
        <v>14</v>
      </c>
      <c r="C141" s="112">
        <v>44496</v>
      </c>
      <c r="D141" s="59" t="s">
        <v>1944</v>
      </c>
      <c r="E141" s="60" t="s">
        <v>11276</v>
      </c>
      <c r="F141" s="67" t="s">
        <v>1945</v>
      </c>
      <c r="G141" s="67" t="s">
        <v>1946</v>
      </c>
      <c r="H141" s="68" t="s">
        <v>7032</v>
      </c>
      <c r="I141" s="63">
        <v>6</v>
      </c>
      <c r="J141" s="64" t="str">
        <f t="shared" si="8"/>
        <v>B</v>
      </c>
      <c r="K141" s="65">
        <f t="shared" si="9"/>
        <v>18000</v>
      </c>
      <c r="L141" s="66">
        <f t="shared" si="10"/>
        <v>8</v>
      </c>
      <c r="M141" s="66" t="str">
        <f t="shared" si="11"/>
        <v>OK</v>
      </c>
    </row>
    <row r="142" spans="2:14" x14ac:dyDescent="0.25">
      <c r="B142" s="57" t="s">
        <v>14</v>
      </c>
      <c r="C142" s="112">
        <v>44496</v>
      </c>
      <c r="D142" s="59" t="s">
        <v>7030</v>
      </c>
      <c r="E142" s="60" t="s">
        <v>11276</v>
      </c>
      <c r="F142" s="67" t="s">
        <v>211</v>
      </c>
      <c r="G142" s="67" t="s">
        <v>2898</v>
      </c>
      <c r="H142" s="68" t="s">
        <v>7031</v>
      </c>
      <c r="I142" s="63">
        <v>8</v>
      </c>
      <c r="J142" s="64" t="str">
        <f t="shared" si="8"/>
        <v>B</v>
      </c>
      <c r="K142" s="65">
        <f t="shared" si="9"/>
        <v>24000</v>
      </c>
      <c r="L142" s="66">
        <f t="shared" si="10"/>
        <v>13</v>
      </c>
      <c r="M142" s="66" t="str">
        <f t="shared" si="11"/>
        <v>OK</v>
      </c>
    </row>
    <row r="143" spans="2:14" x14ac:dyDescent="0.25">
      <c r="B143" s="57" t="s">
        <v>14</v>
      </c>
      <c r="C143" s="112">
        <v>44496</v>
      </c>
      <c r="D143" s="59" t="s">
        <v>4290</v>
      </c>
      <c r="E143" s="60" t="s">
        <v>11276</v>
      </c>
      <c r="F143" s="67" t="s">
        <v>4291</v>
      </c>
      <c r="G143" s="67" t="s">
        <v>4292</v>
      </c>
      <c r="H143" s="68" t="s">
        <v>7039</v>
      </c>
      <c r="I143" s="63">
        <v>5</v>
      </c>
      <c r="J143" s="64" t="str">
        <f t="shared" si="8"/>
        <v>A</v>
      </c>
      <c r="K143" s="65">
        <f t="shared" si="9"/>
        <v>12500</v>
      </c>
      <c r="L143" s="66">
        <f t="shared" si="10"/>
        <v>10</v>
      </c>
      <c r="M143" s="66" t="str">
        <f t="shared" si="11"/>
        <v>OK</v>
      </c>
    </row>
    <row r="144" spans="2:14" s="69" customFormat="1" x14ac:dyDescent="0.25">
      <c r="B144" s="57" t="s">
        <v>14</v>
      </c>
      <c r="C144" s="112">
        <v>44496</v>
      </c>
      <c r="D144" s="59" t="s">
        <v>7033</v>
      </c>
      <c r="E144" s="60" t="s">
        <v>11276</v>
      </c>
      <c r="F144" s="67" t="s">
        <v>7034</v>
      </c>
      <c r="G144" s="67" t="s">
        <v>7035</v>
      </c>
      <c r="H144" s="68" t="s">
        <v>7040</v>
      </c>
      <c r="I144" s="63">
        <v>8</v>
      </c>
      <c r="J144" s="64" t="str">
        <f t="shared" si="8"/>
        <v>B</v>
      </c>
      <c r="K144" s="65">
        <f t="shared" si="9"/>
        <v>24000</v>
      </c>
      <c r="L144" s="66">
        <f t="shared" si="10"/>
        <v>8</v>
      </c>
      <c r="M144" s="66" t="str">
        <f t="shared" si="11"/>
        <v>OK</v>
      </c>
      <c r="N144" s="40"/>
    </row>
    <row r="145" spans="2:14" x14ac:dyDescent="0.25">
      <c r="B145" s="57" t="s">
        <v>14</v>
      </c>
      <c r="C145" s="112">
        <v>44496</v>
      </c>
      <c r="D145" s="59" t="s">
        <v>7036</v>
      </c>
      <c r="E145" s="60" t="s">
        <v>11276</v>
      </c>
      <c r="F145" s="67" t="s">
        <v>7037</v>
      </c>
      <c r="G145" s="67" t="s">
        <v>7038</v>
      </c>
      <c r="H145" s="68" t="s">
        <v>7041</v>
      </c>
      <c r="I145" s="63">
        <v>2</v>
      </c>
      <c r="J145" s="64" t="str">
        <f t="shared" si="8"/>
        <v>A</v>
      </c>
      <c r="K145" s="65">
        <f t="shared" si="9"/>
        <v>5000</v>
      </c>
      <c r="L145" s="66">
        <f t="shared" si="10"/>
        <v>2</v>
      </c>
      <c r="M145" s="66" t="str">
        <f t="shared" si="11"/>
        <v>OK</v>
      </c>
    </row>
    <row r="146" spans="2:14" x14ac:dyDescent="0.25">
      <c r="B146" s="57" t="s">
        <v>14</v>
      </c>
      <c r="C146" s="112">
        <v>44496</v>
      </c>
      <c r="D146" s="59" t="s">
        <v>7042</v>
      </c>
      <c r="E146" s="60" t="s">
        <v>11276</v>
      </c>
      <c r="F146" s="67" t="s">
        <v>7043</v>
      </c>
      <c r="G146" s="67" t="s">
        <v>7044</v>
      </c>
      <c r="H146" s="68" t="s">
        <v>7045</v>
      </c>
      <c r="I146" s="63">
        <v>2</v>
      </c>
      <c r="J146" s="64" t="str">
        <f t="shared" si="8"/>
        <v>A</v>
      </c>
      <c r="K146" s="65">
        <f t="shared" si="9"/>
        <v>5000</v>
      </c>
      <c r="L146" s="66">
        <f t="shared" si="10"/>
        <v>2</v>
      </c>
      <c r="M146" s="66" t="str">
        <f t="shared" si="11"/>
        <v>OK</v>
      </c>
    </row>
    <row r="147" spans="2:14" s="69" customFormat="1" x14ac:dyDescent="0.25">
      <c r="B147" s="57" t="s">
        <v>14</v>
      </c>
      <c r="C147" s="112">
        <v>44496</v>
      </c>
      <c r="D147" s="59" t="s">
        <v>7046</v>
      </c>
      <c r="E147" s="60" t="s">
        <v>11276</v>
      </c>
      <c r="F147" s="67" t="s">
        <v>7047</v>
      </c>
      <c r="G147" s="67" t="s">
        <v>7048</v>
      </c>
      <c r="H147" s="68" t="s">
        <v>7049</v>
      </c>
      <c r="I147" s="63">
        <v>8</v>
      </c>
      <c r="J147" s="64" t="str">
        <f t="shared" si="8"/>
        <v>B</v>
      </c>
      <c r="K147" s="65">
        <f t="shared" si="9"/>
        <v>24000</v>
      </c>
      <c r="L147" s="66">
        <f t="shared" si="10"/>
        <v>13</v>
      </c>
      <c r="M147" s="66" t="str">
        <f t="shared" si="11"/>
        <v>OK</v>
      </c>
      <c r="N147" s="40"/>
    </row>
    <row r="148" spans="2:14" x14ac:dyDescent="0.25">
      <c r="B148" s="57" t="s">
        <v>14</v>
      </c>
      <c r="C148" s="112">
        <v>44497</v>
      </c>
      <c r="D148" s="59" t="s">
        <v>7564</v>
      </c>
      <c r="E148" s="60" t="s">
        <v>11276</v>
      </c>
      <c r="F148" s="67" t="s">
        <v>7565</v>
      </c>
      <c r="G148" s="67" t="s">
        <v>7566</v>
      </c>
      <c r="H148" s="68" t="s">
        <v>7567</v>
      </c>
      <c r="I148" s="63">
        <v>3</v>
      </c>
      <c r="J148" s="64" t="str">
        <f t="shared" si="8"/>
        <v>A</v>
      </c>
      <c r="K148" s="65">
        <f t="shared" si="9"/>
        <v>7500</v>
      </c>
      <c r="L148" s="66">
        <f t="shared" si="10"/>
        <v>3</v>
      </c>
      <c r="M148" s="66" t="str">
        <f t="shared" si="11"/>
        <v>OK</v>
      </c>
    </row>
    <row r="149" spans="2:14" x14ac:dyDescent="0.25">
      <c r="B149" s="57" t="s">
        <v>14</v>
      </c>
      <c r="C149" s="112">
        <v>44497</v>
      </c>
      <c r="D149" s="59" t="s">
        <v>7568</v>
      </c>
      <c r="E149" s="60" t="s">
        <v>11276</v>
      </c>
      <c r="F149" s="67" t="s">
        <v>7569</v>
      </c>
      <c r="G149" s="67" t="s">
        <v>7570</v>
      </c>
      <c r="H149" s="68" t="s">
        <v>7571</v>
      </c>
      <c r="I149" s="63">
        <v>3</v>
      </c>
      <c r="J149" s="64" t="str">
        <f t="shared" si="8"/>
        <v>A</v>
      </c>
      <c r="K149" s="65">
        <f t="shared" si="9"/>
        <v>7500</v>
      </c>
      <c r="L149" s="66">
        <f t="shared" si="10"/>
        <v>3</v>
      </c>
      <c r="M149" s="66" t="str">
        <f t="shared" si="11"/>
        <v>OK</v>
      </c>
    </row>
    <row r="150" spans="2:14" x14ac:dyDescent="0.25">
      <c r="B150" s="57" t="s">
        <v>14</v>
      </c>
      <c r="C150" s="112">
        <v>44497</v>
      </c>
      <c r="D150" s="59" t="s">
        <v>7572</v>
      </c>
      <c r="E150" s="60" t="s">
        <v>11276</v>
      </c>
      <c r="F150" s="67" t="s">
        <v>7573</v>
      </c>
      <c r="G150" s="67" t="s">
        <v>7574</v>
      </c>
      <c r="H150" s="68" t="s">
        <v>7575</v>
      </c>
      <c r="I150" s="63">
        <v>10</v>
      </c>
      <c r="J150" s="64" t="str">
        <f t="shared" si="8"/>
        <v>B</v>
      </c>
      <c r="K150" s="65">
        <f t="shared" si="9"/>
        <v>30000</v>
      </c>
      <c r="L150" s="66">
        <f t="shared" si="10"/>
        <v>10</v>
      </c>
      <c r="M150" s="66" t="str">
        <f t="shared" si="11"/>
        <v>OK</v>
      </c>
    </row>
    <row r="151" spans="2:14" s="69" customFormat="1" x14ac:dyDescent="0.25">
      <c r="B151" s="57" t="s">
        <v>14</v>
      </c>
      <c r="C151" s="112">
        <v>44497</v>
      </c>
      <c r="D151" s="59" t="s">
        <v>2874</v>
      </c>
      <c r="E151" s="60" t="s">
        <v>11276</v>
      </c>
      <c r="F151" s="67" t="s">
        <v>2168</v>
      </c>
      <c r="G151" s="67" t="s">
        <v>2875</v>
      </c>
      <c r="H151" s="68" t="s">
        <v>7576</v>
      </c>
      <c r="I151" s="63">
        <v>6</v>
      </c>
      <c r="J151" s="64" t="str">
        <f t="shared" si="8"/>
        <v>B</v>
      </c>
      <c r="K151" s="65">
        <f t="shared" si="9"/>
        <v>18000</v>
      </c>
      <c r="L151" s="66">
        <f t="shared" si="10"/>
        <v>18</v>
      </c>
      <c r="M151" s="66" t="str">
        <f t="shared" si="11"/>
        <v>OK</v>
      </c>
      <c r="N151" s="40"/>
    </row>
    <row r="152" spans="2:14" x14ac:dyDescent="0.25">
      <c r="B152" s="57" t="s">
        <v>14</v>
      </c>
      <c r="C152" s="112">
        <v>44497</v>
      </c>
      <c r="D152" s="59" t="s">
        <v>7577</v>
      </c>
      <c r="E152" s="60" t="s">
        <v>11276</v>
      </c>
      <c r="F152" s="67" t="s">
        <v>7578</v>
      </c>
      <c r="G152" s="67" t="s">
        <v>7579</v>
      </c>
      <c r="H152" s="68" t="s">
        <v>7580</v>
      </c>
      <c r="I152" s="63">
        <v>10</v>
      </c>
      <c r="J152" s="64" t="str">
        <f t="shared" si="8"/>
        <v>B</v>
      </c>
      <c r="K152" s="65">
        <f t="shared" si="9"/>
        <v>30000</v>
      </c>
      <c r="L152" s="66">
        <f t="shared" si="10"/>
        <v>20</v>
      </c>
      <c r="M152" s="66" t="str">
        <f t="shared" si="11"/>
        <v>OK</v>
      </c>
    </row>
    <row r="153" spans="2:14" x14ac:dyDescent="0.25">
      <c r="B153" s="57" t="s">
        <v>14</v>
      </c>
      <c r="C153" s="112">
        <v>44497</v>
      </c>
      <c r="D153" s="59" t="s">
        <v>7581</v>
      </c>
      <c r="E153" s="60" t="s">
        <v>11276</v>
      </c>
      <c r="F153" s="67" t="s">
        <v>7582</v>
      </c>
      <c r="G153" s="67" t="s">
        <v>7583</v>
      </c>
      <c r="H153" s="68" t="s">
        <v>7584</v>
      </c>
      <c r="I153" s="63">
        <v>5</v>
      </c>
      <c r="J153" s="64" t="str">
        <f t="shared" si="8"/>
        <v>A</v>
      </c>
      <c r="K153" s="65">
        <f t="shared" si="9"/>
        <v>12500</v>
      </c>
      <c r="L153" s="66">
        <f t="shared" si="10"/>
        <v>5</v>
      </c>
      <c r="M153" s="66" t="str">
        <f t="shared" si="11"/>
        <v>OK</v>
      </c>
    </row>
    <row r="154" spans="2:14" s="69" customFormat="1" x14ac:dyDescent="0.25">
      <c r="B154" s="57" t="s">
        <v>14</v>
      </c>
      <c r="C154" s="112">
        <v>44497</v>
      </c>
      <c r="D154" s="59" t="s">
        <v>7597</v>
      </c>
      <c r="E154" s="60" t="s">
        <v>11276</v>
      </c>
      <c r="F154" s="67" t="s">
        <v>7598</v>
      </c>
      <c r="G154" s="67" t="s">
        <v>7599</v>
      </c>
      <c r="H154" s="68" t="s">
        <v>7600</v>
      </c>
      <c r="I154" s="63">
        <v>2</v>
      </c>
      <c r="J154" s="64" t="str">
        <f t="shared" si="8"/>
        <v>A</v>
      </c>
      <c r="K154" s="65">
        <f t="shared" si="9"/>
        <v>5000</v>
      </c>
      <c r="L154" s="66">
        <f t="shared" si="10"/>
        <v>2</v>
      </c>
      <c r="M154" s="66" t="str">
        <f t="shared" si="11"/>
        <v>OK</v>
      </c>
      <c r="N154" s="40"/>
    </row>
    <row r="155" spans="2:14" x14ac:dyDescent="0.25">
      <c r="B155" s="57" t="s">
        <v>14</v>
      </c>
      <c r="C155" s="112">
        <v>44497</v>
      </c>
      <c r="D155" s="59" t="s">
        <v>7585</v>
      </c>
      <c r="E155" s="60" t="s">
        <v>11276</v>
      </c>
      <c r="F155" s="67" t="s">
        <v>7586</v>
      </c>
      <c r="G155" s="67" t="s">
        <v>7587</v>
      </c>
      <c r="H155" s="68" t="s">
        <v>7591</v>
      </c>
      <c r="I155" s="63">
        <v>5</v>
      </c>
      <c r="J155" s="64" t="str">
        <f t="shared" si="8"/>
        <v>A</v>
      </c>
      <c r="K155" s="65">
        <f t="shared" si="9"/>
        <v>12500</v>
      </c>
      <c r="L155" s="66">
        <f t="shared" si="10"/>
        <v>5</v>
      </c>
      <c r="M155" s="66" t="str">
        <f t="shared" si="11"/>
        <v>OK</v>
      </c>
    </row>
    <row r="156" spans="2:14" x14ac:dyDescent="0.25">
      <c r="B156" s="57" t="s">
        <v>14</v>
      </c>
      <c r="C156" s="112">
        <v>44497</v>
      </c>
      <c r="D156" s="59" t="s">
        <v>7588</v>
      </c>
      <c r="E156" s="60" t="s">
        <v>11276</v>
      </c>
      <c r="F156" s="67" t="s">
        <v>7589</v>
      </c>
      <c r="G156" s="67" t="s">
        <v>7590</v>
      </c>
      <c r="H156" s="68" t="s">
        <v>7592</v>
      </c>
      <c r="I156" s="63">
        <v>5</v>
      </c>
      <c r="J156" s="64" t="str">
        <f t="shared" si="8"/>
        <v>A</v>
      </c>
      <c r="K156" s="65">
        <f t="shared" si="9"/>
        <v>12500</v>
      </c>
      <c r="L156" s="66">
        <f t="shared" si="10"/>
        <v>5</v>
      </c>
      <c r="M156" s="66" t="str">
        <f t="shared" si="11"/>
        <v>OK</v>
      </c>
    </row>
    <row r="157" spans="2:14" x14ac:dyDescent="0.25">
      <c r="B157" s="57" t="s">
        <v>14</v>
      </c>
      <c r="C157" s="112">
        <v>44497</v>
      </c>
      <c r="D157" s="59" t="s">
        <v>7593</v>
      </c>
      <c r="E157" s="60" t="s">
        <v>11276</v>
      </c>
      <c r="F157" s="67" t="s">
        <v>7594</v>
      </c>
      <c r="G157" s="67" t="s">
        <v>7595</v>
      </c>
      <c r="H157" s="68" t="s">
        <v>7596</v>
      </c>
      <c r="I157" s="63">
        <v>6</v>
      </c>
      <c r="J157" s="64" t="str">
        <f t="shared" si="8"/>
        <v>B</v>
      </c>
      <c r="K157" s="65">
        <f t="shared" si="9"/>
        <v>18000</v>
      </c>
      <c r="L157" s="66">
        <f t="shared" si="10"/>
        <v>16</v>
      </c>
      <c r="M157" s="66" t="str">
        <f t="shared" si="11"/>
        <v>OK</v>
      </c>
    </row>
    <row r="158" spans="2:14" s="69" customFormat="1" x14ac:dyDescent="0.25">
      <c r="B158" s="57" t="s">
        <v>14</v>
      </c>
      <c r="C158" s="112">
        <v>44497</v>
      </c>
      <c r="D158" s="59" t="s">
        <v>1876</v>
      </c>
      <c r="E158" s="60" t="s">
        <v>11276</v>
      </c>
      <c r="F158" s="67" t="s">
        <v>1877</v>
      </c>
      <c r="G158" s="67" t="s">
        <v>1878</v>
      </c>
      <c r="H158" s="68" t="s">
        <v>7601</v>
      </c>
      <c r="I158" s="63">
        <v>3</v>
      </c>
      <c r="J158" s="64" t="str">
        <f t="shared" si="8"/>
        <v>A</v>
      </c>
      <c r="K158" s="65">
        <f t="shared" si="9"/>
        <v>7500</v>
      </c>
      <c r="L158" s="66">
        <f t="shared" si="10"/>
        <v>11</v>
      </c>
      <c r="M158" s="66" t="str">
        <f t="shared" si="11"/>
        <v>OK</v>
      </c>
      <c r="N158" s="40"/>
    </row>
    <row r="159" spans="2:14" x14ac:dyDescent="0.25">
      <c r="B159" s="57" t="s">
        <v>14</v>
      </c>
      <c r="C159" s="112">
        <v>44497</v>
      </c>
      <c r="D159" s="59" t="s">
        <v>7602</v>
      </c>
      <c r="E159" s="60" t="s">
        <v>11276</v>
      </c>
      <c r="F159" s="67" t="s">
        <v>7603</v>
      </c>
      <c r="G159" s="67" t="s">
        <v>7604</v>
      </c>
      <c r="H159" s="68" t="s">
        <v>7605</v>
      </c>
      <c r="I159" s="63">
        <v>3</v>
      </c>
      <c r="J159" s="64" t="str">
        <f t="shared" si="8"/>
        <v>A</v>
      </c>
      <c r="K159" s="65">
        <f t="shared" si="9"/>
        <v>7500</v>
      </c>
      <c r="L159" s="66">
        <f t="shared" si="10"/>
        <v>8</v>
      </c>
      <c r="M159" s="66" t="str">
        <f t="shared" si="11"/>
        <v>OK</v>
      </c>
    </row>
    <row r="160" spans="2:14" x14ac:dyDescent="0.25">
      <c r="B160" s="57" t="s">
        <v>14</v>
      </c>
      <c r="C160" s="112">
        <v>44497</v>
      </c>
      <c r="D160" s="59" t="s">
        <v>6991</v>
      </c>
      <c r="E160" s="60" t="s">
        <v>11276</v>
      </c>
      <c r="F160" s="67" t="s">
        <v>6992</v>
      </c>
      <c r="G160" s="67" t="s">
        <v>6993</v>
      </c>
      <c r="H160" s="68" t="s">
        <v>7609</v>
      </c>
      <c r="I160" s="63">
        <v>5</v>
      </c>
      <c r="J160" s="64" t="str">
        <f t="shared" si="8"/>
        <v>A</v>
      </c>
      <c r="K160" s="65">
        <f t="shared" si="9"/>
        <v>12500</v>
      </c>
      <c r="L160" s="66">
        <f t="shared" si="10"/>
        <v>20</v>
      </c>
      <c r="M160" s="66" t="str">
        <f t="shared" si="11"/>
        <v>OK</v>
      </c>
    </row>
    <row r="161" spans="2:14" s="69" customFormat="1" x14ac:dyDescent="0.25">
      <c r="B161" s="57" t="s">
        <v>14</v>
      </c>
      <c r="C161" s="112">
        <v>44497</v>
      </c>
      <c r="D161" s="59" t="s">
        <v>7606</v>
      </c>
      <c r="E161" s="60" t="s">
        <v>11276</v>
      </c>
      <c r="F161" s="67" t="s">
        <v>7607</v>
      </c>
      <c r="G161" s="67" t="s">
        <v>7608</v>
      </c>
      <c r="H161" s="68" t="s">
        <v>7610</v>
      </c>
      <c r="I161" s="63">
        <v>10</v>
      </c>
      <c r="J161" s="64" t="str">
        <f t="shared" si="8"/>
        <v>B</v>
      </c>
      <c r="K161" s="65">
        <f t="shared" si="9"/>
        <v>30000</v>
      </c>
      <c r="L161" s="66">
        <f t="shared" si="10"/>
        <v>10</v>
      </c>
      <c r="M161" s="66" t="str">
        <f t="shared" si="11"/>
        <v>OK</v>
      </c>
      <c r="N161" s="40"/>
    </row>
    <row r="162" spans="2:14" x14ac:dyDescent="0.25">
      <c r="B162" s="57" t="s">
        <v>14</v>
      </c>
      <c r="C162" s="112">
        <v>44497</v>
      </c>
      <c r="D162" s="59" t="s">
        <v>7611</v>
      </c>
      <c r="E162" s="60" t="s">
        <v>11276</v>
      </c>
      <c r="F162" s="67" t="s">
        <v>7612</v>
      </c>
      <c r="G162" s="67" t="s">
        <v>7613</v>
      </c>
      <c r="H162" s="68" t="s">
        <v>7614</v>
      </c>
      <c r="I162" s="63">
        <v>9</v>
      </c>
      <c r="J162" s="64" t="str">
        <f t="shared" si="8"/>
        <v>B</v>
      </c>
      <c r="K162" s="65">
        <f t="shared" si="9"/>
        <v>27000</v>
      </c>
      <c r="L162" s="66">
        <f t="shared" si="10"/>
        <v>9</v>
      </c>
      <c r="M162" s="66" t="str">
        <f t="shared" si="11"/>
        <v>OK</v>
      </c>
    </row>
    <row r="163" spans="2:14" x14ac:dyDescent="0.25">
      <c r="B163" s="57" t="s">
        <v>14</v>
      </c>
      <c r="C163" s="112">
        <v>44497</v>
      </c>
      <c r="D163" s="59" t="s">
        <v>7615</v>
      </c>
      <c r="E163" s="60" t="s">
        <v>11276</v>
      </c>
      <c r="F163" s="67" t="s">
        <v>943</v>
      </c>
      <c r="G163" s="67" t="s">
        <v>7616</v>
      </c>
      <c r="H163" s="68" t="s">
        <v>7617</v>
      </c>
      <c r="I163" s="63">
        <v>2</v>
      </c>
      <c r="J163" s="64" t="str">
        <f t="shared" si="8"/>
        <v>A</v>
      </c>
      <c r="K163" s="65">
        <f t="shared" si="9"/>
        <v>5000</v>
      </c>
      <c r="L163" s="66">
        <f t="shared" si="10"/>
        <v>2</v>
      </c>
      <c r="M163" s="66" t="str">
        <f t="shared" si="11"/>
        <v>OK</v>
      </c>
    </row>
    <row r="164" spans="2:14" x14ac:dyDescent="0.25">
      <c r="B164" s="57" t="s">
        <v>14</v>
      </c>
      <c r="C164" s="112">
        <v>44497</v>
      </c>
      <c r="D164" s="59" t="s">
        <v>7618</v>
      </c>
      <c r="E164" s="60" t="s">
        <v>11276</v>
      </c>
      <c r="F164" s="67" t="s">
        <v>7619</v>
      </c>
      <c r="G164" s="67" t="s">
        <v>7620</v>
      </c>
      <c r="H164" s="68" t="s">
        <v>7621</v>
      </c>
      <c r="I164" s="63">
        <v>3</v>
      </c>
      <c r="J164" s="64" t="str">
        <f t="shared" si="8"/>
        <v>A</v>
      </c>
      <c r="K164" s="65">
        <f t="shared" si="9"/>
        <v>7500</v>
      </c>
      <c r="L164" s="66">
        <f t="shared" si="10"/>
        <v>3</v>
      </c>
      <c r="M164" s="66" t="str">
        <f t="shared" si="11"/>
        <v>OK</v>
      </c>
    </row>
    <row r="165" spans="2:14" s="69" customFormat="1" x14ac:dyDescent="0.25">
      <c r="B165" s="57" t="s">
        <v>14</v>
      </c>
      <c r="C165" s="112">
        <v>44497</v>
      </c>
      <c r="D165" s="59" t="s">
        <v>2885</v>
      </c>
      <c r="E165" s="60" t="s">
        <v>11276</v>
      </c>
      <c r="F165" s="67" t="s">
        <v>2886</v>
      </c>
      <c r="G165" s="67" t="s">
        <v>2887</v>
      </c>
      <c r="H165" s="68" t="s">
        <v>7622</v>
      </c>
      <c r="I165" s="63">
        <v>2</v>
      </c>
      <c r="J165" s="64" t="str">
        <f t="shared" si="8"/>
        <v>A</v>
      </c>
      <c r="K165" s="65">
        <f t="shared" si="9"/>
        <v>5000</v>
      </c>
      <c r="L165" s="66">
        <f t="shared" si="10"/>
        <v>6</v>
      </c>
      <c r="M165" s="66" t="str">
        <f t="shared" si="11"/>
        <v>OK</v>
      </c>
      <c r="N165" s="40"/>
    </row>
    <row r="166" spans="2:14" x14ac:dyDescent="0.25">
      <c r="B166" s="57" t="s">
        <v>14</v>
      </c>
      <c r="C166" s="112">
        <v>44497</v>
      </c>
      <c r="D166" s="59" t="s">
        <v>7623</v>
      </c>
      <c r="E166" s="60" t="s">
        <v>11276</v>
      </c>
      <c r="F166" s="67" t="s">
        <v>7624</v>
      </c>
      <c r="G166" s="67" t="s">
        <v>7625</v>
      </c>
      <c r="H166" s="68" t="s">
        <v>7626</v>
      </c>
      <c r="I166" s="63">
        <v>4</v>
      </c>
      <c r="J166" s="64" t="str">
        <f t="shared" si="8"/>
        <v>A</v>
      </c>
      <c r="K166" s="65">
        <f t="shared" si="9"/>
        <v>10000</v>
      </c>
      <c r="L166" s="66">
        <f t="shared" si="10"/>
        <v>4</v>
      </c>
      <c r="M166" s="66" t="str">
        <f t="shared" si="11"/>
        <v>OK</v>
      </c>
    </row>
    <row r="167" spans="2:14" x14ac:dyDescent="0.25">
      <c r="B167" s="57" t="s">
        <v>14</v>
      </c>
      <c r="C167" s="112">
        <v>44497</v>
      </c>
      <c r="D167" s="59" t="s">
        <v>7627</v>
      </c>
      <c r="E167" s="60" t="s">
        <v>11276</v>
      </c>
      <c r="F167" s="67" t="s">
        <v>7628</v>
      </c>
      <c r="G167" s="67" t="s">
        <v>7629</v>
      </c>
      <c r="H167" s="68" t="s">
        <v>7630</v>
      </c>
      <c r="I167" s="63">
        <v>3</v>
      </c>
      <c r="J167" s="64" t="str">
        <f t="shared" si="8"/>
        <v>A</v>
      </c>
      <c r="K167" s="65">
        <f t="shared" si="9"/>
        <v>7500</v>
      </c>
      <c r="L167" s="66">
        <f t="shared" si="10"/>
        <v>3</v>
      </c>
      <c r="M167" s="66" t="str">
        <f t="shared" si="11"/>
        <v>OK</v>
      </c>
    </row>
    <row r="168" spans="2:14" s="69" customFormat="1" x14ac:dyDescent="0.25">
      <c r="B168" s="57" t="s">
        <v>14</v>
      </c>
      <c r="C168" s="112">
        <v>44498</v>
      </c>
      <c r="D168" s="59" t="s">
        <v>8345</v>
      </c>
      <c r="E168" s="60" t="s">
        <v>11276</v>
      </c>
      <c r="F168" s="67" t="s">
        <v>8346</v>
      </c>
      <c r="G168" s="67" t="s">
        <v>8347</v>
      </c>
      <c r="H168" s="68" t="s">
        <v>8348</v>
      </c>
      <c r="I168" s="63">
        <v>5</v>
      </c>
      <c r="J168" s="64" t="str">
        <f t="shared" si="8"/>
        <v>A</v>
      </c>
      <c r="K168" s="65">
        <f t="shared" si="9"/>
        <v>12500</v>
      </c>
      <c r="L168" s="66">
        <f t="shared" si="10"/>
        <v>5</v>
      </c>
      <c r="M168" s="66" t="str">
        <f t="shared" si="11"/>
        <v>OK</v>
      </c>
      <c r="N168" s="40"/>
    </row>
    <row r="169" spans="2:14" x14ac:dyDescent="0.25">
      <c r="B169" s="57" t="s">
        <v>14</v>
      </c>
      <c r="C169" s="112">
        <v>44498</v>
      </c>
      <c r="D169" s="59" t="s">
        <v>1924</v>
      </c>
      <c r="E169" s="60" t="s">
        <v>11276</v>
      </c>
      <c r="F169" s="67" t="s">
        <v>1925</v>
      </c>
      <c r="G169" s="67" t="s">
        <v>1926</v>
      </c>
      <c r="H169" s="68" t="s">
        <v>8349</v>
      </c>
      <c r="I169" s="63">
        <v>2</v>
      </c>
      <c r="J169" s="64" t="str">
        <f t="shared" si="8"/>
        <v>A</v>
      </c>
      <c r="K169" s="65">
        <f t="shared" si="9"/>
        <v>5000</v>
      </c>
      <c r="L169" s="66">
        <f t="shared" si="10"/>
        <v>4</v>
      </c>
      <c r="M169" s="66" t="str">
        <f t="shared" si="11"/>
        <v>OK</v>
      </c>
    </row>
    <row r="170" spans="2:14" x14ac:dyDescent="0.25">
      <c r="B170" s="57" t="s">
        <v>14</v>
      </c>
      <c r="C170" s="112">
        <v>44498</v>
      </c>
      <c r="D170" s="59" t="s">
        <v>8350</v>
      </c>
      <c r="E170" s="60" t="s">
        <v>11276</v>
      </c>
      <c r="F170" s="67" t="s">
        <v>8351</v>
      </c>
      <c r="G170" s="67" t="s">
        <v>8352</v>
      </c>
      <c r="H170" s="68" t="s">
        <v>8353</v>
      </c>
      <c r="I170" s="63">
        <v>2</v>
      </c>
      <c r="J170" s="64" t="str">
        <f t="shared" si="8"/>
        <v>A</v>
      </c>
      <c r="K170" s="65">
        <f t="shared" si="9"/>
        <v>5000</v>
      </c>
      <c r="L170" s="66">
        <f t="shared" si="10"/>
        <v>2</v>
      </c>
      <c r="M170" s="66" t="str">
        <f t="shared" si="11"/>
        <v>OK</v>
      </c>
    </row>
    <row r="171" spans="2:14" x14ac:dyDescent="0.25">
      <c r="B171" s="57" t="s">
        <v>14</v>
      </c>
      <c r="C171" s="112">
        <v>44498</v>
      </c>
      <c r="D171" s="59" t="s">
        <v>8354</v>
      </c>
      <c r="E171" s="60" t="s">
        <v>11276</v>
      </c>
      <c r="F171" s="67" t="s">
        <v>8355</v>
      </c>
      <c r="G171" s="67" t="s">
        <v>8352</v>
      </c>
      <c r="H171" s="68" t="s">
        <v>8356</v>
      </c>
      <c r="I171" s="63">
        <v>3</v>
      </c>
      <c r="J171" s="64" t="str">
        <f t="shared" si="8"/>
        <v>A</v>
      </c>
      <c r="K171" s="65">
        <f t="shared" si="9"/>
        <v>7500</v>
      </c>
      <c r="L171" s="66">
        <f t="shared" si="10"/>
        <v>3</v>
      </c>
      <c r="M171" s="66" t="str">
        <f t="shared" si="11"/>
        <v>OK</v>
      </c>
    </row>
    <row r="172" spans="2:14" s="69" customFormat="1" x14ac:dyDescent="0.25">
      <c r="B172" s="57" t="s">
        <v>14</v>
      </c>
      <c r="C172" s="112">
        <v>44498</v>
      </c>
      <c r="D172" s="59" t="s">
        <v>8357</v>
      </c>
      <c r="E172" s="60" t="s">
        <v>11276</v>
      </c>
      <c r="F172" s="67" t="s">
        <v>8358</v>
      </c>
      <c r="G172" s="67" t="s">
        <v>8359</v>
      </c>
      <c r="H172" s="68" t="s">
        <v>8360</v>
      </c>
      <c r="I172" s="63">
        <v>5</v>
      </c>
      <c r="J172" s="64" t="str">
        <f t="shared" si="8"/>
        <v>A</v>
      </c>
      <c r="K172" s="65">
        <f t="shared" si="9"/>
        <v>12500</v>
      </c>
      <c r="L172" s="66">
        <f t="shared" si="10"/>
        <v>5</v>
      </c>
      <c r="M172" s="66" t="str">
        <f t="shared" si="11"/>
        <v>OK</v>
      </c>
      <c r="N172" s="40"/>
    </row>
    <row r="173" spans="2:14" x14ac:dyDescent="0.25">
      <c r="B173" s="57" t="s">
        <v>14</v>
      </c>
      <c r="C173" s="112">
        <v>44498</v>
      </c>
      <c r="D173" s="59" t="s">
        <v>8361</v>
      </c>
      <c r="E173" s="60" t="s">
        <v>11276</v>
      </c>
      <c r="F173" s="67" t="s">
        <v>4920</v>
      </c>
      <c r="G173" s="67" t="s">
        <v>8362</v>
      </c>
      <c r="H173" s="68" t="s">
        <v>8363</v>
      </c>
      <c r="I173" s="63">
        <v>5</v>
      </c>
      <c r="J173" s="64" t="str">
        <f t="shared" si="8"/>
        <v>A</v>
      </c>
      <c r="K173" s="65">
        <f t="shared" si="9"/>
        <v>12500</v>
      </c>
      <c r="L173" s="66">
        <f t="shared" si="10"/>
        <v>5</v>
      </c>
      <c r="M173" s="66" t="str">
        <f t="shared" si="11"/>
        <v>OK</v>
      </c>
    </row>
    <row r="174" spans="2:14" x14ac:dyDescent="0.25">
      <c r="B174" s="57" t="s">
        <v>14</v>
      </c>
      <c r="C174" s="112">
        <v>44498</v>
      </c>
      <c r="D174" s="59" t="s">
        <v>8364</v>
      </c>
      <c r="E174" s="60" t="s">
        <v>11276</v>
      </c>
      <c r="F174" s="67" t="s">
        <v>807</v>
      </c>
      <c r="G174" s="67" t="s">
        <v>8365</v>
      </c>
      <c r="H174" s="68" t="s">
        <v>8366</v>
      </c>
      <c r="I174" s="63">
        <v>4</v>
      </c>
      <c r="J174" s="64" t="str">
        <f t="shared" si="8"/>
        <v>A</v>
      </c>
      <c r="K174" s="65">
        <f t="shared" si="9"/>
        <v>10000</v>
      </c>
      <c r="L174" s="66">
        <f t="shared" si="10"/>
        <v>4</v>
      </c>
      <c r="M174" s="66" t="str">
        <f t="shared" si="11"/>
        <v>OK</v>
      </c>
    </row>
    <row r="175" spans="2:14" s="69" customFormat="1" x14ac:dyDescent="0.25">
      <c r="B175" s="57" t="s">
        <v>14</v>
      </c>
      <c r="C175" s="112">
        <v>44498</v>
      </c>
      <c r="D175" s="59" t="s">
        <v>8367</v>
      </c>
      <c r="E175" s="60" t="s">
        <v>11276</v>
      </c>
      <c r="F175" s="67" t="s">
        <v>8368</v>
      </c>
      <c r="G175" s="67" t="s">
        <v>8369</v>
      </c>
      <c r="H175" s="68" t="s">
        <v>8370</v>
      </c>
      <c r="I175" s="63">
        <v>5</v>
      </c>
      <c r="J175" s="64" t="str">
        <f t="shared" si="8"/>
        <v>A</v>
      </c>
      <c r="K175" s="65">
        <f t="shared" si="9"/>
        <v>12500</v>
      </c>
      <c r="L175" s="66">
        <f t="shared" si="10"/>
        <v>5</v>
      </c>
      <c r="M175" s="66" t="str">
        <f t="shared" si="11"/>
        <v>OK</v>
      </c>
      <c r="N175" s="40"/>
    </row>
    <row r="176" spans="2:14" x14ac:dyDescent="0.25">
      <c r="B176" s="57" t="s">
        <v>14</v>
      </c>
      <c r="C176" s="112">
        <v>44498</v>
      </c>
      <c r="D176" s="59" t="s">
        <v>8371</v>
      </c>
      <c r="E176" s="60" t="s">
        <v>11276</v>
      </c>
      <c r="F176" s="67" t="s">
        <v>8372</v>
      </c>
      <c r="G176" s="67" t="s">
        <v>8373</v>
      </c>
      <c r="H176" s="68" t="s">
        <v>8374</v>
      </c>
      <c r="I176" s="63">
        <v>3</v>
      </c>
      <c r="J176" s="64" t="str">
        <f t="shared" si="8"/>
        <v>A</v>
      </c>
      <c r="K176" s="65">
        <f t="shared" si="9"/>
        <v>7500</v>
      </c>
      <c r="L176" s="66">
        <f t="shared" si="10"/>
        <v>8</v>
      </c>
      <c r="M176" s="66" t="str">
        <f t="shared" si="11"/>
        <v>OK</v>
      </c>
    </row>
    <row r="177" spans="2:14" x14ac:dyDescent="0.25">
      <c r="B177" s="57" t="s">
        <v>14</v>
      </c>
      <c r="C177" s="112">
        <v>44498</v>
      </c>
      <c r="D177" s="59" t="s">
        <v>8375</v>
      </c>
      <c r="E177" s="60" t="s">
        <v>11276</v>
      </c>
      <c r="F177" s="67" t="s">
        <v>8376</v>
      </c>
      <c r="G177" s="67" t="s">
        <v>8377</v>
      </c>
      <c r="H177" s="68" t="s">
        <v>8378</v>
      </c>
      <c r="I177" s="63">
        <v>2</v>
      </c>
      <c r="J177" s="64" t="str">
        <f t="shared" si="8"/>
        <v>A</v>
      </c>
      <c r="K177" s="65">
        <f t="shared" si="9"/>
        <v>5000</v>
      </c>
      <c r="L177" s="66">
        <f t="shared" si="10"/>
        <v>2</v>
      </c>
      <c r="M177" s="66" t="str">
        <f t="shared" si="11"/>
        <v>OK</v>
      </c>
    </row>
    <row r="178" spans="2:14" x14ac:dyDescent="0.25">
      <c r="B178" s="57" t="s">
        <v>14</v>
      </c>
      <c r="C178" s="112">
        <v>44498</v>
      </c>
      <c r="D178" s="59" t="s">
        <v>4217</v>
      </c>
      <c r="E178" s="60" t="s">
        <v>11276</v>
      </c>
      <c r="F178" s="67" t="s">
        <v>4218</v>
      </c>
      <c r="G178" s="67" t="s">
        <v>4219</v>
      </c>
      <c r="H178" s="68" t="s">
        <v>8379</v>
      </c>
      <c r="I178" s="63">
        <v>2</v>
      </c>
      <c r="J178" s="64" t="str">
        <f t="shared" si="8"/>
        <v>A</v>
      </c>
      <c r="K178" s="65">
        <f t="shared" si="9"/>
        <v>5000</v>
      </c>
      <c r="L178" s="66">
        <f t="shared" si="10"/>
        <v>7</v>
      </c>
      <c r="M178" s="66" t="str">
        <f t="shared" si="11"/>
        <v>OK</v>
      </c>
    </row>
    <row r="179" spans="2:14" s="69" customFormat="1" x14ac:dyDescent="0.25">
      <c r="B179" s="57" t="s">
        <v>14</v>
      </c>
      <c r="C179" s="112">
        <v>44498</v>
      </c>
      <c r="D179" s="59" t="s">
        <v>8380</v>
      </c>
      <c r="E179" s="60" t="s">
        <v>11276</v>
      </c>
      <c r="F179" s="67" t="s">
        <v>8381</v>
      </c>
      <c r="G179" s="67" t="s">
        <v>7004</v>
      </c>
      <c r="H179" s="68" t="s">
        <v>8382</v>
      </c>
      <c r="I179" s="63">
        <v>4</v>
      </c>
      <c r="J179" s="64" t="str">
        <f t="shared" si="8"/>
        <v>A</v>
      </c>
      <c r="K179" s="65">
        <f t="shared" si="9"/>
        <v>10000</v>
      </c>
      <c r="L179" s="66">
        <f t="shared" si="10"/>
        <v>4</v>
      </c>
      <c r="M179" s="66" t="str">
        <f t="shared" si="11"/>
        <v>OK</v>
      </c>
      <c r="N179" s="40"/>
    </row>
    <row r="180" spans="2:14" x14ac:dyDescent="0.25">
      <c r="B180" s="57" t="s">
        <v>14</v>
      </c>
      <c r="C180" s="112">
        <v>44498</v>
      </c>
      <c r="D180" s="59" t="s">
        <v>8383</v>
      </c>
      <c r="E180" s="60" t="s">
        <v>11276</v>
      </c>
      <c r="F180" s="67" t="s">
        <v>8384</v>
      </c>
      <c r="G180" s="67" t="s">
        <v>8385</v>
      </c>
      <c r="H180" s="68" t="s">
        <v>8386</v>
      </c>
      <c r="I180" s="63">
        <v>2</v>
      </c>
      <c r="J180" s="64" t="str">
        <f t="shared" si="8"/>
        <v>A</v>
      </c>
      <c r="K180" s="65">
        <f t="shared" si="9"/>
        <v>5000</v>
      </c>
      <c r="L180" s="66">
        <f t="shared" si="10"/>
        <v>2</v>
      </c>
      <c r="M180" s="66" t="str">
        <f t="shared" si="11"/>
        <v>OK</v>
      </c>
    </row>
    <row r="181" spans="2:14" x14ac:dyDescent="0.25">
      <c r="B181" s="57" t="s">
        <v>14</v>
      </c>
      <c r="C181" s="112">
        <v>44498</v>
      </c>
      <c r="D181" s="59" t="s">
        <v>8387</v>
      </c>
      <c r="E181" s="60" t="s">
        <v>11276</v>
      </c>
      <c r="F181" s="67" t="s">
        <v>8388</v>
      </c>
      <c r="G181" s="67" t="s">
        <v>8389</v>
      </c>
      <c r="H181" s="68" t="s">
        <v>8393</v>
      </c>
      <c r="I181" s="63">
        <v>3</v>
      </c>
      <c r="J181" s="64" t="str">
        <f t="shared" si="8"/>
        <v>A</v>
      </c>
      <c r="K181" s="65">
        <f t="shared" si="9"/>
        <v>7500</v>
      </c>
      <c r="L181" s="66">
        <f t="shared" si="10"/>
        <v>3</v>
      </c>
      <c r="M181" s="66" t="str">
        <f t="shared" si="11"/>
        <v>OK</v>
      </c>
    </row>
    <row r="182" spans="2:14" s="69" customFormat="1" x14ac:dyDescent="0.25">
      <c r="B182" s="57" t="s">
        <v>14</v>
      </c>
      <c r="C182" s="112">
        <v>44498</v>
      </c>
      <c r="D182" s="59" t="s">
        <v>8390</v>
      </c>
      <c r="E182" s="60" t="s">
        <v>11276</v>
      </c>
      <c r="F182" s="67" t="s">
        <v>8391</v>
      </c>
      <c r="G182" s="67" t="s">
        <v>8392</v>
      </c>
      <c r="H182" s="68" t="s">
        <v>8394</v>
      </c>
      <c r="I182" s="63">
        <v>2</v>
      </c>
      <c r="J182" s="64" t="str">
        <f t="shared" si="8"/>
        <v>A</v>
      </c>
      <c r="K182" s="65">
        <f t="shared" si="9"/>
        <v>5000</v>
      </c>
      <c r="L182" s="66">
        <f t="shared" si="10"/>
        <v>2</v>
      </c>
      <c r="M182" s="66" t="str">
        <f t="shared" si="11"/>
        <v>OK</v>
      </c>
      <c r="N182" s="40"/>
    </row>
    <row r="183" spans="2:14" x14ac:dyDescent="0.25">
      <c r="B183" s="57" t="s">
        <v>14</v>
      </c>
      <c r="C183" s="112">
        <v>44498</v>
      </c>
      <c r="D183" s="59" t="s">
        <v>4213</v>
      </c>
      <c r="E183" s="60" t="s">
        <v>11276</v>
      </c>
      <c r="F183" s="67" t="s">
        <v>4214</v>
      </c>
      <c r="G183" s="67" t="s">
        <v>4215</v>
      </c>
      <c r="H183" s="68" t="s">
        <v>8406</v>
      </c>
      <c r="I183" s="63">
        <v>5</v>
      </c>
      <c r="J183" s="64" t="str">
        <f t="shared" si="8"/>
        <v>A</v>
      </c>
      <c r="K183" s="65">
        <f t="shared" si="9"/>
        <v>12500</v>
      </c>
      <c r="L183" s="66">
        <f t="shared" si="10"/>
        <v>9</v>
      </c>
      <c r="M183" s="66" t="str">
        <f t="shared" si="11"/>
        <v>OK</v>
      </c>
    </row>
    <row r="184" spans="2:14" x14ac:dyDescent="0.25">
      <c r="B184" s="57" t="s">
        <v>14</v>
      </c>
      <c r="C184" s="112">
        <v>44498</v>
      </c>
      <c r="D184" s="59" t="s">
        <v>8395</v>
      </c>
      <c r="E184" s="60" t="s">
        <v>11276</v>
      </c>
      <c r="F184" s="67" t="s">
        <v>8396</v>
      </c>
      <c r="G184" s="67" t="s">
        <v>8397</v>
      </c>
      <c r="H184" s="68" t="s">
        <v>8407</v>
      </c>
      <c r="I184" s="63">
        <v>6</v>
      </c>
      <c r="J184" s="64" t="str">
        <f t="shared" si="8"/>
        <v>B</v>
      </c>
      <c r="K184" s="65">
        <f t="shared" si="9"/>
        <v>18000</v>
      </c>
      <c r="L184" s="66">
        <f t="shared" si="10"/>
        <v>6</v>
      </c>
      <c r="M184" s="66" t="str">
        <f t="shared" si="11"/>
        <v>OK</v>
      </c>
    </row>
    <row r="185" spans="2:14" x14ac:dyDescent="0.25">
      <c r="B185" s="57" t="s">
        <v>14</v>
      </c>
      <c r="C185" s="112">
        <v>44498</v>
      </c>
      <c r="D185" s="59" t="s">
        <v>8398</v>
      </c>
      <c r="E185" s="60" t="s">
        <v>11276</v>
      </c>
      <c r="F185" s="67" t="s">
        <v>8399</v>
      </c>
      <c r="G185" s="67" t="s">
        <v>8397</v>
      </c>
      <c r="H185" s="68" t="s">
        <v>8408</v>
      </c>
      <c r="I185" s="63">
        <v>6</v>
      </c>
      <c r="J185" s="64" t="str">
        <f t="shared" si="8"/>
        <v>B</v>
      </c>
      <c r="K185" s="65">
        <f t="shared" si="9"/>
        <v>18000</v>
      </c>
      <c r="L185" s="66">
        <f t="shared" si="10"/>
        <v>6</v>
      </c>
      <c r="M185" s="66" t="str">
        <f t="shared" si="11"/>
        <v>OK</v>
      </c>
    </row>
    <row r="186" spans="2:14" s="69" customFormat="1" x14ac:dyDescent="0.25">
      <c r="B186" s="57" t="s">
        <v>14</v>
      </c>
      <c r="C186" s="112">
        <v>44498</v>
      </c>
      <c r="D186" s="59" t="s">
        <v>8400</v>
      </c>
      <c r="E186" s="60" t="s">
        <v>11276</v>
      </c>
      <c r="F186" s="67" t="s">
        <v>8401</v>
      </c>
      <c r="G186" s="67" t="s">
        <v>8402</v>
      </c>
      <c r="H186" s="68" t="s">
        <v>8409</v>
      </c>
      <c r="I186" s="63">
        <v>6</v>
      </c>
      <c r="J186" s="64" t="str">
        <f t="shared" si="8"/>
        <v>B</v>
      </c>
      <c r="K186" s="65">
        <f t="shared" si="9"/>
        <v>18000</v>
      </c>
      <c r="L186" s="66">
        <f t="shared" si="10"/>
        <v>6</v>
      </c>
      <c r="M186" s="66" t="str">
        <f t="shared" si="11"/>
        <v>OK</v>
      </c>
      <c r="N186" s="40"/>
    </row>
    <row r="187" spans="2:14" x14ac:dyDescent="0.25">
      <c r="B187" s="57" t="s">
        <v>14</v>
      </c>
      <c r="C187" s="112">
        <v>44498</v>
      </c>
      <c r="D187" s="59" t="s">
        <v>8403</v>
      </c>
      <c r="E187" s="60" t="s">
        <v>11276</v>
      </c>
      <c r="F187" s="67" t="s">
        <v>8404</v>
      </c>
      <c r="G187" s="67" t="s">
        <v>8405</v>
      </c>
      <c r="H187" s="68" t="s">
        <v>8410</v>
      </c>
      <c r="I187" s="63">
        <v>6</v>
      </c>
      <c r="J187" s="64" t="str">
        <f t="shared" si="8"/>
        <v>B</v>
      </c>
      <c r="K187" s="65">
        <f t="shared" si="9"/>
        <v>18000</v>
      </c>
      <c r="L187" s="66">
        <f t="shared" si="10"/>
        <v>6</v>
      </c>
      <c r="M187" s="66" t="str">
        <f t="shared" si="11"/>
        <v>OK</v>
      </c>
    </row>
    <row r="188" spans="2:14" x14ac:dyDescent="0.25">
      <c r="B188" s="57" t="s">
        <v>14</v>
      </c>
      <c r="C188" s="112">
        <v>44498</v>
      </c>
      <c r="D188" s="59" t="s">
        <v>8411</v>
      </c>
      <c r="E188" s="60" t="s">
        <v>11276</v>
      </c>
      <c r="F188" s="67" t="s">
        <v>8412</v>
      </c>
      <c r="G188" s="67" t="s">
        <v>8413</v>
      </c>
      <c r="H188" s="68" t="s">
        <v>8414</v>
      </c>
      <c r="I188" s="63">
        <v>10</v>
      </c>
      <c r="J188" s="64" t="str">
        <f t="shared" si="8"/>
        <v>B</v>
      </c>
      <c r="K188" s="65">
        <f t="shared" si="9"/>
        <v>30000</v>
      </c>
      <c r="L188" s="66">
        <f t="shared" si="10"/>
        <v>10</v>
      </c>
      <c r="M188" s="66" t="str">
        <f t="shared" si="11"/>
        <v>OK</v>
      </c>
    </row>
    <row r="189" spans="2:14" s="69" customFormat="1" x14ac:dyDescent="0.25">
      <c r="B189" s="57" t="s">
        <v>14</v>
      </c>
      <c r="C189" s="112">
        <v>44498</v>
      </c>
      <c r="D189" s="59" t="s">
        <v>8415</v>
      </c>
      <c r="E189" s="60" t="s">
        <v>11276</v>
      </c>
      <c r="F189" s="67" t="s">
        <v>8416</v>
      </c>
      <c r="G189" s="67" t="s">
        <v>8417</v>
      </c>
      <c r="H189" s="68" t="s">
        <v>8418</v>
      </c>
      <c r="I189" s="63">
        <v>3</v>
      </c>
      <c r="J189" s="64" t="str">
        <f t="shared" si="8"/>
        <v>A</v>
      </c>
      <c r="K189" s="65">
        <f t="shared" si="9"/>
        <v>7500</v>
      </c>
      <c r="L189" s="66">
        <f t="shared" si="10"/>
        <v>3</v>
      </c>
      <c r="M189" s="66" t="str">
        <f t="shared" si="11"/>
        <v>OK</v>
      </c>
      <c r="N189" s="40"/>
    </row>
    <row r="190" spans="2:14" x14ac:dyDescent="0.25">
      <c r="B190" s="57" t="s">
        <v>14</v>
      </c>
      <c r="C190" s="112">
        <v>44498</v>
      </c>
      <c r="D190" s="59" t="s">
        <v>8419</v>
      </c>
      <c r="E190" s="60" t="s">
        <v>11276</v>
      </c>
      <c r="F190" s="67" t="s">
        <v>8420</v>
      </c>
      <c r="G190" s="67" t="s">
        <v>8421</v>
      </c>
      <c r="H190" s="68" t="s">
        <v>8422</v>
      </c>
      <c r="I190" s="63">
        <v>3</v>
      </c>
      <c r="J190" s="64" t="str">
        <f t="shared" si="8"/>
        <v>A</v>
      </c>
      <c r="K190" s="65">
        <f t="shared" si="9"/>
        <v>7500</v>
      </c>
      <c r="L190" s="66">
        <f t="shared" si="10"/>
        <v>3</v>
      </c>
      <c r="M190" s="66" t="str">
        <f t="shared" si="11"/>
        <v>OK</v>
      </c>
    </row>
    <row r="191" spans="2:14" x14ac:dyDescent="0.25">
      <c r="B191" s="57" t="s">
        <v>14</v>
      </c>
      <c r="C191" s="112">
        <v>44498</v>
      </c>
      <c r="D191" s="59" t="s">
        <v>8423</v>
      </c>
      <c r="E191" s="60" t="s">
        <v>11276</v>
      </c>
      <c r="F191" s="67" t="s">
        <v>8424</v>
      </c>
      <c r="G191" s="67" t="s">
        <v>4207</v>
      </c>
      <c r="H191" s="68" t="s">
        <v>8425</v>
      </c>
      <c r="I191" s="63">
        <v>3</v>
      </c>
      <c r="J191" s="64" t="str">
        <f t="shared" si="8"/>
        <v>A</v>
      </c>
      <c r="K191" s="65">
        <f t="shared" si="9"/>
        <v>7500</v>
      </c>
      <c r="L191" s="66">
        <f t="shared" si="10"/>
        <v>3</v>
      </c>
      <c r="M191" s="66" t="str">
        <f t="shared" si="11"/>
        <v>OK</v>
      </c>
    </row>
    <row r="192" spans="2:14" x14ac:dyDescent="0.25">
      <c r="B192" s="57" t="s">
        <v>14</v>
      </c>
      <c r="C192" s="112">
        <v>44498</v>
      </c>
      <c r="D192" s="59" t="s">
        <v>4205</v>
      </c>
      <c r="E192" s="60" t="s">
        <v>11276</v>
      </c>
      <c r="F192" s="67" t="s">
        <v>4206</v>
      </c>
      <c r="G192" s="67" t="s">
        <v>4207</v>
      </c>
      <c r="H192" s="68" t="s">
        <v>8426</v>
      </c>
      <c r="I192" s="63">
        <v>3</v>
      </c>
      <c r="J192" s="64" t="str">
        <f t="shared" si="8"/>
        <v>A</v>
      </c>
      <c r="K192" s="65">
        <f t="shared" si="9"/>
        <v>7500</v>
      </c>
      <c r="L192" s="66">
        <f t="shared" si="10"/>
        <v>5</v>
      </c>
      <c r="M192" s="66" t="str">
        <f t="shared" si="11"/>
        <v>OK</v>
      </c>
    </row>
    <row r="193" spans="2:14" s="69" customFormat="1" x14ac:dyDescent="0.25">
      <c r="B193" s="57" t="s">
        <v>14</v>
      </c>
      <c r="C193" s="112">
        <v>44498</v>
      </c>
      <c r="D193" s="59" t="s">
        <v>8427</v>
      </c>
      <c r="E193" s="60" t="s">
        <v>11276</v>
      </c>
      <c r="F193" s="67" t="s">
        <v>8428</v>
      </c>
      <c r="G193" s="67" t="s">
        <v>8429</v>
      </c>
      <c r="H193" s="68" t="s">
        <v>8435</v>
      </c>
      <c r="I193" s="63">
        <v>3</v>
      </c>
      <c r="J193" s="64" t="str">
        <f t="shared" si="8"/>
        <v>A</v>
      </c>
      <c r="K193" s="65">
        <f t="shared" si="9"/>
        <v>7500</v>
      </c>
      <c r="L193" s="66">
        <f t="shared" si="10"/>
        <v>5</v>
      </c>
      <c r="M193" s="66" t="str">
        <f t="shared" si="11"/>
        <v>OK</v>
      </c>
      <c r="N193" s="40"/>
    </row>
    <row r="194" spans="2:14" x14ac:dyDescent="0.25">
      <c r="B194" s="57" t="s">
        <v>14</v>
      </c>
      <c r="C194" s="112">
        <v>44498</v>
      </c>
      <c r="D194" s="59" t="s">
        <v>8430</v>
      </c>
      <c r="E194" s="60" t="s">
        <v>11276</v>
      </c>
      <c r="F194" s="67" t="s">
        <v>8431</v>
      </c>
      <c r="G194" s="67" t="s">
        <v>8432</v>
      </c>
      <c r="H194" s="68" t="s">
        <v>8436</v>
      </c>
      <c r="I194" s="63">
        <v>2</v>
      </c>
      <c r="J194" s="64" t="str">
        <f t="shared" si="8"/>
        <v>A</v>
      </c>
      <c r="K194" s="65">
        <f t="shared" si="9"/>
        <v>5000</v>
      </c>
      <c r="L194" s="66">
        <f t="shared" si="10"/>
        <v>2</v>
      </c>
      <c r="M194" s="66" t="str">
        <f t="shared" si="11"/>
        <v>OK</v>
      </c>
    </row>
    <row r="195" spans="2:14" x14ac:dyDescent="0.25">
      <c r="B195" s="57" t="s">
        <v>14</v>
      </c>
      <c r="C195" s="112">
        <v>44498</v>
      </c>
      <c r="D195" s="59" t="s">
        <v>8433</v>
      </c>
      <c r="E195" s="60" t="s">
        <v>11276</v>
      </c>
      <c r="F195" s="67" t="s">
        <v>3733</v>
      </c>
      <c r="G195" s="67" t="s">
        <v>8434</v>
      </c>
      <c r="H195" s="68" t="s">
        <v>8437</v>
      </c>
      <c r="I195" s="63">
        <v>2</v>
      </c>
      <c r="J195" s="64" t="str">
        <f t="shared" si="8"/>
        <v>A</v>
      </c>
      <c r="K195" s="65">
        <f t="shared" si="9"/>
        <v>5000</v>
      </c>
      <c r="L195" s="66">
        <f t="shared" si="10"/>
        <v>4</v>
      </c>
      <c r="M195" s="66" t="str">
        <f t="shared" si="11"/>
        <v>OK</v>
      </c>
    </row>
    <row r="196" spans="2:14" s="69" customFormat="1" x14ac:dyDescent="0.25">
      <c r="B196" s="57" t="s">
        <v>14</v>
      </c>
      <c r="C196" s="112">
        <v>44498</v>
      </c>
      <c r="D196" s="59" t="s">
        <v>4225</v>
      </c>
      <c r="E196" s="60" t="s">
        <v>11276</v>
      </c>
      <c r="F196" s="67" t="s">
        <v>4226</v>
      </c>
      <c r="G196" s="67" t="s">
        <v>4227</v>
      </c>
      <c r="H196" s="68" t="s">
        <v>8438</v>
      </c>
      <c r="I196" s="63">
        <v>3</v>
      </c>
      <c r="J196" s="64" t="str">
        <f t="shared" si="8"/>
        <v>A</v>
      </c>
      <c r="K196" s="65">
        <f t="shared" si="9"/>
        <v>7500</v>
      </c>
      <c r="L196" s="66">
        <f t="shared" si="10"/>
        <v>8</v>
      </c>
      <c r="M196" s="66" t="str">
        <f t="shared" si="11"/>
        <v>OK</v>
      </c>
      <c r="N196" s="40"/>
    </row>
    <row r="197" spans="2:14" s="69" customFormat="1" x14ac:dyDescent="0.25">
      <c r="B197" s="57" t="s">
        <v>14</v>
      </c>
      <c r="C197" s="112">
        <v>44498</v>
      </c>
      <c r="D197" s="59" t="s">
        <v>8439</v>
      </c>
      <c r="E197" s="60" t="s">
        <v>11276</v>
      </c>
      <c r="F197" s="67" t="s">
        <v>8440</v>
      </c>
      <c r="G197" s="67" t="s">
        <v>8441</v>
      </c>
      <c r="H197" s="68" t="s">
        <v>8442</v>
      </c>
      <c r="I197" s="63">
        <v>6</v>
      </c>
      <c r="J197" s="64" t="str">
        <f t="shared" si="8"/>
        <v>B</v>
      </c>
      <c r="K197" s="65">
        <f t="shared" si="9"/>
        <v>18000</v>
      </c>
      <c r="L197" s="66">
        <f t="shared" si="10"/>
        <v>6</v>
      </c>
      <c r="M197" s="66" t="str">
        <f t="shared" si="11"/>
        <v>OK</v>
      </c>
      <c r="N197" s="40"/>
    </row>
    <row r="198" spans="2:14" x14ac:dyDescent="0.25">
      <c r="B198" s="57" t="s">
        <v>14</v>
      </c>
      <c r="C198" s="112">
        <v>44498</v>
      </c>
      <c r="D198" s="59" t="s">
        <v>8443</v>
      </c>
      <c r="E198" s="60" t="s">
        <v>11276</v>
      </c>
      <c r="F198" s="67" t="s">
        <v>8444</v>
      </c>
      <c r="G198" s="67" t="s">
        <v>8445</v>
      </c>
      <c r="H198" s="68" t="s">
        <v>8446</v>
      </c>
      <c r="I198" s="63">
        <v>6</v>
      </c>
      <c r="J198" s="64" t="str">
        <f t="shared" si="8"/>
        <v>B</v>
      </c>
      <c r="K198" s="65">
        <f t="shared" si="9"/>
        <v>18000</v>
      </c>
      <c r="L198" s="66">
        <f t="shared" si="10"/>
        <v>6</v>
      </c>
      <c r="M198" s="66" t="str">
        <f t="shared" si="11"/>
        <v>OK</v>
      </c>
    </row>
    <row r="199" spans="2:14" x14ac:dyDescent="0.25">
      <c r="B199" s="57" t="s">
        <v>14</v>
      </c>
      <c r="C199" s="112">
        <v>44498</v>
      </c>
      <c r="D199" s="59" t="s">
        <v>8447</v>
      </c>
      <c r="E199" s="60" t="s">
        <v>11276</v>
      </c>
      <c r="F199" s="67" t="s">
        <v>8448</v>
      </c>
      <c r="G199" s="67" t="s">
        <v>4227</v>
      </c>
      <c r="H199" s="68" t="s">
        <v>8449</v>
      </c>
      <c r="I199" s="63">
        <v>2</v>
      </c>
      <c r="J199" s="64" t="str">
        <f t="shared" si="8"/>
        <v>A</v>
      </c>
      <c r="K199" s="65">
        <f t="shared" si="9"/>
        <v>5000</v>
      </c>
      <c r="L199" s="66">
        <f t="shared" si="10"/>
        <v>2</v>
      </c>
      <c r="M199" s="66" t="str">
        <f t="shared" si="11"/>
        <v>OK</v>
      </c>
    </row>
    <row r="200" spans="2:14" x14ac:dyDescent="0.25">
      <c r="B200" s="57" t="s">
        <v>14</v>
      </c>
      <c r="C200" s="112">
        <v>44498</v>
      </c>
      <c r="D200" s="59" t="s">
        <v>4209</v>
      </c>
      <c r="E200" s="60" t="s">
        <v>11276</v>
      </c>
      <c r="F200" s="67" t="s">
        <v>4210</v>
      </c>
      <c r="G200" s="67" t="s">
        <v>4211</v>
      </c>
      <c r="H200" s="68" t="s">
        <v>8450</v>
      </c>
      <c r="I200" s="63">
        <v>8</v>
      </c>
      <c r="J200" s="64" t="str">
        <f t="shared" si="8"/>
        <v>B</v>
      </c>
      <c r="K200" s="65">
        <f t="shared" si="9"/>
        <v>24000</v>
      </c>
      <c r="L200" s="66">
        <f t="shared" si="10"/>
        <v>15</v>
      </c>
      <c r="M200" s="66" t="str">
        <f t="shared" si="11"/>
        <v>OK</v>
      </c>
    </row>
    <row r="201" spans="2:14" s="69" customFormat="1" x14ac:dyDescent="0.25">
      <c r="B201" s="57" t="s">
        <v>14</v>
      </c>
      <c r="C201" s="112">
        <v>44499</v>
      </c>
      <c r="D201" s="59" t="s">
        <v>8451</v>
      </c>
      <c r="E201" s="60" t="s">
        <v>11276</v>
      </c>
      <c r="F201" s="67" t="s">
        <v>8452</v>
      </c>
      <c r="G201" s="67" t="s">
        <v>8453</v>
      </c>
      <c r="H201" s="68" t="s">
        <v>8454</v>
      </c>
      <c r="I201" s="63">
        <v>2</v>
      </c>
      <c r="J201" s="64" t="str">
        <f t="shared" si="8"/>
        <v>A</v>
      </c>
      <c r="K201" s="65">
        <f t="shared" si="9"/>
        <v>5000</v>
      </c>
      <c r="L201" s="66">
        <f t="shared" ref="L201:L264" si="12">SUMIF($D$8:$D$3606,D201:D3799,$I$8:$I$3606)</f>
        <v>2</v>
      </c>
      <c r="M201" s="66" t="str">
        <f t="shared" ref="M201:M264" si="13">+IF(L201=0," ",IF(L201&lt;=20,"OK",IF(L201&gt;=21,"LEBIH")))</f>
        <v>OK</v>
      </c>
      <c r="N201" s="40"/>
    </row>
    <row r="202" spans="2:14" x14ac:dyDescent="0.25">
      <c r="B202" s="57" t="s">
        <v>14</v>
      </c>
      <c r="C202" s="112">
        <v>44499</v>
      </c>
      <c r="D202" s="59" t="s">
        <v>4314</v>
      </c>
      <c r="E202" s="60" t="s">
        <v>11276</v>
      </c>
      <c r="F202" s="67" t="s">
        <v>160</v>
      </c>
      <c r="G202" s="67" t="s">
        <v>4315</v>
      </c>
      <c r="H202" s="68" t="s">
        <v>8455</v>
      </c>
      <c r="I202" s="63">
        <v>4</v>
      </c>
      <c r="J202" s="64" t="str">
        <f t="shared" si="8"/>
        <v>A</v>
      </c>
      <c r="K202" s="65">
        <f t="shared" si="9"/>
        <v>10000</v>
      </c>
      <c r="L202" s="66">
        <f t="shared" si="12"/>
        <v>8</v>
      </c>
      <c r="M202" s="66" t="str">
        <f t="shared" si="13"/>
        <v>OK</v>
      </c>
    </row>
    <row r="203" spans="2:14" x14ac:dyDescent="0.25">
      <c r="B203" s="57" t="s">
        <v>14</v>
      </c>
      <c r="C203" s="112">
        <v>44499</v>
      </c>
      <c r="D203" s="59" t="s">
        <v>8456</v>
      </c>
      <c r="E203" s="60" t="s">
        <v>11276</v>
      </c>
      <c r="F203" s="67" t="s">
        <v>8457</v>
      </c>
      <c r="G203" s="67" t="s">
        <v>8458</v>
      </c>
      <c r="H203" s="68" t="s">
        <v>8459</v>
      </c>
      <c r="I203" s="63">
        <v>3</v>
      </c>
      <c r="J203" s="64" t="str">
        <f t="shared" si="8"/>
        <v>A</v>
      </c>
      <c r="K203" s="65">
        <f t="shared" si="9"/>
        <v>7500</v>
      </c>
      <c r="L203" s="66">
        <f t="shared" si="12"/>
        <v>3</v>
      </c>
      <c r="M203" s="66" t="str">
        <f t="shared" si="13"/>
        <v>OK</v>
      </c>
    </row>
    <row r="204" spans="2:14" s="69" customFormat="1" x14ac:dyDescent="0.25">
      <c r="B204" s="57" t="s">
        <v>14</v>
      </c>
      <c r="C204" s="112">
        <v>44499</v>
      </c>
      <c r="D204" s="59" t="s">
        <v>603</v>
      </c>
      <c r="E204" s="60" t="s">
        <v>11276</v>
      </c>
      <c r="F204" s="67" t="s">
        <v>604</v>
      </c>
      <c r="G204" s="67" t="s">
        <v>605</v>
      </c>
      <c r="H204" s="68" t="s">
        <v>8460</v>
      </c>
      <c r="I204" s="63">
        <v>4</v>
      </c>
      <c r="J204" s="64" t="str">
        <f t="shared" si="8"/>
        <v>A</v>
      </c>
      <c r="K204" s="65">
        <f t="shared" si="9"/>
        <v>10000</v>
      </c>
      <c r="L204" s="66">
        <f t="shared" si="12"/>
        <v>9</v>
      </c>
      <c r="M204" s="66" t="str">
        <f t="shared" si="13"/>
        <v>OK</v>
      </c>
      <c r="N204" s="40"/>
    </row>
    <row r="205" spans="2:14" x14ac:dyDescent="0.25">
      <c r="B205" s="57" t="s">
        <v>14</v>
      </c>
      <c r="C205" s="112">
        <v>44499</v>
      </c>
      <c r="D205" s="59" t="s">
        <v>8461</v>
      </c>
      <c r="E205" s="60" t="s">
        <v>11276</v>
      </c>
      <c r="F205" s="67" t="s">
        <v>8462</v>
      </c>
      <c r="G205" s="67" t="s">
        <v>8463</v>
      </c>
      <c r="H205" s="68" t="s">
        <v>8464</v>
      </c>
      <c r="I205" s="63">
        <v>2</v>
      </c>
      <c r="J205" s="64" t="str">
        <f t="shared" si="8"/>
        <v>A</v>
      </c>
      <c r="K205" s="65">
        <f t="shared" si="9"/>
        <v>5000</v>
      </c>
      <c r="L205" s="66">
        <f t="shared" si="12"/>
        <v>2</v>
      </c>
      <c r="M205" s="66" t="str">
        <f t="shared" si="13"/>
        <v>OK</v>
      </c>
    </row>
    <row r="206" spans="2:14" x14ac:dyDescent="0.25">
      <c r="B206" s="57" t="s">
        <v>14</v>
      </c>
      <c r="C206" s="112">
        <v>44499</v>
      </c>
      <c r="D206" s="59" t="s">
        <v>8465</v>
      </c>
      <c r="E206" s="60" t="s">
        <v>11276</v>
      </c>
      <c r="F206" s="67" t="s">
        <v>8466</v>
      </c>
      <c r="G206" s="67" t="s">
        <v>8467</v>
      </c>
      <c r="H206" s="68" t="s">
        <v>8468</v>
      </c>
      <c r="I206" s="63">
        <v>4</v>
      </c>
      <c r="J206" s="64" t="str">
        <f t="shared" si="8"/>
        <v>A</v>
      </c>
      <c r="K206" s="65">
        <f t="shared" si="9"/>
        <v>10000</v>
      </c>
      <c r="L206" s="66">
        <f t="shared" si="12"/>
        <v>4</v>
      </c>
      <c r="M206" s="66" t="str">
        <f t="shared" si="13"/>
        <v>OK</v>
      </c>
    </row>
    <row r="207" spans="2:14" x14ac:dyDescent="0.25">
      <c r="B207" s="57" t="s">
        <v>14</v>
      </c>
      <c r="C207" s="112">
        <v>44499</v>
      </c>
      <c r="D207" s="59" t="s">
        <v>8469</v>
      </c>
      <c r="E207" s="60" t="s">
        <v>11276</v>
      </c>
      <c r="F207" s="67" t="s">
        <v>8470</v>
      </c>
      <c r="G207" s="67" t="s">
        <v>8471</v>
      </c>
      <c r="H207" s="68" t="s">
        <v>8472</v>
      </c>
      <c r="I207" s="63">
        <v>6</v>
      </c>
      <c r="J207" s="64" t="str">
        <f t="shared" si="8"/>
        <v>B</v>
      </c>
      <c r="K207" s="65">
        <f t="shared" si="9"/>
        <v>18000</v>
      </c>
      <c r="L207" s="66">
        <f t="shared" si="12"/>
        <v>6</v>
      </c>
      <c r="M207" s="66" t="str">
        <f t="shared" si="13"/>
        <v>OK</v>
      </c>
    </row>
    <row r="208" spans="2:14" s="69" customFormat="1" x14ac:dyDescent="0.25">
      <c r="B208" s="57" t="s">
        <v>14</v>
      </c>
      <c r="C208" s="112">
        <v>44499</v>
      </c>
      <c r="D208" s="59" t="s">
        <v>8473</v>
      </c>
      <c r="E208" s="60" t="s">
        <v>11276</v>
      </c>
      <c r="F208" s="67" t="s">
        <v>1446</v>
      </c>
      <c r="G208" s="67" t="s">
        <v>8474</v>
      </c>
      <c r="H208" s="68" t="s">
        <v>8475</v>
      </c>
      <c r="I208" s="63">
        <v>2</v>
      </c>
      <c r="J208" s="64" t="str">
        <f t="shared" si="8"/>
        <v>A</v>
      </c>
      <c r="K208" s="65">
        <f t="shared" si="9"/>
        <v>5000</v>
      </c>
      <c r="L208" s="66">
        <f t="shared" si="12"/>
        <v>2</v>
      </c>
      <c r="M208" s="66" t="str">
        <f t="shared" si="13"/>
        <v>OK</v>
      </c>
      <c r="N208" s="40"/>
    </row>
    <row r="209" spans="2:14" x14ac:dyDescent="0.25">
      <c r="B209" s="57" t="s">
        <v>14</v>
      </c>
      <c r="C209" s="112">
        <v>44499</v>
      </c>
      <c r="D209" s="59" t="s">
        <v>8476</v>
      </c>
      <c r="E209" s="60" t="s">
        <v>11276</v>
      </c>
      <c r="F209" s="67" t="s">
        <v>8477</v>
      </c>
      <c r="G209" s="67" t="s">
        <v>8478</v>
      </c>
      <c r="H209" s="68" t="s">
        <v>8484</v>
      </c>
      <c r="I209" s="63">
        <v>6</v>
      </c>
      <c r="J209" s="64" t="str">
        <f t="shared" si="8"/>
        <v>B</v>
      </c>
      <c r="K209" s="65">
        <f t="shared" si="9"/>
        <v>18000</v>
      </c>
      <c r="L209" s="66">
        <f t="shared" si="12"/>
        <v>6</v>
      </c>
      <c r="M209" s="66" t="str">
        <f t="shared" si="13"/>
        <v>OK</v>
      </c>
    </row>
    <row r="210" spans="2:14" x14ac:dyDescent="0.25">
      <c r="B210" s="57" t="s">
        <v>14</v>
      </c>
      <c r="C210" s="112">
        <v>44499</v>
      </c>
      <c r="D210" s="59" t="s">
        <v>8479</v>
      </c>
      <c r="E210" s="60" t="s">
        <v>11276</v>
      </c>
      <c r="F210" s="67" t="s">
        <v>4179</v>
      </c>
      <c r="G210" s="67" t="s">
        <v>8397</v>
      </c>
      <c r="H210" s="68" t="s">
        <v>8485</v>
      </c>
      <c r="I210" s="63">
        <v>6</v>
      </c>
      <c r="J210" s="64" t="str">
        <f t="shared" si="8"/>
        <v>B</v>
      </c>
      <c r="K210" s="65">
        <f t="shared" si="9"/>
        <v>18000</v>
      </c>
      <c r="L210" s="66">
        <f t="shared" si="12"/>
        <v>6</v>
      </c>
      <c r="M210" s="66" t="str">
        <f t="shared" si="13"/>
        <v>OK</v>
      </c>
    </row>
    <row r="211" spans="2:14" s="69" customFormat="1" x14ac:dyDescent="0.25">
      <c r="B211" s="57" t="s">
        <v>14</v>
      </c>
      <c r="C211" s="112">
        <v>44499</v>
      </c>
      <c r="D211" s="59" t="s">
        <v>8480</v>
      </c>
      <c r="E211" s="60" t="s">
        <v>11276</v>
      </c>
      <c r="F211" s="67" t="s">
        <v>2160</v>
      </c>
      <c r="G211" s="67" t="s">
        <v>8478</v>
      </c>
      <c r="H211" s="68" t="s">
        <v>8486</v>
      </c>
      <c r="I211" s="63">
        <v>6</v>
      </c>
      <c r="J211" s="64" t="str">
        <f t="shared" si="8"/>
        <v>B</v>
      </c>
      <c r="K211" s="65">
        <f t="shared" si="9"/>
        <v>18000</v>
      </c>
      <c r="L211" s="66">
        <f t="shared" si="12"/>
        <v>6</v>
      </c>
      <c r="M211" s="66" t="str">
        <f t="shared" si="13"/>
        <v>OK</v>
      </c>
      <c r="N211" s="40"/>
    </row>
    <row r="212" spans="2:14" x14ac:dyDescent="0.25">
      <c r="B212" s="57" t="s">
        <v>14</v>
      </c>
      <c r="C212" s="112">
        <v>44499</v>
      </c>
      <c r="D212" s="59" t="s">
        <v>8481</v>
      </c>
      <c r="E212" s="60" t="s">
        <v>11276</v>
      </c>
      <c r="F212" s="67" t="s">
        <v>8482</v>
      </c>
      <c r="G212" s="67" t="s">
        <v>8483</v>
      </c>
      <c r="H212" s="68" t="s">
        <v>8487</v>
      </c>
      <c r="I212" s="63">
        <v>6</v>
      </c>
      <c r="J212" s="64" t="str">
        <f t="shared" si="8"/>
        <v>B</v>
      </c>
      <c r="K212" s="65">
        <f t="shared" si="9"/>
        <v>18000</v>
      </c>
      <c r="L212" s="66">
        <f t="shared" si="12"/>
        <v>6</v>
      </c>
      <c r="M212" s="66" t="str">
        <f t="shared" si="13"/>
        <v>OK</v>
      </c>
    </row>
    <row r="213" spans="2:14" x14ac:dyDescent="0.25">
      <c r="B213" s="57" t="s">
        <v>14</v>
      </c>
      <c r="C213" s="112">
        <v>44499</v>
      </c>
      <c r="D213" s="59" t="s">
        <v>8488</v>
      </c>
      <c r="E213" s="60" t="s">
        <v>11276</v>
      </c>
      <c r="F213" s="67" t="s">
        <v>8489</v>
      </c>
      <c r="G213" s="67" t="s">
        <v>8483</v>
      </c>
      <c r="H213" s="68" t="s">
        <v>8490</v>
      </c>
      <c r="I213" s="63">
        <v>6</v>
      </c>
      <c r="J213" s="64" t="str">
        <f t="shared" si="8"/>
        <v>B</v>
      </c>
      <c r="K213" s="65">
        <f t="shared" si="9"/>
        <v>18000</v>
      </c>
      <c r="L213" s="66">
        <f t="shared" si="12"/>
        <v>6</v>
      </c>
      <c r="M213" s="66" t="str">
        <f t="shared" si="13"/>
        <v>OK</v>
      </c>
    </row>
    <row r="214" spans="2:14" x14ac:dyDescent="0.25">
      <c r="B214" s="57" t="s">
        <v>14</v>
      </c>
      <c r="C214" s="112">
        <v>44499</v>
      </c>
      <c r="D214" s="59" t="s">
        <v>8491</v>
      </c>
      <c r="E214" s="60" t="s">
        <v>11276</v>
      </c>
      <c r="F214" s="67" t="s">
        <v>8492</v>
      </c>
      <c r="G214" s="67" t="s">
        <v>8493</v>
      </c>
      <c r="H214" s="68" t="s">
        <v>8494</v>
      </c>
      <c r="I214" s="63">
        <v>2</v>
      </c>
      <c r="J214" s="64" t="str">
        <f t="shared" si="8"/>
        <v>A</v>
      </c>
      <c r="K214" s="65">
        <f t="shared" si="9"/>
        <v>5000</v>
      </c>
      <c r="L214" s="66">
        <f t="shared" si="12"/>
        <v>2</v>
      </c>
      <c r="M214" s="66" t="str">
        <f t="shared" si="13"/>
        <v>OK</v>
      </c>
    </row>
    <row r="215" spans="2:14" s="69" customFormat="1" x14ac:dyDescent="0.25">
      <c r="B215" s="57" t="s">
        <v>14</v>
      </c>
      <c r="C215" s="112">
        <v>44499</v>
      </c>
      <c r="D215" s="59" t="s">
        <v>4309</v>
      </c>
      <c r="E215" s="60" t="s">
        <v>11276</v>
      </c>
      <c r="F215" s="67" t="s">
        <v>4310</v>
      </c>
      <c r="G215" s="67" t="s">
        <v>4311</v>
      </c>
      <c r="H215" s="68" t="s">
        <v>8495</v>
      </c>
      <c r="I215" s="63">
        <v>2</v>
      </c>
      <c r="J215" s="64" t="str">
        <f t="shared" si="8"/>
        <v>A</v>
      </c>
      <c r="K215" s="65">
        <f t="shared" si="9"/>
        <v>5000</v>
      </c>
      <c r="L215" s="66">
        <f t="shared" si="12"/>
        <v>4</v>
      </c>
      <c r="M215" s="66" t="str">
        <f t="shared" si="13"/>
        <v>OK</v>
      </c>
      <c r="N215" s="40"/>
    </row>
    <row r="216" spans="2:14" x14ac:dyDescent="0.25">
      <c r="B216" s="57" t="s">
        <v>14</v>
      </c>
      <c r="C216" s="112">
        <v>44499</v>
      </c>
      <c r="D216" s="59" t="s">
        <v>8496</v>
      </c>
      <c r="E216" s="60" t="s">
        <v>11276</v>
      </c>
      <c r="F216" s="67" t="s">
        <v>8497</v>
      </c>
      <c r="G216" s="67" t="s">
        <v>8498</v>
      </c>
      <c r="H216" s="68" t="s">
        <v>8499</v>
      </c>
      <c r="I216" s="63">
        <v>2</v>
      </c>
      <c r="J216" s="64" t="str">
        <f t="shared" si="8"/>
        <v>A</v>
      </c>
      <c r="K216" s="65">
        <f t="shared" si="9"/>
        <v>5000</v>
      </c>
      <c r="L216" s="66">
        <f t="shared" si="12"/>
        <v>2</v>
      </c>
      <c r="M216" s="66" t="str">
        <f t="shared" si="13"/>
        <v>OK</v>
      </c>
    </row>
    <row r="217" spans="2:14" x14ac:dyDescent="0.25">
      <c r="B217" s="57" t="s">
        <v>14</v>
      </c>
      <c r="C217" s="112">
        <v>44499</v>
      </c>
      <c r="D217" s="59" t="s">
        <v>4302</v>
      </c>
      <c r="E217" s="60" t="s">
        <v>11276</v>
      </c>
      <c r="F217" s="67" t="s">
        <v>4303</v>
      </c>
      <c r="G217" s="67" t="s">
        <v>4304</v>
      </c>
      <c r="H217" s="68" t="s">
        <v>8500</v>
      </c>
      <c r="I217" s="63">
        <v>2</v>
      </c>
      <c r="J217" s="64" t="str">
        <f t="shared" si="8"/>
        <v>A</v>
      </c>
      <c r="K217" s="65">
        <f t="shared" si="9"/>
        <v>5000</v>
      </c>
      <c r="L217" s="66">
        <f t="shared" si="12"/>
        <v>4</v>
      </c>
      <c r="M217" s="66" t="str">
        <f t="shared" si="13"/>
        <v>OK</v>
      </c>
    </row>
    <row r="218" spans="2:14" s="69" customFormat="1" x14ac:dyDescent="0.25">
      <c r="B218" s="57" t="s">
        <v>14</v>
      </c>
      <c r="C218" s="112">
        <v>44499</v>
      </c>
      <c r="D218" s="59" t="s">
        <v>4294</v>
      </c>
      <c r="E218" s="60" t="s">
        <v>11276</v>
      </c>
      <c r="F218" s="67" t="s">
        <v>4295</v>
      </c>
      <c r="G218" s="67" t="s">
        <v>4296</v>
      </c>
      <c r="H218" s="68" t="s">
        <v>8501</v>
      </c>
      <c r="I218" s="63">
        <v>2</v>
      </c>
      <c r="J218" s="64" t="str">
        <f t="shared" si="8"/>
        <v>A</v>
      </c>
      <c r="K218" s="65">
        <f t="shared" si="9"/>
        <v>5000</v>
      </c>
      <c r="L218" s="66">
        <f t="shared" si="12"/>
        <v>4</v>
      </c>
      <c r="M218" s="66" t="str">
        <f t="shared" si="13"/>
        <v>OK</v>
      </c>
      <c r="N218" s="40"/>
    </row>
    <row r="219" spans="2:14" x14ac:dyDescent="0.25">
      <c r="B219" s="57" t="s">
        <v>14</v>
      </c>
      <c r="C219" s="112">
        <v>44499</v>
      </c>
      <c r="D219" s="59" t="s">
        <v>8502</v>
      </c>
      <c r="E219" s="60" t="s">
        <v>11276</v>
      </c>
      <c r="F219" s="67" t="s">
        <v>8503</v>
      </c>
      <c r="G219" s="67" t="s">
        <v>8504</v>
      </c>
      <c r="H219" s="68" t="s">
        <v>8505</v>
      </c>
      <c r="I219" s="63">
        <v>3</v>
      </c>
      <c r="J219" s="64" t="str">
        <f t="shared" si="8"/>
        <v>A</v>
      </c>
      <c r="K219" s="65">
        <f t="shared" si="9"/>
        <v>7500</v>
      </c>
      <c r="L219" s="66">
        <f t="shared" si="12"/>
        <v>3</v>
      </c>
      <c r="M219" s="66" t="str">
        <f t="shared" si="13"/>
        <v>OK</v>
      </c>
    </row>
    <row r="220" spans="2:14" x14ac:dyDescent="0.25">
      <c r="B220" s="57" t="s">
        <v>14</v>
      </c>
      <c r="C220" s="112">
        <v>44499</v>
      </c>
      <c r="D220" s="59" t="s">
        <v>4282</v>
      </c>
      <c r="E220" s="60" t="s">
        <v>11276</v>
      </c>
      <c r="F220" s="67" t="s">
        <v>4283</v>
      </c>
      <c r="G220" s="67" t="s">
        <v>4284</v>
      </c>
      <c r="H220" s="68" t="s">
        <v>8506</v>
      </c>
      <c r="I220" s="63">
        <v>6</v>
      </c>
      <c r="J220" s="64" t="str">
        <f t="shared" si="8"/>
        <v>B</v>
      </c>
      <c r="K220" s="65">
        <f t="shared" si="9"/>
        <v>18000</v>
      </c>
      <c r="L220" s="66">
        <f t="shared" si="12"/>
        <v>12</v>
      </c>
      <c r="M220" s="66" t="str">
        <f t="shared" si="13"/>
        <v>OK</v>
      </c>
    </row>
    <row r="221" spans="2:14" x14ac:dyDescent="0.25">
      <c r="B221" s="57" t="s">
        <v>14</v>
      </c>
      <c r="C221" s="112">
        <v>44499</v>
      </c>
      <c r="D221" s="59" t="s">
        <v>8507</v>
      </c>
      <c r="E221" s="60" t="s">
        <v>11276</v>
      </c>
      <c r="F221" s="67" t="s">
        <v>8508</v>
      </c>
      <c r="G221" s="67" t="s">
        <v>8509</v>
      </c>
      <c r="H221" s="68" t="s">
        <v>8510</v>
      </c>
      <c r="I221" s="63">
        <v>6</v>
      </c>
      <c r="J221" s="64" t="str">
        <f t="shared" si="8"/>
        <v>B</v>
      </c>
      <c r="K221" s="65">
        <f t="shared" si="9"/>
        <v>18000</v>
      </c>
      <c r="L221" s="66">
        <f t="shared" si="12"/>
        <v>6</v>
      </c>
      <c r="M221" s="66" t="str">
        <f t="shared" si="13"/>
        <v>OK</v>
      </c>
    </row>
    <row r="222" spans="2:14" s="69" customFormat="1" x14ac:dyDescent="0.25">
      <c r="B222" s="57" t="s">
        <v>14</v>
      </c>
      <c r="C222" s="112">
        <v>44501</v>
      </c>
      <c r="D222" s="59" t="s">
        <v>9237</v>
      </c>
      <c r="E222" s="60" t="s">
        <v>11276</v>
      </c>
      <c r="F222" s="67" t="s">
        <v>9238</v>
      </c>
      <c r="G222" s="67" t="s">
        <v>9239</v>
      </c>
      <c r="H222" s="68" t="s">
        <v>9240</v>
      </c>
      <c r="I222" s="63">
        <v>5</v>
      </c>
      <c r="J222" s="64" t="str">
        <f t="shared" si="8"/>
        <v>A</v>
      </c>
      <c r="K222" s="65">
        <f t="shared" si="9"/>
        <v>12500</v>
      </c>
      <c r="L222" s="66">
        <f t="shared" si="12"/>
        <v>5</v>
      </c>
      <c r="M222" s="66" t="str">
        <f t="shared" si="13"/>
        <v>OK</v>
      </c>
      <c r="N222" s="40"/>
    </row>
    <row r="223" spans="2:14" x14ac:dyDescent="0.25">
      <c r="B223" s="57" t="s">
        <v>14</v>
      </c>
      <c r="C223" s="112">
        <v>44501</v>
      </c>
      <c r="D223" s="59" t="s">
        <v>639</v>
      </c>
      <c r="E223" s="60" t="s">
        <v>11276</v>
      </c>
      <c r="F223" s="67" t="s">
        <v>640</v>
      </c>
      <c r="G223" s="67" t="s">
        <v>641</v>
      </c>
      <c r="H223" s="68" t="s">
        <v>9241</v>
      </c>
      <c r="I223" s="63">
        <v>2</v>
      </c>
      <c r="J223" s="64" t="str">
        <f t="shared" si="8"/>
        <v>A</v>
      </c>
      <c r="K223" s="65">
        <f t="shared" si="9"/>
        <v>5000</v>
      </c>
      <c r="L223" s="66">
        <f t="shared" si="12"/>
        <v>6</v>
      </c>
      <c r="M223" s="66" t="str">
        <f t="shared" si="13"/>
        <v>OK</v>
      </c>
    </row>
    <row r="224" spans="2:14" x14ac:dyDescent="0.25">
      <c r="B224" s="57" t="s">
        <v>14</v>
      </c>
      <c r="C224" s="112">
        <v>44502</v>
      </c>
      <c r="D224" s="59" t="s">
        <v>9242</v>
      </c>
      <c r="E224" s="60" t="s">
        <v>11276</v>
      </c>
      <c r="F224" s="67" t="s">
        <v>9243</v>
      </c>
      <c r="G224" s="67" t="s">
        <v>9244</v>
      </c>
      <c r="H224" s="68" t="s">
        <v>9245</v>
      </c>
      <c r="I224" s="63">
        <v>2</v>
      </c>
      <c r="J224" s="64" t="str">
        <f t="shared" si="8"/>
        <v>A</v>
      </c>
      <c r="K224" s="65">
        <f t="shared" si="9"/>
        <v>5000</v>
      </c>
      <c r="L224" s="66">
        <f t="shared" si="12"/>
        <v>4</v>
      </c>
      <c r="M224" s="66" t="str">
        <f t="shared" si="13"/>
        <v>OK</v>
      </c>
    </row>
    <row r="225" spans="2:14" s="69" customFormat="1" x14ac:dyDescent="0.25">
      <c r="B225" s="57" t="s">
        <v>14</v>
      </c>
      <c r="C225" s="112">
        <v>44502</v>
      </c>
      <c r="D225" s="59" t="s">
        <v>9246</v>
      </c>
      <c r="E225" s="60" t="s">
        <v>11276</v>
      </c>
      <c r="F225" s="67" t="s">
        <v>9247</v>
      </c>
      <c r="G225" s="67" t="s">
        <v>9248</v>
      </c>
      <c r="H225" s="68" t="s">
        <v>9258</v>
      </c>
      <c r="I225" s="63">
        <v>2</v>
      </c>
      <c r="J225" s="64" t="str">
        <f t="shared" si="8"/>
        <v>A</v>
      </c>
      <c r="K225" s="65">
        <f t="shared" si="9"/>
        <v>5000</v>
      </c>
      <c r="L225" s="66">
        <f t="shared" si="12"/>
        <v>2</v>
      </c>
      <c r="M225" s="66" t="str">
        <f t="shared" si="13"/>
        <v>OK</v>
      </c>
      <c r="N225" s="40"/>
    </row>
    <row r="226" spans="2:14" x14ac:dyDescent="0.25">
      <c r="B226" s="57" t="s">
        <v>14</v>
      </c>
      <c r="C226" s="112">
        <v>44502</v>
      </c>
      <c r="D226" s="59" t="s">
        <v>9249</v>
      </c>
      <c r="E226" s="60" t="s">
        <v>11276</v>
      </c>
      <c r="F226" s="67" t="s">
        <v>9250</v>
      </c>
      <c r="G226" s="67" t="s">
        <v>9251</v>
      </c>
      <c r="H226" s="68" t="s">
        <v>9259</v>
      </c>
      <c r="I226" s="63">
        <v>2</v>
      </c>
      <c r="J226" s="64" t="str">
        <f t="shared" si="8"/>
        <v>A</v>
      </c>
      <c r="K226" s="65">
        <f t="shared" si="9"/>
        <v>5000</v>
      </c>
      <c r="L226" s="66">
        <f t="shared" si="12"/>
        <v>4</v>
      </c>
      <c r="M226" s="66" t="str">
        <f t="shared" si="13"/>
        <v>OK</v>
      </c>
    </row>
    <row r="227" spans="2:14" s="69" customFormat="1" x14ac:dyDescent="0.25">
      <c r="B227" s="57" t="s">
        <v>14</v>
      </c>
      <c r="C227" s="112">
        <v>44502</v>
      </c>
      <c r="D227" s="59" t="s">
        <v>1900</v>
      </c>
      <c r="E227" s="60" t="s">
        <v>11276</v>
      </c>
      <c r="F227" s="67" t="s">
        <v>1901</v>
      </c>
      <c r="G227" s="67" t="s">
        <v>1902</v>
      </c>
      <c r="H227" s="68" t="s">
        <v>9260</v>
      </c>
      <c r="I227" s="63">
        <v>2</v>
      </c>
      <c r="J227" s="64" t="str">
        <f t="shared" si="8"/>
        <v>A</v>
      </c>
      <c r="K227" s="65">
        <f t="shared" si="9"/>
        <v>5000</v>
      </c>
      <c r="L227" s="66">
        <f t="shared" si="12"/>
        <v>14</v>
      </c>
      <c r="M227" s="66" t="str">
        <f t="shared" si="13"/>
        <v>OK</v>
      </c>
      <c r="N227" s="40"/>
    </row>
    <row r="228" spans="2:14" x14ac:dyDescent="0.25">
      <c r="B228" s="57" t="s">
        <v>14</v>
      </c>
      <c r="C228" s="112">
        <v>44502</v>
      </c>
      <c r="D228" s="59" t="s">
        <v>9252</v>
      </c>
      <c r="E228" s="60" t="s">
        <v>11276</v>
      </c>
      <c r="F228" s="67" t="s">
        <v>9253</v>
      </c>
      <c r="G228" s="67" t="s">
        <v>9254</v>
      </c>
      <c r="H228" s="68" t="s">
        <v>9261</v>
      </c>
      <c r="I228" s="63">
        <v>6</v>
      </c>
      <c r="J228" s="64" t="str">
        <f t="shared" si="8"/>
        <v>B</v>
      </c>
      <c r="K228" s="65">
        <f t="shared" si="9"/>
        <v>18000</v>
      </c>
      <c r="L228" s="66">
        <f t="shared" si="12"/>
        <v>6</v>
      </c>
      <c r="M228" s="66" t="str">
        <f t="shared" si="13"/>
        <v>OK</v>
      </c>
    </row>
    <row r="229" spans="2:14" x14ac:dyDescent="0.25">
      <c r="B229" s="57" t="s">
        <v>14</v>
      </c>
      <c r="C229" s="112">
        <v>44502</v>
      </c>
      <c r="D229" s="59" t="s">
        <v>9255</v>
      </c>
      <c r="E229" s="60" t="s">
        <v>11276</v>
      </c>
      <c r="F229" s="67" t="s">
        <v>9256</v>
      </c>
      <c r="G229" s="67" t="s">
        <v>9257</v>
      </c>
      <c r="H229" s="68" t="s">
        <v>9262</v>
      </c>
      <c r="I229" s="63">
        <v>2</v>
      </c>
      <c r="J229" s="64" t="str">
        <f t="shared" si="8"/>
        <v>A</v>
      </c>
      <c r="K229" s="65">
        <f t="shared" si="9"/>
        <v>5000</v>
      </c>
      <c r="L229" s="66">
        <f t="shared" si="12"/>
        <v>2</v>
      </c>
      <c r="M229" s="66" t="str">
        <f t="shared" si="13"/>
        <v>OK</v>
      </c>
    </row>
    <row r="230" spans="2:14" s="69" customFormat="1" x14ac:dyDescent="0.25">
      <c r="B230" s="57" t="s">
        <v>14</v>
      </c>
      <c r="C230" s="112">
        <v>44503</v>
      </c>
      <c r="D230" s="59" t="s">
        <v>9263</v>
      </c>
      <c r="E230" s="60" t="s">
        <v>11276</v>
      </c>
      <c r="F230" s="67" t="s">
        <v>9264</v>
      </c>
      <c r="G230" s="67" t="s">
        <v>7019</v>
      </c>
      <c r="H230" s="68" t="s">
        <v>9265</v>
      </c>
      <c r="I230" s="63">
        <v>11</v>
      </c>
      <c r="J230" s="64" t="str">
        <f t="shared" si="8"/>
        <v>B</v>
      </c>
      <c r="K230" s="65">
        <f t="shared" si="9"/>
        <v>33000</v>
      </c>
      <c r="L230" s="66">
        <f t="shared" si="12"/>
        <v>11</v>
      </c>
      <c r="M230" s="66" t="str">
        <f t="shared" si="13"/>
        <v>OK</v>
      </c>
      <c r="N230" s="40"/>
    </row>
    <row r="231" spans="2:14" s="69" customFormat="1" x14ac:dyDescent="0.25">
      <c r="B231" s="57" t="s">
        <v>14</v>
      </c>
      <c r="C231" s="112">
        <v>44503</v>
      </c>
      <c r="D231" s="59" t="s">
        <v>9266</v>
      </c>
      <c r="E231" s="60" t="s">
        <v>11276</v>
      </c>
      <c r="F231" s="67" t="s">
        <v>9267</v>
      </c>
      <c r="G231" s="67" t="s">
        <v>9268</v>
      </c>
      <c r="H231" s="68" t="s">
        <v>9269</v>
      </c>
      <c r="I231" s="63">
        <v>2</v>
      </c>
      <c r="J231" s="64" t="str">
        <f t="shared" si="8"/>
        <v>A</v>
      </c>
      <c r="K231" s="65">
        <f t="shared" si="9"/>
        <v>5000</v>
      </c>
      <c r="L231" s="66">
        <f t="shared" si="12"/>
        <v>2</v>
      </c>
      <c r="M231" s="66" t="str">
        <f t="shared" si="13"/>
        <v>OK</v>
      </c>
      <c r="N231" s="40"/>
    </row>
    <row r="232" spans="2:14" x14ac:dyDescent="0.25">
      <c r="B232" s="57" t="s">
        <v>14</v>
      </c>
      <c r="C232" s="112">
        <v>44503</v>
      </c>
      <c r="D232" s="59" t="s">
        <v>9270</v>
      </c>
      <c r="E232" s="60" t="s">
        <v>11276</v>
      </c>
      <c r="F232" s="67" t="s">
        <v>9271</v>
      </c>
      <c r="G232" s="67" t="s">
        <v>9272</v>
      </c>
      <c r="H232" s="68" t="s">
        <v>9273</v>
      </c>
      <c r="I232" s="63">
        <v>2</v>
      </c>
      <c r="J232" s="64" t="str">
        <f t="shared" si="8"/>
        <v>A</v>
      </c>
      <c r="K232" s="65">
        <f t="shared" si="9"/>
        <v>5000</v>
      </c>
      <c r="L232" s="66">
        <f t="shared" si="12"/>
        <v>2</v>
      </c>
      <c r="M232" s="66" t="str">
        <f t="shared" si="13"/>
        <v>OK</v>
      </c>
    </row>
    <row r="233" spans="2:14" x14ac:dyDescent="0.25">
      <c r="B233" s="57" t="s">
        <v>14</v>
      </c>
      <c r="C233" s="112">
        <v>44504</v>
      </c>
      <c r="D233" s="59" t="s">
        <v>9274</v>
      </c>
      <c r="E233" s="60" t="s">
        <v>11276</v>
      </c>
      <c r="F233" s="67" t="s">
        <v>819</v>
      </c>
      <c r="G233" s="67" t="s">
        <v>9275</v>
      </c>
      <c r="H233" s="68" t="s">
        <v>9276</v>
      </c>
      <c r="I233" s="63">
        <v>6</v>
      </c>
      <c r="J233" s="64" t="str">
        <f t="shared" si="8"/>
        <v>B</v>
      </c>
      <c r="K233" s="65">
        <f t="shared" si="9"/>
        <v>18000</v>
      </c>
      <c r="L233" s="66">
        <f t="shared" si="12"/>
        <v>6</v>
      </c>
      <c r="M233" s="66" t="str">
        <f t="shared" si="13"/>
        <v>OK</v>
      </c>
    </row>
    <row r="234" spans="2:14" s="69" customFormat="1" x14ac:dyDescent="0.25">
      <c r="B234" s="57" t="s">
        <v>14</v>
      </c>
      <c r="C234" s="112">
        <v>44505</v>
      </c>
      <c r="D234" s="59" t="s">
        <v>4217</v>
      </c>
      <c r="E234" s="60" t="s">
        <v>11276</v>
      </c>
      <c r="F234" s="67" t="s">
        <v>4218</v>
      </c>
      <c r="G234" s="67" t="s">
        <v>4219</v>
      </c>
      <c r="H234" s="68" t="s">
        <v>9277</v>
      </c>
      <c r="I234" s="63">
        <v>2</v>
      </c>
      <c r="J234" s="64" t="str">
        <f t="shared" si="8"/>
        <v>A</v>
      </c>
      <c r="K234" s="65">
        <f t="shared" si="9"/>
        <v>5000</v>
      </c>
      <c r="L234" s="66">
        <f t="shared" si="12"/>
        <v>7</v>
      </c>
      <c r="M234" s="66" t="str">
        <f t="shared" si="13"/>
        <v>OK</v>
      </c>
      <c r="N234" s="40"/>
    </row>
    <row r="235" spans="2:14" x14ac:dyDescent="0.25">
      <c r="B235" s="57" t="s">
        <v>14</v>
      </c>
      <c r="C235" s="112">
        <v>44505</v>
      </c>
      <c r="D235" s="59" t="s">
        <v>9278</v>
      </c>
      <c r="E235" s="60" t="s">
        <v>11276</v>
      </c>
      <c r="F235" s="67" t="s">
        <v>9279</v>
      </c>
      <c r="G235" s="67" t="s">
        <v>8445</v>
      </c>
      <c r="H235" s="68" t="s">
        <v>9280</v>
      </c>
      <c r="I235" s="63">
        <v>2</v>
      </c>
      <c r="J235" s="64" t="str">
        <f t="shared" si="8"/>
        <v>A</v>
      </c>
      <c r="K235" s="65">
        <f t="shared" si="9"/>
        <v>5000</v>
      </c>
      <c r="L235" s="66">
        <f t="shared" si="12"/>
        <v>2</v>
      </c>
      <c r="M235" s="66" t="str">
        <f t="shared" si="13"/>
        <v>OK</v>
      </c>
    </row>
    <row r="236" spans="2:14" s="69" customFormat="1" x14ac:dyDescent="0.25">
      <c r="B236" s="57" t="s">
        <v>14</v>
      </c>
      <c r="C236" s="112">
        <v>44506</v>
      </c>
      <c r="D236" s="59" t="s">
        <v>1880</v>
      </c>
      <c r="E236" s="60" t="s">
        <v>11276</v>
      </c>
      <c r="F236" s="67" t="s">
        <v>1881</v>
      </c>
      <c r="G236" s="67" t="s">
        <v>1882</v>
      </c>
      <c r="H236" s="68" t="s">
        <v>9664</v>
      </c>
      <c r="I236" s="63">
        <v>5</v>
      </c>
      <c r="J236" s="64" t="str">
        <f t="shared" si="8"/>
        <v>A</v>
      </c>
      <c r="K236" s="65">
        <f t="shared" si="9"/>
        <v>12500</v>
      </c>
      <c r="L236" s="66">
        <f t="shared" si="12"/>
        <v>11</v>
      </c>
      <c r="M236" s="66" t="str">
        <f t="shared" si="13"/>
        <v>OK</v>
      </c>
      <c r="N236" s="40"/>
    </row>
    <row r="237" spans="2:14" x14ac:dyDescent="0.25">
      <c r="B237" s="57" t="s">
        <v>14</v>
      </c>
      <c r="C237" s="112">
        <v>44506</v>
      </c>
      <c r="D237" s="59" t="s">
        <v>9665</v>
      </c>
      <c r="E237" s="60" t="s">
        <v>11276</v>
      </c>
      <c r="F237" s="67" t="s">
        <v>9666</v>
      </c>
      <c r="G237" s="67" t="s">
        <v>9667</v>
      </c>
      <c r="H237" s="68" t="s">
        <v>9668</v>
      </c>
      <c r="I237" s="63">
        <v>2</v>
      </c>
      <c r="J237" s="64" t="str">
        <f t="shared" si="8"/>
        <v>A</v>
      </c>
      <c r="K237" s="65">
        <f t="shared" si="9"/>
        <v>5000</v>
      </c>
      <c r="L237" s="66">
        <f t="shared" si="12"/>
        <v>2</v>
      </c>
      <c r="M237" s="66" t="str">
        <f t="shared" si="13"/>
        <v>OK</v>
      </c>
    </row>
    <row r="238" spans="2:14" x14ac:dyDescent="0.25">
      <c r="B238" s="57" t="s">
        <v>14</v>
      </c>
      <c r="C238" s="112">
        <v>44508</v>
      </c>
      <c r="D238" s="59" t="s">
        <v>5346</v>
      </c>
      <c r="E238" s="60" t="s">
        <v>11276</v>
      </c>
      <c r="F238" s="67" t="s">
        <v>5347</v>
      </c>
      <c r="G238" s="67" t="s">
        <v>5348</v>
      </c>
      <c r="H238" s="68" t="s">
        <v>9994</v>
      </c>
      <c r="I238" s="63">
        <v>3</v>
      </c>
      <c r="J238" s="64" t="str">
        <f t="shared" si="8"/>
        <v>A</v>
      </c>
      <c r="K238" s="65">
        <f t="shared" si="9"/>
        <v>7500</v>
      </c>
      <c r="L238" s="66">
        <f t="shared" si="12"/>
        <v>5</v>
      </c>
      <c r="M238" s="66" t="str">
        <f t="shared" si="13"/>
        <v>OK</v>
      </c>
    </row>
    <row r="239" spans="2:14" s="69" customFormat="1" x14ac:dyDescent="0.25">
      <c r="B239" s="57" t="s">
        <v>14</v>
      </c>
      <c r="C239" s="112">
        <v>44508</v>
      </c>
      <c r="D239" s="59" t="s">
        <v>5354</v>
      </c>
      <c r="E239" s="60" t="s">
        <v>11276</v>
      </c>
      <c r="F239" s="67" t="s">
        <v>5355</v>
      </c>
      <c r="G239" s="67" t="s">
        <v>5356</v>
      </c>
      <c r="H239" s="68" t="s">
        <v>9995</v>
      </c>
      <c r="I239" s="63">
        <v>3</v>
      </c>
      <c r="J239" s="64" t="str">
        <f t="shared" si="8"/>
        <v>A</v>
      </c>
      <c r="K239" s="65">
        <f t="shared" si="9"/>
        <v>7500</v>
      </c>
      <c r="L239" s="66">
        <f t="shared" si="12"/>
        <v>5</v>
      </c>
      <c r="M239" s="66" t="str">
        <f t="shared" si="13"/>
        <v>OK</v>
      </c>
      <c r="N239" s="40"/>
    </row>
    <row r="240" spans="2:14" x14ac:dyDescent="0.25">
      <c r="B240" s="57" t="s">
        <v>14</v>
      </c>
      <c r="C240" s="112">
        <v>44508</v>
      </c>
      <c r="D240" s="59" t="s">
        <v>5362</v>
      </c>
      <c r="E240" s="60" t="s">
        <v>11276</v>
      </c>
      <c r="F240" s="67" t="s">
        <v>5363</v>
      </c>
      <c r="G240" s="67" t="s">
        <v>5364</v>
      </c>
      <c r="H240" s="68" t="s">
        <v>9999</v>
      </c>
      <c r="I240" s="63">
        <v>5</v>
      </c>
      <c r="J240" s="64" t="str">
        <f t="shared" si="8"/>
        <v>A</v>
      </c>
      <c r="K240" s="65">
        <f t="shared" si="9"/>
        <v>12500</v>
      </c>
      <c r="L240" s="66">
        <f t="shared" si="12"/>
        <v>8</v>
      </c>
      <c r="M240" s="66" t="str">
        <f t="shared" si="13"/>
        <v>OK</v>
      </c>
    </row>
    <row r="241" spans="2:14" x14ac:dyDescent="0.25">
      <c r="B241" s="57" t="s">
        <v>14</v>
      </c>
      <c r="C241" s="112">
        <v>44508</v>
      </c>
      <c r="D241" s="59" t="s">
        <v>9996</v>
      </c>
      <c r="E241" s="60" t="s">
        <v>11276</v>
      </c>
      <c r="F241" s="67" t="s">
        <v>9997</v>
      </c>
      <c r="G241" s="67" t="s">
        <v>9998</v>
      </c>
      <c r="H241" s="68" t="s">
        <v>10000</v>
      </c>
      <c r="I241" s="63">
        <v>2</v>
      </c>
      <c r="J241" s="64" t="str">
        <f t="shared" si="8"/>
        <v>A</v>
      </c>
      <c r="K241" s="65">
        <f t="shared" si="9"/>
        <v>5000</v>
      </c>
      <c r="L241" s="66">
        <f t="shared" si="12"/>
        <v>2</v>
      </c>
      <c r="M241" s="66" t="str">
        <f t="shared" si="13"/>
        <v>OK</v>
      </c>
    </row>
    <row r="242" spans="2:14" s="69" customFormat="1" x14ac:dyDescent="0.25">
      <c r="B242" s="57" t="s">
        <v>14</v>
      </c>
      <c r="C242" s="112">
        <v>44508</v>
      </c>
      <c r="D242" s="59" t="s">
        <v>639</v>
      </c>
      <c r="E242" s="60" t="s">
        <v>11276</v>
      </c>
      <c r="F242" s="67" t="s">
        <v>640</v>
      </c>
      <c r="G242" s="67" t="s">
        <v>641</v>
      </c>
      <c r="H242" s="68" t="s">
        <v>10001</v>
      </c>
      <c r="I242" s="63">
        <v>2</v>
      </c>
      <c r="J242" s="64" t="str">
        <f t="shared" si="8"/>
        <v>A</v>
      </c>
      <c r="K242" s="65">
        <f t="shared" si="9"/>
        <v>5000</v>
      </c>
      <c r="L242" s="66">
        <f t="shared" si="12"/>
        <v>6</v>
      </c>
      <c r="M242" s="66" t="str">
        <f t="shared" si="13"/>
        <v>OK</v>
      </c>
      <c r="N242" s="40"/>
    </row>
    <row r="243" spans="2:14" x14ac:dyDescent="0.25">
      <c r="B243" s="57" t="s">
        <v>14</v>
      </c>
      <c r="C243" s="112">
        <v>44508</v>
      </c>
      <c r="D243" s="59" t="s">
        <v>10002</v>
      </c>
      <c r="E243" s="60" t="s">
        <v>11276</v>
      </c>
      <c r="F243" s="67" t="s">
        <v>10003</v>
      </c>
      <c r="G243" s="67" t="s">
        <v>10004</v>
      </c>
      <c r="H243" s="68" t="s">
        <v>10005</v>
      </c>
      <c r="I243" s="63">
        <v>4</v>
      </c>
      <c r="J243" s="64" t="str">
        <f t="shared" si="8"/>
        <v>A</v>
      </c>
      <c r="K243" s="65">
        <f t="shared" si="9"/>
        <v>10000</v>
      </c>
      <c r="L243" s="66">
        <f t="shared" si="12"/>
        <v>4</v>
      </c>
      <c r="M243" s="66" t="str">
        <f t="shared" si="13"/>
        <v>OK</v>
      </c>
    </row>
    <row r="244" spans="2:14" s="69" customFormat="1" x14ac:dyDescent="0.25">
      <c r="B244" s="57" t="s">
        <v>14</v>
      </c>
      <c r="C244" s="112">
        <v>44508</v>
      </c>
      <c r="D244" s="59" t="s">
        <v>5388</v>
      </c>
      <c r="E244" s="60" t="s">
        <v>11276</v>
      </c>
      <c r="F244" s="67" t="s">
        <v>5389</v>
      </c>
      <c r="G244" s="67" t="s">
        <v>5390</v>
      </c>
      <c r="H244" s="68" t="s">
        <v>10006</v>
      </c>
      <c r="I244" s="63">
        <v>2</v>
      </c>
      <c r="J244" s="64" t="str">
        <f t="shared" si="8"/>
        <v>A</v>
      </c>
      <c r="K244" s="65">
        <f t="shared" si="9"/>
        <v>5000</v>
      </c>
      <c r="L244" s="66">
        <f t="shared" si="12"/>
        <v>12</v>
      </c>
      <c r="M244" s="66" t="str">
        <f t="shared" si="13"/>
        <v>OK</v>
      </c>
      <c r="N244" s="40"/>
    </row>
    <row r="245" spans="2:14" x14ac:dyDescent="0.25">
      <c r="B245" s="57" t="s">
        <v>14</v>
      </c>
      <c r="C245" s="112">
        <v>44508</v>
      </c>
      <c r="D245" s="59" t="s">
        <v>10007</v>
      </c>
      <c r="E245" s="60" t="s">
        <v>11276</v>
      </c>
      <c r="F245" s="67" t="s">
        <v>10008</v>
      </c>
      <c r="G245" s="67" t="s">
        <v>10009</v>
      </c>
      <c r="H245" s="68" t="s">
        <v>10010</v>
      </c>
      <c r="I245" s="63">
        <v>2</v>
      </c>
      <c r="J245" s="64" t="str">
        <f t="shared" si="8"/>
        <v>A</v>
      </c>
      <c r="K245" s="65">
        <f t="shared" si="9"/>
        <v>5000</v>
      </c>
      <c r="L245" s="66">
        <f t="shared" si="12"/>
        <v>2</v>
      </c>
      <c r="M245" s="66" t="str">
        <f t="shared" si="13"/>
        <v>OK</v>
      </c>
    </row>
    <row r="246" spans="2:14" x14ac:dyDescent="0.25">
      <c r="B246" s="57" t="s">
        <v>14</v>
      </c>
      <c r="C246" s="112">
        <v>44508</v>
      </c>
      <c r="D246" s="59" t="s">
        <v>10011</v>
      </c>
      <c r="E246" s="60" t="s">
        <v>11276</v>
      </c>
      <c r="F246" s="67" t="s">
        <v>10012</v>
      </c>
      <c r="G246" s="67" t="s">
        <v>10013</v>
      </c>
      <c r="H246" s="68" t="s">
        <v>10014</v>
      </c>
      <c r="I246" s="63">
        <v>6</v>
      </c>
      <c r="J246" s="64" t="str">
        <f t="shared" si="8"/>
        <v>B</v>
      </c>
      <c r="K246" s="65">
        <f t="shared" si="9"/>
        <v>18000</v>
      </c>
      <c r="L246" s="66">
        <f t="shared" si="12"/>
        <v>6</v>
      </c>
      <c r="M246" s="66" t="str">
        <f t="shared" si="13"/>
        <v>OK</v>
      </c>
    </row>
    <row r="247" spans="2:14" s="69" customFormat="1" x14ac:dyDescent="0.25">
      <c r="B247" s="57" t="s">
        <v>14</v>
      </c>
      <c r="C247" s="112">
        <v>44509</v>
      </c>
      <c r="D247" s="59" t="s">
        <v>6223</v>
      </c>
      <c r="E247" s="60" t="s">
        <v>11276</v>
      </c>
      <c r="F247" s="67" t="s">
        <v>6224</v>
      </c>
      <c r="G247" s="67" t="s">
        <v>6225</v>
      </c>
      <c r="H247" s="68" t="s">
        <v>10283</v>
      </c>
      <c r="I247" s="63">
        <v>2</v>
      </c>
      <c r="J247" s="64" t="str">
        <f t="shared" si="8"/>
        <v>A</v>
      </c>
      <c r="K247" s="65">
        <f t="shared" si="9"/>
        <v>5000</v>
      </c>
      <c r="L247" s="66">
        <f t="shared" si="12"/>
        <v>4</v>
      </c>
      <c r="M247" s="66" t="str">
        <f t="shared" si="13"/>
        <v>OK</v>
      </c>
      <c r="N247" s="40"/>
    </row>
    <row r="248" spans="2:14" s="69" customFormat="1" x14ac:dyDescent="0.25">
      <c r="B248" s="57" t="s">
        <v>14</v>
      </c>
      <c r="C248" s="112">
        <v>44509</v>
      </c>
      <c r="D248" s="59" t="s">
        <v>6226</v>
      </c>
      <c r="E248" s="60" t="s">
        <v>11276</v>
      </c>
      <c r="F248" s="67" t="s">
        <v>6227</v>
      </c>
      <c r="G248" s="67" t="s">
        <v>6228</v>
      </c>
      <c r="H248" s="68" t="s">
        <v>10284</v>
      </c>
      <c r="I248" s="63">
        <v>2</v>
      </c>
      <c r="J248" s="64" t="str">
        <f t="shared" si="8"/>
        <v>A</v>
      </c>
      <c r="K248" s="65">
        <f t="shared" si="9"/>
        <v>5000</v>
      </c>
      <c r="L248" s="66">
        <f t="shared" si="12"/>
        <v>4</v>
      </c>
      <c r="M248" s="66" t="str">
        <f t="shared" si="13"/>
        <v>OK</v>
      </c>
      <c r="N248" s="40"/>
    </row>
    <row r="249" spans="2:14" x14ac:dyDescent="0.25">
      <c r="B249" s="57" t="s">
        <v>14</v>
      </c>
      <c r="C249" s="112">
        <v>44509</v>
      </c>
      <c r="D249" s="59" t="s">
        <v>6231</v>
      </c>
      <c r="E249" s="60" t="s">
        <v>11276</v>
      </c>
      <c r="F249" s="67" t="s">
        <v>6232</v>
      </c>
      <c r="G249" s="67" t="s">
        <v>6228</v>
      </c>
      <c r="H249" s="68" t="s">
        <v>10285</v>
      </c>
      <c r="I249" s="63">
        <v>2</v>
      </c>
      <c r="J249" s="64" t="str">
        <f t="shared" si="8"/>
        <v>A</v>
      </c>
      <c r="K249" s="65">
        <f t="shared" si="9"/>
        <v>5000</v>
      </c>
      <c r="L249" s="66">
        <f t="shared" si="12"/>
        <v>4</v>
      </c>
      <c r="M249" s="66" t="str">
        <f t="shared" si="13"/>
        <v>OK</v>
      </c>
    </row>
    <row r="250" spans="2:14" x14ac:dyDescent="0.25">
      <c r="B250" s="57" t="s">
        <v>14</v>
      </c>
      <c r="C250" s="112">
        <v>44509</v>
      </c>
      <c r="D250" s="59" t="s">
        <v>6234</v>
      </c>
      <c r="E250" s="60" t="s">
        <v>11276</v>
      </c>
      <c r="F250" s="67" t="s">
        <v>6235</v>
      </c>
      <c r="G250" s="67" t="s">
        <v>6236</v>
      </c>
      <c r="H250" s="68" t="s">
        <v>10286</v>
      </c>
      <c r="I250" s="63">
        <v>3</v>
      </c>
      <c r="J250" s="64" t="str">
        <f t="shared" si="8"/>
        <v>A</v>
      </c>
      <c r="K250" s="65">
        <f t="shared" si="9"/>
        <v>7500</v>
      </c>
      <c r="L250" s="66">
        <f t="shared" si="12"/>
        <v>6</v>
      </c>
      <c r="M250" s="66" t="str">
        <f t="shared" si="13"/>
        <v>OK</v>
      </c>
    </row>
    <row r="251" spans="2:14" s="69" customFormat="1" x14ac:dyDescent="0.25">
      <c r="B251" s="57" t="s">
        <v>14</v>
      </c>
      <c r="C251" s="112">
        <v>44509</v>
      </c>
      <c r="D251" s="59" t="s">
        <v>6238</v>
      </c>
      <c r="E251" s="60" t="s">
        <v>11276</v>
      </c>
      <c r="F251" s="67" t="s">
        <v>6239</v>
      </c>
      <c r="G251" s="67" t="s">
        <v>6240</v>
      </c>
      <c r="H251" s="68" t="s">
        <v>10287</v>
      </c>
      <c r="I251" s="63">
        <v>2</v>
      </c>
      <c r="J251" s="64" t="str">
        <f t="shared" si="8"/>
        <v>A</v>
      </c>
      <c r="K251" s="65">
        <f t="shared" si="9"/>
        <v>5000</v>
      </c>
      <c r="L251" s="66">
        <f t="shared" si="12"/>
        <v>4</v>
      </c>
      <c r="M251" s="66" t="str">
        <f t="shared" si="13"/>
        <v>OK</v>
      </c>
      <c r="N251" s="40"/>
    </row>
    <row r="252" spans="2:14" x14ac:dyDescent="0.25">
      <c r="B252" s="57" t="s">
        <v>14</v>
      </c>
      <c r="C252" s="112">
        <v>44509</v>
      </c>
      <c r="D252" s="59" t="s">
        <v>6242</v>
      </c>
      <c r="E252" s="60" t="s">
        <v>11276</v>
      </c>
      <c r="F252" s="67" t="s">
        <v>6243</v>
      </c>
      <c r="G252" s="67" t="s">
        <v>6244</v>
      </c>
      <c r="H252" s="68" t="s">
        <v>10288</v>
      </c>
      <c r="I252" s="63">
        <v>2</v>
      </c>
      <c r="J252" s="64" t="str">
        <f t="shared" si="8"/>
        <v>A</v>
      </c>
      <c r="K252" s="65">
        <f t="shared" si="9"/>
        <v>5000</v>
      </c>
      <c r="L252" s="66">
        <f t="shared" si="12"/>
        <v>4</v>
      </c>
      <c r="M252" s="66" t="str">
        <f t="shared" si="13"/>
        <v>OK</v>
      </c>
    </row>
    <row r="253" spans="2:14" s="69" customFormat="1" x14ac:dyDescent="0.25">
      <c r="B253" s="57" t="s">
        <v>14</v>
      </c>
      <c r="C253" s="112">
        <v>44509</v>
      </c>
      <c r="D253" s="59" t="s">
        <v>10289</v>
      </c>
      <c r="E253" s="60" t="s">
        <v>11276</v>
      </c>
      <c r="F253" s="67" t="s">
        <v>10290</v>
      </c>
      <c r="G253" s="67" t="s">
        <v>10291</v>
      </c>
      <c r="H253" s="68" t="s">
        <v>10292</v>
      </c>
      <c r="I253" s="63">
        <v>15</v>
      </c>
      <c r="J253" s="64" t="str">
        <f t="shared" si="8"/>
        <v>B</v>
      </c>
      <c r="K253" s="65">
        <f t="shared" si="9"/>
        <v>45000</v>
      </c>
      <c r="L253" s="66">
        <f t="shared" si="12"/>
        <v>15</v>
      </c>
      <c r="M253" s="66" t="str">
        <f t="shared" si="13"/>
        <v>OK</v>
      </c>
      <c r="N253" s="40"/>
    </row>
    <row r="254" spans="2:14" x14ac:dyDescent="0.25">
      <c r="B254" s="57" t="s">
        <v>14</v>
      </c>
      <c r="C254" s="112">
        <v>44509</v>
      </c>
      <c r="D254" s="59" t="s">
        <v>4253</v>
      </c>
      <c r="E254" s="60" t="s">
        <v>11276</v>
      </c>
      <c r="F254" s="67" t="s">
        <v>4254</v>
      </c>
      <c r="G254" s="67" t="s">
        <v>4255</v>
      </c>
      <c r="H254" s="68" t="s">
        <v>10293</v>
      </c>
      <c r="I254" s="63">
        <v>3</v>
      </c>
      <c r="J254" s="64" t="str">
        <f t="shared" si="8"/>
        <v>A</v>
      </c>
      <c r="K254" s="65">
        <f t="shared" si="9"/>
        <v>7500</v>
      </c>
      <c r="L254" s="66">
        <f t="shared" si="12"/>
        <v>5</v>
      </c>
      <c r="M254" s="66" t="str">
        <f t="shared" si="13"/>
        <v>OK</v>
      </c>
    </row>
    <row r="255" spans="2:14" x14ac:dyDescent="0.25">
      <c r="B255" s="57" t="s">
        <v>14</v>
      </c>
      <c r="C255" s="112">
        <v>44509</v>
      </c>
      <c r="D255" s="59" t="s">
        <v>1884</v>
      </c>
      <c r="E255" s="60" t="s">
        <v>11276</v>
      </c>
      <c r="F255" s="67" t="s">
        <v>1885</v>
      </c>
      <c r="G255" s="67" t="s">
        <v>1886</v>
      </c>
      <c r="H255" s="68" t="s">
        <v>10294</v>
      </c>
      <c r="I255" s="63">
        <v>15</v>
      </c>
      <c r="J255" s="64" t="str">
        <f t="shared" si="8"/>
        <v>B</v>
      </c>
      <c r="K255" s="65">
        <f t="shared" si="9"/>
        <v>45000</v>
      </c>
      <c r="L255" s="66">
        <f t="shared" si="12"/>
        <v>20</v>
      </c>
      <c r="M255" s="66" t="str">
        <f t="shared" si="13"/>
        <v>OK</v>
      </c>
    </row>
    <row r="256" spans="2:14" s="69" customFormat="1" x14ac:dyDescent="0.25">
      <c r="B256" s="57" t="s">
        <v>14</v>
      </c>
      <c r="C256" s="112">
        <v>44509</v>
      </c>
      <c r="D256" s="59" t="s">
        <v>10295</v>
      </c>
      <c r="E256" s="60" t="s">
        <v>11276</v>
      </c>
      <c r="F256" s="67" t="s">
        <v>10296</v>
      </c>
      <c r="G256" s="67" t="s">
        <v>10297</v>
      </c>
      <c r="H256" s="68" t="s">
        <v>10301</v>
      </c>
      <c r="I256" s="63">
        <v>5</v>
      </c>
      <c r="J256" s="64" t="str">
        <f t="shared" si="8"/>
        <v>A</v>
      </c>
      <c r="K256" s="65">
        <f t="shared" si="9"/>
        <v>12500</v>
      </c>
      <c r="L256" s="66">
        <f t="shared" si="12"/>
        <v>5</v>
      </c>
      <c r="M256" s="66" t="str">
        <f t="shared" si="13"/>
        <v>OK</v>
      </c>
      <c r="N256" s="40"/>
    </row>
    <row r="257" spans="2:14" s="69" customFormat="1" x14ac:dyDescent="0.25">
      <c r="B257" s="57" t="s">
        <v>14</v>
      </c>
      <c r="C257" s="112">
        <v>44509</v>
      </c>
      <c r="D257" s="59" t="s">
        <v>10298</v>
      </c>
      <c r="E257" s="60" t="s">
        <v>11276</v>
      </c>
      <c r="F257" s="67" t="s">
        <v>10299</v>
      </c>
      <c r="G257" s="67" t="s">
        <v>10300</v>
      </c>
      <c r="H257" s="68" t="s">
        <v>10302</v>
      </c>
      <c r="I257" s="63">
        <v>2</v>
      </c>
      <c r="J257" s="64" t="str">
        <f t="shared" si="8"/>
        <v>A</v>
      </c>
      <c r="K257" s="65">
        <f t="shared" si="9"/>
        <v>5000</v>
      </c>
      <c r="L257" s="66">
        <f t="shared" si="12"/>
        <v>6</v>
      </c>
      <c r="M257" s="66" t="str">
        <f t="shared" si="13"/>
        <v>OK</v>
      </c>
      <c r="N257" s="40"/>
    </row>
    <row r="258" spans="2:14" s="69" customFormat="1" x14ac:dyDescent="0.25">
      <c r="B258" s="57" t="s">
        <v>14</v>
      </c>
      <c r="C258" s="112">
        <v>44509</v>
      </c>
      <c r="D258" s="59" t="s">
        <v>10303</v>
      </c>
      <c r="E258" s="60" t="s">
        <v>11276</v>
      </c>
      <c r="F258" s="67" t="s">
        <v>10304</v>
      </c>
      <c r="G258" s="67" t="s">
        <v>10305</v>
      </c>
      <c r="H258" s="68" t="s">
        <v>10306</v>
      </c>
      <c r="I258" s="63">
        <v>2</v>
      </c>
      <c r="J258" s="64" t="str">
        <f t="shared" si="8"/>
        <v>A</v>
      </c>
      <c r="K258" s="65">
        <f t="shared" si="9"/>
        <v>5000</v>
      </c>
      <c r="L258" s="66">
        <f t="shared" si="12"/>
        <v>2</v>
      </c>
      <c r="M258" s="66" t="str">
        <f t="shared" si="13"/>
        <v>OK</v>
      </c>
      <c r="N258" s="40"/>
    </row>
    <row r="259" spans="2:14" x14ac:dyDescent="0.25">
      <c r="B259" s="57" t="s">
        <v>14</v>
      </c>
      <c r="C259" s="112">
        <v>44509</v>
      </c>
      <c r="D259" s="59" t="s">
        <v>10307</v>
      </c>
      <c r="E259" s="60" t="s">
        <v>11276</v>
      </c>
      <c r="F259" s="67" t="s">
        <v>10308</v>
      </c>
      <c r="G259" s="67" t="s">
        <v>10309</v>
      </c>
      <c r="H259" s="68" t="s">
        <v>10313</v>
      </c>
      <c r="I259" s="63">
        <v>5</v>
      </c>
      <c r="J259" s="64" t="str">
        <f t="shared" si="8"/>
        <v>A</v>
      </c>
      <c r="K259" s="65">
        <f t="shared" si="9"/>
        <v>12500</v>
      </c>
      <c r="L259" s="66">
        <f t="shared" si="12"/>
        <v>5</v>
      </c>
      <c r="M259" s="66" t="str">
        <f t="shared" si="13"/>
        <v>OK</v>
      </c>
    </row>
    <row r="260" spans="2:14" x14ac:dyDescent="0.25">
      <c r="B260" s="57" t="s">
        <v>14</v>
      </c>
      <c r="C260" s="112">
        <v>44509</v>
      </c>
      <c r="D260" s="59" t="s">
        <v>10310</v>
      </c>
      <c r="E260" s="60" t="s">
        <v>11276</v>
      </c>
      <c r="F260" s="67" t="s">
        <v>10311</v>
      </c>
      <c r="G260" s="67" t="s">
        <v>10312</v>
      </c>
      <c r="H260" s="68" t="s">
        <v>10314</v>
      </c>
      <c r="I260" s="63">
        <v>20</v>
      </c>
      <c r="J260" s="64" t="str">
        <f t="shared" si="8"/>
        <v>B</v>
      </c>
      <c r="K260" s="65">
        <f t="shared" si="9"/>
        <v>60000</v>
      </c>
      <c r="L260" s="66">
        <f t="shared" si="12"/>
        <v>20</v>
      </c>
      <c r="M260" s="66" t="str">
        <f t="shared" si="13"/>
        <v>OK</v>
      </c>
    </row>
    <row r="261" spans="2:14" s="69" customFormat="1" x14ac:dyDescent="0.25">
      <c r="B261" s="57" t="s">
        <v>14</v>
      </c>
      <c r="C261" s="112">
        <v>44509</v>
      </c>
      <c r="D261" s="59" t="s">
        <v>10315</v>
      </c>
      <c r="E261" s="60" t="s">
        <v>11276</v>
      </c>
      <c r="F261" s="67" t="s">
        <v>10316</v>
      </c>
      <c r="G261" s="67" t="s">
        <v>10305</v>
      </c>
      <c r="H261" s="68" t="s">
        <v>10317</v>
      </c>
      <c r="I261" s="63">
        <v>2</v>
      </c>
      <c r="J261" s="64" t="str">
        <f t="shared" si="8"/>
        <v>A</v>
      </c>
      <c r="K261" s="65">
        <f t="shared" si="9"/>
        <v>5000</v>
      </c>
      <c r="L261" s="66">
        <f t="shared" si="12"/>
        <v>4</v>
      </c>
      <c r="M261" s="66" t="str">
        <f t="shared" si="13"/>
        <v>OK</v>
      </c>
      <c r="N261" s="40"/>
    </row>
    <row r="262" spans="2:14" x14ac:dyDescent="0.25">
      <c r="B262" s="57" t="s">
        <v>14</v>
      </c>
      <c r="C262" s="112">
        <v>44509</v>
      </c>
      <c r="D262" s="59" t="s">
        <v>1876</v>
      </c>
      <c r="E262" s="60" t="s">
        <v>11276</v>
      </c>
      <c r="F262" s="67" t="s">
        <v>1877</v>
      </c>
      <c r="G262" s="67" t="s">
        <v>1878</v>
      </c>
      <c r="H262" s="68" t="s">
        <v>10318</v>
      </c>
      <c r="I262" s="63">
        <v>3</v>
      </c>
      <c r="J262" s="64" t="str">
        <f t="shared" si="8"/>
        <v>A</v>
      </c>
      <c r="K262" s="65">
        <f t="shared" si="9"/>
        <v>7500</v>
      </c>
      <c r="L262" s="66">
        <f t="shared" si="12"/>
        <v>11</v>
      </c>
      <c r="M262" s="66" t="str">
        <f t="shared" si="13"/>
        <v>OK</v>
      </c>
    </row>
    <row r="263" spans="2:14" s="69" customFormat="1" x14ac:dyDescent="0.25">
      <c r="B263" s="57" t="s">
        <v>14</v>
      </c>
      <c r="C263" s="112">
        <v>44509</v>
      </c>
      <c r="D263" s="59" t="s">
        <v>10319</v>
      </c>
      <c r="E263" s="60" t="s">
        <v>11276</v>
      </c>
      <c r="F263" s="67" t="s">
        <v>10320</v>
      </c>
      <c r="G263" s="67" t="s">
        <v>10321</v>
      </c>
      <c r="H263" s="68" t="s">
        <v>10324</v>
      </c>
      <c r="I263" s="63">
        <v>3</v>
      </c>
      <c r="J263" s="64" t="str">
        <f t="shared" si="8"/>
        <v>A</v>
      </c>
      <c r="K263" s="65">
        <f t="shared" si="9"/>
        <v>7500</v>
      </c>
      <c r="L263" s="66">
        <f t="shared" si="12"/>
        <v>3</v>
      </c>
      <c r="M263" s="66" t="str">
        <f t="shared" si="13"/>
        <v>OK</v>
      </c>
      <c r="N263" s="40"/>
    </row>
    <row r="264" spans="2:14" x14ac:dyDescent="0.25">
      <c r="B264" s="57" t="s">
        <v>14</v>
      </c>
      <c r="C264" s="112">
        <v>44509</v>
      </c>
      <c r="D264" s="59" t="s">
        <v>10322</v>
      </c>
      <c r="E264" s="60" t="s">
        <v>11276</v>
      </c>
      <c r="F264" s="67" t="s">
        <v>207</v>
      </c>
      <c r="G264" s="67" t="s">
        <v>10323</v>
      </c>
      <c r="H264" s="68" t="s">
        <v>10325</v>
      </c>
      <c r="I264" s="63">
        <v>6</v>
      </c>
      <c r="J264" s="64" t="str">
        <f t="shared" si="8"/>
        <v>B</v>
      </c>
      <c r="K264" s="65">
        <f t="shared" si="9"/>
        <v>18000</v>
      </c>
      <c r="L264" s="66">
        <f t="shared" si="12"/>
        <v>6</v>
      </c>
      <c r="M264" s="66" t="str">
        <f t="shared" si="13"/>
        <v>OK</v>
      </c>
    </row>
    <row r="265" spans="2:14" x14ac:dyDescent="0.25">
      <c r="B265" s="57" t="s">
        <v>14</v>
      </c>
      <c r="C265" s="112">
        <v>44509</v>
      </c>
      <c r="D265" s="59" t="s">
        <v>10326</v>
      </c>
      <c r="E265" s="60" t="s">
        <v>11276</v>
      </c>
      <c r="F265" s="67" t="s">
        <v>10327</v>
      </c>
      <c r="G265" s="67" t="s">
        <v>10328</v>
      </c>
      <c r="H265" s="68" t="s">
        <v>10329</v>
      </c>
      <c r="I265" s="63">
        <v>2</v>
      </c>
      <c r="J265" s="64" t="str">
        <f t="shared" si="8"/>
        <v>A</v>
      </c>
      <c r="K265" s="65">
        <f t="shared" si="9"/>
        <v>5000</v>
      </c>
      <c r="L265" s="66">
        <f t="shared" ref="L265:L328" si="14">SUMIF($D$8:$D$3606,D265:D3863,$I$8:$I$3606)</f>
        <v>5</v>
      </c>
      <c r="M265" s="66" t="str">
        <f t="shared" ref="M265:M328" si="15">+IF(L265=0," ",IF(L265&lt;=20,"OK",IF(L265&gt;=21,"LEBIH")))</f>
        <v>OK</v>
      </c>
    </row>
    <row r="266" spans="2:14" s="69" customFormat="1" x14ac:dyDescent="0.25">
      <c r="B266" s="57" t="s">
        <v>14</v>
      </c>
      <c r="C266" s="112">
        <v>44509</v>
      </c>
      <c r="D266" s="59" t="s">
        <v>10330</v>
      </c>
      <c r="E266" s="60" t="s">
        <v>11276</v>
      </c>
      <c r="F266" s="67" t="s">
        <v>819</v>
      </c>
      <c r="G266" s="67" t="s">
        <v>10331</v>
      </c>
      <c r="H266" s="68" t="s">
        <v>10332</v>
      </c>
      <c r="I266" s="63">
        <v>4</v>
      </c>
      <c r="J266" s="64" t="str">
        <f t="shared" si="8"/>
        <v>A</v>
      </c>
      <c r="K266" s="65">
        <f t="shared" si="9"/>
        <v>10000</v>
      </c>
      <c r="L266" s="66">
        <f t="shared" si="14"/>
        <v>4</v>
      </c>
      <c r="M266" s="66" t="str">
        <f t="shared" si="15"/>
        <v>OK</v>
      </c>
      <c r="N266" s="40"/>
    </row>
    <row r="267" spans="2:14" s="69" customFormat="1" x14ac:dyDescent="0.25">
      <c r="B267" s="57" t="s">
        <v>14</v>
      </c>
      <c r="C267" s="112">
        <v>44509</v>
      </c>
      <c r="D267" s="59" t="s">
        <v>10335</v>
      </c>
      <c r="E267" s="60" t="s">
        <v>11276</v>
      </c>
      <c r="F267" s="67" t="s">
        <v>207</v>
      </c>
      <c r="G267" s="67" t="s">
        <v>10336</v>
      </c>
      <c r="H267" s="68" t="s">
        <v>10337</v>
      </c>
      <c r="I267" s="63">
        <v>2</v>
      </c>
      <c r="J267" s="64" t="str">
        <f t="shared" si="8"/>
        <v>A</v>
      </c>
      <c r="K267" s="65">
        <f t="shared" si="9"/>
        <v>5000</v>
      </c>
      <c r="L267" s="66">
        <f t="shared" si="14"/>
        <v>2</v>
      </c>
      <c r="M267" s="66" t="str">
        <f t="shared" si="15"/>
        <v>OK</v>
      </c>
      <c r="N267" s="40"/>
    </row>
    <row r="268" spans="2:14" x14ac:dyDescent="0.25">
      <c r="B268" s="57" t="s">
        <v>14</v>
      </c>
      <c r="C268" s="112">
        <v>44509</v>
      </c>
      <c r="D268" s="59" t="s">
        <v>1936</v>
      </c>
      <c r="E268" s="60" t="s">
        <v>11276</v>
      </c>
      <c r="F268" s="67" t="s">
        <v>1937</v>
      </c>
      <c r="G268" s="67" t="s">
        <v>1938</v>
      </c>
      <c r="H268" s="68" t="s">
        <v>10338</v>
      </c>
      <c r="I268" s="63">
        <v>2</v>
      </c>
      <c r="J268" s="64" t="str">
        <f t="shared" si="8"/>
        <v>A</v>
      </c>
      <c r="K268" s="65">
        <f t="shared" si="9"/>
        <v>5000</v>
      </c>
      <c r="L268" s="66">
        <f t="shared" si="14"/>
        <v>6</v>
      </c>
      <c r="M268" s="66" t="str">
        <f t="shared" si="15"/>
        <v>OK</v>
      </c>
    </row>
    <row r="269" spans="2:14" x14ac:dyDescent="0.25">
      <c r="B269" s="57" t="s">
        <v>14</v>
      </c>
      <c r="C269" s="112">
        <v>44509</v>
      </c>
      <c r="D269" s="59" t="s">
        <v>10339</v>
      </c>
      <c r="E269" s="60" t="s">
        <v>11276</v>
      </c>
      <c r="F269" s="67" t="s">
        <v>10340</v>
      </c>
      <c r="G269" s="67" t="s">
        <v>10341</v>
      </c>
      <c r="H269" s="68" t="s">
        <v>10342</v>
      </c>
      <c r="I269" s="63">
        <v>2</v>
      </c>
      <c r="J269" s="64" t="str">
        <f t="shared" si="8"/>
        <v>A</v>
      </c>
      <c r="K269" s="65">
        <f t="shared" si="9"/>
        <v>5000</v>
      </c>
      <c r="L269" s="66">
        <f t="shared" si="14"/>
        <v>2</v>
      </c>
      <c r="M269" s="66" t="str">
        <f t="shared" si="15"/>
        <v>OK</v>
      </c>
    </row>
    <row r="270" spans="2:14" s="69" customFormat="1" x14ac:dyDescent="0.25">
      <c r="B270" s="57" t="s">
        <v>14</v>
      </c>
      <c r="C270" s="112">
        <v>44509</v>
      </c>
      <c r="D270" s="59" t="s">
        <v>10343</v>
      </c>
      <c r="E270" s="60" t="s">
        <v>11276</v>
      </c>
      <c r="F270" s="67" t="s">
        <v>10344</v>
      </c>
      <c r="G270" s="67" t="s">
        <v>10345</v>
      </c>
      <c r="H270" s="68" t="s">
        <v>10346</v>
      </c>
      <c r="I270" s="63">
        <v>10</v>
      </c>
      <c r="J270" s="64" t="str">
        <f t="shared" si="8"/>
        <v>B</v>
      </c>
      <c r="K270" s="65">
        <f t="shared" si="9"/>
        <v>30000</v>
      </c>
      <c r="L270" s="66">
        <f t="shared" si="14"/>
        <v>10</v>
      </c>
      <c r="M270" s="66" t="str">
        <f t="shared" si="15"/>
        <v>OK</v>
      </c>
      <c r="N270" s="40"/>
    </row>
    <row r="271" spans="2:14" x14ac:dyDescent="0.25">
      <c r="B271" s="57" t="s">
        <v>14</v>
      </c>
      <c r="C271" s="112">
        <v>44509</v>
      </c>
      <c r="D271" s="59" t="s">
        <v>6292</v>
      </c>
      <c r="E271" s="60" t="s">
        <v>11276</v>
      </c>
      <c r="F271" s="67" t="s">
        <v>6293</v>
      </c>
      <c r="G271" s="67" t="s">
        <v>6294</v>
      </c>
      <c r="H271" s="68" t="s">
        <v>10347</v>
      </c>
      <c r="I271" s="63">
        <v>2</v>
      </c>
      <c r="J271" s="64" t="str">
        <f t="shared" si="8"/>
        <v>A</v>
      </c>
      <c r="K271" s="65">
        <f t="shared" si="9"/>
        <v>5000</v>
      </c>
      <c r="L271" s="66">
        <f t="shared" si="14"/>
        <v>5</v>
      </c>
      <c r="M271" s="66" t="str">
        <f t="shared" si="15"/>
        <v>OK</v>
      </c>
    </row>
    <row r="272" spans="2:14" s="69" customFormat="1" x14ac:dyDescent="0.25">
      <c r="B272" s="57" t="s">
        <v>14</v>
      </c>
      <c r="C272" s="112">
        <v>44509</v>
      </c>
      <c r="D272" s="59" t="s">
        <v>10348</v>
      </c>
      <c r="E272" s="60" t="s">
        <v>11276</v>
      </c>
      <c r="F272" s="67" t="s">
        <v>10268</v>
      </c>
      <c r="G272" s="67" t="s">
        <v>10349</v>
      </c>
      <c r="H272" s="68" t="s">
        <v>10353</v>
      </c>
      <c r="I272" s="63">
        <v>7</v>
      </c>
      <c r="J272" s="64" t="str">
        <f t="shared" si="8"/>
        <v>B</v>
      </c>
      <c r="K272" s="65">
        <f t="shared" si="9"/>
        <v>21000</v>
      </c>
      <c r="L272" s="66">
        <f t="shared" si="14"/>
        <v>7</v>
      </c>
      <c r="M272" s="66" t="str">
        <f t="shared" si="15"/>
        <v>OK</v>
      </c>
      <c r="N272" s="40"/>
    </row>
    <row r="273" spans="2:14" x14ac:dyDescent="0.25">
      <c r="B273" s="57" t="s">
        <v>14</v>
      </c>
      <c r="C273" s="112">
        <v>44509</v>
      </c>
      <c r="D273" s="59" t="s">
        <v>10350</v>
      </c>
      <c r="E273" s="60" t="s">
        <v>11276</v>
      </c>
      <c r="F273" s="67" t="s">
        <v>10351</v>
      </c>
      <c r="G273" s="67" t="s">
        <v>10352</v>
      </c>
      <c r="H273" s="68" t="s">
        <v>10354</v>
      </c>
      <c r="I273" s="63">
        <v>3</v>
      </c>
      <c r="J273" s="64" t="str">
        <f t="shared" si="8"/>
        <v>A</v>
      </c>
      <c r="K273" s="65">
        <f t="shared" si="9"/>
        <v>7500</v>
      </c>
      <c r="L273" s="66">
        <f t="shared" si="14"/>
        <v>3</v>
      </c>
      <c r="M273" s="66" t="str">
        <f t="shared" si="15"/>
        <v>OK</v>
      </c>
    </row>
    <row r="274" spans="2:14" x14ac:dyDescent="0.25">
      <c r="B274" s="57" t="s">
        <v>14</v>
      </c>
      <c r="C274" s="112">
        <v>44509</v>
      </c>
      <c r="D274" s="59" t="s">
        <v>6979</v>
      </c>
      <c r="E274" s="60" t="s">
        <v>11276</v>
      </c>
      <c r="F274" s="67" t="s">
        <v>6980</v>
      </c>
      <c r="G274" s="67" t="s">
        <v>6981</v>
      </c>
      <c r="H274" s="68" t="s">
        <v>10355</v>
      </c>
      <c r="I274" s="63">
        <v>10</v>
      </c>
      <c r="J274" s="64" t="str">
        <f t="shared" si="8"/>
        <v>B</v>
      </c>
      <c r="K274" s="65">
        <f t="shared" si="9"/>
        <v>30000</v>
      </c>
      <c r="L274" s="66">
        <f t="shared" si="14"/>
        <v>20</v>
      </c>
      <c r="M274" s="66" t="str">
        <f t="shared" si="15"/>
        <v>OK</v>
      </c>
    </row>
    <row r="275" spans="2:14" s="69" customFormat="1" x14ac:dyDescent="0.25">
      <c r="B275" s="57" t="s">
        <v>14</v>
      </c>
      <c r="C275" s="112">
        <v>44509</v>
      </c>
      <c r="D275" s="59" t="s">
        <v>10356</v>
      </c>
      <c r="E275" s="60" t="s">
        <v>11276</v>
      </c>
      <c r="F275" s="67" t="s">
        <v>10357</v>
      </c>
      <c r="G275" s="67" t="s">
        <v>10358</v>
      </c>
      <c r="H275" s="68" t="s">
        <v>10359</v>
      </c>
      <c r="I275" s="63">
        <v>10</v>
      </c>
      <c r="J275" s="64" t="str">
        <f t="shared" si="8"/>
        <v>B</v>
      </c>
      <c r="K275" s="65">
        <f t="shared" si="9"/>
        <v>30000</v>
      </c>
      <c r="L275" s="66">
        <f t="shared" si="14"/>
        <v>10</v>
      </c>
      <c r="M275" s="66" t="str">
        <f t="shared" si="15"/>
        <v>OK</v>
      </c>
      <c r="N275" s="40"/>
    </row>
    <row r="276" spans="2:14" x14ac:dyDescent="0.25">
      <c r="B276" s="57" t="s">
        <v>14</v>
      </c>
      <c r="C276" s="112">
        <v>44509</v>
      </c>
      <c r="D276" s="59" t="s">
        <v>10333</v>
      </c>
      <c r="E276" s="60" t="s">
        <v>11276</v>
      </c>
      <c r="F276" s="67" t="s">
        <v>10328</v>
      </c>
      <c r="G276" s="67" t="s">
        <v>10321</v>
      </c>
      <c r="H276" s="68" t="s">
        <v>10334</v>
      </c>
      <c r="I276" s="63">
        <v>6</v>
      </c>
      <c r="J276" s="64" t="str">
        <f t="shared" si="8"/>
        <v>B</v>
      </c>
      <c r="K276" s="65">
        <f t="shared" si="9"/>
        <v>18000</v>
      </c>
      <c r="L276" s="66">
        <f t="shared" si="14"/>
        <v>6</v>
      </c>
      <c r="M276" s="66" t="str">
        <f t="shared" si="15"/>
        <v>OK</v>
      </c>
    </row>
    <row r="277" spans="2:14" x14ac:dyDescent="0.25">
      <c r="B277" s="57" t="s">
        <v>14</v>
      </c>
      <c r="C277" s="112">
        <v>44509</v>
      </c>
      <c r="D277" s="59" t="s">
        <v>9242</v>
      </c>
      <c r="E277" s="60" t="s">
        <v>11276</v>
      </c>
      <c r="F277" s="67" t="s">
        <v>9243</v>
      </c>
      <c r="G277" s="67" t="s">
        <v>9244</v>
      </c>
      <c r="H277" s="68" t="s">
        <v>10360</v>
      </c>
      <c r="I277" s="63">
        <v>2</v>
      </c>
      <c r="J277" s="64" t="str">
        <f t="shared" si="8"/>
        <v>A</v>
      </c>
      <c r="K277" s="65">
        <f t="shared" si="9"/>
        <v>5000</v>
      </c>
      <c r="L277" s="66">
        <f t="shared" si="14"/>
        <v>4</v>
      </c>
      <c r="M277" s="66" t="str">
        <f t="shared" si="15"/>
        <v>OK</v>
      </c>
    </row>
    <row r="278" spans="2:14" s="69" customFormat="1" x14ac:dyDescent="0.25">
      <c r="B278" s="57" t="s">
        <v>14</v>
      </c>
      <c r="C278" s="112">
        <v>44509</v>
      </c>
      <c r="D278" s="59" t="s">
        <v>1912</v>
      </c>
      <c r="E278" s="60" t="s">
        <v>11276</v>
      </c>
      <c r="F278" s="67" t="s">
        <v>1913</v>
      </c>
      <c r="G278" s="67" t="s">
        <v>1914</v>
      </c>
      <c r="H278" s="68" t="s">
        <v>10361</v>
      </c>
      <c r="I278" s="63">
        <v>3</v>
      </c>
      <c r="J278" s="64" t="str">
        <f t="shared" si="8"/>
        <v>A</v>
      </c>
      <c r="K278" s="65">
        <f t="shared" si="9"/>
        <v>7500</v>
      </c>
      <c r="L278" s="66">
        <f t="shared" si="14"/>
        <v>9</v>
      </c>
      <c r="M278" s="66" t="str">
        <f t="shared" si="15"/>
        <v>OK</v>
      </c>
      <c r="N278" s="40"/>
    </row>
    <row r="279" spans="2:14" x14ac:dyDescent="0.25">
      <c r="B279" s="57" t="s">
        <v>14</v>
      </c>
      <c r="C279" s="112">
        <v>44509</v>
      </c>
      <c r="D279" s="59" t="s">
        <v>1904</v>
      </c>
      <c r="E279" s="60" t="s">
        <v>11276</v>
      </c>
      <c r="F279" s="67" t="s">
        <v>1905</v>
      </c>
      <c r="G279" s="67" t="s">
        <v>1906</v>
      </c>
      <c r="H279" s="68" t="s">
        <v>10364</v>
      </c>
      <c r="I279" s="63">
        <v>6</v>
      </c>
      <c r="J279" s="64" t="str">
        <f t="shared" si="8"/>
        <v>B</v>
      </c>
      <c r="K279" s="65">
        <f t="shared" si="9"/>
        <v>18000</v>
      </c>
      <c r="L279" s="66">
        <f t="shared" si="14"/>
        <v>8</v>
      </c>
      <c r="M279" s="66" t="str">
        <f t="shared" si="15"/>
        <v>OK</v>
      </c>
    </row>
    <row r="280" spans="2:14" s="69" customFormat="1" x14ac:dyDescent="0.25">
      <c r="B280" s="57" t="s">
        <v>14</v>
      </c>
      <c r="C280" s="112">
        <v>44509</v>
      </c>
      <c r="D280" s="59" t="s">
        <v>10362</v>
      </c>
      <c r="E280" s="60" t="s">
        <v>11276</v>
      </c>
      <c r="F280" s="67" t="s">
        <v>10363</v>
      </c>
      <c r="G280" s="67" t="s">
        <v>1898</v>
      </c>
      <c r="H280" s="68" t="s">
        <v>10365</v>
      </c>
      <c r="I280" s="63">
        <v>6</v>
      </c>
      <c r="J280" s="64" t="str">
        <f t="shared" si="8"/>
        <v>B</v>
      </c>
      <c r="K280" s="65">
        <f t="shared" si="9"/>
        <v>18000</v>
      </c>
      <c r="L280" s="66">
        <f t="shared" si="14"/>
        <v>6</v>
      </c>
      <c r="M280" s="66" t="str">
        <f t="shared" si="15"/>
        <v>OK</v>
      </c>
      <c r="N280" s="40"/>
    </row>
    <row r="281" spans="2:14" x14ac:dyDescent="0.25">
      <c r="B281" s="57" t="s">
        <v>14</v>
      </c>
      <c r="C281" s="112">
        <v>44509</v>
      </c>
      <c r="D281" s="59" t="s">
        <v>9249</v>
      </c>
      <c r="E281" s="60" t="s">
        <v>11276</v>
      </c>
      <c r="F281" s="67" t="s">
        <v>9250</v>
      </c>
      <c r="G281" s="67" t="s">
        <v>9251</v>
      </c>
      <c r="H281" s="68" t="s">
        <v>10366</v>
      </c>
      <c r="I281" s="63">
        <v>2</v>
      </c>
      <c r="J281" s="64" t="str">
        <f t="shared" si="8"/>
        <v>A</v>
      </c>
      <c r="K281" s="65">
        <f t="shared" si="9"/>
        <v>5000</v>
      </c>
      <c r="L281" s="66">
        <f t="shared" si="14"/>
        <v>4</v>
      </c>
      <c r="M281" s="66" t="str">
        <f t="shared" si="15"/>
        <v>OK</v>
      </c>
    </row>
    <row r="282" spans="2:14" x14ac:dyDescent="0.25">
      <c r="B282" s="57" t="s">
        <v>14</v>
      </c>
      <c r="C282" s="112">
        <v>44509</v>
      </c>
      <c r="D282" s="59" t="s">
        <v>1900</v>
      </c>
      <c r="E282" s="60" t="s">
        <v>11276</v>
      </c>
      <c r="F282" s="67" t="s">
        <v>1901</v>
      </c>
      <c r="G282" s="67" t="s">
        <v>1902</v>
      </c>
      <c r="H282" s="68" t="s">
        <v>10367</v>
      </c>
      <c r="I282" s="63">
        <v>6</v>
      </c>
      <c r="J282" s="64" t="str">
        <f t="shared" si="8"/>
        <v>B</v>
      </c>
      <c r="K282" s="65">
        <f t="shared" si="9"/>
        <v>18000</v>
      </c>
      <c r="L282" s="66">
        <f t="shared" si="14"/>
        <v>14</v>
      </c>
      <c r="M282" s="66" t="str">
        <f t="shared" si="15"/>
        <v>OK</v>
      </c>
    </row>
    <row r="283" spans="2:14" s="69" customFormat="1" x14ac:dyDescent="0.25">
      <c r="B283" s="57" t="s">
        <v>14</v>
      </c>
      <c r="C283" s="112">
        <v>44509</v>
      </c>
      <c r="D283" s="59" t="s">
        <v>1896</v>
      </c>
      <c r="E283" s="60" t="s">
        <v>11276</v>
      </c>
      <c r="F283" s="67" t="s">
        <v>1897</v>
      </c>
      <c r="G283" s="67" t="s">
        <v>1898</v>
      </c>
      <c r="H283" s="68" t="s">
        <v>10368</v>
      </c>
      <c r="I283" s="63">
        <v>6</v>
      </c>
      <c r="J283" s="64" t="str">
        <f t="shared" si="8"/>
        <v>B</v>
      </c>
      <c r="K283" s="65">
        <f t="shared" si="9"/>
        <v>18000</v>
      </c>
      <c r="L283" s="66">
        <f t="shared" si="14"/>
        <v>16</v>
      </c>
      <c r="M283" s="66" t="str">
        <f t="shared" si="15"/>
        <v>OK</v>
      </c>
      <c r="N283" s="40"/>
    </row>
    <row r="284" spans="2:14" s="69" customFormat="1" x14ac:dyDescent="0.25">
      <c r="B284" s="57" t="s">
        <v>14</v>
      </c>
      <c r="C284" s="112">
        <v>44509</v>
      </c>
      <c r="D284" s="59" t="s">
        <v>6248</v>
      </c>
      <c r="E284" s="60" t="s">
        <v>11276</v>
      </c>
      <c r="F284" s="67" t="s">
        <v>6249</v>
      </c>
      <c r="G284" s="67" t="s">
        <v>6250</v>
      </c>
      <c r="H284" s="68" t="s">
        <v>10371</v>
      </c>
      <c r="I284" s="63">
        <v>5</v>
      </c>
      <c r="J284" s="64" t="str">
        <f t="shared" si="8"/>
        <v>A</v>
      </c>
      <c r="K284" s="65">
        <f t="shared" si="9"/>
        <v>12500</v>
      </c>
      <c r="L284" s="66">
        <f t="shared" si="14"/>
        <v>11</v>
      </c>
      <c r="M284" s="66" t="str">
        <f t="shared" si="15"/>
        <v>OK</v>
      </c>
      <c r="N284" s="40"/>
    </row>
    <row r="285" spans="2:14" x14ac:dyDescent="0.25">
      <c r="B285" s="57" t="s">
        <v>14</v>
      </c>
      <c r="C285" s="112">
        <v>44509</v>
      </c>
      <c r="D285" s="59" t="s">
        <v>6251</v>
      </c>
      <c r="E285" s="60" t="s">
        <v>11276</v>
      </c>
      <c r="F285" s="67" t="s">
        <v>6252</v>
      </c>
      <c r="G285" s="67" t="s">
        <v>6253</v>
      </c>
      <c r="H285" s="68" t="s">
        <v>10372</v>
      </c>
      <c r="I285" s="63">
        <v>5</v>
      </c>
      <c r="J285" s="64" t="str">
        <f t="shared" si="8"/>
        <v>A</v>
      </c>
      <c r="K285" s="65">
        <f t="shared" si="9"/>
        <v>12500</v>
      </c>
      <c r="L285" s="66">
        <f t="shared" si="14"/>
        <v>11</v>
      </c>
      <c r="M285" s="66" t="str">
        <f t="shared" si="15"/>
        <v>OK</v>
      </c>
    </row>
    <row r="286" spans="2:14" x14ac:dyDescent="0.25">
      <c r="B286" s="57" t="s">
        <v>14</v>
      </c>
      <c r="C286" s="112">
        <v>44509</v>
      </c>
      <c r="D286" s="59" t="s">
        <v>10369</v>
      </c>
      <c r="E286" s="60" t="s">
        <v>11276</v>
      </c>
      <c r="F286" s="67" t="s">
        <v>10370</v>
      </c>
      <c r="G286" s="67" t="s">
        <v>6253</v>
      </c>
      <c r="H286" s="68" t="s">
        <v>10373</v>
      </c>
      <c r="I286" s="63">
        <v>3</v>
      </c>
      <c r="J286" s="64" t="str">
        <f t="shared" si="8"/>
        <v>A</v>
      </c>
      <c r="K286" s="65">
        <f t="shared" si="9"/>
        <v>7500</v>
      </c>
      <c r="L286" s="66">
        <f t="shared" si="14"/>
        <v>3</v>
      </c>
      <c r="M286" s="66" t="str">
        <f t="shared" si="15"/>
        <v>OK</v>
      </c>
    </row>
    <row r="287" spans="2:14" s="69" customFormat="1" x14ac:dyDescent="0.25">
      <c r="B287" s="57" t="s">
        <v>14</v>
      </c>
      <c r="C287" s="112">
        <v>44509</v>
      </c>
      <c r="D287" s="59" t="s">
        <v>10374</v>
      </c>
      <c r="E287" s="60" t="s">
        <v>11276</v>
      </c>
      <c r="F287" s="67" t="s">
        <v>10375</v>
      </c>
      <c r="G287" s="67" t="s">
        <v>6285</v>
      </c>
      <c r="H287" s="68" t="s">
        <v>10376</v>
      </c>
      <c r="I287" s="63">
        <v>5</v>
      </c>
      <c r="J287" s="64" t="str">
        <f t="shared" si="8"/>
        <v>A</v>
      </c>
      <c r="K287" s="65">
        <f t="shared" si="9"/>
        <v>12500</v>
      </c>
      <c r="L287" s="66">
        <f t="shared" si="14"/>
        <v>5</v>
      </c>
      <c r="M287" s="66" t="str">
        <f t="shared" si="15"/>
        <v>OK</v>
      </c>
      <c r="N287" s="40"/>
    </row>
    <row r="288" spans="2:14" x14ac:dyDescent="0.25">
      <c r="B288" s="57" t="s">
        <v>14</v>
      </c>
      <c r="C288" s="112">
        <v>44509</v>
      </c>
      <c r="D288" s="59" t="s">
        <v>6284</v>
      </c>
      <c r="E288" s="60" t="s">
        <v>11276</v>
      </c>
      <c r="F288" s="67" t="s">
        <v>4333</v>
      </c>
      <c r="G288" s="67" t="s">
        <v>6285</v>
      </c>
      <c r="H288" s="68" t="s">
        <v>10377</v>
      </c>
      <c r="I288" s="63">
        <v>10</v>
      </c>
      <c r="J288" s="64" t="str">
        <f t="shared" si="8"/>
        <v>B</v>
      </c>
      <c r="K288" s="65">
        <f t="shared" si="9"/>
        <v>30000</v>
      </c>
      <c r="L288" s="66">
        <f t="shared" si="14"/>
        <v>18</v>
      </c>
      <c r="M288" s="66" t="str">
        <f t="shared" si="15"/>
        <v>OK</v>
      </c>
    </row>
    <row r="289" spans="2:14" s="69" customFormat="1" x14ac:dyDescent="0.25">
      <c r="B289" s="57" t="s">
        <v>14</v>
      </c>
      <c r="C289" s="112">
        <v>44509</v>
      </c>
      <c r="D289" s="59" t="s">
        <v>6281</v>
      </c>
      <c r="E289" s="60" t="s">
        <v>11276</v>
      </c>
      <c r="F289" s="67" t="s">
        <v>6282</v>
      </c>
      <c r="G289" s="67" t="s">
        <v>6283</v>
      </c>
      <c r="H289" s="68" t="s">
        <v>10378</v>
      </c>
      <c r="I289" s="63">
        <v>10</v>
      </c>
      <c r="J289" s="64" t="str">
        <f t="shared" si="8"/>
        <v>B</v>
      </c>
      <c r="K289" s="65">
        <f t="shared" si="9"/>
        <v>30000</v>
      </c>
      <c r="L289" s="66">
        <f t="shared" si="14"/>
        <v>20</v>
      </c>
      <c r="M289" s="66" t="str">
        <f t="shared" si="15"/>
        <v>OK</v>
      </c>
      <c r="N289" s="40"/>
    </row>
    <row r="290" spans="2:14" x14ac:dyDescent="0.25">
      <c r="B290" s="57" t="s">
        <v>14</v>
      </c>
      <c r="C290" s="112">
        <v>44510</v>
      </c>
      <c r="D290" s="59" t="s">
        <v>10566</v>
      </c>
      <c r="E290" s="60" t="s">
        <v>11276</v>
      </c>
      <c r="F290" s="67" t="s">
        <v>10567</v>
      </c>
      <c r="G290" s="67" t="s">
        <v>10568</v>
      </c>
      <c r="H290" s="68" t="s">
        <v>10569</v>
      </c>
      <c r="I290" s="63">
        <v>4</v>
      </c>
      <c r="J290" s="64" t="str">
        <f t="shared" si="8"/>
        <v>A</v>
      </c>
      <c r="K290" s="65">
        <f t="shared" si="9"/>
        <v>10000</v>
      </c>
      <c r="L290" s="66">
        <f t="shared" si="14"/>
        <v>4</v>
      </c>
      <c r="M290" s="66" t="str">
        <f t="shared" si="15"/>
        <v>OK</v>
      </c>
    </row>
    <row r="291" spans="2:14" x14ac:dyDescent="0.25">
      <c r="B291" s="57" t="s">
        <v>14</v>
      </c>
      <c r="C291" s="112">
        <v>44510</v>
      </c>
      <c r="D291" s="59" t="s">
        <v>10570</v>
      </c>
      <c r="E291" s="60" t="s">
        <v>11276</v>
      </c>
      <c r="F291" s="67" t="s">
        <v>10571</v>
      </c>
      <c r="G291" s="67" t="s">
        <v>605</v>
      </c>
      <c r="H291" s="68" t="s">
        <v>10572</v>
      </c>
      <c r="I291" s="63">
        <v>4</v>
      </c>
      <c r="J291" s="64" t="str">
        <f t="shared" si="8"/>
        <v>A</v>
      </c>
      <c r="K291" s="65">
        <f t="shared" si="9"/>
        <v>10000</v>
      </c>
      <c r="L291" s="66">
        <f t="shared" si="14"/>
        <v>4</v>
      </c>
      <c r="M291" s="66" t="str">
        <f t="shared" si="15"/>
        <v>OK</v>
      </c>
    </row>
    <row r="292" spans="2:14" s="69" customFormat="1" x14ac:dyDescent="0.25">
      <c r="B292" s="57" t="s">
        <v>14</v>
      </c>
      <c r="C292" s="112">
        <v>44510</v>
      </c>
      <c r="D292" s="59" t="s">
        <v>603</v>
      </c>
      <c r="E292" s="60" t="s">
        <v>11276</v>
      </c>
      <c r="F292" s="67" t="s">
        <v>604</v>
      </c>
      <c r="G292" s="67" t="s">
        <v>605</v>
      </c>
      <c r="H292" s="68" t="s">
        <v>10573</v>
      </c>
      <c r="I292" s="63">
        <v>3</v>
      </c>
      <c r="J292" s="64" t="str">
        <f t="shared" si="8"/>
        <v>A</v>
      </c>
      <c r="K292" s="65">
        <f t="shared" si="9"/>
        <v>7500</v>
      </c>
      <c r="L292" s="66">
        <f t="shared" si="14"/>
        <v>9</v>
      </c>
      <c r="M292" s="66" t="str">
        <f t="shared" si="15"/>
        <v>OK</v>
      </c>
      <c r="N292" s="40"/>
    </row>
    <row r="293" spans="2:14" x14ac:dyDescent="0.25">
      <c r="B293" s="57" t="s">
        <v>14</v>
      </c>
      <c r="C293" s="112">
        <v>44510</v>
      </c>
      <c r="D293" s="59" t="s">
        <v>10574</v>
      </c>
      <c r="E293" s="60" t="s">
        <v>11276</v>
      </c>
      <c r="F293" s="67" t="s">
        <v>10575</v>
      </c>
      <c r="G293" s="67" t="s">
        <v>10576</v>
      </c>
      <c r="H293" s="68" t="s">
        <v>10577</v>
      </c>
      <c r="I293" s="63">
        <v>5</v>
      </c>
      <c r="J293" s="64" t="str">
        <f t="shared" si="8"/>
        <v>A</v>
      </c>
      <c r="K293" s="65">
        <f t="shared" si="9"/>
        <v>12500</v>
      </c>
      <c r="L293" s="66">
        <f t="shared" si="14"/>
        <v>5</v>
      </c>
      <c r="M293" s="66" t="str">
        <f t="shared" si="15"/>
        <v>OK</v>
      </c>
    </row>
    <row r="294" spans="2:14" x14ac:dyDescent="0.25">
      <c r="B294" s="57" t="s">
        <v>14</v>
      </c>
      <c r="C294" s="112">
        <v>44510</v>
      </c>
      <c r="D294" s="59" t="s">
        <v>10578</v>
      </c>
      <c r="E294" s="60" t="s">
        <v>11276</v>
      </c>
      <c r="F294" s="67" t="s">
        <v>10579</v>
      </c>
      <c r="G294" s="67" t="s">
        <v>10580</v>
      </c>
      <c r="H294" s="68" t="s">
        <v>10581</v>
      </c>
      <c r="I294" s="63">
        <v>3</v>
      </c>
      <c r="J294" s="64" t="str">
        <f t="shared" si="8"/>
        <v>A</v>
      </c>
      <c r="K294" s="65">
        <f t="shared" si="9"/>
        <v>7500</v>
      </c>
      <c r="L294" s="66">
        <f t="shared" si="14"/>
        <v>3</v>
      </c>
      <c r="M294" s="66" t="str">
        <f t="shared" si="15"/>
        <v>OK</v>
      </c>
    </row>
    <row r="295" spans="2:14" x14ac:dyDescent="0.25">
      <c r="B295" s="57" t="s">
        <v>14</v>
      </c>
      <c r="C295" s="112">
        <v>44510</v>
      </c>
      <c r="D295" s="59" t="s">
        <v>1932</v>
      </c>
      <c r="E295" s="60" t="s">
        <v>11276</v>
      </c>
      <c r="F295" s="67" t="s">
        <v>1933</v>
      </c>
      <c r="G295" s="67" t="s">
        <v>1934</v>
      </c>
      <c r="H295" s="68" t="s">
        <v>10586</v>
      </c>
      <c r="I295" s="63">
        <v>6</v>
      </c>
      <c r="J295" s="64" t="str">
        <f t="shared" si="8"/>
        <v>B</v>
      </c>
      <c r="K295" s="65">
        <f t="shared" si="9"/>
        <v>18000</v>
      </c>
      <c r="L295" s="66">
        <f t="shared" si="14"/>
        <v>20</v>
      </c>
      <c r="M295" s="66" t="str">
        <f t="shared" si="15"/>
        <v>OK</v>
      </c>
    </row>
    <row r="296" spans="2:14" s="69" customFormat="1" x14ac:dyDescent="0.25">
      <c r="B296" s="57" t="s">
        <v>14</v>
      </c>
      <c r="C296" s="112">
        <v>44510</v>
      </c>
      <c r="D296" s="59" t="s">
        <v>10582</v>
      </c>
      <c r="E296" s="60" t="s">
        <v>11276</v>
      </c>
      <c r="F296" s="67" t="s">
        <v>10583</v>
      </c>
      <c r="G296" s="67" t="s">
        <v>10584</v>
      </c>
      <c r="H296" s="68" t="s">
        <v>10587</v>
      </c>
      <c r="I296" s="63">
        <v>5</v>
      </c>
      <c r="J296" s="64" t="str">
        <f t="shared" si="8"/>
        <v>A</v>
      </c>
      <c r="K296" s="65">
        <f t="shared" si="9"/>
        <v>12500</v>
      </c>
      <c r="L296" s="66">
        <f t="shared" si="14"/>
        <v>5</v>
      </c>
      <c r="M296" s="66" t="str">
        <f t="shared" si="15"/>
        <v>OK</v>
      </c>
      <c r="N296" s="40"/>
    </row>
    <row r="297" spans="2:14" x14ac:dyDescent="0.25">
      <c r="B297" s="57" t="s">
        <v>14</v>
      </c>
      <c r="C297" s="112">
        <v>44510</v>
      </c>
      <c r="D297" s="59" t="s">
        <v>7046</v>
      </c>
      <c r="E297" s="60" t="s">
        <v>11276</v>
      </c>
      <c r="F297" s="67" t="s">
        <v>7047</v>
      </c>
      <c r="G297" s="67" t="s">
        <v>7048</v>
      </c>
      <c r="H297" s="68" t="s">
        <v>10588</v>
      </c>
      <c r="I297" s="63">
        <v>5</v>
      </c>
      <c r="J297" s="64" t="str">
        <f t="shared" si="8"/>
        <v>A</v>
      </c>
      <c r="K297" s="65">
        <f t="shared" si="9"/>
        <v>12500</v>
      </c>
      <c r="L297" s="66">
        <f t="shared" si="14"/>
        <v>13</v>
      </c>
      <c r="M297" s="66" t="str">
        <f t="shared" si="15"/>
        <v>OK</v>
      </c>
    </row>
    <row r="298" spans="2:14" x14ac:dyDescent="0.25">
      <c r="B298" s="57" t="s">
        <v>14</v>
      </c>
      <c r="C298" s="112">
        <v>44510</v>
      </c>
      <c r="D298" s="59" t="s">
        <v>10589</v>
      </c>
      <c r="E298" s="60" t="s">
        <v>11276</v>
      </c>
      <c r="F298" s="67" t="s">
        <v>10590</v>
      </c>
      <c r="G298" s="67" t="s">
        <v>10591</v>
      </c>
      <c r="H298" s="68" t="s">
        <v>10592</v>
      </c>
      <c r="I298" s="63">
        <v>5</v>
      </c>
      <c r="J298" s="64" t="str">
        <f t="shared" si="8"/>
        <v>A</v>
      </c>
      <c r="K298" s="65">
        <f t="shared" si="9"/>
        <v>12500</v>
      </c>
      <c r="L298" s="66">
        <f t="shared" si="14"/>
        <v>5</v>
      </c>
      <c r="M298" s="66" t="str">
        <f t="shared" si="15"/>
        <v>OK</v>
      </c>
    </row>
    <row r="299" spans="2:14" s="69" customFormat="1" x14ac:dyDescent="0.25">
      <c r="B299" s="57" t="s">
        <v>14</v>
      </c>
      <c r="C299" s="112">
        <v>44510</v>
      </c>
      <c r="D299" s="59" t="s">
        <v>4298</v>
      </c>
      <c r="E299" s="60" t="s">
        <v>11276</v>
      </c>
      <c r="F299" s="67" t="s">
        <v>4299</v>
      </c>
      <c r="G299" s="67" t="s">
        <v>4300</v>
      </c>
      <c r="H299" s="68" t="s">
        <v>10593</v>
      </c>
      <c r="I299" s="63">
        <v>5</v>
      </c>
      <c r="J299" s="64" t="str">
        <f t="shared" si="8"/>
        <v>A</v>
      </c>
      <c r="K299" s="65">
        <f t="shared" si="9"/>
        <v>12500</v>
      </c>
      <c r="L299" s="66">
        <f t="shared" si="14"/>
        <v>7</v>
      </c>
      <c r="M299" s="66" t="str">
        <f t="shared" si="15"/>
        <v>OK</v>
      </c>
      <c r="N299" s="40"/>
    </row>
    <row r="300" spans="2:14" s="69" customFormat="1" x14ac:dyDescent="0.25">
      <c r="B300" s="57" t="s">
        <v>14</v>
      </c>
      <c r="C300" s="112">
        <v>44510</v>
      </c>
      <c r="D300" s="59" t="s">
        <v>7602</v>
      </c>
      <c r="E300" s="60" t="s">
        <v>11276</v>
      </c>
      <c r="F300" s="67" t="s">
        <v>7603</v>
      </c>
      <c r="G300" s="67" t="s">
        <v>7604</v>
      </c>
      <c r="H300" s="68" t="s">
        <v>10594</v>
      </c>
      <c r="I300" s="63">
        <v>5</v>
      </c>
      <c r="J300" s="64" t="str">
        <f t="shared" si="8"/>
        <v>A</v>
      </c>
      <c r="K300" s="65">
        <f t="shared" si="9"/>
        <v>12500</v>
      </c>
      <c r="L300" s="66">
        <f t="shared" si="14"/>
        <v>8</v>
      </c>
      <c r="M300" s="66" t="str">
        <f t="shared" si="15"/>
        <v>OK</v>
      </c>
      <c r="N300" s="40"/>
    </row>
    <row r="301" spans="2:14" x14ac:dyDescent="0.25">
      <c r="B301" s="57" t="s">
        <v>14</v>
      </c>
      <c r="C301" s="112">
        <v>44510</v>
      </c>
      <c r="D301" s="59" t="s">
        <v>7030</v>
      </c>
      <c r="E301" s="60" t="s">
        <v>11276</v>
      </c>
      <c r="F301" s="67" t="s">
        <v>211</v>
      </c>
      <c r="G301" s="67" t="s">
        <v>2898</v>
      </c>
      <c r="H301" s="68" t="s">
        <v>10595</v>
      </c>
      <c r="I301" s="63">
        <v>5</v>
      </c>
      <c r="J301" s="64" t="str">
        <f t="shared" si="8"/>
        <v>A</v>
      </c>
      <c r="K301" s="65">
        <f t="shared" si="9"/>
        <v>12500</v>
      </c>
      <c r="L301" s="66">
        <f t="shared" si="14"/>
        <v>13</v>
      </c>
      <c r="M301" s="66" t="str">
        <f t="shared" si="15"/>
        <v>OK</v>
      </c>
    </row>
    <row r="302" spans="2:14" x14ac:dyDescent="0.25">
      <c r="B302" s="57" t="s">
        <v>14</v>
      </c>
      <c r="C302" s="112">
        <v>44511</v>
      </c>
      <c r="D302" s="59" t="s">
        <v>2901</v>
      </c>
      <c r="E302" s="60" t="s">
        <v>11276</v>
      </c>
      <c r="F302" s="67" t="s">
        <v>2902</v>
      </c>
      <c r="G302" s="67" t="s">
        <v>2903</v>
      </c>
      <c r="H302" s="68" t="s">
        <v>10738</v>
      </c>
      <c r="I302" s="63">
        <v>10</v>
      </c>
      <c r="J302" s="64" t="str">
        <f t="shared" si="8"/>
        <v>B</v>
      </c>
      <c r="K302" s="65">
        <f t="shared" si="9"/>
        <v>30000</v>
      </c>
      <c r="L302" s="66">
        <f t="shared" si="14"/>
        <v>12</v>
      </c>
      <c r="M302" s="66" t="str">
        <f t="shared" si="15"/>
        <v>OK</v>
      </c>
    </row>
    <row r="303" spans="2:14" s="69" customFormat="1" x14ac:dyDescent="0.25">
      <c r="B303" s="57" t="s">
        <v>14</v>
      </c>
      <c r="C303" s="112">
        <v>44511</v>
      </c>
      <c r="D303" s="59" t="s">
        <v>2889</v>
      </c>
      <c r="E303" s="60" t="s">
        <v>11276</v>
      </c>
      <c r="F303" s="67" t="s">
        <v>2890</v>
      </c>
      <c r="G303" s="67" t="s">
        <v>2891</v>
      </c>
      <c r="H303" s="68" t="s">
        <v>10739</v>
      </c>
      <c r="I303" s="63">
        <v>16</v>
      </c>
      <c r="J303" s="64" t="str">
        <f t="shared" si="8"/>
        <v>B</v>
      </c>
      <c r="K303" s="65">
        <f t="shared" si="9"/>
        <v>48000</v>
      </c>
      <c r="L303" s="66">
        <f t="shared" si="14"/>
        <v>20</v>
      </c>
      <c r="M303" s="66" t="str">
        <f t="shared" si="15"/>
        <v>OK</v>
      </c>
      <c r="N303" s="40"/>
    </row>
    <row r="304" spans="2:14" x14ac:dyDescent="0.25">
      <c r="B304" s="57" t="s">
        <v>14</v>
      </c>
      <c r="C304" s="112">
        <v>44511</v>
      </c>
      <c r="D304" s="59" t="s">
        <v>4257</v>
      </c>
      <c r="E304" s="60" t="s">
        <v>11276</v>
      </c>
      <c r="F304" s="67" t="s">
        <v>4258</v>
      </c>
      <c r="G304" s="67" t="s">
        <v>4259</v>
      </c>
      <c r="H304" s="68" t="s">
        <v>10740</v>
      </c>
      <c r="I304" s="63">
        <v>10</v>
      </c>
      <c r="J304" s="64" t="str">
        <f t="shared" si="8"/>
        <v>B</v>
      </c>
      <c r="K304" s="65">
        <f t="shared" si="9"/>
        <v>30000</v>
      </c>
      <c r="L304" s="66">
        <f t="shared" si="14"/>
        <v>12</v>
      </c>
      <c r="M304" s="66" t="str">
        <f t="shared" si="15"/>
        <v>OK</v>
      </c>
    </row>
    <row r="305" spans="2:14" s="69" customFormat="1" x14ac:dyDescent="0.25">
      <c r="B305" s="57" t="s">
        <v>14</v>
      </c>
      <c r="C305" s="112">
        <v>44511</v>
      </c>
      <c r="D305" s="59" t="s">
        <v>2874</v>
      </c>
      <c r="E305" s="60" t="s">
        <v>11276</v>
      </c>
      <c r="F305" s="67" t="s">
        <v>2168</v>
      </c>
      <c r="G305" s="67" t="s">
        <v>2875</v>
      </c>
      <c r="H305" s="68" t="s">
        <v>10741</v>
      </c>
      <c r="I305" s="63">
        <v>10</v>
      </c>
      <c r="J305" s="64" t="str">
        <f t="shared" si="8"/>
        <v>B</v>
      </c>
      <c r="K305" s="65">
        <f t="shared" si="9"/>
        <v>30000</v>
      </c>
      <c r="L305" s="66">
        <f t="shared" si="14"/>
        <v>18</v>
      </c>
      <c r="M305" s="66" t="str">
        <f t="shared" si="15"/>
        <v>OK</v>
      </c>
      <c r="N305" s="40"/>
    </row>
    <row r="306" spans="2:14" x14ac:dyDescent="0.25">
      <c r="B306" s="57" t="s">
        <v>14</v>
      </c>
      <c r="C306" s="112">
        <v>44511</v>
      </c>
      <c r="D306" s="59" t="s">
        <v>7577</v>
      </c>
      <c r="E306" s="60" t="s">
        <v>11276</v>
      </c>
      <c r="F306" s="67" t="s">
        <v>7578</v>
      </c>
      <c r="G306" s="67" t="s">
        <v>7579</v>
      </c>
      <c r="H306" s="68" t="s">
        <v>10742</v>
      </c>
      <c r="I306" s="63">
        <v>10</v>
      </c>
      <c r="J306" s="64" t="str">
        <f t="shared" si="8"/>
        <v>B</v>
      </c>
      <c r="K306" s="65">
        <f t="shared" si="9"/>
        <v>30000</v>
      </c>
      <c r="L306" s="66">
        <f t="shared" si="14"/>
        <v>20</v>
      </c>
      <c r="M306" s="66" t="str">
        <f t="shared" si="15"/>
        <v>OK</v>
      </c>
    </row>
    <row r="307" spans="2:14" x14ac:dyDescent="0.25">
      <c r="B307" s="57" t="s">
        <v>14</v>
      </c>
      <c r="C307" s="112">
        <v>44511</v>
      </c>
      <c r="D307" s="59" t="s">
        <v>10743</v>
      </c>
      <c r="E307" s="60" t="s">
        <v>11276</v>
      </c>
      <c r="F307" s="67" t="s">
        <v>10744</v>
      </c>
      <c r="G307" s="67" t="s">
        <v>7015</v>
      </c>
      <c r="H307" s="68" t="s">
        <v>10745</v>
      </c>
      <c r="I307" s="63">
        <v>6</v>
      </c>
      <c r="J307" s="64" t="str">
        <f t="shared" si="8"/>
        <v>B</v>
      </c>
      <c r="K307" s="65">
        <f t="shared" si="9"/>
        <v>18000</v>
      </c>
      <c r="L307" s="66">
        <f t="shared" si="14"/>
        <v>6</v>
      </c>
      <c r="M307" s="66" t="str">
        <f t="shared" si="15"/>
        <v>OK</v>
      </c>
    </row>
    <row r="308" spans="2:14" s="69" customFormat="1" x14ac:dyDescent="0.25">
      <c r="B308" s="57" t="s">
        <v>14</v>
      </c>
      <c r="C308" s="112">
        <v>44511</v>
      </c>
      <c r="D308" s="59" t="s">
        <v>7593</v>
      </c>
      <c r="E308" s="60" t="s">
        <v>11276</v>
      </c>
      <c r="F308" s="67" t="s">
        <v>7594</v>
      </c>
      <c r="G308" s="67" t="s">
        <v>7595</v>
      </c>
      <c r="H308" s="68" t="s">
        <v>10746</v>
      </c>
      <c r="I308" s="63">
        <v>10</v>
      </c>
      <c r="J308" s="64" t="str">
        <f t="shared" si="8"/>
        <v>B</v>
      </c>
      <c r="K308" s="65">
        <f t="shared" si="9"/>
        <v>30000</v>
      </c>
      <c r="L308" s="66">
        <f t="shared" si="14"/>
        <v>16</v>
      </c>
      <c r="M308" s="66" t="str">
        <f t="shared" si="15"/>
        <v>OK</v>
      </c>
      <c r="N308" s="40"/>
    </row>
    <row r="309" spans="2:14" s="69" customFormat="1" x14ac:dyDescent="0.25">
      <c r="B309" s="57" t="s">
        <v>14</v>
      </c>
      <c r="C309" s="112">
        <v>44511</v>
      </c>
      <c r="D309" s="59" t="s">
        <v>10747</v>
      </c>
      <c r="E309" s="60" t="s">
        <v>11276</v>
      </c>
      <c r="F309" s="67" t="s">
        <v>10748</v>
      </c>
      <c r="G309" s="67" t="s">
        <v>7583</v>
      </c>
      <c r="H309" s="68" t="s">
        <v>10749</v>
      </c>
      <c r="I309" s="63">
        <v>2</v>
      </c>
      <c r="J309" s="64" t="str">
        <f t="shared" si="8"/>
        <v>A</v>
      </c>
      <c r="K309" s="65">
        <f t="shared" si="9"/>
        <v>5000</v>
      </c>
      <c r="L309" s="66">
        <f t="shared" si="14"/>
        <v>4</v>
      </c>
      <c r="M309" s="66" t="str">
        <f t="shared" si="15"/>
        <v>OK</v>
      </c>
      <c r="N309" s="40"/>
    </row>
    <row r="310" spans="2:14" s="69" customFormat="1" x14ac:dyDescent="0.25">
      <c r="B310" s="57" t="s">
        <v>14</v>
      </c>
      <c r="C310" s="112">
        <v>44511</v>
      </c>
      <c r="D310" s="59" t="s">
        <v>2870</v>
      </c>
      <c r="E310" s="60" t="s">
        <v>11276</v>
      </c>
      <c r="F310" s="67" t="s">
        <v>2871</v>
      </c>
      <c r="G310" s="67" t="s">
        <v>2872</v>
      </c>
      <c r="H310" s="68" t="s">
        <v>10750</v>
      </c>
      <c r="I310" s="63">
        <v>5</v>
      </c>
      <c r="J310" s="64" t="str">
        <f t="shared" si="8"/>
        <v>A</v>
      </c>
      <c r="K310" s="65">
        <f t="shared" si="9"/>
        <v>12500</v>
      </c>
      <c r="L310" s="66">
        <f t="shared" si="14"/>
        <v>7</v>
      </c>
      <c r="M310" s="66" t="str">
        <f t="shared" si="15"/>
        <v>OK</v>
      </c>
      <c r="N310" s="40"/>
    </row>
    <row r="311" spans="2:14" x14ac:dyDescent="0.25">
      <c r="B311" s="57" t="s">
        <v>14</v>
      </c>
      <c r="C311" s="112">
        <v>44511</v>
      </c>
      <c r="D311" s="59" t="s">
        <v>10751</v>
      </c>
      <c r="E311" s="60" t="s">
        <v>11276</v>
      </c>
      <c r="F311" s="67" t="s">
        <v>4675</v>
      </c>
      <c r="G311" s="67" t="s">
        <v>10752</v>
      </c>
      <c r="H311" s="68" t="s">
        <v>10753</v>
      </c>
      <c r="I311" s="63">
        <v>3</v>
      </c>
      <c r="J311" s="64" t="str">
        <f t="shared" si="8"/>
        <v>A</v>
      </c>
      <c r="K311" s="65">
        <f t="shared" si="9"/>
        <v>7500</v>
      </c>
      <c r="L311" s="66">
        <f t="shared" si="14"/>
        <v>3</v>
      </c>
      <c r="M311" s="66" t="str">
        <f t="shared" si="15"/>
        <v>OK</v>
      </c>
    </row>
    <row r="312" spans="2:14" x14ac:dyDescent="0.25">
      <c r="B312" s="57" t="s">
        <v>14</v>
      </c>
      <c r="C312" s="112">
        <v>44511</v>
      </c>
      <c r="D312" s="59" t="s">
        <v>10754</v>
      </c>
      <c r="E312" s="60" t="s">
        <v>11276</v>
      </c>
      <c r="F312" s="67" t="s">
        <v>10755</v>
      </c>
      <c r="G312" s="67" t="s">
        <v>10321</v>
      </c>
      <c r="H312" s="68" t="s">
        <v>10764</v>
      </c>
      <c r="I312" s="63">
        <v>3</v>
      </c>
      <c r="J312" s="64" t="str">
        <f t="shared" si="8"/>
        <v>A</v>
      </c>
      <c r="K312" s="65">
        <f t="shared" si="9"/>
        <v>7500</v>
      </c>
      <c r="L312" s="66">
        <f t="shared" si="14"/>
        <v>3</v>
      </c>
      <c r="M312" s="66" t="str">
        <f t="shared" si="15"/>
        <v>OK</v>
      </c>
    </row>
    <row r="313" spans="2:14" s="69" customFormat="1" x14ac:dyDescent="0.25">
      <c r="B313" s="57" t="s">
        <v>14</v>
      </c>
      <c r="C313" s="112">
        <v>44511</v>
      </c>
      <c r="D313" s="59" t="s">
        <v>10756</v>
      </c>
      <c r="E313" s="60" t="s">
        <v>11276</v>
      </c>
      <c r="F313" s="67" t="s">
        <v>1881</v>
      </c>
      <c r="G313" s="67" t="s">
        <v>10757</v>
      </c>
      <c r="H313" s="68" t="s">
        <v>10765</v>
      </c>
      <c r="I313" s="63">
        <v>3</v>
      </c>
      <c r="J313" s="64" t="str">
        <f t="shared" si="8"/>
        <v>A</v>
      </c>
      <c r="K313" s="65">
        <f t="shared" si="9"/>
        <v>7500</v>
      </c>
      <c r="L313" s="66">
        <f t="shared" si="14"/>
        <v>3</v>
      </c>
      <c r="M313" s="66" t="str">
        <f t="shared" si="15"/>
        <v>OK</v>
      </c>
      <c r="N313" s="40"/>
    </row>
    <row r="314" spans="2:14" x14ac:dyDescent="0.25">
      <c r="B314" s="57" t="s">
        <v>14</v>
      </c>
      <c r="C314" s="112">
        <v>44511</v>
      </c>
      <c r="D314" s="59" t="s">
        <v>10758</v>
      </c>
      <c r="E314" s="60" t="s">
        <v>11276</v>
      </c>
      <c r="F314" s="67" t="s">
        <v>10759</v>
      </c>
      <c r="G314" s="67" t="s">
        <v>10760</v>
      </c>
      <c r="H314" s="68" t="s">
        <v>10766</v>
      </c>
      <c r="I314" s="63">
        <v>3</v>
      </c>
      <c r="J314" s="64" t="str">
        <f t="shared" si="8"/>
        <v>A</v>
      </c>
      <c r="K314" s="65">
        <f t="shared" si="9"/>
        <v>7500</v>
      </c>
      <c r="L314" s="66">
        <f t="shared" si="14"/>
        <v>3</v>
      </c>
      <c r="M314" s="66" t="str">
        <f t="shared" si="15"/>
        <v>OK</v>
      </c>
    </row>
    <row r="315" spans="2:14" s="69" customFormat="1" x14ac:dyDescent="0.25">
      <c r="B315" s="57" t="s">
        <v>14</v>
      </c>
      <c r="C315" s="112">
        <v>44511</v>
      </c>
      <c r="D315" s="59" t="s">
        <v>10761</v>
      </c>
      <c r="E315" s="60" t="s">
        <v>11276</v>
      </c>
      <c r="F315" s="67" t="s">
        <v>10762</v>
      </c>
      <c r="G315" s="67" t="s">
        <v>10763</v>
      </c>
      <c r="H315" s="68" t="s">
        <v>10767</v>
      </c>
      <c r="I315" s="63">
        <v>4</v>
      </c>
      <c r="J315" s="64" t="str">
        <f t="shared" si="8"/>
        <v>A</v>
      </c>
      <c r="K315" s="65">
        <f t="shared" si="9"/>
        <v>10000</v>
      </c>
      <c r="L315" s="66">
        <f t="shared" si="14"/>
        <v>4</v>
      </c>
      <c r="M315" s="66" t="str">
        <f t="shared" si="15"/>
        <v>OK</v>
      </c>
      <c r="N315" s="40"/>
    </row>
    <row r="316" spans="2:14" x14ac:dyDescent="0.25">
      <c r="B316" s="57" t="s">
        <v>14</v>
      </c>
      <c r="C316" s="112">
        <v>44511</v>
      </c>
      <c r="D316" s="59" t="s">
        <v>1876</v>
      </c>
      <c r="E316" s="60" t="s">
        <v>11276</v>
      </c>
      <c r="F316" s="67" t="s">
        <v>1877</v>
      </c>
      <c r="G316" s="67" t="s">
        <v>1878</v>
      </c>
      <c r="H316" s="68" t="s">
        <v>10768</v>
      </c>
      <c r="I316" s="63">
        <v>3</v>
      </c>
      <c r="J316" s="64" t="str">
        <f t="shared" si="8"/>
        <v>A</v>
      </c>
      <c r="K316" s="65">
        <f t="shared" si="9"/>
        <v>7500</v>
      </c>
      <c r="L316" s="66">
        <f t="shared" si="14"/>
        <v>11</v>
      </c>
      <c r="M316" s="66" t="str">
        <f t="shared" si="15"/>
        <v>OK</v>
      </c>
    </row>
    <row r="317" spans="2:14" x14ac:dyDescent="0.25">
      <c r="B317" s="57" t="s">
        <v>14</v>
      </c>
      <c r="C317" s="112">
        <v>44511</v>
      </c>
      <c r="D317" s="59" t="s">
        <v>10298</v>
      </c>
      <c r="E317" s="60" t="s">
        <v>11276</v>
      </c>
      <c r="F317" s="67" t="s">
        <v>10299</v>
      </c>
      <c r="G317" s="67" t="s">
        <v>10300</v>
      </c>
      <c r="H317" s="68" t="s">
        <v>10769</v>
      </c>
      <c r="I317" s="63">
        <v>4</v>
      </c>
      <c r="J317" s="64" t="str">
        <f t="shared" si="8"/>
        <v>A</v>
      </c>
      <c r="K317" s="65">
        <f t="shared" si="9"/>
        <v>10000</v>
      </c>
      <c r="L317" s="66">
        <f t="shared" si="14"/>
        <v>6</v>
      </c>
      <c r="M317" s="66" t="str">
        <f t="shared" si="15"/>
        <v>OK</v>
      </c>
    </row>
    <row r="318" spans="2:14" s="69" customFormat="1" x14ac:dyDescent="0.25">
      <c r="B318" s="57" t="s">
        <v>14</v>
      </c>
      <c r="C318" s="112">
        <v>44511</v>
      </c>
      <c r="D318" s="59" t="s">
        <v>2885</v>
      </c>
      <c r="E318" s="60" t="s">
        <v>11276</v>
      </c>
      <c r="F318" s="67" t="s">
        <v>2886</v>
      </c>
      <c r="G318" s="67" t="s">
        <v>2887</v>
      </c>
      <c r="H318" s="68" t="s">
        <v>10770</v>
      </c>
      <c r="I318" s="63">
        <v>2</v>
      </c>
      <c r="J318" s="64" t="str">
        <f t="shared" si="8"/>
        <v>A</v>
      </c>
      <c r="K318" s="65">
        <f t="shared" si="9"/>
        <v>5000</v>
      </c>
      <c r="L318" s="66">
        <f t="shared" si="14"/>
        <v>6</v>
      </c>
      <c r="M318" s="66" t="str">
        <f t="shared" si="15"/>
        <v>OK</v>
      </c>
      <c r="N318" s="40"/>
    </row>
    <row r="319" spans="2:14" s="69" customFormat="1" x14ac:dyDescent="0.25">
      <c r="B319" s="57" t="s">
        <v>14</v>
      </c>
      <c r="C319" s="112">
        <v>44511</v>
      </c>
      <c r="D319" s="59" t="s">
        <v>10771</v>
      </c>
      <c r="E319" s="60" t="s">
        <v>11276</v>
      </c>
      <c r="F319" s="67" t="s">
        <v>10772</v>
      </c>
      <c r="G319" s="67" t="s">
        <v>10773</v>
      </c>
      <c r="H319" s="68" t="s">
        <v>10778</v>
      </c>
      <c r="I319" s="63">
        <v>6</v>
      </c>
      <c r="J319" s="64" t="str">
        <f t="shared" si="8"/>
        <v>B</v>
      </c>
      <c r="K319" s="65">
        <f t="shared" si="9"/>
        <v>18000</v>
      </c>
      <c r="L319" s="66">
        <f t="shared" si="14"/>
        <v>6</v>
      </c>
      <c r="M319" s="66" t="str">
        <f t="shared" si="15"/>
        <v>OK</v>
      </c>
      <c r="N319" s="40"/>
    </row>
    <row r="320" spans="2:14" x14ac:dyDescent="0.25">
      <c r="B320" s="57" t="s">
        <v>14</v>
      </c>
      <c r="C320" s="112">
        <v>44511</v>
      </c>
      <c r="D320" s="59" t="s">
        <v>10774</v>
      </c>
      <c r="E320" s="60" t="s">
        <v>11276</v>
      </c>
      <c r="F320" s="67" t="s">
        <v>10775</v>
      </c>
      <c r="G320" s="67" t="s">
        <v>7599</v>
      </c>
      <c r="H320" s="68" t="s">
        <v>10779</v>
      </c>
      <c r="I320" s="63">
        <v>2</v>
      </c>
      <c r="J320" s="64" t="str">
        <f t="shared" si="8"/>
        <v>A</v>
      </c>
      <c r="K320" s="65">
        <f t="shared" si="9"/>
        <v>5000</v>
      </c>
      <c r="L320" s="66">
        <f t="shared" si="14"/>
        <v>2</v>
      </c>
      <c r="M320" s="66" t="str">
        <f t="shared" si="15"/>
        <v>OK</v>
      </c>
    </row>
    <row r="321" spans="2:14" x14ac:dyDescent="0.25">
      <c r="B321" s="57" t="s">
        <v>14</v>
      </c>
      <c r="C321" s="112">
        <v>44511</v>
      </c>
      <c r="D321" s="59" t="s">
        <v>10776</v>
      </c>
      <c r="E321" s="60" t="s">
        <v>11276</v>
      </c>
      <c r="F321" s="67" t="s">
        <v>10777</v>
      </c>
      <c r="G321" s="67" t="s">
        <v>7599</v>
      </c>
      <c r="H321" s="68" t="s">
        <v>10780</v>
      </c>
      <c r="I321" s="63">
        <v>7</v>
      </c>
      <c r="J321" s="64" t="str">
        <f t="shared" si="8"/>
        <v>B</v>
      </c>
      <c r="K321" s="65">
        <f t="shared" si="9"/>
        <v>21000</v>
      </c>
      <c r="L321" s="66">
        <f t="shared" si="14"/>
        <v>7</v>
      </c>
      <c r="M321" s="66" t="str">
        <f t="shared" si="15"/>
        <v>OK</v>
      </c>
    </row>
    <row r="322" spans="2:14" s="69" customFormat="1" x14ac:dyDescent="0.25">
      <c r="B322" s="57" t="s">
        <v>14</v>
      </c>
      <c r="C322" s="112">
        <v>44512</v>
      </c>
      <c r="D322" s="59" t="s">
        <v>8427</v>
      </c>
      <c r="E322" s="60" t="s">
        <v>11276</v>
      </c>
      <c r="F322" s="67" t="s">
        <v>8428</v>
      </c>
      <c r="G322" s="67" t="s">
        <v>8429</v>
      </c>
      <c r="H322" s="68" t="s">
        <v>11034</v>
      </c>
      <c r="I322" s="63">
        <v>2</v>
      </c>
      <c r="J322" s="64" t="str">
        <f t="shared" si="8"/>
        <v>A</v>
      </c>
      <c r="K322" s="65">
        <f t="shared" si="9"/>
        <v>5000</v>
      </c>
      <c r="L322" s="66">
        <f t="shared" si="14"/>
        <v>5</v>
      </c>
      <c r="M322" s="66" t="str">
        <f t="shared" si="15"/>
        <v>OK</v>
      </c>
      <c r="N322" s="40"/>
    </row>
    <row r="323" spans="2:14" x14ac:dyDescent="0.25">
      <c r="B323" s="57" t="s">
        <v>14</v>
      </c>
      <c r="C323" s="112">
        <v>44512</v>
      </c>
      <c r="D323" s="59" t="s">
        <v>11035</v>
      </c>
      <c r="E323" s="60" t="s">
        <v>11276</v>
      </c>
      <c r="F323" s="67" t="s">
        <v>11036</v>
      </c>
      <c r="G323" s="67" t="s">
        <v>11037</v>
      </c>
      <c r="H323" s="68" t="s">
        <v>11038</v>
      </c>
      <c r="I323" s="63">
        <v>2</v>
      </c>
      <c r="J323" s="64" t="str">
        <f t="shared" si="8"/>
        <v>A</v>
      </c>
      <c r="K323" s="65">
        <f t="shared" si="9"/>
        <v>5000</v>
      </c>
      <c r="L323" s="66">
        <f t="shared" si="14"/>
        <v>2</v>
      </c>
      <c r="M323" s="66" t="str">
        <f t="shared" si="15"/>
        <v>OK</v>
      </c>
    </row>
    <row r="324" spans="2:14" s="69" customFormat="1" x14ac:dyDescent="0.25">
      <c r="B324" s="57" t="s">
        <v>14</v>
      </c>
      <c r="C324" s="112">
        <v>44512</v>
      </c>
      <c r="D324" s="59" t="s">
        <v>11039</v>
      </c>
      <c r="E324" s="60" t="s">
        <v>11276</v>
      </c>
      <c r="F324" s="67" t="s">
        <v>11040</v>
      </c>
      <c r="G324" s="67" t="s">
        <v>11041</v>
      </c>
      <c r="H324" s="68" t="s">
        <v>11042</v>
      </c>
      <c r="I324" s="63">
        <v>2</v>
      </c>
      <c r="J324" s="64" t="str">
        <f t="shared" si="8"/>
        <v>A</v>
      </c>
      <c r="K324" s="65">
        <f t="shared" si="9"/>
        <v>5000</v>
      </c>
      <c r="L324" s="66">
        <f t="shared" si="14"/>
        <v>2</v>
      </c>
      <c r="M324" s="66" t="str">
        <f t="shared" si="15"/>
        <v>OK</v>
      </c>
      <c r="N324" s="40"/>
    </row>
    <row r="325" spans="2:14" x14ac:dyDescent="0.25">
      <c r="B325" s="57" t="s">
        <v>14</v>
      </c>
      <c r="C325" s="112">
        <v>44512</v>
      </c>
      <c r="D325" s="59" t="s">
        <v>8433</v>
      </c>
      <c r="E325" s="60" t="s">
        <v>11276</v>
      </c>
      <c r="F325" s="67" t="s">
        <v>3733</v>
      </c>
      <c r="G325" s="67" t="s">
        <v>8434</v>
      </c>
      <c r="H325" s="68" t="s">
        <v>11043</v>
      </c>
      <c r="I325" s="63">
        <v>2</v>
      </c>
      <c r="J325" s="64" t="str">
        <f t="shared" si="8"/>
        <v>A</v>
      </c>
      <c r="K325" s="65">
        <f t="shared" si="9"/>
        <v>5000</v>
      </c>
      <c r="L325" s="66">
        <f t="shared" si="14"/>
        <v>4</v>
      </c>
      <c r="M325" s="66" t="str">
        <f t="shared" si="15"/>
        <v>OK</v>
      </c>
    </row>
    <row r="326" spans="2:14" x14ac:dyDescent="0.25">
      <c r="B326" s="57" t="s">
        <v>14</v>
      </c>
      <c r="C326" s="112">
        <v>44512</v>
      </c>
      <c r="D326" s="59" t="s">
        <v>11044</v>
      </c>
      <c r="E326" s="60" t="s">
        <v>11276</v>
      </c>
      <c r="F326" s="67" t="s">
        <v>11045</v>
      </c>
      <c r="G326" s="67" t="s">
        <v>11046</v>
      </c>
      <c r="H326" s="68" t="s">
        <v>11047</v>
      </c>
      <c r="I326" s="63">
        <v>2</v>
      </c>
      <c r="J326" s="64" t="str">
        <f t="shared" si="8"/>
        <v>A</v>
      </c>
      <c r="K326" s="65">
        <f t="shared" si="9"/>
        <v>5000</v>
      </c>
      <c r="L326" s="66">
        <f t="shared" si="14"/>
        <v>2</v>
      </c>
      <c r="M326" s="66" t="str">
        <f t="shared" si="15"/>
        <v>OK</v>
      </c>
    </row>
    <row r="327" spans="2:14" s="69" customFormat="1" x14ac:dyDescent="0.25">
      <c r="B327" s="57" t="s">
        <v>14</v>
      </c>
      <c r="C327" s="112">
        <v>44512</v>
      </c>
      <c r="D327" s="59" t="s">
        <v>11048</v>
      </c>
      <c r="E327" s="60" t="s">
        <v>11276</v>
      </c>
      <c r="F327" s="67" t="s">
        <v>11049</v>
      </c>
      <c r="G327" s="67" t="s">
        <v>11050</v>
      </c>
      <c r="H327" s="68" t="s">
        <v>11051</v>
      </c>
      <c r="I327" s="63">
        <v>2</v>
      </c>
      <c r="J327" s="64" t="str">
        <f t="shared" si="8"/>
        <v>A</v>
      </c>
      <c r="K327" s="65">
        <f t="shared" si="9"/>
        <v>5000</v>
      </c>
      <c r="L327" s="66">
        <f t="shared" si="14"/>
        <v>2</v>
      </c>
      <c r="M327" s="66" t="str">
        <f t="shared" si="15"/>
        <v>OK</v>
      </c>
      <c r="N327" s="40"/>
    </row>
    <row r="328" spans="2:14" s="69" customFormat="1" x14ac:dyDescent="0.25">
      <c r="B328" s="57" t="s">
        <v>14</v>
      </c>
      <c r="C328" s="112">
        <v>44512</v>
      </c>
      <c r="D328" s="59" t="s">
        <v>11052</v>
      </c>
      <c r="E328" s="60" t="s">
        <v>11276</v>
      </c>
      <c r="F328" s="67" t="s">
        <v>11053</v>
      </c>
      <c r="G328" s="67" t="s">
        <v>4207</v>
      </c>
      <c r="H328" s="68" t="s">
        <v>11054</v>
      </c>
      <c r="I328" s="63">
        <v>2</v>
      </c>
      <c r="J328" s="64" t="str">
        <f t="shared" si="8"/>
        <v>A</v>
      </c>
      <c r="K328" s="65">
        <f t="shared" si="9"/>
        <v>5000</v>
      </c>
      <c r="L328" s="66">
        <f t="shared" si="14"/>
        <v>2</v>
      </c>
      <c r="M328" s="66" t="str">
        <f t="shared" si="15"/>
        <v>OK</v>
      </c>
      <c r="N328" s="40"/>
    </row>
    <row r="329" spans="2:14" s="69" customFormat="1" x14ac:dyDescent="0.25">
      <c r="B329" s="57" t="s">
        <v>14</v>
      </c>
      <c r="C329" s="112">
        <v>44512</v>
      </c>
      <c r="D329" s="59" t="s">
        <v>11055</v>
      </c>
      <c r="E329" s="60" t="s">
        <v>11276</v>
      </c>
      <c r="F329" s="67" t="s">
        <v>11056</v>
      </c>
      <c r="G329" s="67" t="s">
        <v>4207</v>
      </c>
      <c r="H329" s="68" t="s">
        <v>11057</v>
      </c>
      <c r="I329" s="63">
        <v>2</v>
      </c>
      <c r="J329" s="64" t="str">
        <f t="shared" si="8"/>
        <v>A</v>
      </c>
      <c r="K329" s="65">
        <f t="shared" si="9"/>
        <v>5000</v>
      </c>
      <c r="L329" s="66">
        <f t="shared" ref="L329:L392" si="16">SUMIF($D$8:$D$3606,D329:D3927,$I$8:$I$3606)</f>
        <v>2</v>
      </c>
      <c r="M329" s="66" t="str">
        <f t="shared" ref="M329:M392" si="17">+IF(L329=0," ",IF(L329&lt;=20,"OK",IF(L329&gt;=21,"LEBIH")))</f>
        <v>OK</v>
      </c>
      <c r="N329" s="40"/>
    </row>
    <row r="330" spans="2:14" x14ac:dyDescent="0.25">
      <c r="B330" s="57" t="s">
        <v>14</v>
      </c>
      <c r="C330" s="112">
        <v>44512</v>
      </c>
      <c r="D330" s="59" t="s">
        <v>11058</v>
      </c>
      <c r="E330" s="60" t="s">
        <v>11276</v>
      </c>
      <c r="F330" s="67" t="s">
        <v>11059</v>
      </c>
      <c r="G330" s="67" t="s">
        <v>11060</v>
      </c>
      <c r="H330" s="68" t="s">
        <v>11061</v>
      </c>
      <c r="I330" s="63">
        <v>2</v>
      </c>
      <c r="J330" s="64" t="str">
        <f t="shared" si="8"/>
        <v>A</v>
      </c>
      <c r="K330" s="65">
        <f t="shared" si="9"/>
        <v>5000</v>
      </c>
      <c r="L330" s="66">
        <f t="shared" si="16"/>
        <v>2</v>
      </c>
      <c r="M330" s="66" t="str">
        <f t="shared" si="17"/>
        <v>OK</v>
      </c>
    </row>
    <row r="331" spans="2:14" x14ac:dyDescent="0.25">
      <c r="B331" s="57" t="s">
        <v>14</v>
      </c>
      <c r="C331" s="112">
        <v>44512</v>
      </c>
      <c r="D331" s="59" t="s">
        <v>10326</v>
      </c>
      <c r="E331" s="60" t="s">
        <v>11276</v>
      </c>
      <c r="F331" s="67" t="s">
        <v>10327</v>
      </c>
      <c r="G331" s="67" t="s">
        <v>10328</v>
      </c>
      <c r="H331" s="68" t="s">
        <v>11062</v>
      </c>
      <c r="I331" s="63">
        <v>3</v>
      </c>
      <c r="J331" s="64" t="str">
        <f t="shared" si="8"/>
        <v>A</v>
      </c>
      <c r="K331" s="65">
        <f t="shared" si="9"/>
        <v>7500</v>
      </c>
      <c r="L331" s="66">
        <f t="shared" si="16"/>
        <v>5</v>
      </c>
      <c r="M331" s="66" t="str">
        <f t="shared" si="17"/>
        <v>OK</v>
      </c>
    </row>
    <row r="332" spans="2:14" s="69" customFormat="1" x14ac:dyDescent="0.25">
      <c r="B332" s="57" t="s">
        <v>14</v>
      </c>
      <c r="C332" s="112">
        <v>44512</v>
      </c>
      <c r="D332" s="59" t="s">
        <v>11063</v>
      </c>
      <c r="E332" s="60" t="s">
        <v>11276</v>
      </c>
      <c r="F332" s="67" t="s">
        <v>11064</v>
      </c>
      <c r="G332" s="67" t="s">
        <v>11065</v>
      </c>
      <c r="H332" s="68" t="s">
        <v>11066</v>
      </c>
      <c r="I332" s="63">
        <v>2</v>
      </c>
      <c r="J332" s="64" t="str">
        <f t="shared" si="8"/>
        <v>A</v>
      </c>
      <c r="K332" s="65">
        <f t="shared" si="9"/>
        <v>5000</v>
      </c>
      <c r="L332" s="66">
        <f t="shared" si="16"/>
        <v>2</v>
      </c>
      <c r="M332" s="66" t="str">
        <f t="shared" si="17"/>
        <v>OK</v>
      </c>
      <c r="N332" s="40"/>
    </row>
    <row r="333" spans="2:14" x14ac:dyDescent="0.25">
      <c r="B333" s="57" t="s">
        <v>14</v>
      </c>
      <c r="C333" s="112">
        <v>44512</v>
      </c>
      <c r="D333" s="59" t="s">
        <v>10315</v>
      </c>
      <c r="E333" s="60" t="s">
        <v>11276</v>
      </c>
      <c r="F333" s="67" t="s">
        <v>10316</v>
      </c>
      <c r="G333" s="67" t="s">
        <v>10305</v>
      </c>
      <c r="H333" s="68" t="s">
        <v>11067</v>
      </c>
      <c r="I333" s="63">
        <v>2</v>
      </c>
      <c r="J333" s="64" t="str">
        <f t="shared" si="8"/>
        <v>A</v>
      </c>
      <c r="K333" s="65">
        <f t="shared" si="9"/>
        <v>5000</v>
      </c>
      <c r="L333" s="66">
        <f t="shared" si="16"/>
        <v>4</v>
      </c>
      <c r="M333" s="66" t="str">
        <f t="shared" si="17"/>
        <v>OK</v>
      </c>
    </row>
    <row r="334" spans="2:14" s="69" customFormat="1" x14ac:dyDescent="0.25">
      <c r="B334" s="57" t="s">
        <v>14</v>
      </c>
      <c r="C334" s="112">
        <v>44512</v>
      </c>
      <c r="D334" s="59" t="s">
        <v>8371</v>
      </c>
      <c r="E334" s="60" t="s">
        <v>11276</v>
      </c>
      <c r="F334" s="67" t="s">
        <v>8372</v>
      </c>
      <c r="G334" s="67" t="s">
        <v>8373</v>
      </c>
      <c r="H334" s="68" t="s">
        <v>11068</v>
      </c>
      <c r="I334" s="63">
        <v>5</v>
      </c>
      <c r="J334" s="64" t="str">
        <f t="shared" si="8"/>
        <v>A</v>
      </c>
      <c r="K334" s="65">
        <f t="shared" si="9"/>
        <v>12500</v>
      </c>
      <c r="L334" s="66">
        <f t="shared" si="16"/>
        <v>8</v>
      </c>
      <c r="M334" s="66" t="str">
        <f t="shared" si="17"/>
        <v>OK</v>
      </c>
      <c r="N334" s="40"/>
    </row>
    <row r="335" spans="2:14" x14ac:dyDescent="0.25">
      <c r="B335" s="57" t="s">
        <v>14</v>
      </c>
      <c r="C335" s="112">
        <v>44512</v>
      </c>
      <c r="D335" s="59" t="s">
        <v>4213</v>
      </c>
      <c r="E335" s="60" t="s">
        <v>11276</v>
      </c>
      <c r="F335" s="67" t="s">
        <v>4214</v>
      </c>
      <c r="G335" s="67" t="s">
        <v>4215</v>
      </c>
      <c r="H335" s="68" t="s">
        <v>11069</v>
      </c>
      <c r="I335" s="63">
        <v>2</v>
      </c>
      <c r="J335" s="64" t="str">
        <f t="shared" si="8"/>
        <v>A</v>
      </c>
      <c r="K335" s="65">
        <f t="shared" si="9"/>
        <v>5000</v>
      </c>
      <c r="L335" s="66">
        <f t="shared" si="16"/>
        <v>9</v>
      </c>
      <c r="M335" s="66" t="str">
        <f t="shared" si="17"/>
        <v>OK</v>
      </c>
    </row>
    <row r="336" spans="2:14" x14ac:dyDescent="0.25">
      <c r="B336" s="57" t="s">
        <v>14</v>
      </c>
      <c r="C336" s="112">
        <v>44512</v>
      </c>
      <c r="D336" s="59" t="s">
        <v>10747</v>
      </c>
      <c r="E336" s="60" t="s">
        <v>11276</v>
      </c>
      <c r="F336" s="67" t="s">
        <v>10748</v>
      </c>
      <c r="G336" s="67" t="s">
        <v>7583</v>
      </c>
      <c r="H336" s="68" t="s">
        <v>11070</v>
      </c>
      <c r="I336" s="63">
        <v>2</v>
      </c>
      <c r="J336" s="64" t="str">
        <f t="shared" si="8"/>
        <v>A</v>
      </c>
      <c r="K336" s="65">
        <f t="shared" si="9"/>
        <v>5000</v>
      </c>
      <c r="L336" s="66">
        <f t="shared" si="16"/>
        <v>4</v>
      </c>
      <c r="M336" s="66" t="str">
        <f t="shared" si="17"/>
        <v>OK</v>
      </c>
    </row>
    <row r="337" spans="2:14" s="69" customFormat="1" x14ac:dyDescent="0.25">
      <c r="B337" s="57" t="s">
        <v>14</v>
      </c>
      <c r="C337" s="112">
        <v>44512</v>
      </c>
      <c r="D337" s="59" t="s">
        <v>4221</v>
      </c>
      <c r="E337" s="60" t="s">
        <v>11276</v>
      </c>
      <c r="F337" s="67" t="s">
        <v>4222</v>
      </c>
      <c r="G337" s="67" t="s">
        <v>4223</v>
      </c>
      <c r="H337" s="68" t="s">
        <v>11071</v>
      </c>
      <c r="I337" s="63">
        <v>2</v>
      </c>
      <c r="J337" s="64" t="str">
        <f t="shared" si="8"/>
        <v>A</v>
      </c>
      <c r="K337" s="65">
        <f t="shared" si="9"/>
        <v>5000</v>
      </c>
      <c r="L337" s="66">
        <f t="shared" si="16"/>
        <v>4</v>
      </c>
      <c r="M337" s="66" t="str">
        <f t="shared" si="17"/>
        <v>OK</v>
      </c>
      <c r="N337" s="40"/>
    </row>
    <row r="338" spans="2:14" s="69" customFormat="1" x14ac:dyDescent="0.25">
      <c r="B338" s="57" t="s">
        <v>14</v>
      </c>
      <c r="C338" s="112">
        <v>44512</v>
      </c>
      <c r="D338" s="59" t="s">
        <v>4225</v>
      </c>
      <c r="E338" s="60" t="s">
        <v>11276</v>
      </c>
      <c r="F338" s="67" t="s">
        <v>4226</v>
      </c>
      <c r="G338" s="67" t="s">
        <v>4227</v>
      </c>
      <c r="H338" s="68" t="s">
        <v>11072</v>
      </c>
      <c r="I338" s="63">
        <v>2</v>
      </c>
      <c r="J338" s="64" t="str">
        <f t="shared" si="8"/>
        <v>A</v>
      </c>
      <c r="K338" s="65">
        <f t="shared" si="9"/>
        <v>5000</v>
      </c>
      <c r="L338" s="66">
        <f t="shared" si="16"/>
        <v>8</v>
      </c>
      <c r="M338" s="66" t="str">
        <f t="shared" si="17"/>
        <v>OK</v>
      </c>
      <c r="N338" s="40"/>
    </row>
    <row r="339" spans="2:14" x14ac:dyDescent="0.25">
      <c r="B339" s="57" t="s">
        <v>14</v>
      </c>
      <c r="C339" s="112">
        <v>44512</v>
      </c>
      <c r="D339" s="59" t="s">
        <v>4233</v>
      </c>
      <c r="E339" s="60" t="s">
        <v>11276</v>
      </c>
      <c r="F339" s="67" t="s">
        <v>4234</v>
      </c>
      <c r="G339" s="67" t="s">
        <v>4235</v>
      </c>
      <c r="H339" s="68" t="s">
        <v>11073</v>
      </c>
      <c r="I339" s="63">
        <v>2</v>
      </c>
      <c r="J339" s="64" t="str">
        <f t="shared" si="8"/>
        <v>A</v>
      </c>
      <c r="K339" s="65">
        <f t="shared" si="9"/>
        <v>5000</v>
      </c>
      <c r="L339" s="66">
        <f t="shared" si="16"/>
        <v>4</v>
      </c>
      <c r="M339" s="66" t="str">
        <f t="shared" si="17"/>
        <v>OK</v>
      </c>
    </row>
    <row r="340" spans="2:14" x14ac:dyDescent="0.25">
      <c r="B340" s="57" t="s">
        <v>14</v>
      </c>
      <c r="C340" s="112">
        <v>44512</v>
      </c>
      <c r="D340" s="59" t="s">
        <v>4236</v>
      </c>
      <c r="E340" s="60" t="s">
        <v>11276</v>
      </c>
      <c r="F340" s="67" t="s">
        <v>4237</v>
      </c>
      <c r="G340" s="67" t="s">
        <v>4238</v>
      </c>
      <c r="H340" s="68" t="s">
        <v>11074</v>
      </c>
      <c r="I340" s="63">
        <v>2</v>
      </c>
      <c r="J340" s="64" t="str">
        <f t="shared" si="8"/>
        <v>A</v>
      </c>
      <c r="K340" s="65">
        <f t="shared" si="9"/>
        <v>5000</v>
      </c>
      <c r="L340" s="66">
        <f t="shared" si="16"/>
        <v>5</v>
      </c>
      <c r="M340" s="66" t="str">
        <f t="shared" si="17"/>
        <v>OK</v>
      </c>
    </row>
    <row r="341" spans="2:14" s="69" customFormat="1" x14ac:dyDescent="0.25">
      <c r="B341" s="57" t="s">
        <v>14</v>
      </c>
      <c r="C341" s="112">
        <v>44512</v>
      </c>
      <c r="D341" s="59" t="s">
        <v>11075</v>
      </c>
      <c r="E341" s="60" t="s">
        <v>11276</v>
      </c>
      <c r="F341" s="67" t="s">
        <v>11076</v>
      </c>
      <c r="G341" s="67" t="s">
        <v>11077</v>
      </c>
      <c r="H341" s="68" t="s">
        <v>11078</v>
      </c>
      <c r="I341" s="63">
        <v>2</v>
      </c>
      <c r="J341" s="64" t="str">
        <f t="shared" si="8"/>
        <v>A</v>
      </c>
      <c r="K341" s="65">
        <f t="shared" si="9"/>
        <v>5000</v>
      </c>
      <c r="L341" s="66">
        <f t="shared" si="16"/>
        <v>2</v>
      </c>
      <c r="M341" s="66" t="str">
        <f t="shared" si="17"/>
        <v>OK</v>
      </c>
      <c r="N341" s="40"/>
    </row>
    <row r="342" spans="2:14" x14ac:dyDescent="0.25">
      <c r="B342" s="57" t="s">
        <v>17</v>
      </c>
      <c r="C342" s="111">
        <v>44487</v>
      </c>
      <c r="D342" s="59" t="s">
        <v>643</v>
      </c>
      <c r="E342" s="60" t="s">
        <v>11276</v>
      </c>
      <c r="F342" s="61" t="s">
        <v>645</v>
      </c>
      <c r="G342" s="61" t="s">
        <v>646</v>
      </c>
      <c r="H342" s="62" t="s">
        <v>647</v>
      </c>
      <c r="I342" s="63">
        <v>2</v>
      </c>
      <c r="J342" s="64" t="str">
        <f t="shared" si="8"/>
        <v>A</v>
      </c>
      <c r="K342" s="65">
        <f t="shared" si="9"/>
        <v>5000</v>
      </c>
      <c r="L342" s="66">
        <f t="shared" si="16"/>
        <v>2</v>
      </c>
      <c r="M342" s="66" t="str">
        <f t="shared" si="17"/>
        <v>OK</v>
      </c>
    </row>
    <row r="343" spans="2:14" s="69" customFormat="1" x14ac:dyDescent="0.25">
      <c r="B343" s="57" t="s">
        <v>17</v>
      </c>
      <c r="C343" s="111">
        <v>44487</v>
      </c>
      <c r="D343" s="59" t="s">
        <v>687</v>
      </c>
      <c r="E343" s="60" t="s">
        <v>11276</v>
      </c>
      <c r="F343" s="61" t="s">
        <v>688</v>
      </c>
      <c r="G343" s="61" t="s">
        <v>689</v>
      </c>
      <c r="H343" s="62" t="s">
        <v>693</v>
      </c>
      <c r="I343" s="63">
        <v>2</v>
      </c>
      <c r="J343" s="64" t="str">
        <f t="shared" si="8"/>
        <v>A</v>
      </c>
      <c r="K343" s="65">
        <f t="shared" si="9"/>
        <v>5000</v>
      </c>
      <c r="L343" s="66">
        <f t="shared" si="16"/>
        <v>2</v>
      </c>
      <c r="M343" s="66" t="str">
        <f t="shared" si="17"/>
        <v>OK</v>
      </c>
      <c r="N343" s="40"/>
    </row>
    <row r="344" spans="2:14" x14ac:dyDescent="0.25">
      <c r="B344" s="57" t="s">
        <v>17</v>
      </c>
      <c r="C344" s="111">
        <v>44487</v>
      </c>
      <c r="D344" s="59" t="s">
        <v>648</v>
      </c>
      <c r="E344" s="60" t="s">
        <v>11276</v>
      </c>
      <c r="F344" s="61" t="s">
        <v>649</v>
      </c>
      <c r="G344" s="61" t="s">
        <v>650</v>
      </c>
      <c r="H344" s="62" t="s">
        <v>651</v>
      </c>
      <c r="I344" s="63">
        <v>2</v>
      </c>
      <c r="J344" s="64" t="str">
        <f t="shared" si="8"/>
        <v>A</v>
      </c>
      <c r="K344" s="65">
        <f t="shared" si="9"/>
        <v>5000</v>
      </c>
      <c r="L344" s="66">
        <f t="shared" si="16"/>
        <v>4</v>
      </c>
      <c r="M344" s="66" t="str">
        <f t="shared" si="17"/>
        <v>OK</v>
      </c>
    </row>
    <row r="345" spans="2:14" x14ac:dyDescent="0.25">
      <c r="B345" s="57" t="s">
        <v>17</v>
      </c>
      <c r="C345" s="111">
        <v>44487</v>
      </c>
      <c r="D345" s="59" t="s">
        <v>652</v>
      </c>
      <c r="E345" s="60" t="s">
        <v>11276</v>
      </c>
      <c r="F345" s="61" t="s">
        <v>653</v>
      </c>
      <c r="G345" s="61" t="s">
        <v>654</v>
      </c>
      <c r="H345" s="62" t="s">
        <v>655</v>
      </c>
      <c r="I345" s="63">
        <v>2</v>
      </c>
      <c r="J345" s="64" t="str">
        <f t="shared" si="8"/>
        <v>A</v>
      </c>
      <c r="K345" s="65">
        <f t="shared" si="9"/>
        <v>5000</v>
      </c>
      <c r="L345" s="66">
        <f t="shared" si="16"/>
        <v>2</v>
      </c>
      <c r="M345" s="66" t="str">
        <f t="shared" si="17"/>
        <v>OK</v>
      </c>
    </row>
    <row r="346" spans="2:14" s="69" customFormat="1" x14ac:dyDescent="0.25">
      <c r="B346" s="57" t="s">
        <v>17</v>
      </c>
      <c r="C346" s="111">
        <v>44487</v>
      </c>
      <c r="D346" s="59" t="s">
        <v>656</v>
      </c>
      <c r="E346" s="60" t="s">
        <v>11276</v>
      </c>
      <c r="F346" s="61" t="s">
        <v>657</v>
      </c>
      <c r="G346" s="61" t="s">
        <v>658</v>
      </c>
      <c r="H346" s="62" t="s">
        <v>659</v>
      </c>
      <c r="I346" s="63">
        <v>3</v>
      </c>
      <c r="J346" s="64" t="str">
        <f t="shared" si="8"/>
        <v>A</v>
      </c>
      <c r="K346" s="65">
        <f t="shared" si="9"/>
        <v>7500</v>
      </c>
      <c r="L346" s="66">
        <f t="shared" si="16"/>
        <v>3</v>
      </c>
      <c r="M346" s="66" t="str">
        <f t="shared" si="17"/>
        <v>OK</v>
      </c>
      <c r="N346" s="40"/>
    </row>
    <row r="347" spans="2:14" x14ac:dyDescent="0.25">
      <c r="B347" s="57" t="s">
        <v>17</v>
      </c>
      <c r="C347" s="111">
        <v>44487</v>
      </c>
      <c r="D347" s="59" t="s">
        <v>660</v>
      </c>
      <c r="E347" s="60" t="s">
        <v>11276</v>
      </c>
      <c r="F347" s="61" t="s">
        <v>661</v>
      </c>
      <c r="G347" s="61" t="s">
        <v>662</v>
      </c>
      <c r="H347" s="62" t="s">
        <v>663</v>
      </c>
      <c r="I347" s="63">
        <v>10</v>
      </c>
      <c r="J347" s="64" t="str">
        <f t="shared" si="8"/>
        <v>B</v>
      </c>
      <c r="K347" s="65">
        <f t="shared" si="9"/>
        <v>30000</v>
      </c>
      <c r="L347" s="66">
        <f t="shared" si="16"/>
        <v>20</v>
      </c>
      <c r="M347" s="66" t="str">
        <f t="shared" si="17"/>
        <v>OK</v>
      </c>
    </row>
    <row r="348" spans="2:14" x14ac:dyDescent="0.25">
      <c r="B348" s="57" t="s">
        <v>17</v>
      </c>
      <c r="C348" s="111">
        <v>44487</v>
      </c>
      <c r="D348" s="59" t="s">
        <v>664</v>
      </c>
      <c r="E348" s="60" t="s">
        <v>11276</v>
      </c>
      <c r="F348" s="61" t="s">
        <v>665</v>
      </c>
      <c r="G348" s="61" t="s">
        <v>646</v>
      </c>
      <c r="H348" s="62" t="s">
        <v>666</v>
      </c>
      <c r="I348" s="63">
        <v>3</v>
      </c>
      <c r="J348" s="64" t="str">
        <f t="shared" si="8"/>
        <v>A</v>
      </c>
      <c r="K348" s="65">
        <f t="shared" si="9"/>
        <v>7500</v>
      </c>
      <c r="L348" s="66">
        <f t="shared" si="16"/>
        <v>6</v>
      </c>
      <c r="M348" s="66" t="str">
        <f t="shared" si="17"/>
        <v>OK</v>
      </c>
    </row>
    <row r="349" spans="2:14" s="69" customFormat="1" x14ac:dyDescent="0.25">
      <c r="B349" s="57" t="s">
        <v>17</v>
      </c>
      <c r="C349" s="111">
        <v>44487</v>
      </c>
      <c r="D349" s="59" t="s">
        <v>667</v>
      </c>
      <c r="E349" s="60" t="s">
        <v>11276</v>
      </c>
      <c r="F349" s="61" t="s">
        <v>668</v>
      </c>
      <c r="G349" s="61" t="s">
        <v>669</v>
      </c>
      <c r="H349" s="62" t="s">
        <v>670</v>
      </c>
      <c r="I349" s="63">
        <v>7</v>
      </c>
      <c r="J349" s="64" t="str">
        <f t="shared" si="8"/>
        <v>B</v>
      </c>
      <c r="K349" s="65">
        <f t="shared" si="9"/>
        <v>21000</v>
      </c>
      <c r="L349" s="66">
        <f t="shared" si="16"/>
        <v>11</v>
      </c>
      <c r="M349" s="66" t="str">
        <f t="shared" si="17"/>
        <v>OK</v>
      </c>
      <c r="N349" s="40"/>
    </row>
    <row r="350" spans="2:14" x14ac:dyDescent="0.25">
      <c r="B350" s="57" t="s">
        <v>17</v>
      </c>
      <c r="C350" s="111">
        <v>44487</v>
      </c>
      <c r="D350" s="59" t="s">
        <v>690</v>
      </c>
      <c r="E350" s="60" t="s">
        <v>11276</v>
      </c>
      <c r="F350" s="61" t="s">
        <v>691</v>
      </c>
      <c r="G350" s="61" t="s">
        <v>692</v>
      </c>
      <c r="H350" s="62" t="s">
        <v>694</v>
      </c>
      <c r="I350" s="63">
        <v>2</v>
      </c>
      <c r="J350" s="64" t="str">
        <f t="shared" si="8"/>
        <v>A</v>
      </c>
      <c r="K350" s="65">
        <f t="shared" si="9"/>
        <v>5000</v>
      </c>
      <c r="L350" s="66">
        <f t="shared" si="16"/>
        <v>2</v>
      </c>
      <c r="M350" s="66" t="str">
        <f t="shared" si="17"/>
        <v>OK</v>
      </c>
    </row>
    <row r="351" spans="2:14" s="69" customFormat="1" x14ac:dyDescent="0.25">
      <c r="B351" s="57" t="s">
        <v>17</v>
      </c>
      <c r="C351" s="111">
        <v>44487</v>
      </c>
      <c r="D351" s="59" t="s">
        <v>695</v>
      </c>
      <c r="E351" s="60" t="s">
        <v>11276</v>
      </c>
      <c r="F351" s="61" t="s">
        <v>696</v>
      </c>
      <c r="G351" s="61" t="s">
        <v>697</v>
      </c>
      <c r="H351" s="62" t="s">
        <v>698</v>
      </c>
      <c r="I351" s="63">
        <v>2</v>
      </c>
      <c r="J351" s="64" t="str">
        <f t="shared" si="8"/>
        <v>A</v>
      </c>
      <c r="K351" s="65">
        <f t="shared" si="9"/>
        <v>5000</v>
      </c>
      <c r="L351" s="66">
        <f t="shared" si="16"/>
        <v>4</v>
      </c>
      <c r="M351" s="66" t="str">
        <f t="shared" si="17"/>
        <v>OK</v>
      </c>
      <c r="N351" s="40"/>
    </row>
    <row r="352" spans="2:14" x14ac:dyDescent="0.25">
      <c r="B352" s="57" t="s">
        <v>17</v>
      </c>
      <c r="C352" s="111">
        <v>44487</v>
      </c>
      <c r="D352" s="59" t="s">
        <v>699</v>
      </c>
      <c r="E352" s="60" t="s">
        <v>11276</v>
      </c>
      <c r="F352" s="67" t="s">
        <v>700</v>
      </c>
      <c r="G352" s="67" t="s">
        <v>701</v>
      </c>
      <c r="H352" s="68" t="s">
        <v>702</v>
      </c>
      <c r="I352" s="63">
        <v>2</v>
      </c>
      <c r="J352" s="64" t="str">
        <f t="shared" si="8"/>
        <v>A</v>
      </c>
      <c r="K352" s="65">
        <f t="shared" si="9"/>
        <v>5000</v>
      </c>
      <c r="L352" s="66">
        <f t="shared" si="16"/>
        <v>2</v>
      </c>
      <c r="M352" s="66" t="str">
        <f t="shared" si="17"/>
        <v>OK</v>
      </c>
    </row>
    <row r="353" spans="2:14" x14ac:dyDescent="0.25">
      <c r="B353" s="57" t="s">
        <v>17</v>
      </c>
      <c r="C353" s="111">
        <v>44487</v>
      </c>
      <c r="D353" s="59" t="s">
        <v>703</v>
      </c>
      <c r="E353" s="60" t="s">
        <v>11276</v>
      </c>
      <c r="F353" s="67" t="s">
        <v>704</v>
      </c>
      <c r="G353" s="67" t="s">
        <v>705</v>
      </c>
      <c r="H353" s="68" t="s">
        <v>706</v>
      </c>
      <c r="I353" s="63">
        <v>2</v>
      </c>
      <c r="J353" s="64" t="str">
        <f t="shared" si="8"/>
        <v>A</v>
      </c>
      <c r="K353" s="65">
        <f t="shared" si="9"/>
        <v>5000</v>
      </c>
      <c r="L353" s="66">
        <f t="shared" si="16"/>
        <v>6</v>
      </c>
      <c r="M353" s="66" t="str">
        <f t="shared" si="17"/>
        <v>OK</v>
      </c>
    </row>
    <row r="354" spans="2:14" s="69" customFormat="1" x14ac:dyDescent="0.25">
      <c r="B354" s="57" t="s">
        <v>17</v>
      </c>
      <c r="C354" s="111">
        <v>44487</v>
      </c>
      <c r="D354" s="59" t="s">
        <v>707</v>
      </c>
      <c r="E354" s="60" t="s">
        <v>11276</v>
      </c>
      <c r="F354" s="67" t="s">
        <v>708</v>
      </c>
      <c r="G354" s="67" t="s">
        <v>709</v>
      </c>
      <c r="H354" s="68" t="s">
        <v>710</v>
      </c>
      <c r="I354" s="63">
        <v>2</v>
      </c>
      <c r="J354" s="64" t="str">
        <f t="shared" si="8"/>
        <v>A</v>
      </c>
      <c r="K354" s="65">
        <f t="shared" si="9"/>
        <v>5000</v>
      </c>
      <c r="L354" s="66">
        <f t="shared" si="16"/>
        <v>6</v>
      </c>
      <c r="M354" s="66" t="str">
        <f t="shared" si="17"/>
        <v>OK</v>
      </c>
      <c r="N354" s="40"/>
    </row>
    <row r="355" spans="2:14" s="69" customFormat="1" x14ac:dyDescent="0.25">
      <c r="B355" s="57" t="s">
        <v>17</v>
      </c>
      <c r="C355" s="111">
        <v>44487</v>
      </c>
      <c r="D355" s="59" t="s">
        <v>711</v>
      </c>
      <c r="E355" s="60" t="s">
        <v>11276</v>
      </c>
      <c r="F355" s="67" t="s">
        <v>712</v>
      </c>
      <c r="G355" s="67" t="s">
        <v>713</v>
      </c>
      <c r="H355" s="68" t="s">
        <v>714</v>
      </c>
      <c r="I355" s="63">
        <v>2</v>
      </c>
      <c r="J355" s="64" t="str">
        <f t="shared" si="8"/>
        <v>A</v>
      </c>
      <c r="K355" s="65">
        <f t="shared" si="9"/>
        <v>5000</v>
      </c>
      <c r="L355" s="66">
        <f t="shared" si="16"/>
        <v>2</v>
      </c>
      <c r="M355" s="66" t="str">
        <f t="shared" si="17"/>
        <v>OK</v>
      </c>
      <c r="N355" s="40"/>
    </row>
    <row r="356" spans="2:14" x14ac:dyDescent="0.25">
      <c r="B356" s="57" t="s">
        <v>17</v>
      </c>
      <c r="C356" s="111">
        <v>44487</v>
      </c>
      <c r="D356" s="59" t="s">
        <v>715</v>
      </c>
      <c r="E356" s="60" t="s">
        <v>11276</v>
      </c>
      <c r="F356" s="67" t="s">
        <v>716</v>
      </c>
      <c r="G356" s="67" t="s">
        <v>717</v>
      </c>
      <c r="H356" s="68" t="s">
        <v>718</v>
      </c>
      <c r="I356" s="63">
        <v>2</v>
      </c>
      <c r="J356" s="64" t="str">
        <f t="shared" si="8"/>
        <v>A</v>
      </c>
      <c r="K356" s="65">
        <f t="shared" si="9"/>
        <v>5000</v>
      </c>
      <c r="L356" s="66">
        <f t="shared" si="16"/>
        <v>4</v>
      </c>
      <c r="M356" s="66" t="str">
        <f t="shared" si="17"/>
        <v>OK</v>
      </c>
    </row>
    <row r="357" spans="2:14" x14ac:dyDescent="0.25">
      <c r="B357" s="57" t="s">
        <v>17</v>
      </c>
      <c r="C357" s="111">
        <v>44487</v>
      </c>
      <c r="D357" s="59" t="s">
        <v>719</v>
      </c>
      <c r="E357" s="60" t="s">
        <v>11276</v>
      </c>
      <c r="F357" s="61" t="s">
        <v>720</v>
      </c>
      <c r="G357" s="61" t="s">
        <v>721</v>
      </c>
      <c r="H357" s="62" t="s">
        <v>722</v>
      </c>
      <c r="I357" s="63">
        <v>2</v>
      </c>
      <c r="J357" s="64" t="str">
        <f t="shared" si="8"/>
        <v>A</v>
      </c>
      <c r="K357" s="65">
        <f t="shared" si="9"/>
        <v>5000</v>
      </c>
      <c r="L357" s="66">
        <f t="shared" si="16"/>
        <v>4</v>
      </c>
      <c r="M357" s="66" t="str">
        <f t="shared" si="17"/>
        <v>OK</v>
      </c>
    </row>
    <row r="358" spans="2:14" s="69" customFormat="1" x14ac:dyDescent="0.25">
      <c r="B358" s="57" t="s">
        <v>17</v>
      </c>
      <c r="C358" s="111">
        <v>44487</v>
      </c>
      <c r="D358" s="59" t="s">
        <v>671</v>
      </c>
      <c r="E358" s="60" t="s">
        <v>11276</v>
      </c>
      <c r="F358" s="61" t="s">
        <v>672</v>
      </c>
      <c r="G358" s="61" t="s">
        <v>673</v>
      </c>
      <c r="H358" s="62" t="s">
        <v>674</v>
      </c>
      <c r="I358" s="63">
        <v>10</v>
      </c>
      <c r="J358" s="64" t="str">
        <f t="shared" si="8"/>
        <v>B</v>
      </c>
      <c r="K358" s="65">
        <f t="shared" si="9"/>
        <v>30000</v>
      </c>
      <c r="L358" s="66">
        <f t="shared" si="16"/>
        <v>20</v>
      </c>
      <c r="M358" s="66" t="str">
        <f t="shared" si="17"/>
        <v>OK</v>
      </c>
      <c r="N358" s="40"/>
    </row>
    <row r="359" spans="2:14" x14ac:dyDescent="0.25">
      <c r="B359" s="57" t="s">
        <v>17</v>
      </c>
      <c r="C359" s="111">
        <v>44487</v>
      </c>
      <c r="D359" s="59" t="s">
        <v>675</v>
      </c>
      <c r="E359" s="60" t="s">
        <v>11276</v>
      </c>
      <c r="F359" s="61" t="s">
        <v>676</v>
      </c>
      <c r="G359" s="61" t="s">
        <v>677</v>
      </c>
      <c r="H359" s="62" t="s">
        <v>678</v>
      </c>
      <c r="I359" s="63">
        <v>3</v>
      </c>
      <c r="J359" s="64" t="str">
        <f t="shared" si="8"/>
        <v>A</v>
      </c>
      <c r="K359" s="65">
        <f t="shared" si="9"/>
        <v>7500</v>
      </c>
      <c r="L359" s="66">
        <f t="shared" si="16"/>
        <v>3</v>
      </c>
      <c r="M359" s="66" t="str">
        <f t="shared" si="17"/>
        <v>OK</v>
      </c>
    </row>
    <row r="360" spans="2:14" s="69" customFormat="1" x14ac:dyDescent="0.25">
      <c r="B360" s="57" t="s">
        <v>17</v>
      </c>
      <c r="C360" s="111">
        <v>44487</v>
      </c>
      <c r="D360" s="59" t="s">
        <v>723</v>
      </c>
      <c r="E360" s="60" t="s">
        <v>11276</v>
      </c>
      <c r="F360" s="61" t="s">
        <v>724</v>
      </c>
      <c r="G360" s="61" t="s">
        <v>725</v>
      </c>
      <c r="H360" s="62" t="s">
        <v>728</v>
      </c>
      <c r="I360" s="63">
        <v>2</v>
      </c>
      <c r="J360" s="64" t="str">
        <f t="shared" si="8"/>
        <v>A</v>
      </c>
      <c r="K360" s="65">
        <f t="shared" si="9"/>
        <v>5000</v>
      </c>
      <c r="L360" s="66">
        <f t="shared" si="16"/>
        <v>4</v>
      </c>
      <c r="M360" s="66" t="str">
        <f t="shared" si="17"/>
        <v>OK</v>
      </c>
      <c r="N360" s="40"/>
    </row>
    <row r="361" spans="2:14" x14ac:dyDescent="0.25">
      <c r="B361" s="57" t="s">
        <v>17</v>
      </c>
      <c r="C361" s="111">
        <v>44487</v>
      </c>
      <c r="D361" s="59" t="s">
        <v>726</v>
      </c>
      <c r="E361" s="60" t="s">
        <v>11276</v>
      </c>
      <c r="F361" s="61" t="s">
        <v>342</v>
      </c>
      <c r="G361" s="61" t="s">
        <v>727</v>
      </c>
      <c r="H361" s="62" t="s">
        <v>729</v>
      </c>
      <c r="I361" s="63">
        <v>2</v>
      </c>
      <c r="J361" s="64" t="str">
        <f t="shared" si="8"/>
        <v>A</v>
      </c>
      <c r="K361" s="65">
        <f t="shared" si="9"/>
        <v>5000</v>
      </c>
      <c r="L361" s="66">
        <f t="shared" si="16"/>
        <v>2</v>
      </c>
      <c r="M361" s="66" t="str">
        <f t="shared" si="17"/>
        <v>OK</v>
      </c>
    </row>
    <row r="362" spans="2:14" x14ac:dyDescent="0.25">
      <c r="B362" s="57" t="s">
        <v>17</v>
      </c>
      <c r="C362" s="111">
        <v>44487</v>
      </c>
      <c r="D362" s="59" t="s">
        <v>679</v>
      </c>
      <c r="E362" s="60" t="s">
        <v>11276</v>
      </c>
      <c r="F362" s="61" t="s">
        <v>680</v>
      </c>
      <c r="G362" s="61" t="s">
        <v>681</v>
      </c>
      <c r="H362" s="62" t="s">
        <v>685</v>
      </c>
      <c r="I362" s="63">
        <v>2</v>
      </c>
      <c r="J362" s="64" t="str">
        <f t="shared" si="8"/>
        <v>A</v>
      </c>
      <c r="K362" s="65">
        <f t="shared" si="9"/>
        <v>5000</v>
      </c>
      <c r="L362" s="66">
        <f t="shared" si="16"/>
        <v>4</v>
      </c>
      <c r="M362" s="66" t="str">
        <f t="shared" si="17"/>
        <v>OK</v>
      </c>
    </row>
    <row r="363" spans="2:14" s="69" customFormat="1" x14ac:dyDescent="0.25">
      <c r="B363" s="57" t="s">
        <v>17</v>
      </c>
      <c r="C363" s="111">
        <v>44487</v>
      </c>
      <c r="D363" s="59" t="s">
        <v>682</v>
      </c>
      <c r="E363" s="60" t="s">
        <v>11276</v>
      </c>
      <c r="F363" s="61" t="s">
        <v>683</v>
      </c>
      <c r="G363" s="61" t="s">
        <v>684</v>
      </c>
      <c r="H363" s="62" t="s">
        <v>686</v>
      </c>
      <c r="I363" s="63">
        <v>5</v>
      </c>
      <c r="J363" s="64" t="str">
        <f t="shared" si="8"/>
        <v>A</v>
      </c>
      <c r="K363" s="65">
        <f t="shared" si="9"/>
        <v>12500</v>
      </c>
      <c r="L363" s="66">
        <f t="shared" si="16"/>
        <v>5</v>
      </c>
      <c r="M363" s="66" t="str">
        <f t="shared" si="17"/>
        <v>OK</v>
      </c>
      <c r="N363" s="40"/>
    </row>
    <row r="364" spans="2:14" s="69" customFormat="1" x14ac:dyDescent="0.25">
      <c r="B364" s="57" t="s">
        <v>17</v>
      </c>
      <c r="C364" s="111">
        <v>44488</v>
      </c>
      <c r="D364" s="59" t="s">
        <v>1957</v>
      </c>
      <c r="E364" s="60" t="s">
        <v>11276</v>
      </c>
      <c r="F364" s="61" t="s">
        <v>1958</v>
      </c>
      <c r="G364" s="61" t="s">
        <v>1959</v>
      </c>
      <c r="H364" s="62" t="s">
        <v>1960</v>
      </c>
      <c r="I364" s="63">
        <v>2</v>
      </c>
      <c r="J364" s="64" t="str">
        <f t="shared" si="8"/>
        <v>A</v>
      </c>
      <c r="K364" s="65">
        <f t="shared" si="9"/>
        <v>5000</v>
      </c>
      <c r="L364" s="66">
        <f t="shared" si="16"/>
        <v>2</v>
      </c>
      <c r="M364" s="66" t="str">
        <f t="shared" si="17"/>
        <v>OK</v>
      </c>
      <c r="N364" s="40"/>
    </row>
    <row r="365" spans="2:14" s="69" customFormat="1" x14ac:dyDescent="0.25">
      <c r="B365" s="57" t="s">
        <v>17</v>
      </c>
      <c r="C365" s="111">
        <v>44488</v>
      </c>
      <c r="D365" s="59" t="s">
        <v>1961</v>
      </c>
      <c r="E365" s="60" t="s">
        <v>11276</v>
      </c>
      <c r="F365" s="61" t="s">
        <v>1962</v>
      </c>
      <c r="G365" s="61" t="s">
        <v>1963</v>
      </c>
      <c r="H365" s="62" t="s">
        <v>1964</v>
      </c>
      <c r="I365" s="63">
        <v>3</v>
      </c>
      <c r="J365" s="64" t="str">
        <f t="shared" si="8"/>
        <v>A</v>
      </c>
      <c r="K365" s="65">
        <f t="shared" si="9"/>
        <v>7500</v>
      </c>
      <c r="L365" s="66">
        <f t="shared" si="16"/>
        <v>3</v>
      </c>
      <c r="M365" s="66" t="str">
        <f t="shared" si="17"/>
        <v>OK</v>
      </c>
      <c r="N365" s="40"/>
    </row>
    <row r="366" spans="2:14" x14ac:dyDescent="0.25">
      <c r="B366" s="57" t="s">
        <v>17</v>
      </c>
      <c r="C366" s="111">
        <v>44488</v>
      </c>
      <c r="D366" s="59" t="s">
        <v>1977</v>
      </c>
      <c r="E366" s="60" t="s">
        <v>11276</v>
      </c>
      <c r="F366" s="61" t="s">
        <v>1978</v>
      </c>
      <c r="G366" s="61" t="s">
        <v>1979</v>
      </c>
      <c r="H366" s="62" t="s">
        <v>1980</v>
      </c>
      <c r="I366" s="63">
        <v>3</v>
      </c>
      <c r="J366" s="64" t="str">
        <f t="shared" si="8"/>
        <v>A</v>
      </c>
      <c r="K366" s="65">
        <f t="shared" si="9"/>
        <v>7500</v>
      </c>
      <c r="L366" s="66">
        <f t="shared" si="16"/>
        <v>3</v>
      </c>
      <c r="M366" s="66" t="str">
        <f t="shared" si="17"/>
        <v>OK</v>
      </c>
    </row>
    <row r="367" spans="2:14" x14ac:dyDescent="0.25">
      <c r="B367" s="57" t="s">
        <v>17</v>
      </c>
      <c r="C367" s="111">
        <v>44488</v>
      </c>
      <c r="D367" s="59" t="s">
        <v>1981</v>
      </c>
      <c r="E367" s="60" t="s">
        <v>11276</v>
      </c>
      <c r="F367" s="61" t="s">
        <v>1982</v>
      </c>
      <c r="G367" s="61" t="s">
        <v>1979</v>
      </c>
      <c r="H367" s="62" t="s">
        <v>1983</v>
      </c>
      <c r="I367" s="63">
        <v>2</v>
      </c>
      <c r="J367" s="64" t="str">
        <f t="shared" si="8"/>
        <v>A</v>
      </c>
      <c r="K367" s="65">
        <f t="shared" si="9"/>
        <v>5000</v>
      </c>
      <c r="L367" s="66">
        <f t="shared" si="16"/>
        <v>2</v>
      </c>
      <c r="M367" s="66" t="str">
        <f t="shared" si="17"/>
        <v>OK</v>
      </c>
    </row>
    <row r="368" spans="2:14" s="69" customFormat="1" x14ac:dyDescent="0.25">
      <c r="B368" s="57" t="s">
        <v>17</v>
      </c>
      <c r="C368" s="111">
        <v>44488</v>
      </c>
      <c r="D368" s="59" t="s">
        <v>1965</v>
      </c>
      <c r="E368" s="60" t="s">
        <v>11276</v>
      </c>
      <c r="F368" s="61" t="s">
        <v>1966</v>
      </c>
      <c r="G368" s="61" t="s">
        <v>1967</v>
      </c>
      <c r="H368" s="62" t="s">
        <v>1968</v>
      </c>
      <c r="I368" s="63">
        <v>20</v>
      </c>
      <c r="J368" s="64" t="str">
        <f t="shared" si="8"/>
        <v>B</v>
      </c>
      <c r="K368" s="65">
        <f t="shared" si="9"/>
        <v>60000</v>
      </c>
      <c r="L368" s="66">
        <f t="shared" si="16"/>
        <v>20</v>
      </c>
      <c r="M368" s="66" t="str">
        <f t="shared" si="17"/>
        <v>OK</v>
      </c>
      <c r="N368" s="40"/>
    </row>
    <row r="369" spans="2:14" x14ac:dyDescent="0.25">
      <c r="B369" s="57" t="s">
        <v>17</v>
      </c>
      <c r="C369" s="111">
        <v>44488</v>
      </c>
      <c r="D369" s="59" t="s">
        <v>1969</v>
      </c>
      <c r="E369" s="60" t="s">
        <v>11276</v>
      </c>
      <c r="F369" s="61" t="s">
        <v>1970</v>
      </c>
      <c r="G369" s="61" t="s">
        <v>1971</v>
      </c>
      <c r="H369" s="62" t="s">
        <v>1972</v>
      </c>
      <c r="I369" s="63">
        <v>3</v>
      </c>
      <c r="J369" s="64" t="str">
        <f t="shared" si="8"/>
        <v>A</v>
      </c>
      <c r="K369" s="65">
        <f t="shared" si="9"/>
        <v>7500</v>
      </c>
      <c r="L369" s="66">
        <f t="shared" si="16"/>
        <v>12</v>
      </c>
      <c r="M369" s="66" t="str">
        <f t="shared" si="17"/>
        <v>OK</v>
      </c>
    </row>
    <row r="370" spans="2:14" s="69" customFormat="1" x14ac:dyDescent="0.25">
      <c r="B370" s="57" t="s">
        <v>17</v>
      </c>
      <c r="C370" s="111">
        <v>44488</v>
      </c>
      <c r="D370" s="59" t="s">
        <v>1973</v>
      </c>
      <c r="E370" s="60" t="s">
        <v>11276</v>
      </c>
      <c r="F370" s="67" t="s">
        <v>1974</v>
      </c>
      <c r="G370" s="67" t="s">
        <v>1975</v>
      </c>
      <c r="H370" s="68" t="s">
        <v>1976</v>
      </c>
      <c r="I370" s="63">
        <v>6</v>
      </c>
      <c r="J370" s="64" t="str">
        <f t="shared" si="8"/>
        <v>B</v>
      </c>
      <c r="K370" s="65">
        <f t="shared" si="9"/>
        <v>18000</v>
      </c>
      <c r="L370" s="66">
        <f t="shared" si="16"/>
        <v>6</v>
      </c>
      <c r="M370" s="66" t="str">
        <f t="shared" si="17"/>
        <v>OK</v>
      </c>
      <c r="N370" s="40"/>
    </row>
    <row r="371" spans="2:14" x14ac:dyDescent="0.25">
      <c r="B371" s="57" t="s">
        <v>17</v>
      </c>
      <c r="C371" s="111">
        <v>44488</v>
      </c>
      <c r="D371" s="59" t="s">
        <v>1984</v>
      </c>
      <c r="E371" s="60" t="s">
        <v>11276</v>
      </c>
      <c r="F371" s="67" t="s">
        <v>1985</v>
      </c>
      <c r="G371" s="67" t="s">
        <v>1967</v>
      </c>
      <c r="H371" s="68" t="s">
        <v>1986</v>
      </c>
      <c r="I371" s="63">
        <v>6</v>
      </c>
      <c r="J371" s="64" t="str">
        <f t="shared" si="8"/>
        <v>B</v>
      </c>
      <c r="K371" s="65">
        <f t="shared" si="9"/>
        <v>18000</v>
      </c>
      <c r="L371" s="66">
        <f t="shared" si="16"/>
        <v>16</v>
      </c>
      <c r="M371" s="66" t="str">
        <f t="shared" si="17"/>
        <v>OK</v>
      </c>
    </row>
    <row r="372" spans="2:14" x14ac:dyDescent="0.25">
      <c r="B372" s="57" t="s">
        <v>17</v>
      </c>
      <c r="C372" s="111">
        <v>44488</v>
      </c>
      <c r="D372" s="59" t="s">
        <v>1987</v>
      </c>
      <c r="E372" s="60" t="s">
        <v>11276</v>
      </c>
      <c r="F372" s="67" t="s">
        <v>1988</v>
      </c>
      <c r="G372" s="67" t="s">
        <v>1989</v>
      </c>
      <c r="H372" s="68" t="s">
        <v>1990</v>
      </c>
      <c r="I372" s="63">
        <v>2</v>
      </c>
      <c r="J372" s="64" t="str">
        <f t="shared" si="8"/>
        <v>A</v>
      </c>
      <c r="K372" s="65">
        <f t="shared" si="9"/>
        <v>5000</v>
      </c>
      <c r="L372" s="66">
        <f t="shared" si="16"/>
        <v>2</v>
      </c>
      <c r="M372" s="66" t="str">
        <f t="shared" si="17"/>
        <v>OK</v>
      </c>
    </row>
    <row r="373" spans="2:14" s="69" customFormat="1" x14ac:dyDescent="0.25">
      <c r="B373" s="57" t="s">
        <v>17</v>
      </c>
      <c r="C373" s="111">
        <v>44488</v>
      </c>
      <c r="D373" s="59" t="s">
        <v>1991</v>
      </c>
      <c r="E373" s="60" t="s">
        <v>11276</v>
      </c>
      <c r="F373" s="67" t="s">
        <v>1992</v>
      </c>
      <c r="G373" s="67" t="s">
        <v>1993</v>
      </c>
      <c r="H373" s="68" t="s">
        <v>1994</v>
      </c>
      <c r="I373" s="63">
        <v>2</v>
      </c>
      <c r="J373" s="64" t="str">
        <f t="shared" si="8"/>
        <v>A</v>
      </c>
      <c r="K373" s="65">
        <f t="shared" si="9"/>
        <v>5000</v>
      </c>
      <c r="L373" s="66">
        <f t="shared" si="16"/>
        <v>2</v>
      </c>
      <c r="M373" s="66" t="str">
        <f t="shared" si="17"/>
        <v>OK</v>
      </c>
      <c r="N373" s="40"/>
    </row>
    <row r="374" spans="2:14" s="69" customFormat="1" x14ac:dyDescent="0.25">
      <c r="B374" s="57" t="s">
        <v>17</v>
      </c>
      <c r="C374" s="111">
        <v>44488</v>
      </c>
      <c r="D374" s="59" t="s">
        <v>1995</v>
      </c>
      <c r="E374" s="60" t="s">
        <v>11276</v>
      </c>
      <c r="F374" s="67" t="s">
        <v>1996</v>
      </c>
      <c r="G374" s="67" t="s">
        <v>1997</v>
      </c>
      <c r="H374" s="68" t="s">
        <v>1998</v>
      </c>
      <c r="I374" s="63">
        <v>2</v>
      </c>
      <c r="J374" s="64" t="str">
        <f t="shared" si="8"/>
        <v>A</v>
      </c>
      <c r="K374" s="65">
        <f t="shared" si="9"/>
        <v>5000</v>
      </c>
      <c r="L374" s="66">
        <f t="shared" si="16"/>
        <v>4</v>
      </c>
      <c r="M374" s="66" t="str">
        <f t="shared" si="17"/>
        <v>OK</v>
      </c>
      <c r="N374" s="40"/>
    </row>
    <row r="375" spans="2:14" x14ac:dyDescent="0.25">
      <c r="B375" s="57" t="s">
        <v>17</v>
      </c>
      <c r="C375" s="111">
        <v>44488</v>
      </c>
      <c r="D375" s="59" t="s">
        <v>1999</v>
      </c>
      <c r="E375" s="60" t="s">
        <v>11276</v>
      </c>
      <c r="F375" s="61" t="s">
        <v>2000</v>
      </c>
      <c r="G375" s="61" t="s">
        <v>2001</v>
      </c>
      <c r="H375" s="62" t="s">
        <v>2002</v>
      </c>
      <c r="I375" s="63">
        <v>2</v>
      </c>
      <c r="J375" s="64" t="str">
        <f t="shared" si="8"/>
        <v>A</v>
      </c>
      <c r="K375" s="65">
        <f t="shared" si="9"/>
        <v>5000</v>
      </c>
      <c r="L375" s="66">
        <f t="shared" si="16"/>
        <v>2</v>
      </c>
      <c r="M375" s="66" t="str">
        <f t="shared" si="17"/>
        <v>OK</v>
      </c>
    </row>
    <row r="376" spans="2:14" x14ac:dyDescent="0.25">
      <c r="B376" s="57" t="s">
        <v>17</v>
      </c>
      <c r="C376" s="111">
        <v>44488</v>
      </c>
      <c r="D376" s="59" t="s">
        <v>2003</v>
      </c>
      <c r="E376" s="60" t="s">
        <v>11276</v>
      </c>
      <c r="F376" s="61" t="s">
        <v>2004</v>
      </c>
      <c r="G376" s="61" t="s">
        <v>2005</v>
      </c>
      <c r="H376" s="62" t="s">
        <v>2006</v>
      </c>
      <c r="I376" s="63">
        <v>2</v>
      </c>
      <c r="J376" s="64" t="str">
        <f t="shared" si="8"/>
        <v>A</v>
      </c>
      <c r="K376" s="65">
        <f t="shared" si="9"/>
        <v>5000</v>
      </c>
      <c r="L376" s="66">
        <f t="shared" si="16"/>
        <v>2</v>
      </c>
      <c r="M376" s="66" t="str">
        <f t="shared" si="17"/>
        <v>OK</v>
      </c>
    </row>
    <row r="377" spans="2:14" s="69" customFormat="1" x14ac:dyDescent="0.25">
      <c r="B377" s="57" t="s">
        <v>17</v>
      </c>
      <c r="C377" s="111">
        <v>44488</v>
      </c>
      <c r="D377" s="59" t="s">
        <v>2011</v>
      </c>
      <c r="E377" s="60" t="s">
        <v>11276</v>
      </c>
      <c r="F377" s="61" t="s">
        <v>2012</v>
      </c>
      <c r="G377" s="61" t="s">
        <v>2013</v>
      </c>
      <c r="H377" s="62" t="s">
        <v>2014</v>
      </c>
      <c r="I377" s="63">
        <v>2</v>
      </c>
      <c r="J377" s="64" t="str">
        <f t="shared" si="8"/>
        <v>A</v>
      </c>
      <c r="K377" s="65">
        <f t="shared" si="9"/>
        <v>5000</v>
      </c>
      <c r="L377" s="66">
        <f t="shared" si="16"/>
        <v>5</v>
      </c>
      <c r="M377" s="66" t="str">
        <f t="shared" si="17"/>
        <v>OK</v>
      </c>
      <c r="N377" s="40"/>
    </row>
    <row r="378" spans="2:14" x14ac:dyDescent="0.25">
      <c r="B378" s="57" t="s">
        <v>17</v>
      </c>
      <c r="C378" s="111">
        <v>44488</v>
      </c>
      <c r="D378" s="59" t="s">
        <v>2007</v>
      </c>
      <c r="E378" s="60" t="s">
        <v>11276</v>
      </c>
      <c r="F378" s="61" t="s">
        <v>2008</v>
      </c>
      <c r="G378" s="61" t="s">
        <v>2009</v>
      </c>
      <c r="H378" s="62" t="s">
        <v>2010</v>
      </c>
      <c r="I378" s="63">
        <v>2</v>
      </c>
      <c r="J378" s="64" t="str">
        <f t="shared" si="8"/>
        <v>A</v>
      </c>
      <c r="K378" s="65">
        <f t="shared" si="9"/>
        <v>5000</v>
      </c>
      <c r="L378" s="66">
        <f t="shared" si="16"/>
        <v>5</v>
      </c>
      <c r="M378" s="66" t="str">
        <f t="shared" si="17"/>
        <v>OK</v>
      </c>
    </row>
    <row r="379" spans="2:14" s="69" customFormat="1" x14ac:dyDescent="0.25">
      <c r="B379" s="57" t="s">
        <v>17</v>
      </c>
      <c r="C379" s="111">
        <v>44489</v>
      </c>
      <c r="D379" s="59" t="s">
        <v>2034</v>
      </c>
      <c r="E379" s="60" t="s">
        <v>11276</v>
      </c>
      <c r="F379" s="61" t="s">
        <v>2035</v>
      </c>
      <c r="G379" s="61" t="s">
        <v>2036</v>
      </c>
      <c r="H379" s="62" t="s">
        <v>2037</v>
      </c>
      <c r="I379" s="63">
        <v>2</v>
      </c>
      <c r="J379" s="64" t="str">
        <f t="shared" si="8"/>
        <v>A</v>
      </c>
      <c r="K379" s="65">
        <f t="shared" si="9"/>
        <v>5000</v>
      </c>
      <c r="L379" s="66">
        <f t="shared" si="16"/>
        <v>6</v>
      </c>
      <c r="M379" s="66" t="str">
        <f t="shared" si="17"/>
        <v>OK</v>
      </c>
      <c r="N379" s="40"/>
    </row>
    <row r="380" spans="2:14" x14ac:dyDescent="0.25">
      <c r="B380" s="57" t="s">
        <v>17</v>
      </c>
      <c r="C380" s="111">
        <v>44489</v>
      </c>
      <c r="D380" s="59" t="s">
        <v>2015</v>
      </c>
      <c r="E380" s="60" t="s">
        <v>11276</v>
      </c>
      <c r="F380" s="61" t="s">
        <v>2016</v>
      </c>
      <c r="G380" s="61" t="s">
        <v>2017</v>
      </c>
      <c r="H380" s="62" t="s">
        <v>2018</v>
      </c>
      <c r="I380" s="63">
        <v>2</v>
      </c>
      <c r="J380" s="64" t="str">
        <f t="shared" si="8"/>
        <v>A</v>
      </c>
      <c r="K380" s="65">
        <f t="shared" si="9"/>
        <v>5000</v>
      </c>
      <c r="L380" s="66">
        <f t="shared" si="16"/>
        <v>8</v>
      </c>
      <c r="M380" s="66" t="str">
        <f t="shared" si="17"/>
        <v>OK</v>
      </c>
    </row>
    <row r="381" spans="2:14" s="69" customFormat="1" x14ac:dyDescent="0.25">
      <c r="B381" s="57" t="s">
        <v>17</v>
      </c>
      <c r="C381" s="111">
        <v>44489</v>
      </c>
      <c r="D381" s="59" t="s">
        <v>2019</v>
      </c>
      <c r="E381" s="60" t="s">
        <v>11276</v>
      </c>
      <c r="F381" s="61" t="s">
        <v>2020</v>
      </c>
      <c r="G381" s="61" t="s">
        <v>2021</v>
      </c>
      <c r="H381" s="62" t="s">
        <v>2022</v>
      </c>
      <c r="I381" s="63">
        <v>2</v>
      </c>
      <c r="J381" s="64" t="str">
        <f t="shared" si="8"/>
        <v>A</v>
      </c>
      <c r="K381" s="65">
        <f t="shared" si="9"/>
        <v>5000</v>
      </c>
      <c r="L381" s="66">
        <f t="shared" si="16"/>
        <v>2</v>
      </c>
      <c r="M381" s="66" t="str">
        <f t="shared" si="17"/>
        <v>OK</v>
      </c>
      <c r="N381" s="40"/>
    </row>
    <row r="382" spans="2:14" x14ac:dyDescent="0.25">
      <c r="B382" s="57" t="s">
        <v>17</v>
      </c>
      <c r="C382" s="111">
        <v>44489</v>
      </c>
      <c r="D382" s="59" t="s">
        <v>2023</v>
      </c>
      <c r="E382" s="60" t="s">
        <v>11276</v>
      </c>
      <c r="F382" s="61" t="s">
        <v>2024</v>
      </c>
      <c r="G382" s="61" t="s">
        <v>2025</v>
      </c>
      <c r="H382" s="62" t="s">
        <v>2026</v>
      </c>
      <c r="I382" s="63">
        <v>2</v>
      </c>
      <c r="J382" s="64" t="str">
        <f t="shared" si="8"/>
        <v>A</v>
      </c>
      <c r="K382" s="65">
        <f t="shared" si="9"/>
        <v>5000</v>
      </c>
      <c r="L382" s="66">
        <f t="shared" si="16"/>
        <v>2</v>
      </c>
      <c r="M382" s="66" t="str">
        <f t="shared" si="17"/>
        <v>OK</v>
      </c>
    </row>
    <row r="383" spans="2:14" x14ac:dyDescent="0.25">
      <c r="B383" s="57" t="s">
        <v>17</v>
      </c>
      <c r="C383" s="111">
        <v>44489</v>
      </c>
      <c r="D383" s="59" t="s">
        <v>2027</v>
      </c>
      <c r="E383" s="60" t="s">
        <v>11276</v>
      </c>
      <c r="F383" s="61" t="s">
        <v>2028</v>
      </c>
      <c r="G383" s="61" t="s">
        <v>11265</v>
      </c>
      <c r="H383" s="62" t="s">
        <v>2030</v>
      </c>
      <c r="I383" s="63">
        <v>2</v>
      </c>
      <c r="J383" s="64" t="str">
        <f t="shared" si="8"/>
        <v>A</v>
      </c>
      <c r="K383" s="65">
        <f t="shared" si="9"/>
        <v>5000</v>
      </c>
      <c r="L383" s="66">
        <f t="shared" si="16"/>
        <v>2</v>
      </c>
      <c r="M383" s="66" t="str">
        <f t="shared" si="17"/>
        <v>OK</v>
      </c>
    </row>
    <row r="384" spans="2:14" s="69" customFormat="1" x14ac:dyDescent="0.25">
      <c r="B384" s="57" t="s">
        <v>17</v>
      </c>
      <c r="C384" s="111">
        <v>44489</v>
      </c>
      <c r="D384" s="59" t="s">
        <v>2031</v>
      </c>
      <c r="E384" s="60" t="s">
        <v>11276</v>
      </c>
      <c r="F384" s="61" t="s">
        <v>2032</v>
      </c>
      <c r="G384" s="61" t="s">
        <v>11266</v>
      </c>
      <c r="H384" s="62" t="s">
        <v>2033</v>
      </c>
      <c r="I384" s="63">
        <v>3</v>
      </c>
      <c r="J384" s="64" t="str">
        <f t="shared" si="8"/>
        <v>A</v>
      </c>
      <c r="K384" s="65">
        <f t="shared" si="9"/>
        <v>7500</v>
      </c>
      <c r="L384" s="66">
        <f t="shared" si="16"/>
        <v>3</v>
      </c>
      <c r="M384" s="66" t="str">
        <f t="shared" si="17"/>
        <v>OK</v>
      </c>
      <c r="N384" s="40"/>
    </row>
    <row r="385" spans="2:14" x14ac:dyDescent="0.25">
      <c r="B385" s="57" t="s">
        <v>17</v>
      </c>
      <c r="C385" s="111">
        <v>44489</v>
      </c>
      <c r="D385" s="59" t="s">
        <v>2038</v>
      </c>
      <c r="E385" s="60" t="s">
        <v>11276</v>
      </c>
      <c r="F385" s="61" t="s">
        <v>2039</v>
      </c>
      <c r="G385" s="61" t="s">
        <v>2040</v>
      </c>
      <c r="H385" s="62" t="s">
        <v>2041</v>
      </c>
      <c r="I385" s="63">
        <v>2</v>
      </c>
      <c r="J385" s="64" t="str">
        <f t="shared" si="8"/>
        <v>A</v>
      </c>
      <c r="K385" s="65">
        <f t="shared" si="9"/>
        <v>5000</v>
      </c>
      <c r="L385" s="66">
        <f t="shared" si="16"/>
        <v>2</v>
      </c>
      <c r="M385" s="66" t="str">
        <f t="shared" si="17"/>
        <v>OK</v>
      </c>
    </row>
    <row r="386" spans="2:14" s="69" customFormat="1" x14ac:dyDescent="0.25">
      <c r="B386" s="57" t="s">
        <v>17</v>
      </c>
      <c r="C386" s="111">
        <v>44489</v>
      </c>
      <c r="D386" s="59" t="s">
        <v>2042</v>
      </c>
      <c r="E386" s="60" t="s">
        <v>11276</v>
      </c>
      <c r="F386" s="67" t="s">
        <v>2043</v>
      </c>
      <c r="G386" s="67" t="s">
        <v>2044</v>
      </c>
      <c r="H386" s="68" t="s">
        <v>2045</v>
      </c>
      <c r="I386" s="63">
        <v>2</v>
      </c>
      <c r="J386" s="64" t="str">
        <f t="shared" si="8"/>
        <v>A</v>
      </c>
      <c r="K386" s="65">
        <f t="shared" si="9"/>
        <v>5000</v>
      </c>
      <c r="L386" s="66">
        <f t="shared" si="16"/>
        <v>2</v>
      </c>
      <c r="M386" s="66" t="str">
        <f t="shared" si="17"/>
        <v>OK</v>
      </c>
      <c r="N386" s="40"/>
    </row>
    <row r="387" spans="2:14" x14ac:dyDescent="0.25">
      <c r="B387" s="57" t="s">
        <v>17</v>
      </c>
      <c r="C387" s="111">
        <v>44489</v>
      </c>
      <c r="D387" s="59" t="s">
        <v>2046</v>
      </c>
      <c r="E387" s="60" t="s">
        <v>11276</v>
      </c>
      <c r="F387" s="67" t="s">
        <v>2047</v>
      </c>
      <c r="G387" s="67" t="s">
        <v>2048</v>
      </c>
      <c r="H387" s="68" t="s">
        <v>2049</v>
      </c>
      <c r="I387" s="63">
        <v>2</v>
      </c>
      <c r="J387" s="64" t="str">
        <f t="shared" si="8"/>
        <v>A</v>
      </c>
      <c r="K387" s="65">
        <f t="shared" si="9"/>
        <v>5000</v>
      </c>
      <c r="L387" s="66">
        <f t="shared" si="16"/>
        <v>2</v>
      </c>
      <c r="M387" s="66" t="str">
        <f t="shared" si="17"/>
        <v>OK</v>
      </c>
    </row>
    <row r="388" spans="2:14" x14ac:dyDescent="0.25">
      <c r="B388" s="57" t="s">
        <v>17</v>
      </c>
      <c r="C388" s="111">
        <v>44489</v>
      </c>
      <c r="D388" s="59" t="s">
        <v>2050</v>
      </c>
      <c r="E388" s="60" t="s">
        <v>11276</v>
      </c>
      <c r="F388" s="67" t="s">
        <v>2051</v>
      </c>
      <c r="G388" s="67" t="s">
        <v>2052</v>
      </c>
      <c r="H388" s="68" t="s">
        <v>2053</v>
      </c>
      <c r="I388" s="63">
        <v>3</v>
      </c>
      <c r="J388" s="64" t="str">
        <f t="shared" si="8"/>
        <v>A</v>
      </c>
      <c r="K388" s="65">
        <f t="shared" si="9"/>
        <v>7500</v>
      </c>
      <c r="L388" s="66">
        <f t="shared" si="16"/>
        <v>3</v>
      </c>
      <c r="M388" s="66" t="str">
        <f t="shared" si="17"/>
        <v>OK</v>
      </c>
    </row>
    <row r="389" spans="2:14" s="69" customFormat="1" x14ac:dyDescent="0.25">
      <c r="B389" s="57" t="s">
        <v>17</v>
      </c>
      <c r="C389" s="111">
        <v>44489</v>
      </c>
      <c r="D389" s="59" t="s">
        <v>2062</v>
      </c>
      <c r="E389" s="60" t="s">
        <v>11276</v>
      </c>
      <c r="F389" s="67" t="s">
        <v>2063</v>
      </c>
      <c r="G389" s="67" t="s">
        <v>2064</v>
      </c>
      <c r="H389" s="68" t="s">
        <v>2065</v>
      </c>
      <c r="I389" s="63">
        <v>2</v>
      </c>
      <c r="J389" s="64" t="str">
        <f t="shared" si="8"/>
        <v>A</v>
      </c>
      <c r="K389" s="65">
        <f t="shared" si="9"/>
        <v>5000</v>
      </c>
      <c r="L389" s="66">
        <f t="shared" si="16"/>
        <v>4</v>
      </c>
      <c r="M389" s="66" t="str">
        <f t="shared" si="17"/>
        <v>OK</v>
      </c>
      <c r="N389" s="40"/>
    </row>
    <row r="390" spans="2:14" s="69" customFormat="1" x14ac:dyDescent="0.25">
      <c r="B390" s="57" t="s">
        <v>17</v>
      </c>
      <c r="C390" s="111">
        <v>44489</v>
      </c>
      <c r="D390" s="59" t="s">
        <v>2054</v>
      </c>
      <c r="E390" s="60" t="s">
        <v>11276</v>
      </c>
      <c r="F390" s="67" t="s">
        <v>2055</v>
      </c>
      <c r="G390" s="67" t="s">
        <v>2056</v>
      </c>
      <c r="H390" s="68" t="s">
        <v>2057</v>
      </c>
      <c r="I390" s="63">
        <v>3</v>
      </c>
      <c r="J390" s="64" t="str">
        <f t="shared" si="8"/>
        <v>A</v>
      </c>
      <c r="K390" s="65">
        <f t="shared" si="9"/>
        <v>7500</v>
      </c>
      <c r="L390" s="66">
        <f t="shared" si="16"/>
        <v>8</v>
      </c>
      <c r="M390" s="66" t="str">
        <f t="shared" si="17"/>
        <v>OK</v>
      </c>
      <c r="N390" s="40"/>
    </row>
    <row r="391" spans="2:14" x14ac:dyDescent="0.25">
      <c r="B391" s="57" t="s">
        <v>17</v>
      </c>
      <c r="C391" s="111">
        <v>44489</v>
      </c>
      <c r="D391" s="59" t="s">
        <v>2058</v>
      </c>
      <c r="E391" s="60" t="s">
        <v>11276</v>
      </c>
      <c r="F391" s="67" t="s">
        <v>2059</v>
      </c>
      <c r="G391" s="67" t="s">
        <v>2060</v>
      </c>
      <c r="H391" s="68" t="s">
        <v>2061</v>
      </c>
      <c r="I391" s="63">
        <v>2</v>
      </c>
      <c r="J391" s="64" t="str">
        <f t="shared" si="8"/>
        <v>A</v>
      </c>
      <c r="K391" s="65">
        <f t="shared" si="9"/>
        <v>5000</v>
      </c>
      <c r="L391" s="66">
        <f t="shared" si="16"/>
        <v>4</v>
      </c>
      <c r="M391" s="66" t="str">
        <f t="shared" si="17"/>
        <v>OK</v>
      </c>
    </row>
    <row r="392" spans="2:14" x14ac:dyDescent="0.25">
      <c r="B392" s="57" t="s">
        <v>17</v>
      </c>
      <c r="C392" s="111">
        <v>44489</v>
      </c>
      <c r="D392" s="59" t="s">
        <v>2066</v>
      </c>
      <c r="E392" s="60" t="s">
        <v>11276</v>
      </c>
      <c r="F392" s="67" t="s">
        <v>2067</v>
      </c>
      <c r="G392" s="67" t="s">
        <v>2068</v>
      </c>
      <c r="H392" s="68" t="s">
        <v>2069</v>
      </c>
      <c r="I392" s="63">
        <v>2</v>
      </c>
      <c r="J392" s="64" t="str">
        <f t="shared" ref="J392:J552" si="18">+IF(I392&lt;=0," ",IF(I392&lt;=5,"A",IF(I392&gt;=6,"B")))</f>
        <v>A</v>
      </c>
      <c r="K392" s="65">
        <f t="shared" ref="K392:K552" si="19">+IF(J392=" ",I392*0,IF(J392="A",I392*2500,IF(J392="B",I392*3000)))</f>
        <v>5000</v>
      </c>
      <c r="L392" s="66">
        <f t="shared" si="16"/>
        <v>2</v>
      </c>
      <c r="M392" s="66" t="str">
        <f t="shared" si="17"/>
        <v>OK</v>
      </c>
    </row>
    <row r="393" spans="2:14" s="69" customFormat="1" x14ac:dyDescent="0.25">
      <c r="B393" s="57" t="s">
        <v>17</v>
      </c>
      <c r="C393" s="111">
        <v>44489</v>
      </c>
      <c r="D393" s="59" t="s">
        <v>2070</v>
      </c>
      <c r="E393" s="60" t="s">
        <v>11276</v>
      </c>
      <c r="F393" s="67" t="s">
        <v>2071</v>
      </c>
      <c r="G393" s="67" t="s">
        <v>2072</v>
      </c>
      <c r="H393" s="68" t="s">
        <v>2073</v>
      </c>
      <c r="I393" s="63">
        <v>2</v>
      </c>
      <c r="J393" s="64" t="str">
        <f t="shared" si="18"/>
        <v>A</v>
      </c>
      <c r="K393" s="65">
        <f t="shared" si="19"/>
        <v>5000</v>
      </c>
      <c r="L393" s="66">
        <f t="shared" ref="L393:L456" si="20">SUMIF($D$8:$D$3606,D393:D3991,$I$8:$I$3606)</f>
        <v>2</v>
      </c>
      <c r="M393" s="66" t="str">
        <f t="shared" ref="M393:M456" si="21">+IF(L393=0," ",IF(L393&lt;=20,"OK",IF(L393&gt;=21,"LEBIH")))</f>
        <v>OK</v>
      </c>
      <c r="N393" s="40"/>
    </row>
    <row r="394" spans="2:14" x14ac:dyDescent="0.25">
      <c r="B394" s="57" t="s">
        <v>17</v>
      </c>
      <c r="C394" s="111">
        <v>44489</v>
      </c>
      <c r="D394" s="59" t="s">
        <v>2081</v>
      </c>
      <c r="E394" s="60" t="s">
        <v>11276</v>
      </c>
      <c r="F394" s="67" t="s">
        <v>2082</v>
      </c>
      <c r="G394" s="67" t="s">
        <v>2083</v>
      </c>
      <c r="H394" s="68" t="s">
        <v>2084</v>
      </c>
      <c r="I394" s="63">
        <v>5</v>
      </c>
      <c r="J394" s="64" t="str">
        <f t="shared" si="18"/>
        <v>A</v>
      </c>
      <c r="K394" s="65">
        <f t="shared" si="19"/>
        <v>12500</v>
      </c>
      <c r="L394" s="66">
        <f t="shared" si="20"/>
        <v>7</v>
      </c>
      <c r="M394" s="66" t="str">
        <f t="shared" si="21"/>
        <v>OK</v>
      </c>
    </row>
    <row r="395" spans="2:14" s="69" customFormat="1" x14ac:dyDescent="0.25">
      <c r="B395" s="57" t="s">
        <v>17</v>
      </c>
      <c r="C395" s="111">
        <v>44489</v>
      </c>
      <c r="D395" s="59" t="s">
        <v>2074</v>
      </c>
      <c r="E395" s="60" t="s">
        <v>11276</v>
      </c>
      <c r="F395" s="67" t="s">
        <v>2075</v>
      </c>
      <c r="G395" s="67" t="s">
        <v>2076</v>
      </c>
      <c r="H395" s="68" t="s">
        <v>2077</v>
      </c>
      <c r="I395" s="63">
        <v>2</v>
      </c>
      <c r="J395" s="64" t="str">
        <f t="shared" si="18"/>
        <v>A</v>
      </c>
      <c r="K395" s="65">
        <f t="shared" si="19"/>
        <v>5000</v>
      </c>
      <c r="L395" s="66">
        <f t="shared" si="20"/>
        <v>4</v>
      </c>
      <c r="M395" s="66" t="str">
        <f t="shared" si="21"/>
        <v>OK</v>
      </c>
      <c r="N395" s="40"/>
    </row>
    <row r="396" spans="2:14" x14ac:dyDescent="0.25">
      <c r="B396" s="57" t="s">
        <v>17</v>
      </c>
      <c r="C396" s="111">
        <v>44489</v>
      </c>
      <c r="D396" s="59" t="s">
        <v>2078</v>
      </c>
      <c r="E396" s="60" t="s">
        <v>11276</v>
      </c>
      <c r="F396" s="67" t="s">
        <v>604</v>
      </c>
      <c r="G396" s="67" t="s">
        <v>2079</v>
      </c>
      <c r="H396" s="68" t="s">
        <v>2080</v>
      </c>
      <c r="I396" s="63">
        <v>2</v>
      </c>
      <c r="J396" s="64" t="str">
        <f t="shared" si="18"/>
        <v>A</v>
      </c>
      <c r="K396" s="65">
        <f t="shared" si="19"/>
        <v>5000</v>
      </c>
      <c r="L396" s="66">
        <f t="shared" si="20"/>
        <v>2</v>
      </c>
      <c r="M396" s="66" t="str">
        <f t="shared" si="21"/>
        <v>OK</v>
      </c>
    </row>
    <row r="397" spans="2:14" x14ac:dyDescent="0.25">
      <c r="B397" s="57" t="s">
        <v>17</v>
      </c>
      <c r="C397" s="111">
        <v>44489</v>
      </c>
      <c r="D397" s="59" t="s">
        <v>2085</v>
      </c>
      <c r="E397" s="60" t="s">
        <v>11276</v>
      </c>
      <c r="F397" s="67" t="s">
        <v>2086</v>
      </c>
      <c r="G397" s="67" t="s">
        <v>2087</v>
      </c>
      <c r="H397" s="68" t="s">
        <v>2088</v>
      </c>
      <c r="I397" s="63">
        <v>3</v>
      </c>
      <c r="J397" s="64" t="str">
        <f t="shared" si="18"/>
        <v>A</v>
      </c>
      <c r="K397" s="65">
        <f t="shared" si="19"/>
        <v>7500</v>
      </c>
      <c r="L397" s="66">
        <f t="shared" si="20"/>
        <v>3</v>
      </c>
      <c r="M397" s="66" t="str">
        <f t="shared" si="21"/>
        <v>OK</v>
      </c>
    </row>
    <row r="398" spans="2:14" s="69" customFormat="1" x14ac:dyDescent="0.25">
      <c r="B398" s="57" t="s">
        <v>17</v>
      </c>
      <c r="C398" s="111">
        <v>44489</v>
      </c>
      <c r="D398" s="59" t="s">
        <v>2089</v>
      </c>
      <c r="E398" s="60" t="s">
        <v>11276</v>
      </c>
      <c r="F398" s="67" t="s">
        <v>2090</v>
      </c>
      <c r="G398" s="67" t="s">
        <v>2091</v>
      </c>
      <c r="H398" s="68" t="s">
        <v>2092</v>
      </c>
      <c r="I398" s="63">
        <v>2</v>
      </c>
      <c r="J398" s="64" t="str">
        <f t="shared" si="18"/>
        <v>A</v>
      </c>
      <c r="K398" s="65">
        <f t="shared" si="19"/>
        <v>5000</v>
      </c>
      <c r="L398" s="66">
        <f t="shared" si="20"/>
        <v>2</v>
      </c>
      <c r="M398" s="66" t="str">
        <f t="shared" si="21"/>
        <v>OK</v>
      </c>
      <c r="N398" s="40"/>
    </row>
    <row r="399" spans="2:14" x14ac:dyDescent="0.25">
      <c r="B399" s="57" t="s">
        <v>17</v>
      </c>
      <c r="C399" s="111">
        <v>44489</v>
      </c>
      <c r="D399" s="59" t="s">
        <v>2093</v>
      </c>
      <c r="E399" s="60" t="s">
        <v>11276</v>
      </c>
      <c r="F399" s="67" t="s">
        <v>2094</v>
      </c>
      <c r="G399" s="67" t="s">
        <v>2029</v>
      </c>
      <c r="H399" s="68" t="s">
        <v>2095</v>
      </c>
      <c r="I399" s="63">
        <v>2</v>
      </c>
      <c r="J399" s="64" t="str">
        <f t="shared" si="18"/>
        <v>A</v>
      </c>
      <c r="K399" s="65">
        <f t="shared" si="19"/>
        <v>5000</v>
      </c>
      <c r="L399" s="66">
        <f t="shared" si="20"/>
        <v>2</v>
      </c>
      <c r="M399" s="66" t="str">
        <f t="shared" si="21"/>
        <v>OK</v>
      </c>
    </row>
    <row r="400" spans="2:14" x14ac:dyDescent="0.25">
      <c r="B400" s="57" t="s">
        <v>17</v>
      </c>
      <c r="C400" s="111">
        <v>44490</v>
      </c>
      <c r="D400" s="59" t="s">
        <v>2912</v>
      </c>
      <c r="E400" s="60" t="s">
        <v>11276</v>
      </c>
      <c r="F400" s="67" t="s">
        <v>2913</v>
      </c>
      <c r="G400" s="67" t="s">
        <v>2914</v>
      </c>
      <c r="H400" s="68" t="s">
        <v>2915</v>
      </c>
      <c r="I400" s="63">
        <v>4</v>
      </c>
      <c r="J400" s="64" t="str">
        <f t="shared" si="18"/>
        <v>A</v>
      </c>
      <c r="K400" s="65">
        <f t="shared" si="19"/>
        <v>10000</v>
      </c>
      <c r="L400" s="66">
        <f t="shared" si="20"/>
        <v>4</v>
      </c>
      <c r="M400" s="66" t="str">
        <f t="shared" si="21"/>
        <v>OK</v>
      </c>
    </row>
    <row r="401" spans="2:14" s="69" customFormat="1" x14ac:dyDescent="0.25">
      <c r="B401" s="57" t="s">
        <v>17</v>
      </c>
      <c r="C401" s="111">
        <v>44490</v>
      </c>
      <c r="D401" s="59" t="s">
        <v>2916</v>
      </c>
      <c r="E401" s="60" t="s">
        <v>11276</v>
      </c>
      <c r="F401" s="67" t="s">
        <v>211</v>
      </c>
      <c r="G401" s="67" t="s">
        <v>2917</v>
      </c>
      <c r="H401" s="68" t="s">
        <v>2918</v>
      </c>
      <c r="I401" s="63">
        <v>2</v>
      </c>
      <c r="J401" s="64" t="str">
        <f t="shared" si="18"/>
        <v>A</v>
      </c>
      <c r="K401" s="65">
        <f t="shared" si="19"/>
        <v>5000</v>
      </c>
      <c r="L401" s="66">
        <f t="shared" si="20"/>
        <v>4</v>
      </c>
      <c r="M401" s="66" t="str">
        <f t="shared" si="21"/>
        <v>OK</v>
      </c>
      <c r="N401" s="40"/>
    </row>
    <row r="402" spans="2:14" x14ac:dyDescent="0.25">
      <c r="B402" s="57" t="s">
        <v>17</v>
      </c>
      <c r="C402" s="111">
        <v>44490</v>
      </c>
      <c r="D402" s="59" t="s">
        <v>2934</v>
      </c>
      <c r="E402" s="60" t="s">
        <v>11276</v>
      </c>
      <c r="F402" s="67" t="s">
        <v>2935</v>
      </c>
      <c r="G402" s="67" t="s">
        <v>2936</v>
      </c>
      <c r="H402" s="68" t="s">
        <v>2937</v>
      </c>
      <c r="I402" s="63">
        <v>2</v>
      </c>
      <c r="J402" s="64" t="str">
        <f t="shared" si="18"/>
        <v>A</v>
      </c>
      <c r="K402" s="65">
        <f t="shared" si="19"/>
        <v>5000</v>
      </c>
      <c r="L402" s="66">
        <f t="shared" si="20"/>
        <v>2</v>
      </c>
      <c r="M402" s="66" t="str">
        <f t="shared" si="21"/>
        <v>OK</v>
      </c>
    </row>
    <row r="403" spans="2:14" s="69" customFormat="1" x14ac:dyDescent="0.25">
      <c r="B403" s="57" t="s">
        <v>17</v>
      </c>
      <c r="C403" s="111">
        <v>44490</v>
      </c>
      <c r="D403" s="59" t="s">
        <v>2919</v>
      </c>
      <c r="E403" s="60" t="s">
        <v>11276</v>
      </c>
      <c r="F403" s="67" t="s">
        <v>2920</v>
      </c>
      <c r="G403" s="67" t="s">
        <v>2921</v>
      </c>
      <c r="H403" s="68" t="s">
        <v>2922</v>
      </c>
      <c r="I403" s="63">
        <v>2</v>
      </c>
      <c r="J403" s="64" t="str">
        <f t="shared" si="18"/>
        <v>A</v>
      </c>
      <c r="K403" s="65">
        <f t="shared" si="19"/>
        <v>5000</v>
      </c>
      <c r="L403" s="66">
        <f t="shared" si="20"/>
        <v>2</v>
      </c>
      <c r="M403" s="66" t="str">
        <f t="shared" si="21"/>
        <v>OK</v>
      </c>
      <c r="N403" s="40"/>
    </row>
    <row r="404" spans="2:14" x14ac:dyDescent="0.25">
      <c r="B404" s="57" t="s">
        <v>17</v>
      </c>
      <c r="C404" s="111">
        <v>44490</v>
      </c>
      <c r="D404" s="59" t="s">
        <v>2923</v>
      </c>
      <c r="E404" s="60" t="s">
        <v>11276</v>
      </c>
      <c r="F404" s="67" t="s">
        <v>211</v>
      </c>
      <c r="G404" s="67" t="s">
        <v>2924</v>
      </c>
      <c r="H404" s="68" t="s">
        <v>2931</v>
      </c>
      <c r="I404" s="63">
        <v>2</v>
      </c>
      <c r="J404" s="64" t="str">
        <f t="shared" si="18"/>
        <v>A</v>
      </c>
      <c r="K404" s="65">
        <f t="shared" si="19"/>
        <v>5000</v>
      </c>
      <c r="L404" s="66">
        <f t="shared" si="20"/>
        <v>2</v>
      </c>
      <c r="M404" s="66" t="str">
        <f t="shared" si="21"/>
        <v>OK</v>
      </c>
    </row>
    <row r="405" spans="2:14" x14ac:dyDescent="0.25">
      <c r="B405" s="57" t="s">
        <v>17</v>
      </c>
      <c r="C405" s="111">
        <v>44490</v>
      </c>
      <c r="D405" s="59" t="s">
        <v>2925</v>
      </c>
      <c r="E405" s="60" t="s">
        <v>11276</v>
      </c>
      <c r="F405" s="67" t="s">
        <v>2926</v>
      </c>
      <c r="G405" s="67" t="s">
        <v>2927</v>
      </c>
      <c r="H405" s="68" t="s">
        <v>2932</v>
      </c>
      <c r="I405" s="63">
        <v>2</v>
      </c>
      <c r="J405" s="64" t="str">
        <f t="shared" si="18"/>
        <v>A</v>
      </c>
      <c r="K405" s="65">
        <f t="shared" si="19"/>
        <v>5000</v>
      </c>
      <c r="L405" s="66">
        <f t="shared" si="20"/>
        <v>2</v>
      </c>
      <c r="M405" s="66" t="str">
        <f t="shared" si="21"/>
        <v>OK</v>
      </c>
    </row>
    <row r="406" spans="2:14" s="69" customFormat="1" x14ac:dyDescent="0.25">
      <c r="B406" s="57" t="s">
        <v>17</v>
      </c>
      <c r="C406" s="111">
        <v>44490</v>
      </c>
      <c r="D406" s="59" t="s">
        <v>2928</v>
      </c>
      <c r="E406" s="60" t="s">
        <v>11276</v>
      </c>
      <c r="F406" s="67" t="s">
        <v>2929</v>
      </c>
      <c r="G406" s="67" t="s">
        <v>2930</v>
      </c>
      <c r="H406" s="68" t="s">
        <v>2933</v>
      </c>
      <c r="I406" s="63">
        <v>5</v>
      </c>
      <c r="J406" s="64" t="str">
        <f t="shared" si="18"/>
        <v>A</v>
      </c>
      <c r="K406" s="65">
        <f t="shared" si="19"/>
        <v>12500</v>
      </c>
      <c r="L406" s="66">
        <f t="shared" si="20"/>
        <v>5</v>
      </c>
      <c r="M406" s="66" t="str">
        <f t="shared" si="21"/>
        <v>OK</v>
      </c>
      <c r="N406" s="40"/>
    </row>
    <row r="407" spans="2:14" s="69" customFormat="1" x14ac:dyDescent="0.25">
      <c r="B407" s="57" t="s">
        <v>17</v>
      </c>
      <c r="C407" s="111">
        <v>44490</v>
      </c>
      <c r="D407" s="59" t="s">
        <v>2942</v>
      </c>
      <c r="E407" s="60" t="s">
        <v>11276</v>
      </c>
      <c r="F407" s="67" t="s">
        <v>2943</v>
      </c>
      <c r="G407" s="67" t="s">
        <v>2944</v>
      </c>
      <c r="H407" s="68" t="s">
        <v>2945</v>
      </c>
      <c r="I407" s="63">
        <v>2</v>
      </c>
      <c r="J407" s="64" t="str">
        <f t="shared" si="18"/>
        <v>A</v>
      </c>
      <c r="K407" s="65">
        <f t="shared" si="19"/>
        <v>5000</v>
      </c>
      <c r="L407" s="66">
        <f t="shared" si="20"/>
        <v>2</v>
      </c>
      <c r="M407" s="66" t="str">
        <f t="shared" si="21"/>
        <v>OK</v>
      </c>
      <c r="N407" s="40"/>
    </row>
    <row r="408" spans="2:14" x14ac:dyDescent="0.25">
      <c r="B408" s="57" t="s">
        <v>17</v>
      </c>
      <c r="C408" s="111">
        <v>44490</v>
      </c>
      <c r="D408" s="59" t="s">
        <v>2946</v>
      </c>
      <c r="E408" s="60" t="s">
        <v>11276</v>
      </c>
      <c r="F408" s="67" t="s">
        <v>2947</v>
      </c>
      <c r="G408" s="67" t="s">
        <v>2948</v>
      </c>
      <c r="H408" s="68" t="s">
        <v>2949</v>
      </c>
      <c r="I408" s="63">
        <v>2</v>
      </c>
      <c r="J408" s="64" t="str">
        <f t="shared" si="18"/>
        <v>A</v>
      </c>
      <c r="K408" s="65">
        <f t="shared" si="19"/>
        <v>5000</v>
      </c>
      <c r="L408" s="66">
        <f t="shared" si="20"/>
        <v>2</v>
      </c>
      <c r="M408" s="66" t="str">
        <f t="shared" si="21"/>
        <v>OK</v>
      </c>
    </row>
    <row r="409" spans="2:14" x14ac:dyDescent="0.25">
      <c r="B409" s="57" t="s">
        <v>17</v>
      </c>
      <c r="C409" s="111">
        <v>44490</v>
      </c>
      <c r="D409" s="59" t="s">
        <v>2950</v>
      </c>
      <c r="E409" s="60" t="s">
        <v>11276</v>
      </c>
      <c r="F409" s="67" t="s">
        <v>2951</v>
      </c>
      <c r="G409" s="67" t="s">
        <v>2952</v>
      </c>
      <c r="H409" s="68" t="s">
        <v>2953</v>
      </c>
      <c r="I409" s="63">
        <v>2</v>
      </c>
      <c r="J409" s="64" t="str">
        <f t="shared" si="18"/>
        <v>A</v>
      </c>
      <c r="K409" s="65">
        <f t="shared" si="19"/>
        <v>5000</v>
      </c>
      <c r="L409" s="66">
        <f t="shared" si="20"/>
        <v>2</v>
      </c>
      <c r="M409" s="66" t="str">
        <f t="shared" si="21"/>
        <v>OK</v>
      </c>
    </row>
    <row r="410" spans="2:14" s="69" customFormat="1" x14ac:dyDescent="0.25">
      <c r="B410" s="57" t="s">
        <v>17</v>
      </c>
      <c r="C410" s="111">
        <v>44490</v>
      </c>
      <c r="D410" s="59" t="s">
        <v>2954</v>
      </c>
      <c r="E410" s="60" t="s">
        <v>11276</v>
      </c>
      <c r="F410" s="67" t="s">
        <v>2955</v>
      </c>
      <c r="G410" s="67" t="s">
        <v>2956</v>
      </c>
      <c r="H410" s="68" t="s">
        <v>2957</v>
      </c>
      <c r="I410" s="63">
        <v>2</v>
      </c>
      <c r="J410" s="64" t="str">
        <f t="shared" si="18"/>
        <v>A</v>
      </c>
      <c r="K410" s="65">
        <f t="shared" si="19"/>
        <v>5000</v>
      </c>
      <c r="L410" s="66">
        <f t="shared" si="20"/>
        <v>2</v>
      </c>
      <c r="M410" s="66" t="str">
        <f t="shared" si="21"/>
        <v>OK</v>
      </c>
      <c r="N410" s="40"/>
    </row>
    <row r="411" spans="2:14" x14ac:dyDescent="0.25">
      <c r="B411" s="57" t="s">
        <v>17</v>
      </c>
      <c r="C411" s="111">
        <v>44490</v>
      </c>
      <c r="D411" s="59" t="s">
        <v>2958</v>
      </c>
      <c r="E411" s="60" t="s">
        <v>11276</v>
      </c>
      <c r="F411" s="67" t="s">
        <v>2959</v>
      </c>
      <c r="G411" s="67" t="s">
        <v>2960</v>
      </c>
      <c r="H411" s="68" t="s">
        <v>2961</v>
      </c>
      <c r="I411" s="63">
        <v>2</v>
      </c>
      <c r="J411" s="64" t="str">
        <f t="shared" si="18"/>
        <v>A</v>
      </c>
      <c r="K411" s="65">
        <f t="shared" si="19"/>
        <v>5000</v>
      </c>
      <c r="L411" s="66">
        <f t="shared" si="20"/>
        <v>2</v>
      </c>
      <c r="M411" s="66" t="str">
        <f t="shared" si="21"/>
        <v>OK</v>
      </c>
    </row>
    <row r="412" spans="2:14" s="69" customFormat="1" x14ac:dyDescent="0.25">
      <c r="B412" s="57" t="s">
        <v>17</v>
      </c>
      <c r="C412" s="111">
        <v>44490</v>
      </c>
      <c r="D412" s="59" t="s">
        <v>2962</v>
      </c>
      <c r="E412" s="60" t="s">
        <v>11276</v>
      </c>
      <c r="F412" s="67" t="s">
        <v>2963</v>
      </c>
      <c r="G412" s="67" t="s">
        <v>2964</v>
      </c>
      <c r="H412" s="68" t="s">
        <v>2965</v>
      </c>
      <c r="I412" s="63">
        <v>2</v>
      </c>
      <c r="J412" s="64" t="str">
        <f t="shared" si="18"/>
        <v>A</v>
      </c>
      <c r="K412" s="65">
        <f t="shared" si="19"/>
        <v>5000</v>
      </c>
      <c r="L412" s="66">
        <f t="shared" si="20"/>
        <v>7</v>
      </c>
      <c r="M412" s="66" t="str">
        <f t="shared" si="21"/>
        <v>OK</v>
      </c>
      <c r="N412" s="40"/>
    </row>
    <row r="413" spans="2:14" x14ac:dyDescent="0.25">
      <c r="B413" s="57" t="s">
        <v>17</v>
      </c>
      <c r="C413" s="111">
        <v>44490</v>
      </c>
      <c r="D413" s="59" t="s">
        <v>2966</v>
      </c>
      <c r="E413" s="60" t="s">
        <v>11276</v>
      </c>
      <c r="F413" s="67" t="s">
        <v>2967</v>
      </c>
      <c r="G413" s="67" t="s">
        <v>2968</v>
      </c>
      <c r="H413" s="68" t="s">
        <v>2969</v>
      </c>
      <c r="I413" s="63">
        <v>2</v>
      </c>
      <c r="J413" s="64" t="str">
        <f t="shared" si="18"/>
        <v>A</v>
      </c>
      <c r="K413" s="65">
        <f t="shared" si="19"/>
        <v>5000</v>
      </c>
      <c r="L413" s="66">
        <f t="shared" si="20"/>
        <v>5</v>
      </c>
      <c r="M413" s="66" t="str">
        <f t="shared" si="21"/>
        <v>OK</v>
      </c>
    </row>
    <row r="414" spans="2:14" x14ac:dyDescent="0.25">
      <c r="B414" s="57" t="s">
        <v>17</v>
      </c>
      <c r="C414" s="111">
        <v>44490</v>
      </c>
      <c r="D414" s="59" t="s">
        <v>2938</v>
      </c>
      <c r="E414" s="60" t="s">
        <v>11276</v>
      </c>
      <c r="F414" s="67" t="s">
        <v>2939</v>
      </c>
      <c r="G414" s="67" t="s">
        <v>2940</v>
      </c>
      <c r="H414" s="68" t="s">
        <v>2941</v>
      </c>
      <c r="I414" s="63">
        <v>2</v>
      </c>
      <c r="J414" s="64" t="str">
        <f t="shared" si="18"/>
        <v>A</v>
      </c>
      <c r="K414" s="65">
        <f t="shared" si="19"/>
        <v>5000</v>
      </c>
      <c r="L414" s="66">
        <f t="shared" si="20"/>
        <v>4</v>
      </c>
      <c r="M414" s="66" t="str">
        <f t="shared" si="21"/>
        <v>OK</v>
      </c>
    </row>
    <row r="415" spans="2:14" s="69" customFormat="1" x14ac:dyDescent="0.25">
      <c r="B415" s="57" t="s">
        <v>17</v>
      </c>
      <c r="C415" s="111">
        <v>44490</v>
      </c>
      <c r="D415" s="59" t="s">
        <v>2970</v>
      </c>
      <c r="E415" s="60" t="s">
        <v>11276</v>
      </c>
      <c r="F415" s="67" t="s">
        <v>2971</v>
      </c>
      <c r="G415" s="67" t="s">
        <v>2972</v>
      </c>
      <c r="H415" s="68" t="s">
        <v>2973</v>
      </c>
      <c r="I415" s="63">
        <v>3</v>
      </c>
      <c r="J415" s="64" t="str">
        <f t="shared" si="18"/>
        <v>A</v>
      </c>
      <c r="K415" s="65">
        <f t="shared" si="19"/>
        <v>7500</v>
      </c>
      <c r="L415" s="66">
        <f t="shared" si="20"/>
        <v>9</v>
      </c>
      <c r="M415" s="66" t="str">
        <f t="shared" si="21"/>
        <v>OK</v>
      </c>
      <c r="N415" s="40"/>
    </row>
    <row r="416" spans="2:14" s="69" customFormat="1" x14ac:dyDescent="0.25">
      <c r="B416" s="57" t="s">
        <v>17</v>
      </c>
      <c r="C416" s="112">
        <v>44490</v>
      </c>
      <c r="D416" s="59" t="s">
        <v>2974</v>
      </c>
      <c r="E416" s="60" t="s">
        <v>11276</v>
      </c>
      <c r="F416" s="67" t="s">
        <v>2975</v>
      </c>
      <c r="G416" s="67" t="s">
        <v>2976</v>
      </c>
      <c r="H416" s="68" t="s">
        <v>2977</v>
      </c>
      <c r="I416" s="63">
        <v>2</v>
      </c>
      <c r="J416" s="64" t="str">
        <f t="shared" si="18"/>
        <v>A</v>
      </c>
      <c r="K416" s="65">
        <f t="shared" si="19"/>
        <v>5000</v>
      </c>
      <c r="L416" s="66">
        <f t="shared" si="20"/>
        <v>4</v>
      </c>
      <c r="M416" s="66" t="str">
        <f t="shared" si="21"/>
        <v>OK</v>
      </c>
      <c r="N416" s="40"/>
    </row>
    <row r="417" spans="2:14" s="69" customFormat="1" x14ac:dyDescent="0.25">
      <c r="B417" s="57" t="s">
        <v>17</v>
      </c>
      <c r="C417" s="112">
        <v>44490</v>
      </c>
      <c r="D417" s="59" t="s">
        <v>2978</v>
      </c>
      <c r="E417" s="60" t="s">
        <v>11276</v>
      </c>
      <c r="F417" s="67" t="s">
        <v>2979</v>
      </c>
      <c r="G417" s="67" t="s">
        <v>2980</v>
      </c>
      <c r="H417" s="68" t="s">
        <v>2981</v>
      </c>
      <c r="I417" s="63">
        <v>3</v>
      </c>
      <c r="J417" s="64" t="str">
        <f t="shared" si="18"/>
        <v>A</v>
      </c>
      <c r="K417" s="65">
        <f t="shared" si="19"/>
        <v>7500</v>
      </c>
      <c r="L417" s="66">
        <f t="shared" si="20"/>
        <v>3</v>
      </c>
      <c r="M417" s="66" t="str">
        <f t="shared" si="21"/>
        <v>OK</v>
      </c>
      <c r="N417" s="40"/>
    </row>
    <row r="418" spans="2:14" x14ac:dyDescent="0.25">
      <c r="B418" s="57" t="s">
        <v>17</v>
      </c>
      <c r="C418" s="112">
        <v>44490</v>
      </c>
      <c r="D418" s="59" t="s">
        <v>2982</v>
      </c>
      <c r="E418" s="60" t="s">
        <v>11276</v>
      </c>
      <c r="F418" s="67" t="s">
        <v>2983</v>
      </c>
      <c r="G418" s="67" t="s">
        <v>2984</v>
      </c>
      <c r="H418" s="68" t="s">
        <v>2985</v>
      </c>
      <c r="I418" s="63">
        <v>2</v>
      </c>
      <c r="J418" s="64" t="str">
        <f t="shared" si="18"/>
        <v>A</v>
      </c>
      <c r="K418" s="65">
        <f t="shared" si="19"/>
        <v>5000</v>
      </c>
      <c r="L418" s="66">
        <f t="shared" si="20"/>
        <v>2</v>
      </c>
      <c r="M418" s="66" t="str">
        <f t="shared" si="21"/>
        <v>OK</v>
      </c>
    </row>
    <row r="419" spans="2:14" x14ac:dyDescent="0.25">
      <c r="B419" s="57" t="s">
        <v>17</v>
      </c>
      <c r="C419" s="112">
        <v>44490</v>
      </c>
      <c r="D419" s="59" t="s">
        <v>2986</v>
      </c>
      <c r="E419" s="60" t="s">
        <v>11276</v>
      </c>
      <c r="F419" s="67" t="s">
        <v>2987</v>
      </c>
      <c r="G419" s="67" t="s">
        <v>2988</v>
      </c>
      <c r="H419" s="68" t="s">
        <v>2989</v>
      </c>
      <c r="I419" s="63">
        <v>3</v>
      </c>
      <c r="J419" s="64" t="str">
        <f t="shared" si="18"/>
        <v>A</v>
      </c>
      <c r="K419" s="65">
        <f t="shared" si="19"/>
        <v>7500</v>
      </c>
      <c r="L419" s="66">
        <f t="shared" si="20"/>
        <v>7</v>
      </c>
      <c r="M419" s="66" t="str">
        <f t="shared" si="21"/>
        <v>OK</v>
      </c>
    </row>
    <row r="420" spans="2:14" s="69" customFormat="1" x14ac:dyDescent="0.25">
      <c r="B420" s="57" t="s">
        <v>17</v>
      </c>
      <c r="C420" s="112">
        <v>44490</v>
      </c>
      <c r="D420" s="59" t="s">
        <v>2990</v>
      </c>
      <c r="E420" s="60" t="s">
        <v>11276</v>
      </c>
      <c r="F420" s="67" t="s">
        <v>2991</v>
      </c>
      <c r="G420" s="67" t="s">
        <v>2992</v>
      </c>
      <c r="H420" s="68" t="s">
        <v>2993</v>
      </c>
      <c r="I420" s="63">
        <v>2</v>
      </c>
      <c r="J420" s="64" t="str">
        <f t="shared" si="18"/>
        <v>A</v>
      </c>
      <c r="K420" s="65">
        <f t="shared" si="19"/>
        <v>5000</v>
      </c>
      <c r="L420" s="66">
        <f t="shared" si="20"/>
        <v>2</v>
      </c>
      <c r="M420" s="66" t="str">
        <f t="shared" si="21"/>
        <v>OK</v>
      </c>
      <c r="N420" s="40"/>
    </row>
    <row r="421" spans="2:14" x14ac:dyDescent="0.25">
      <c r="B421" s="57" t="s">
        <v>17</v>
      </c>
      <c r="C421" s="112">
        <v>44491</v>
      </c>
      <c r="D421" s="59" t="s">
        <v>4332</v>
      </c>
      <c r="E421" s="60" t="s">
        <v>11276</v>
      </c>
      <c r="F421" s="67" t="s">
        <v>4333</v>
      </c>
      <c r="G421" s="67" t="s">
        <v>4334</v>
      </c>
      <c r="H421" s="68" t="s">
        <v>4335</v>
      </c>
      <c r="I421" s="63">
        <v>2</v>
      </c>
      <c r="J421" s="64" t="str">
        <f t="shared" si="18"/>
        <v>A</v>
      </c>
      <c r="K421" s="65">
        <f t="shared" si="19"/>
        <v>5000</v>
      </c>
      <c r="L421" s="66">
        <f t="shared" si="20"/>
        <v>10</v>
      </c>
      <c r="M421" s="66" t="str">
        <f t="shared" si="21"/>
        <v>OK</v>
      </c>
    </row>
    <row r="422" spans="2:14" s="69" customFormat="1" x14ac:dyDescent="0.25">
      <c r="B422" s="57" t="s">
        <v>17</v>
      </c>
      <c r="C422" s="112">
        <v>44491</v>
      </c>
      <c r="D422" s="59" t="s">
        <v>4336</v>
      </c>
      <c r="E422" s="60" t="s">
        <v>11276</v>
      </c>
      <c r="F422" s="67" t="s">
        <v>3733</v>
      </c>
      <c r="G422" s="67" t="s">
        <v>4337</v>
      </c>
      <c r="H422" s="68" t="s">
        <v>4338</v>
      </c>
      <c r="I422" s="63">
        <v>2</v>
      </c>
      <c r="J422" s="64" t="str">
        <f t="shared" si="18"/>
        <v>A</v>
      </c>
      <c r="K422" s="65">
        <f t="shared" si="19"/>
        <v>5000</v>
      </c>
      <c r="L422" s="66">
        <f t="shared" si="20"/>
        <v>2</v>
      </c>
      <c r="M422" s="66" t="str">
        <f t="shared" si="21"/>
        <v>OK</v>
      </c>
      <c r="N422" s="40"/>
    </row>
    <row r="423" spans="2:14" x14ac:dyDescent="0.25">
      <c r="B423" s="57" t="s">
        <v>17</v>
      </c>
      <c r="C423" s="112">
        <v>44491</v>
      </c>
      <c r="D423" s="59" t="s">
        <v>4339</v>
      </c>
      <c r="E423" s="60" t="s">
        <v>11276</v>
      </c>
      <c r="F423" s="67" t="s">
        <v>4340</v>
      </c>
      <c r="G423" s="67" t="s">
        <v>4341</v>
      </c>
      <c r="H423" s="68" t="s">
        <v>4342</v>
      </c>
      <c r="I423" s="63">
        <v>2</v>
      </c>
      <c r="J423" s="64" t="str">
        <f t="shared" si="18"/>
        <v>A</v>
      </c>
      <c r="K423" s="65">
        <f t="shared" si="19"/>
        <v>5000</v>
      </c>
      <c r="L423" s="66">
        <f t="shared" si="20"/>
        <v>2</v>
      </c>
      <c r="M423" s="66" t="str">
        <f t="shared" si="21"/>
        <v>OK</v>
      </c>
    </row>
    <row r="424" spans="2:14" x14ac:dyDescent="0.25">
      <c r="B424" s="57" t="s">
        <v>17</v>
      </c>
      <c r="C424" s="112">
        <v>44491</v>
      </c>
      <c r="D424" s="59" t="s">
        <v>4343</v>
      </c>
      <c r="E424" s="60" t="s">
        <v>11276</v>
      </c>
      <c r="F424" s="67" t="s">
        <v>4344</v>
      </c>
      <c r="G424" s="67" t="s">
        <v>4345</v>
      </c>
      <c r="H424" s="68" t="s">
        <v>4349</v>
      </c>
      <c r="I424" s="63">
        <v>2</v>
      </c>
      <c r="J424" s="64" t="str">
        <f t="shared" si="18"/>
        <v>A</v>
      </c>
      <c r="K424" s="65">
        <f t="shared" si="19"/>
        <v>5000</v>
      </c>
      <c r="L424" s="66">
        <f t="shared" si="20"/>
        <v>2</v>
      </c>
      <c r="M424" s="66" t="str">
        <f t="shared" si="21"/>
        <v>OK</v>
      </c>
    </row>
    <row r="425" spans="2:14" s="69" customFormat="1" x14ac:dyDescent="0.25">
      <c r="B425" s="57" t="s">
        <v>17</v>
      </c>
      <c r="C425" s="112">
        <v>44491</v>
      </c>
      <c r="D425" s="59" t="s">
        <v>4346</v>
      </c>
      <c r="E425" s="60" t="s">
        <v>11276</v>
      </c>
      <c r="F425" s="67" t="s">
        <v>4347</v>
      </c>
      <c r="G425" s="67" t="s">
        <v>4348</v>
      </c>
      <c r="H425" s="68" t="s">
        <v>4350</v>
      </c>
      <c r="I425" s="63">
        <v>2</v>
      </c>
      <c r="J425" s="64" t="str">
        <f t="shared" si="18"/>
        <v>A</v>
      </c>
      <c r="K425" s="65">
        <f t="shared" si="19"/>
        <v>5000</v>
      </c>
      <c r="L425" s="66">
        <f t="shared" si="20"/>
        <v>2</v>
      </c>
      <c r="M425" s="66" t="str">
        <f t="shared" si="21"/>
        <v>OK</v>
      </c>
      <c r="N425" s="40"/>
    </row>
    <row r="426" spans="2:14" s="69" customFormat="1" x14ac:dyDescent="0.25">
      <c r="B426" s="57" t="s">
        <v>17</v>
      </c>
      <c r="C426" s="112">
        <v>44491</v>
      </c>
      <c r="D426" s="59" t="s">
        <v>4351</v>
      </c>
      <c r="E426" s="60" t="s">
        <v>11276</v>
      </c>
      <c r="F426" s="67" t="s">
        <v>4352</v>
      </c>
      <c r="G426" s="67" t="s">
        <v>4353</v>
      </c>
      <c r="H426" s="68" t="s">
        <v>4354</v>
      </c>
      <c r="I426" s="63">
        <v>2</v>
      </c>
      <c r="J426" s="64" t="str">
        <f t="shared" si="18"/>
        <v>A</v>
      </c>
      <c r="K426" s="65">
        <f t="shared" si="19"/>
        <v>5000</v>
      </c>
      <c r="L426" s="66">
        <f t="shared" si="20"/>
        <v>4</v>
      </c>
      <c r="M426" s="66" t="str">
        <f t="shared" si="21"/>
        <v>OK</v>
      </c>
      <c r="N426" s="40"/>
    </row>
    <row r="427" spans="2:14" x14ac:dyDescent="0.25">
      <c r="B427" s="57" t="s">
        <v>17</v>
      </c>
      <c r="C427" s="112">
        <v>44491</v>
      </c>
      <c r="D427" s="59" t="s">
        <v>4355</v>
      </c>
      <c r="E427" s="60" t="s">
        <v>11276</v>
      </c>
      <c r="F427" s="67" t="s">
        <v>4356</v>
      </c>
      <c r="G427" s="67" t="s">
        <v>4357</v>
      </c>
      <c r="H427" s="68" t="s">
        <v>4358</v>
      </c>
      <c r="I427" s="63">
        <v>2</v>
      </c>
      <c r="J427" s="64" t="str">
        <f t="shared" si="18"/>
        <v>A</v>
      </c>
      <c r="K427" s="65">
        <f t="shared" si="19"/>
        <v>5000</v>
      </c>
      <c r="L427" s="66">
        <f t="shared" si="20"/>
        <v>2</v>
      </c>
      <c r="M427" s="66" t="str">
        <f t="shared" si="21"/>
        <v>OK</v>
      </c>
    </row>
    <row r="428" spans="2:14" x14ac:dyDescent="0.25">
      <c r="B428" s="57" t="s">
        <v>17</v>
      </c>
      <c r="C428" s="112">
        <v>44491</v>
      </c>
      <c r="D428" s="59" t="s">
        <v>4359</v>
      </c>
      <c r="E428" s="60" t="s">
        <v>11276</v>
      </c>
      <c r="F428" s="67" t="s">
        <v>4360</v>
      </c>
      <c r="G428" s="67" t="s">
        <v>4361</v>
      </c>
      <c r="H428" s="68" t="s">
        <v>4368</v>
      </c>
      <c r="I428" s="63">
        <v>2</v>
      </c>
      <c r="J428" s="64" t="str">
        <f t="shared" si="18"/>
        <v>A</v>
      </c>
      <c r="K428" s="65">
        <f t="shared" si="19"/>
        <v>5000</v>
      </c>
      <c r="L428" s="66">
        <f t="shared" si="20"/>
        <v>4</v>
      </c>
      <c r="M428" s="66" t="str">
        <f t="shared" si="21"/>
        <v>OK</v>
      </c>
    </row>
    <row r="429" spans="2:14" s="69" customFormat="1" x14ac:dyDescent="0.25">
      <c r="B429" s="57" t="s">
        <v>17</v>
      </c>
      <c r="C429" s="112">
        <v>44491</v>
      </c>
      <c r="D429" s="59" t="s">
        <v>4362</v>
      </c>
      <c r="E429" s="60" t="s">
        <v>11276</v>
      </c>
      <c r="F429" s="67" t="s">
        <v>4363</v>
      </c>
      <c r="G429" s="67" t="s">
        <v>4364</v>
      </c>
      <c r="H429" s="68" t="s">
        <v>4369</v>
      </c>
      <c r="I429" s="63">
        <v>5</v>
      </c>
      <c r="J429" s="64" t="str">
        <f t="shared" si="18"/>
        <v>A</v>
      </c>
      <c r="K429" s="65">
        <f t="shared" si="19"/>
        <v>12500</v>
      </c>
      <c r="L429" s="66">
        <f t="shared" si="20"/>
        <v>5</v>
      </c>
      <c r="M429" s="66" t="str">
        <f t="shared" si="21"/>
        <v>OK</v>
      </c>
      <c r="N429" s="40"/>
    </row>
    <row r="430" spans="2:14" x14ac:dyDescent="0.25">
      <c r="B430" s="57" t="s">
        <v>17</v>
      </c>
      <c r="C430" s="112">
        <v>44491</v>
      </c>
      <c r="D430" s="59" t="s">
        <v>4365</v>
      </c>
      <c r="E430" s="60" t="s">
        <v>11276</v>
      </c>
      <c r="F430" s="67" t="s">
        <v>4366</v>
      </c>
      <c r="G430" s="67" t="s">
        <v>4367</v>
      </c>
      <c r="H430" s="68" t="s">
        <v>4370</v>
      </c>
      <c r="I430" s="63">
        <v>2</v>
      </c>
      <c r="J430" s="64" t="str">
        <f t="shared" si="18"/>
        <v>A</v>
      </c>
      <c r="K430" s="65">
        <f t="shared" si="19"/>
        <v>5000</v>
      </c>
      <c r="L430" s="66">
        <f t="shared" si="20"/>
        <v>2</v>
      </c>
      <c r="M430" s="66" t="str">
        <f t="shared" si="21"/>
        <v>OK</v>
      </c>
    </row>
    <row r="431" spans="2:14" s="69" customFormat="1" x14ac:dyDescent="0.25">
      <c r="B431" s="57" t="s">
        <v>17</v>
      </c>
      <c r="C431" s="112">
        <v>44491</v>
      </c>
      <c r="D431" s="59" t="s">
        <v>667</v>
      </c>
      <c r="E431" s="60" t="s">
        <v>11276</v>
      </c>
      <c r="F431" s="67" t="s">
        <v>668</v>
      </c>
      <c r="G431" s="67" t="s">
        <v>669</v>
      </c>
      <c r="H431" s="68" t="s">
        <v>4371</v>
      </c>
      <c r="I431" s="63">
        <v>2</v>
      </c>
      <c r="J431" s="64" t="str">
        <f t="shared" si="18"/>
        <v>A</v>
      </c>
      <c r="K431" s="65">
        <f t="shared" si="19"/>
        <v>5000</v>
      </c>
      <c r="L431" s="66">
        <f t="shared" si="20"/>
        <v>11</v>
      </c>
      <c r="M431" s="66" t="str">
        <f t="shared" si="21"/>
        <v>OK</v>
      </c>
      <c r="N431" s="40"/>
    </row>
    <row r="432" spans="2:14" x14ac:dyDescent="0.25">
      <c r="B432" s="57" t="s">
        <v>17</v>
      </c>
      <c r="C432" s="112">
        <v>44491</v>
      </c>
      <c r="D432" s="59" t="s">
        <v>4372</v>
      </c>
      <c r="E432" s="60" t="s">
        <v>11276</v>
      </c>
      <c r="F432" s="67" t="s">
        <v>4373</v>
      </c>
      <c r="G432" s="67" t="s">
        <v>4374</v>
      </c>
      <c r="H432" s="68" t="s">
        <v>4375</v>
      </c>
      <c r="I432" s="63">
        <v>6</v>
      </c>
      <c r="J432" s="64" t="str">
        <f t="shared" si="18"/>
        <v>B</v>
      </c>
      <c r="K432" s="65">
        <f t="shared" si="19"/>
        <v>18000</v>
      </c>
      <c r="L432" s="66">
        <f t="shared" si="20"/>
        <v>6</v>
      </c>
      <c r="M432" s="66" t="str">
        <f t="shared" si="21"/>
        <v>OK</v>
      </c>
    </row>
    <row r="433" spans="2:14" x14ac:dyDescent="0.25">
      <c r="B433" s="57" t="s">
        <v>17</v>
      </c>
      <c r="C433" s="112">
        <v>44491</v>
      </c>
      <c r="D433" s="59" t="s">
        <v>4376</v>
      </c>
      <c r="E433" s="60" t="s">
        <v>11276</v>
      </c>
      <c r="F433" s="67" t="s">
        <v>4377</v>
      </c>
      <c r="G433" s="67" t="s">
        <v>4378</v>
      </c>
      <c r="H433" s="68" t="s">
        <v>4379</v>
      </c>
      <c r="I433" s="63">
        <v>2</v>
      </c>
      <c r="J433" s="64" t="str">
        <f t="shared" si="18"/>
        <v>A</v>
      </c>
      <c r="K433" s="65">
        <f t="shared" si="19"/>
        <v>5000</v>
      </c>
      <c r="L433" s="66">
        <f t="shared" si="20"/>
        <v>2</v>
      </c>
      <c r="M433" s="66" t="str">
        <f t="shared" si="21"/>
        <v>OK</v>
      </c>
    </row>
    <row r="434" spans="2:14" s="69" customFormat="1" x14ac:dyDescent="0.25">
      <c r="B434" s="57" t="s">
        <v>17</v>
      </c>
      <c r="C434" s="112">
        <v>44491</v>
      </c>
      <c r="D434" s="59" t="s">
        <v>4380</v>
      </c>
      <c r="E434" s="60" t="s">
        <v>11276</v>
      </c>
      <c r="F434" s="67" t="s">
        <v>4381</v>
      </c>
      <c r="G434" s="67" t="s">
        <v>4382</v>
      </c>
      <c r="H434" s="68" t="s">
        <v>4383</v>
      </c>
      <c r="I434" s="63">
        <v>3</v>
      </c>
      <c r="J434" s="64" t="str">
        <f t="shared" si="18"/>
        <v>A</v>
      </c>
      <c r="K434" s="65">
        <f t="shared" si="19"/>
        <v>7500</v>
      </c>
      <c r="L434" s="66">
        <f t="shared" si="20"/>
        <v>5</v>
      </c>
      <c r="M434" s="66" t="str">
        <f t="shared" si="21"/>
        <v>OK</v>
      </c>
      <c r="N434" s="40"/>
    </row>
    <row r="435" spans="2:14" x14ac:dyDescent="0.25">
      <c r="B435" s="57" t="s">
        <v>17</v>
      </c>
      <c r="C435" s="112">
        <v>44491</v>
      </c>
      <c r="D435" s="59" t="s">
        <v>4384</v>
      </c>
      <c r="E435" s="60" t="s">
        <v>11276</v>
      </c>
      <c r="F435" s="67" t="s">
        <v>108</v>
      </c>
      <c r="G435" s="67" t="s">
        <v>4385</v>
      </c>
      <c r="H435" s="68" t="s">
        <v>4389</v>
      </c>
      <c r="I435" s="63">
        <v>2</v>
      </c>
      <c r="J435" s="64" t="str">
        <f t="shared" si="18"/>
        <v>A</v>
      </c>
      <c r="K435" s="65">
        <f t="shared" si="19"/>
        <v>5000</v>
      </c>
      <c r="L435" s="66">
        <f t="shared" si="20"/>
        <v>6</v>
      </c>
      <c r="M435" s="66" t="str">
        <f t="shared" si="21"/>
        <v>OK</v>
      </c>
    </row>
    <row r="436" spans="2:14" x14ac:dyDescent="0.25">
      <c r="B436" s="57" t="s">
        <v>17</v>
      </c>
      <c r="C436" s="112">
        <v>44491</v>
      </c>
      <c r="D436" s="59" t="s">
        <v>4386</v>
      </c>
      <c r="E436" s="60" t="s">
        <v>11276</v>
      </c>
      <c r="F436" s="67" t="s">
        <v>4387</v>
      </c>
      <c r="G436" s="67" t="s">
        <v>4388</v>
      </c>
      <c r="H436" s="68" t="s">
        <v>4390</v>
      </c>
      <c r="I436" s="63">
        <v>2</v>
      </c>
      <c r="J436" s="64" t="str">
        <f t="shared" si="18"/>
        <v>A</v>
      </c>
      <c r="K436" s="65">
        <f t="shared" si="19"/>
        <v>5000</v>
      </c>
      <c r="L436" s="66">
        <f t="shared" si="20"/>
        <v>4</v>
      </c>
      <c r="M436" s="66" t="str">
        <f t="shared" si="21"/>
        <v>OK</v>
      </c>
    </row>
    <row r="437" spans="2:14" s="69" customFormat="1" x14ac:dyDescent="0.25">
      <c r="B437" s="57" t="s">
        <v>17</v>
      </c>
      <c r="C437" s="112">
        <v>44491</v>
      </c>
      <c r="D437" s="59" t="s">
        <v>4391</v>
      </c>
      <c r="E437" s="60" t="s">
        <v>11276</v>
      </c>
      <c r="F437" s="67" t="s">
        <v>4392</v>
      </c>
      <c r="G437" s="67" t="s">
        <v>4393</v>
      </c>
      <c r="H437" s="68" t="s">
        <v>4394</v>
      </c>
      <c r="I437" s="63">
        <v>3</v>
      </c>
      <c r="J437" s="64" t="str">
        <f t="shared" si="18"/>
        <v>A</v>
      </c>
      <c r="K437" s="65">
        <f t="shared" si="19"/>
        <v>7500</v>
      </c>
      <c r="L437" s="66">
        <f t="shared" si="20"/>
        <v>3</v>
      </c>
      <c r="M437" s="66" t="str">
        <f t="shared" si="21"/>
        <v>OK</v>
      </c>
      <c r="N437" s="40"/>
    </row>
    <row r="438" spans="2:14" x14ac:dyDescent="0.25">
      <c r="B438" s="57" t="s">
        <v>17</v>
      </c>
      <c r="C438" s="112">
        <v>44491</v>
      </c>
      <c r="D438" s="59" t="s">
        <v>4395</v>
      </c>
      <c r="E438" s="60" t="s">
        <v>11276</v>
      </c>
      <c r="F438" s="67" t="s">
        <v>4396</v>
      </c>
      <c r="G438" s="67" t="s">
        <v>4397</v>
      </c>
      <c r="H438" s="68" t="s">
        <v>4398</v>
      </c>
      <c r="I438" s="63">
        <v>2</v>
      </c>
      <c r="J438" s="64" t="str">
        <f t="shared" si="18"/>
        <v>A</v>
      </c>
      <c r="K438" s="65">
        <f t="shared" si="19"/>
        <v>5000</v>
      </c>
      <c r="L438" s="66">
        <f t="shared" si="20"/>
        <v>2</v>
      </c>
      <c r="M438" s="66" t="str">
        <f t="shared" si="21"/>
        <v>OK</v>
      </c>
    </row>
    <row r="439" spans="2:14" s="69" customFormat="1" x14ac:dyDescent="0.25">
      <c r="B439" s="57" t="s">
        <v>17</v>
      </c>
      <c r="C439" s="112">
        <v>44491</v>
      </c>
      <c r="D439" s="59" t="s">
        <v>4399</v>
      </c>
      <c r="E439" s="60" t="s">
        <v>11276</v>
      </c>
      <c r="F439" s="67" t="s">
        <v>4400</v>
      </c>
      <c r="G439" s="67" t="s">
        <v>4401</v>
      </c>
      <c r="H439" s="68" t="s">
        <v>4402</v>
      </c>
      <c r="I439" s="63">
        <v>2</v>
      </c>
      <c r="J439" s="64" t="str">
        <f t="shared" si="18"/>
        <v>A</v>
      </c>
      <c r="K439" s="65">
        <f t="shared" si="19"/>
        <v>5000</v>
      </c>
      <c r="L439" s="66">
        <f t="shared" si="20"/>
        <v>2</v>
      </c>
      <c r="M439" s="66" t="str">
        <f t="shared" si="21"/>
        <v>OK</v>
      </c>
      <c r="N439" s="40"/>
    </row>
    <row r="440" spans="2:14" x14ac:dyDescent="0.25">
      <c r="B440" s="57" t="s">
        <v>17</v>
      </c>
      <c r="C440" s="112">
        <v>44491</v>
      </c>
      <c r="D440" s="59" t="s">
        <v>4403</v>
      </c>
      <c r="E440" s="60" t="s">
        <v>11276</v>
      </c>
      <c r="F440" s="67" t="s">
        <v>4404</v>
      </c>
      <c r="G440" s="67" t="s">
        <v>4405</v>
      </c>
      <c r="H440" s="68" t="s">
        <v>4406</v>
      </c>
      <c r="I440" s="63">
        <v>2</v>
      </c>
      <c r="J440" s="64" t="str">
        <f t="shared" si="18"/>
        <v>A</v>
      </c>
      <c r="K440" s="65">
        <f t="shared" si="19"/>
        <v>5000</v>
      </c>
      <c r="L440" s="66">
        <f t="shared" si="20"/>
        <v>2</v>
      </c>
      <c r="M440" s="66" t="str">
        <f t="shared" si="21"/>
        <v>OK</v>
      </c>
    </row>
    <row r="441" spans="2:14" x14ac:dyDescent="0.25">
      <c r="B441" s="57" t="s">
        <v>17</v>
      </c>
      <c r="C441" s="112">
        <v>44491</v>
      </c>
      <c r="D441" s="59" t="s">
        <v>4407</v>
      </c>
      <c r="E441" s="60" t="s">
        <v>11276</v>
      </c>
      <c r="F441" s="67" t="s">
        <v>4408</v>
      </c>
      <c r="G441" s="67" t="s">
        <v>4409</v>
      </c>
      <c r="H441" s="68" t="s">
        <v>4410</v>
      </c>
      <c r="I441" s="63">
        <v>4</v>
      </c>
      <c r="J441" s="64" t="str">
        <f t="shared" si="18"/>
        <v>A</v>
      </c>
      <c r="K441" s="65">
        <f t="shared" si="19"/>
        <v>10000</v>
      </c>
      <c r="L441" s="66">
        <f t="shared" si="20"/>
        <v>4</v>
      </c>
      <c r="M441" s="66" t="str">
        <f t="shared" si="21"/>
        <v>OK</v>
      </c>
    </row>
    <row r="442" spans="2:14" s="69" customFormat="1" x14ac:dyDescent="0.25">
      <c r="B442" s="57" t="s">
        <v>17</v>
      </c>
      <c r="C442" s="112">
        <v>44491</v>
      </c>
      <c r="D442" s="59" t="s">
        <v>4411</v>
      </c>
      <c r="E442" s="60" t="s">
        <v>11276</v>
      </c>
      <c r="F442" s="67" t="s">
        <v>4412</v>
      </c>
      <c r="G442" s="67" t="s">
        <v>4413</v>
      </c>
      <c r="H442" s="68" t="s">
        <v>4414</v>
      </c>
      <c r="I442" s="63">
        <v>2</v>
      </c>
      <c r="J442" s="64" t="str">
        <f t="shared" si="18"/>
        <v>A</v>
      </c>
      <c r="K442" s="65">
        <f t="shared" si="19"/>
        <v>5000</v>
      </c>
      <c r="L442" s="66">
        <f t="shared" si="20"/>
        <v>2</v>
      </c>
      <c r="M442" s="66" t="str">
        <f t="shared" si="21"/>
        <v>OK</v>
      </c>
      <c r="N442" s="40"/>
    </row>
    <row r="443" spans="2:14" s="69" customFormat="1" x14ac:dyDescent="0.25">
      <c r="B443" s="57" t="s">
        <v>17</v>
      </c>
      <c r="C443" s="112">
        <v>44491</v>
      </c>
      <c r="D443" s="59" t="s">
        <v>4415</v>
      </c>
      <c r="E443" s="60" t="s">
        <v>11276</v>
      </c>
      <c r="F443" s="67" t="s">
        <v>4416</v>
      </c>
      <c r="G443" s="67" t="s">
        <v>4417</v>
      </c>
      <c r="H443" s="68" t="s">
        <v>4418</v>
      </c>
      <c r="I443" s="63">
        <v>2</v>
      </c>
      <c r="J443" s="64" t="str">
        <f t="shared" si="18"/>
        <v>A</v>
      </c>
      <c r="K443" s="65">
        <f t="shared" si="19"/>
        <v>5000</v>
      </c>
      <c r="L443" s="66">
        <f t="shared" si="20"/>
        <v>2</v>
      </c>
      <c r="M443" s="66" t="str">
        <f t="shared" si="21"/>
        <v>OK</v>
      </c>
      <c r="N443" s="40"/>
    </row>
    <row r="444" spans="2:14" x14ac:dyDescent="0.25">
      <c r="B444" s="57" t="s">
        <v>17</v>
      </c>
      <c r="C444" s="112">
        <v>44491</v>
      </c>
      <c r="D444" s="59" t="s">
        <v>4419</v>
      </c>
      <c r="E444" s="60" t="s">
        <v>11276</v>
      </c>
      <c r="F444" s="67" t="s">
        <v>4420</v>
      </c>
      <c r="G444" s="67" t="s">
        <v>4421</v>
      </c>
      <c r="H444" s="68" t="s">
        <v>4422</v>
      </c>
      <c r="I444" s="63">
        <v>2</v>
      </c>
      <c r="J444" s="64" t="str">
        <f t="shared" si="18"/>
        <v>A</v>
      </c>
      <c r="K444" s="65">
        <f t="shared" si="19"/>
        <v>5000</v>
      </c>
      <c r="L444" s="66">
        <f t="shared" si="20"/>
        <v>2</v>
      </c>
      <c r="M444" s="66" t="str">
        <f t="shared" si="21"/>
        <v>OK</v>
      </c>
    </row>
    <row r="445" spans="2:14" x14ac:dyDescent="0.25">
      <c r="B445" s="57" t="s">
        <v>17</v>
      </c>
      <c r="C445" s="112">
        <v>44491</v>
      </c>
      <c r="D445" s="59" t="s">
        <v>4423</v>
      </c>
      <c r="E445" s="60" t="s">
        <v>11276</v>
      </c>
      <c r="F445" s="67" t="s">
        <v>4424</v>
      </c>
      <c r="G445" s="67" t="s">
        <v>4425</v>
      </c>
      <c r="H445" s="68" t="s">
        <v>4426</v>
      </c>
      <c r="I445" s="63">
        <v>2</v>
      </c>
      <c r="J445" s="64" t="str">
        <f t="shared" si="18"/>
        <v>A</v>
      </c>
      <c r="K445" s="65">
        <f t="shared" si="19"/>
        <v>5000</v>
      </c>
      <c r="L445" s="66">
        <f t="shared" si="20"/>
        <v>2</v>
      </c>
      <c r="M445" s="66" t="str">
        <f t="shared" si="21"/>
        <v>OK</v>
      </c>
    </row>
    <row r="446" spans="2:14" s="69" customFormat="1" x14ac:dyDescent="0.25">
      <c r="B446" s="57" t="s">
        <v>17</v>
      </c>
      <c r="C446" s="112">
        <v>44491</v>
      </c>
      <c r="D446" s="59" t="s">
        <v>4427</v>
      </c>
      <c r="E446" s="60" t="s">
        <v>11276</v>
      </c>
      <c r="F446" s="67" t="s">
        <v>4428</v>
      </c>
      <c r="G446" s="67" t="s">
        <v>4429</v>
      </c>
      <c r="H446" s="68" t="s">
        <v>4430</v>
      </c>
      <c r="I446" s="63">
        <v>2</v>
      </c>
      <c r="J446" s="64" t="str">
        <f t="shared" si="18"/>
        <v>A</v>
      </c>
      <c r="K446" s="65">
        <f t="shared" si="19"/>
        <v>5000</v>
      </c>
      <c r="L446" s="66">
        <f t="shared" si="20"/>
        <v>2</v>
      </c>
      <c r="M446" s="66" t="str">
        <f t="shared" si="21"/>
        <v>OK</v>
      </c>
      <c r="N446" s="40"/>
    </row>
    <row r="447" spans="2:14" x14ac:dyDescent="0.25">
      <c r="B447" s="57" t="s">
        <v>17</v>
      </c>
      <c r="C447" s="112">
        <v>44491</v>
      </c>
      <c r="D447" s="59" t="s">
        <v>4431</v>
      </c>
      <c r="E447" s="60" t="s">
        <v>11276</v>
      </c>
      <c r="F447" s="67" t="s">
        <v>4432</v>
      </c>
      <c r="G447" s="67" t="s">
        <v>4433</v>
      </c>
      <c r="H447" s="68" t="s">
        <v>4434</v>
      </c>
      <c r="I447" s="63">
        <v>2</v>
      </c>
      <c r="J447" s="64" t="str">
        <f t="shared" si="18"/>
        <v>A</v>
      </c>
      <c r="K447" s="65">
        <f t="shared" si="19"/>
        <v>5000</v>
      </c>
      <c r="L447" s="66">
        <f t="shared" si="20"/>
        <v>4</v>
      </c>
      <c r="M447" s="66" t="str">
        <f t="shared" si="21"/>
        <v>OK</v>
      </c>
    </row>
    <row r="448" spans="2:14" s="69" customFormat="1" x14ac:dyDescent="0.25">
      <c r="B448" s="57" t="s">
        <v>17</v>
      </c>
      <c r="C448" s="112">
        <v>44492</v>
      </c>
      <c r="D448" s="59" t="s">
        <v>4435</v>
      </c>
      <c r="E448" s="60" t="s">
        <v>11276</v>
      </c>
      <c r="F448" s="67" t="s">
        <v>4436</v>
      </c>
      <c r="G448" s="67" t="s">
        <v>4437</v>
      </c>
      <c r="H448" s="68" t="s">
        <v>4438</v>
      </c>
      <c r="I448" s="63">
        <v>6</v>
      </c>
      <c r="J448" s="64" t="str">
        <f t="shared" si="18"/>
        <v>B</v>
      </c>
      <c r="K448" s="65">
        <f t="shared" si="19"/>
        <v>18000</v>
      </c>
      <c r="L448" s="66">
        <f t="shared" si="20"/>
        <v>12</v>
      </c>
      <c r="M448" s="66" t="str">
        <f t="shared" si="21"/>
        <v>OK</v>
      </c>
      <c r="N448" s="40"/>
    </row>
    <row r="449" spans="2:14" x14ac:dyDescent="0.25">
      <c r="B449" s="57" t="s">
        <v>17</v>
      </c>
      <c r="C449" s="112">
        <v>44492</v>
      </c>
      <c r="D449" s="59" t="s">
        <v>4478</v>
      </c>
      <c r="E449" s="60" t="s">
        <v>11276</v>
      </c>
      <c r="F449" s="67" t="s">
        <v>4479</v>
      </c>
      <c r="G449" s="67" t="s">
        <v>4480</v>
      </c>
      <c r="H449" s="68" t="s">
        <v>4481</v>
      </c>
      <c r="I449" s="63">
        <v>2</v>
      </c>
      <c r="J449" s="64" t="str">
        <f t="shared" si="18"/>
        <v>A</v>
      </c>
      <c r="K449" s="65">
        <f t="shared" si="19"/>
        <v>5000</v>
      </c>
      <c r="L449" s="66">
        <f t="shared" si="20"/>
        <v>2</v>
      </c>
      <c r="M449" s="66" t="str">
        <f t="shared" si="21"/>
        <v>OK</v>
      </c>
    </row>
    <row r="450" spans="2:14" x14ac:dyDescent="0.25">
      <c r="B450" s="57" t="s">
        <v>17</v>
      </c>
      <c r="C450" s="112">
        <v>44492</v>
      </c>
      <c r="D450" s="59" t="s">
        <v>4482</v>
      </c>
      <c r="E450" s="60" t="s">
        <v>11276</v>
      </c>
      <c r="F450" s="67" t="s">
        <v>4483</v>
      </c>
      <c r="G450" s="67" t="s">
        <v>4071</v>
      </c>
      <c r="H450" s="68" t="s">
        <v>4484</v>
      </c>
      <c r="I450" s="63">
        <v>5</v>
      </c>
      <c r="J450" s="64" t="str">
        <f t="shared" si="18"/>
        <v>A</v>
      </c>
      <c r="K450" s="65">
        <f t="shared" si="19"/>
        <v>12500</v>
      </c>
      <c r="L450" s="66">
        <f t="shared" si="20"/>
        <v>5</v>
      </c>
      <c r="M450" s="66" t="str">
        <f t="shared" si="21"/>
        <v>OK</v>
      </c>
    </row>
    <row r="451" spans="2:14" s="69" customFormat="1" x14ac:dyDescent="0.25">
      <c r="B451" s="57" t="s">
        <v>17</v>
      </c>
      <c r="C451" s="112">
        <v>44492</v>
      </c>
      <c r="D451" s="59" t="s">
        <v>4439</v>
      </c>
      <c r="E451" s="60" t="s">
        <v>11276</v>
      </c>
      <c r="F451" s="67" t="s">
        <v>4440</v>
      </c>
      <c r="G451" s="67" t="s">
        <v>4441</v>
      </c>
      <c r="H451" s="68" t="s">
        <v>4442</v>
      </c>
      <c r="I451" s="63">
        <v>2</v>
      </c>
      <c r="J451" s="64" t="str">
        <f t="shared" si="18"/>
        <v>A</v>
      </c>
      <c r="K451" s="65">
        <f t="shared" si="19"/>
        <v>5000</v>
      </c>
      <c r="L451" s="66">
        <f t="shared" si="20"/>
        <v>2</v>
      </c>
      <c r="M451" s="66" t="str">
        <f t="shared" si="21"/>
        <v>OK</v>
      </c>
      <c r="N451" s="40"/>
    </row>
    <row r="452" spans="2:14" x14ac:dyDescent="0.25">
      <c r="B452" s="57" t="s">
        <v>17</v>
      </c>
      <c r="C452" s="112">
        <v>44492</v>
      </c>
      <c r="D452" s="59" t="s">
        <v>4443</v>
      </c>
      <c r="E452" s="60" t="s">
        <v>11276</v>
      </c>
      <c r="F452" s="67" t="s">
        <v>4444</v>
      </c>
      <c r="G452" s="67" t="s">
        <v>4445</v>
      </c>
      <c r="H452" s="68" t="s">
        <v>4446</v>
      </c>
      <c r="I452" s="63">
        <v>3</v>
      </c>
      <c r="J452" s="64" t="str">
        <f t="shared" si="18"/>
        <v>A</v>
      </c>
      <c r="K452" s="65">
        <f t="shared" si="19"/>
        <v>7500</v>
      </c>
      <c r="L452" s="66">
        <f t="shared" si="20"/>
        <v>3</v>
      </c>
      <c r="M452" s="66" t="str">
        <f t="shared" si="21"/>
        <v>OK</v>
      </c>
    </row>
    <row r="453" spans="2:14" x14ac:dyDescent="0.25">
      <c r="B453" s="57" t="s">
        <v>17</v>
      </c>
      <c r="C453" s="112">
        <v>44492</v>
      </c>
      <c r="D453" s="59" t="s">
        <v>4447</v>
      </c>
      <c r="E453" s="60" t="s">
        <v>11276</v>
      </c>
      <c r="F453" s="67" t="s">
        <v>4448</v>
      </c>
      <c r="G453" s="67" t="s">
        <v>4449</v>
      </c>
      <c r="H453" s="68" t="s">
        <v>4450</v>
      </c>
      <c r="I453" s="63">
        <v>2</v>
      </c>
      <c r="J453" s="64" t="str">
        <f t="shared" si="18"/>
        <v>A</v>
      </c>
      <c r="K453" s="65">
        <f t="shared" si="19"/>
        <v>5000</v>
      </c>
      <c r="L453" s="66">
        <f t="shared" si="20"/>
        <v>2</v>
      </c>
      <c r="M453" s="66" t="str">
        <f t="shared" si="21"/>
        <v>OK</v>
      </c>
    </row>
    <row r="454" spans="2:14" s="69" customFormat="1" x14ac:dyDescent="0.25">
      <c r="B454" s="57" t="s">
        <v>17</v>
      </c>
      <c r="C454" s="112">
        <v>44492</v>
      </c>
      <c r="D454" s="59" t="s">
        <v>4451</v>
      </c>
      <c r="E454" s="60" t="s">
        <v>11276</v>
      </c>
      <c r="F454" s="67" t="s">
        <v>4452</v>
      </c>
      <c r="G454" s="67" t="s">
        <v>4453</v>
      </c>
      <c r="H454" s="68" t="s">
        <v>4457</v>
      </c>
      <c r="I454" s="63">
        <v>3</v>
      </c>
      <c r="J454" s="64" t="str">
        <f t="shared" si="18"/>
        <v>A</v>
      </c>
      <c r="K454" s="65">
        <f t="shared" si="19"/>
        <v>7500</v>
      </c>
      <c r="L454" s="66">
        <f t="shared" si="20"/>
        <v>3</v>
      </c>
      <c r="M454" s="66" t="str">
        <f t="shared" si="21"/>
        <v>OK</v>
      </c>
      <c r="N454" s="40"/>
    </row>
    <row r="455" spans="2:14" x14ac:dyDescent="0.25">
      <c r="B455" s="57" t="s">
        <v>17</v>
      </c>
      <c r="C455" s="112">
        <v>44492</v>
      </c>
      <c r="D455" s="59" t="s">
        <v>4454</v>
      </c>
      <c r="E455" s="60" t="s">
        <v>11276</v>
      </c>
      <c r="F455" s="67" t="s">
        <v>4455</v>
      </c>
      <c r="G455" s="67" t="s">
        <v>4456</v>
      </c>
      <c r="H455" s="68" t="s">
        <v>4458</v>
      </c>
      <c r="I455" s="63">
        <v>6</v>
      </c>
      <c r="J455" s="64" t="str">
        <f t="shared" si="18"/>
        <v>B</v>
      </c>
      <c r="K455" s="65">
        <f t="shared" si="19"/>
        <v>18000</v>
      </c>
      <c r="L455" s="66">
        <f t="shared" si="20"/>
        <v>6</v>
      </c>
      <c r="M455" s="66" t="str">
        <f t="shared" si="21"/>
        <v>OK</v>
      </c>
    </row>
    <row r="456" spans="2:14" s="69" customFormat="1" x14ac:dyDescent="0.25">
      <c r="B456" s="57" t="s">
        <v>17</v>
      </c>
      <c r="C456" s="112">
        <v>44492</v>
      </c>
      <c r="D456" s="59" t="s">
        <v>4459</v>
      </c>
      <c r="E456" s="60" t="s">
        <v>11276</v>
      </c>
      <c r="F456" s="67" t="s">
        <v>4460</v>
      </c>
      <c r="G456" s="67" t="s">
        <v>4461</v>
      </c>
      <c r="H456" s="68" t="s">
        <v>4462</v>
      </c>
      <c r="I456" s="63">
        <v>2</v>
      </c>
      <c r="J456" s="64" t="str">
        <f t="shared" si="18"/>
        <v>A</v>
      </c>
      <c r="K456" s="65">
        <f t="shared" si="19"/>
        <v>5000</v>
      </c>
      <c r="L456" s="66">
        <f t="shared" si="20"/>
        <v>2</v>
      </c>
      <c r="M456" s="66" t="str">
        <f t="shared" si="21"/>
        <v>OK</v>
      </c>
      <c r="N456" s="40"/>
    </row>
    <row r="457" spans="2:14" x14ac:dyDescent="0.25">
      <c r="B457" s="57" t="s">
        <v>17</v>
      </c>
      <c r="C457" s="112">
        <v>44492</v>
      </c>
      <c r="D457" s="59" t="s">
        <v>4463</v>
      </c>
      <c r="E457" s="60" t="s">
        <v>11276</v>
      </c>
      <c r="F457" s="67" t="s">
        <v>4464</v>
      </c>
      <c r="G457" s="67" t="s">
        <v>4465</v>
      </c>
      <c r="H457" s="68" t="s">
        <v>4466</v>
      </c>
      <c r="I457" s="63">
        <v>2</v>
      </c>
      <c r="J457" s="64" t="str">
        <f t="shared" si="18"/>
        <v>A</v>
      </c>
      <c r="K457" s="65">
        <f t="shared" si="19"/>
        <v>5000</v>
      </c>
      <c r="L457" s="66">
        <f t="shared" ref="L457:L520" si="22">SUMIF($D$8:$D$3606,D457:D4055,$I$8:$I$3606)</f>
        <v>2</v>
      </c>
      <c r="M457" s="66" t="str">
        <f t="shared" ref="M457:M520" si="23">+IF(L457=0," ",IF(L457&lt;=20,"OK",IF(L457&gt;=21,"LEBIH")))</f>
        <v>OK</v>
      </c>
    </row>
    <row r="458" spans="2:14" x14ac:dyDescent="0.25">
      <c r="B458" s="57" t="s">
        <v>17</v>
      </c>
      <c r="C458" s="112">
        <v>44492</v>
      </c>
      <c r="D458" s="59" t="s">
        <v>4467</v>
      </c>
      <c r="E458" s="60" t="s">
        <v>11276</v>
      </c>
      <c r="F458" s="67" t="s">
        <v>4468</v>
      </c>
      <c r="G458" s="67" t="s">
        <v>4469</v>
      </c>
      <c r="H458" s="68" t="s">
        <v>4470</v>
      </c>
      <c r="I458" s="63">
        <v>2</v>
      </c>
      <c r="J458" s="64" t="str">
        <f t="shared" si="18"/>
        <v>A</v>
      </c>
      <c r="K458" s="65">
        <f t="shared" si="19"/>
        <v>5000</v>
      </c>
      <c r="L458" s="66">
        <f t="shared" si="22"/>
        <v>2</v>
      </c>
      <c r="M458" s="66" t="str">
        <f t="shared" si="23"/>
        <v>OK</v>
      </c>
    </row>
    <row r="459" spans="2:14" s="69" customFormat="1" x14ac:dyDescent="0.25">
      <c r="B459" s="57" t="s">
        <v>17</v>
      </c>
      <c r="C459" s="112">
        <v>44492</v>
      </c>
      <c r="D459" s="59" t="s">
        <v>4471</v>
      </c>
      <c r="E459" s="60" t="s">
        <v>11276</v>
      </c>
      <c r="F459" s="67" t="s">
        <v>4472</v>
      </c>
      <c r="G459" s="67" t="s">
        <v>4473</v>
      </c>
      <c r="H459" s="68" t="s">
        <v>4474</v>
      </c>
      <c r="I459" s="63">
        <v>2</v>
      </c>
      <c r="J459" s="64" t="str">
        <f t="shared" si="18"/>
        <v>A</v>
      </c>
      <c r="K459" s="65">
        <f t="shared" si="19"/>
        <v>5000</v>
      </c>
      <c r="L459" s="66">
        <f t="shared" si="22"/>
        <v>2</v>
      </c>
      <c r="M459" s="66" t="str">
        <f t="shared" si="23"/>
        <v>OK</v>
      </c>
      <c r="N459" s="40"/>
    </row>
    <row r="460" spans="2:14" s="69" customFormat="1" x14ac:dyDescent="0.25">
      <c r="B460" s="57" t="s">
        <v>17</v>
      </c>
      <c r="C460" s="112">
        <v>44492</v>
      </c>
      <c r="D460" s="59" t="s">
        <v>4475</v>
      </c>
      <c r="E460" s="60" t="s">
        <v>11276</v>
      </c>
      <c r="F460" s="67" t="s">
        <v>4476</v>
      </c>
      <c r="G460" s="67" t="s">
        <v>2936</v>
      </c>
      <c r="H460" s="68" t="s">
        <v>4477</v>
      </c>
      <c r="I460" s="63">
        <v>2</v>
      </c>
      <c r="J460" s="64" t="str">
        <f t="shared" si="18"/>
        <v>A</v>
      </c>
      <c r="K460" s="65">
        <f t="shared" si="19"/>
        <v>5000</v>
      </c>
      <c r="L460" s="66">
        <f t="shared" si="22"/>
        <v>2</v>
      </c>
      <c r="M460" s="66" t="str">
        <f t="shared" si="23"/>
        <v>OK</v>
      </c>
      <c r="N460" s="40"/>
    </row>
    <row r="461" spans="2:14" x14ac:dyDescent="0.25">
      <c r="B461" s="57" t="s">
        <v>17</v>
      </c>
      <c r="C461" s="112">
        <v>44492</v>
      </c>
      <c r="D461" s="59" t="s">
        <v>4501</v>
      </c>
      <c r="E461" s="60" t="s">
        <v>11276</v>
      </c>
      <c r="F461" s="67" t="s">
        <v>4502</v>
      </c>
      <c r="G461" s="67" t="s">
        <v>4503</v>
      </c>
      <c r="H461" s="68" t="s">
        <v>4504</v>
      </c>
      <c r="I461" s="63">
        <v>2</v>
      </c>
      <c r="J461" s="64" t="str">
        <f t="shared" si="18"/>
        <v>A</v>
      </c>
      <c r="K461" s="65">
        <f t="shared" si="19"/>
        <v>5000</v>
      </c>
      <c r="L461" s="66">
        <f t="shared" si="22"/>
        <v>4</v>
      </c>
      <c r="M461" s="66" t="str">
        <f t="shared" si="23"/>
        <v>OK</v>
      </c>
    </row>
    <row r="462" spans="2:14" x14ac:dyDescent="0.25">
      <c r="B462" s="57" t="s">
        <v>17</v>
      </c>
      <c r="C462" s="112">
        <v>44492</v>
      </c>
      <c r="D462" s="59" t="s">
        <v>4485</v>
      </c>
      <c r="E462" s="60" t="s">
        <v>11276</v>
      </c>
      <c r="F462" s="67" t="s">
        <v>4486</v>
      </c>
      <c r="G462" s="67" t="s">
        <v>4487</v>
      </c>
      <c r="H462" s="68" t="s">
        <v>4488</v>
      </c>
      <c r="I462" s="63">
        <v>4</v>
      </c>
      <c r="J462" s="64" t="str">
        <f t="shared" si="18"/>
        <v>A</v>
      </c>
      <c r="K462" s="65">
        <f t="shared" si="19"/>
        <v>10000</v>
      </c>
      <c r="L462" s="66">
        <f t="shared" si="22"/>
        <v>6</v>
      </c>
      <c r="M462" s="66" t="str">
        <f t="shared" si="23"/>
        <v>OK</v>
      </c>
    </row>
    <row r="463" spans="2:14" s="69" customFormat="1" x14ac:dyDescent="0.25">
      <c r="B463" s="57" t="s">
        <v>17</v>
      </c>
      <c r="C463" s="112">
        <v>44492</v>
      </c>
      <c r="D463" s="59" t="s">
        <v>4489</v>
      </c>
      <c r="E463" s="60" t="s">
        <v>11276</v>
      </c>
      <c r="F463" s="67" t="s">
        <v>4490</v>
      </c>
      <c r="G463" s="67" t="s">
        <v>4491</v>
      </c>
      <c r="H463" s="68" t="s">
        <v>4492</v>
      </c>
      <c r="I463" s="63">
        <v>2</v>
      </c>
      <c r="J463" s="64" t="str">
        <f t="shared" si="18"/>
        <v>A</v>
      </c>
      <c r="K463" s="65">
        <f t="shared" si="19"/>
        <v>5000</v>
      </c>
      <c r="L463" s="66">
        <f t="shared" si="22"/>
        <v>8</v>
      </c>
      <c r="M463" s="66" t="str">
        <f t="shared" si="23"/>
        <v>OK</v>
      </c>
      <c r="N463" s="40"/>
    </row>
    <row r="464" spans="2:14" x14ac:dyDescent="0.25">
      <c r="B464" s="57" t="s">
        <v>17</v>
      </c>
      <c r="C464" s="112">
        <v>44492</v>
      </c>
      <c r="D464" s="59" t="s">
        <v>4493</v>
      </c>
      <c r="E464" s="60" t="s">
        <v>11276</v>
      </c>
      <c r="F464" s="67" t="s">
        <v>4494</v>
      </c>
      <c r="G464" s="67" t="s">
        <v>4495</v>
      </c>
      <c r="H464" s="68" t="s">
        <v>4496</v>
      </c>
      <c r="I464" s="63">
        <v>2</v>
      </c>
      <c r="J464" s="64" t="str">
        <f t="shared" si="18"/>
        <v>A</v>
      </c>
      <c r="K464" s="65">
        <f t="shared" si="19"/>
        <v>5000</v>
      </c>
      <c r="L464" s="66">
        <f t="shared" si="22"/>
        <v>2</v>
      </c>
      <c r="M464" s="66" t="str">
        <f t="shared" si="23"/>
        <v>OK</v>
      </c>
    </row>
    <row r="465" spans="2:14" s="69" customFormat="1" x14ac:dyDescent="0.25">
      <c r="B465" s="57" t="s">
        <v>17</v>
      </c>
      <c r="C465" s="112">
        <v>44492</v>
      </c>
      <c r="D465" s="59" t="s">
        <v>4497</v>
      </c>
      <c r="E465" s="60" t="s">
        <v>11276</v>
      </c>
      <c r="F465" s="67" t="s">
        <v>4498</v>
      </c>
      <c r="G465" s="67" t="s">
        <v>4499</v>
      </c>
      <c r="H465" s="68" t="s">
        <v>4500</v>
      </c>
      <c r="I465" s="63">
        <v>2</v>
      </c>
      <c r="J465" s="64" t="str">
        <f t="shared" si="18"/>
        <v>A</v>
      </c>
      <c r="K465" s="65">
        <f t="shared" si="19"/>
        <v>5000</v>
      </c>
      <c r="L465" s="66">
        <f t="shared" si="22"/>
        <v>2</v>
      </c>
      <c r="M465" s="66" t="str">
        <f t="shared" si="23"/>
        <v>OK</v>
      </c>
      <c r="N465" s="40"/>
    </row>
    <row r="466" spans="2:14" x14ac:dyDescent="0.25">
      <c r="B466" s="57" t="s">
        <v>17</v>
      </c>
      <c r="C466" s="112">
        <v>44492</v>
      </c>
      <c r="D466" s="59" t="s">
        <v>4509</v>
      </c>
      <c r="E466" s="60" t="s">
        <v>11276</v>
      </c>
      <c r="F466" s="67" t="s">
        <v>4510</v>
      </c>
      <c r="G466" s="67" t="s">
        <v>4511</v>
      </c>
      <c r="H466" s="68" t="s">
        <v>4512</v>
      </c>
      <c r="I466" s="63">
        <v>4</v>
      </c>
      <c r="J466" s="64" t="str">
        <f t="shared" si="18"/>
        <v>A</v>
      </c>
      <c r="K466" s="65">
        <f t="shared" si="19"/>
        <v>10000</v>
      </c>
      <c r="L466" s="66">
        <f t="shared" si="22"/>
        <v>10</v>
      </c>
      <c r="M466" s="66" t="str">
        <f t="shared" si="23"/>
        <v>OK</v>
      </c>
    </row>
    <row r="467" spans="2:14" x14ac:dyDescent="0.25">
      <c r="B467" s="57" t="s">
        <v>17</v>
      </c>
      <c r="C467" s="112">
        <v>44492</v>
      </c>
      <c r="D467" s="59" t="s">
        <v>4513</v>
      </c>
      <c r="E467" s="60" t="s">
        <v>11276</v>
      </c>
      <c r="F467" s="67" t="s">
        <v>4514</v>
      </c>
      <c r="G467" s="67" t="s">
        <v>4515</v>
      </c>
      <c r="H467" s="68" t="s">
        <v>4516</v>
      </c>
      <c r="I467" s="63">
        <v>2</v>
      </c>
      <c r="J467" s="64" t="str">
        <f t="shared" si="18"/>
        <v>A</v>
      </c>
      <c r="K467" s="65">
        <f t="shared" si="19"/>
        <v>5000</v>
      </c>
      <c r="L467" s="66">
        <f t="shared" si="22"/>
        <v>4</v>
      </c>
      <c r="M467" s="66" t="str">
        <f t="shared" si="23"/>
        <v>OK</v>
      </c>
    </row>
    <row r="468" spans="2:14" s="69" customFormat="1" x14ac:dyDescent="0.25">
      <c r="B468" s="57" t="s">
        <v>17</v>
      </c>
      <c r="C468" s="112">
        <v>44492</v>
      </c>
      <c r="D468" s="59" t="s">
        <v>4517</v>
      </c>
      <c r="E468" s="60" t="s">
        <v>11276</v>
      </c>
      <c r="F468" s="67" t="s">
        <v>4518</v>
      </c>
      <c r="G468" s="67" t="s">
        <v>4519</v>
      </c>
      <c r="H468" s="68" t="s">
        <v>4520</v>
      </c>
      <c r="I468" s="63">
        <v>2</v>
      </c>
      <c r="J468" s="64" t="str">
        <f t="shared" si="18"/>
        <v>A</v>
      </c>
      <c r="K468" s="65">
        <f t="shared" si="19"/>
        <v>5000</v>
      </c>
      <c r="L468" s="66">
        <f t="shared" si="22"/>
        <v>4</v>
      </c>
      <c r="M468" s="66" t="str">
        <f t="shared" si="23"/>
        <v>OK</v>
      </c>
      <c r="N468" s="40"/>
    </row>
    <row r="469" spans="2:14" s="69" customFormat="1" x14ac:dyDescent="0.25">
      <c r="B469" s="57" t="s">
        <v>17</v>
      </c>
      <c r="C469" s="112">
        <v>44492</v>
      </c>
      <c r="D469" s="59" t="s">
        <v>4521</v>
      </c>
      <c r="E469" s="60" t="s">
        <v>11276</v>
      </c>
      <c r="F469" s="67" t="s">
        <v>4522</v>
      </c>
      <c r="G469" s="67" t="s">
        <v>4523</v>
      </c>
      <c r="H469" s="68" t="s">
        <v>4524</v>
      </c>
      <c r="I469" s="63">
        <v>2</v>
      </c>
      <c r="J469" s="64" t="str">
        <f t="shared" si="18"/>
        <v>A</v>
      </c>
      <c r="K469" s="65">
        <f t="shared" si="19"/>
        <v>5000</v>
      </c>
      <c r="L469" s="66">
        <f t="shared" si="22"/>
        <v>2</v>
      </c>
      <c r="M469" s="66" t="str">
        <f t="shared" si="23"/>
        <v>OK</v>
      </c>
      <c r="N469" s="40"/>
    </row>
    <row r="470" spans="2:14" s="69" customFormat="1" x14ac:dyDescent="0.25">
      <c r="B470" s="57" t="s">
        <v>17</v>
      </c>
      <c r="C470" s="112">
        <v>44492</v>
      </c>
      <c r="D470" s="59" t="s">
        <v>4525</v>
      </c>
      <c r="E470" s="60" t="s">
        <v>11276</v>
      </c>
      <c r="F470" s="67" t="s">
        <v>4526</v>
      </c>
      <c r="G470" s="67" t="s">
        <v>4527</v>
      </c>
      <c r="H470" s="68" t="s">
        <v>4528</v>
      </c>
      <c r="I470" s="63">
        <v>2</v>
      </c>
      <c r="J470" s="64" t="str">
        <f t="shared" si="18"/>
        <v>A</v>
      </c>
      <c r="K470" s="65">
        <f t="shared" si="19"/>
        <v>5000</v>
      </c>
      <c r="L470" s="66">
        <f t="shared" si="22"/>
        <v>2</v>
      </c>
      <c r="M470" s="66" t="str">
        <f t="shared" si="23"/>
        <v>OK</v>
      </c>
      <c r="N470" s="40"/>
    </row>
    <row r="471" spans="2:14" x14ac:dyDescent="0.25">
      <c r="B471" s="57" t="s">
        <v>17</v>
      </c>
      <c r="C471" s="112">
        <v>44492</v>
      </c>
      <c r="D471" s="59" t="s">
        <v>4529</v>
      </c>
      <c r="E471" s="60" t="s">
        <v>11276</v>
      </c>
      <c r="F471" s="67" t="s">
        <v>4530</v>
      </c>
      <c r="G471" s="67" t="s">
        <v>4527</v>
      </c>
      <c r="H471" s="68" t="s">
        <v>4531</v>
      </c>
      <c r="I471" s="63">
        <v>2</v>
      </c>
      <c r="J471" s="64" t="str">
        <f t="shared" si="18"/>
        <v>A</v>
      </c>
      <c r="K471" s="65">
        <f t="shared" si="19"/>
        <v>5000</v>
      </c>
      <c r="L471" s="66">
        <f t="shared" si="22"/>
        <v>4</v>
      </c>
      <c r="M471" s="66" t="str">
        <f t="shared" si="23"/>
        <v>OK</v>
      </c>
    </row>
    <row r="472" spans="2:14" x14ac:dyDescent="0.25">
      <c r="B472" s="57" t="s">
        <v>17</v>
      </c>
      <c r="C472" s="112">
        <v>44492</v>
      </c>
      <c r="D472" s="59" t="s">
        <v>4532</v>
      </c>
      <c r="E472" s="60" t="s">
        <v>11276</v>
      </c>
      <c r="F472" s="67" t="s">
        <v>4533</v>
      </c>
      <c r="G472" s="67" t="s">
        <v>4534</v>
      </c>
      <c r="H472" s="68" t="s">
        <v>4535</v>
      </c>
      <c r="I472" s="63">
        <v>2</v>
      </c>
      <c r="J472" s="64" t="str">
        <f t="shared" si="18"/>
        <v>A</v>
      </c>
      <c r="K472" s="65">
        <f t="shared" si="19"/>
        <v>5000</v>
      </c>
      <c r="L472" s="66">
        <f t="shared" si="22"/>
        <v>4</v>
      </c>
      <c r="M472" s="66" t="str">
        <f t="shared" si="23"/>
        <v>OK</v>
      </c>
    </row>
    <row r="473" spans="2:14" s="69" customFormat="1" x14ac:dyDescent="0.25">
      <c r="B473" s="57" t="s">
        <v>17</v>
      </c>
      <c r="C473" s="112">
        <v>44492</v>
      </c>
      <c r="D473" s="59" t="s">
        <v>4536</v>
      </c>
      <c r="E473" s="60" t="s">
        <v>11276</v>
      </c>
      <c r="F473" s="67" t="s">
        <v>4537</v>
      </c>
      <c r="G473" s="67" t="s">
        <v>4538</v>
      </c>
      <c r="H473" s="68" t="s">
        <v>4539</v>
      </c>
      <c r="I473" s="63">
        <v>2</v>
      </c>
      <c r="J473" s="64" t="str">
        <f t="shared" si="18"/>
        <v>A</v>
      </c>
      <c r="K473" s="65">
        <f t="shared" si="19"/>
        <v>5000</v>
      </c>
      <c r="L473" s="66">
        <f t="shared" si="22"/>
        <v>2</v>
      </c>
      <c r="M473" s="66" t="str">
        <f t="shared" si="23"/>
        <v>OK</v>
      </c>
      <c r="N473" s="40"/>
    </row>
    <row r="474" spans="2:14" x14ac:dyDescent="0.25">
      <c r="B474" s="57" t="s">
        <v>17</v>
      </c>
      <c r="C474" s="112">
        <v>44492</v>
      </c>
      <c r="D474" s="59" t="s">
        <v>4505</v>
      </c>
      <c r="E474" s="60" t="s">
        <v>11276</v>
      </c>
      <c r="F474" s="67" t="s">
        <v>4506</v>
      </c>
      <c r="G474" s="67" t="s">
        <v>4507</v>
      </c>
      <c r="H474" s="68" t="s">
        <v>4508</v>
      </c>
      <c r="I474" s="63">
        <v>2</v>
      </c>
      <c r="J474" s="64" t="str">
        <f t="shared" si="18"/>
        <v>A</v>
      </c>
      <c r="K474" s="65">
        <f t="shared" si="19"/>
        <v>5000</v>
      </c>
      <c r="L474" s="66">
        <f t="shared" si="22"/>
        <v>2</v>
      </c>
      <c r="M474" s="66" t="str">
        <f t="shared" si="23"/>
        <v>OK</v>
      </c>
    </row>
    <row r="475" spans="2:14" s="69" customFormat="1" x14ac:dyDescent="0.25">
      <c r="B475" s="57" t="s">
        <v>17</v>
      </c>
      <c r="C475" s="112">
        <v>44492</v>
      </c>
      <c r="D475" s="59" t="s">
        <v>4540</v>
      </c>
      <c r="E475" s="60" t="s">
        <v>11276</v>
      </c>
      <c r="F475" s="67" t="s">
        <v>4541</v>
      </c>
      <c r="G475" s="67" t="s">
        <v>4542</v>
      </c>
      <c r="H475" s="68" t="s">
        <v>4543</v>
      </c>
      <c r="I475" s="63">
        <v>2</v>
      </c>
      <c r="J475" s="64" t="str">
        <f t="shared" si="18"/>
        <v>A</v>
      </c>
      <c r="K475" s="65">
        <f t="shared" si="19"/>
        <v>5000</v>
      </c>
      <c r="L475" s="66">
        <f t="shared" si="22"/>
        <v>2</v>
      </c>
      <c r="M475" s="66" t="str">
        <f t="shared" si="23"/>
        <v>OK</v>
      </c>
      <c r="N475" s="40"/>
    </row>
    <row r="476" spans="2:14" x14ac:dyDescent="0.25">
      <c r="B476" s="57" t="s">
        <v>17</v>
      </c>
      <c r="C476" s="112">
        <v>44492</v>
      </c>
      <c r="D476" s="59" t="s">
        <v>4544</v>
      </c>
      <c r="E476" s="60" t="s">
        <v>11276</v>
      </c>
      <c r="F476" s="67" t="s">
        <v>4545</v>
      </c>
      <c r="G476" s="67" t="s">
        <v>4546</v>
      </c>
      <c r="H476" s="68" t="s">
        <v>4550</v>
      </c>
      <c r="I476" s="63">
        <v>2</v>
      </c>
      <c r="J476" s="64" t="str">
        <f t="shared" si="18"/>
        <v>A</v>
      </c>
      <c r="K476" s="65">
        <f t="shared" si="19"/>
        <v>5000</v>
      </c>
      <c r="L476" s="66">
        <f t="shared" si="22"/>
        <v>2</v>
      </c>
      <c r="M476" s="66" t="str">
        <f t="shared" si="23"/>
        <v>OK</v>
      </c>
    </row>
    <row r="477" spans="2:14" x14ac:dyDescent="0.25">
      <c r="B477" s="57" t="s">
        <v>17</v>
      </c>
      <c r="C477" s="112">
        <v>44492</v>
      </c>
      <c r="D477" s="59" t="s">
        <v>4547</v>
      </c>
      <c r="E477" s="60" t="s">
        <v>11276</v>
      </c>
      <c r="F477" s="67" t="s">
        <v>4548</v>
      </c>
      <c r="G477" s="67" t="s">
        <v>4549</v>
      </c>
      <c r="H477" s="68" t="s">
        <v>4551</v>
      </c>
      <c r="I477" s="63">
        <v>2</v>
      </c>
      <c r="J477" s="64" t="str">
        <f t="shared" si="18"/>
        <v>A</v>
      </c>
      <c r="K477" s="65">
        <f t="shared" si="19"/>
        <v>5000</v>
      </c>
      <c r="L477" s="66">
        <f t="shared" si="22"/>
        <v>2</v>
      </c>
      <c r="M477" s="66" t="str">
        <f t="shared" si="23"/>
        <v>OK</v>
      </c>
    </row>
    <row r="478" spans="2:14" s="69" customFormat="1" x14ac:dyDescent="0.25">
      <c r="B478" s="57" t="s">
        <v>17</v>
      </c>
      <c r="C478" s="112">
        <v>44492</v>
      </c>
      <c r="D478" s="59" t="s">
        <v>4552</v>
      </c>
      <c r="E478" s="60" t="s">
        <v>11276</v>
      </c>
      <c r="F478" s="67" t="s">
        <v>4553</v>
      </c>
      <c r="G478" s="67" t="s">
        <v>4554</v>
      </c>
      <c r="H478" s="68" t="s">
        <v>4555</v>
      </c>
      <c r="I478" s="63">
        <v>2</v>
      </c>
      <c r="J478" s="64" t="str">
        <f t="shared" si="18"/>
        <v>A</v>
      </c>
      <c r="K478" s="65">
        <f t="shared" si="19"/>
        <v>5000</v>
      </c>
      <c r="L478" s="66">
        <f t="shared" si="22"/>
        <v>4</v>
      </c>
      <c r="M478" s="66" t="str">
        <f t="shared" si="23"/>
        <v>OK</v>
      </c>
      <c r="N478" s="40"/>
    </row>
    <row r="479" spans="2:14" s="69" customFormat="1" x14ac:dyDescent="0.25">
      <c r="B479" s="57" t="s">
        <v>17</v>
      </c>
      <c r="C479" s="112">
        <v>44494</v>
      </c>
      <c r="D479" s="59" t="s">
        <v>5400</v>
      </c>
      <c r="E479" s="60" t="s">
        <v>11276</v>
      </c>
      <c r="F479" s="67" t="s">
        <v>5401</v>
      </c>
      <c r="G479" s="67" t="s">
        <v>5402</v>
      </c>
      <c r="H479" s="68" t="s">
        <v>5403</v>
      </c>
      <c r="I479" s="63">
        <v>2</v>
      </c>
      <c r="J479" s="64" t="str">
        <f t="shared" si="18"/>
        <v>A</v>
      </c>
      <c r="K479" s="65">
        <f t="shared" si="19"/>
        <v>5000</v>
      </c>
      <c r="L479" s="66">
        <f t="shared" si="22"/>
        <v>2</v>
      </c>
      <c r="M479" s="66" t="str">
        <f t="shared" si="23"/>
        <v>OK</v>
      </c>
      <c r="N479" s="40"/>
    </row>
    <row r="480" spans="2:14" x14ac:dyDescent="0.25">
      <c r="B480" s="57" t="s">
        <v>17</v>
      </c>
      <c r="C480" s="112">
        <v>44494</v>
      </c>
      <c r="D480" s="59" t="s">
        <v>5404</v>
      </c>
      <c r="E480" s="60" t="s">
        <v>11276</v>
      </c>
      <c r="F480" s="67" t="s">
        <v>5405</v>
      </c>
      <c r="G480" s="67" t="s">
        <v>5406</v>
      </c>
      <c r="H480" s="68" t="s">
        <v>5407</v>
      </c>
      <c r="I480" s="63">
        <v>6</v>
      </c>
      <c r="J480" s="64" t="str">
        <f t="shared" si="18"/>
        <v>B</v>
      </c>
      <c r="K480" s="65">
        <f t="shared" si="19"/>
        <v>18000</v>
      </c>
      <c r="L480" s="66">
        <f t="shared" si="22"/>
        <v>6</v>
      </c>
      <c r="M480" s="66" t="str">
        <f t="shared" si="23"/>
        <v>OK</v>
      </c>
    </row>
    <row r="481" spans="2:14" x14ac:dyDescent="0.25">
      <c r="B481" s="57" t="s">
        <v>17</v>
      </c>
      <c r="C481" s="112">
        <v>44494</v>
      </c>
      <c r="D481" s="59" t="s">
        <v>5408</v>
      </c>
      <c r="E481" s="60" t="s">
        <v>11276</v>
      </c>
      <c r="F481" s="67" t="s">
        <v>5409</v>
      </c>
      <c r="G481" s="67" t="s">
        <v>5410</v>
      </c>
      <c r="H481" s="68" t="s">
        <v>5411</v>
      </c>
      <c r="I481" s="63">
        <v>2</v>
      </c>
      <c r="J481" s="64" t="str">
        <f t="shared" si="18"/>
        <v>A</v>
      </c>
      <c r="K481" s="65">
        <f t="shared" si="19"/>
        <v>5000</v>
      </c>
      <c r="L481" s="66">
        <f t="shared" si="22"/>
        <v>4</v>
      </c>
      <c r="M481" s="66" t="str">
        <f t="shared" si="23"/>
        <v>OK</v>
      </c>
    </row>
    <row r="482" spans="2:14" s="69" customFormat="1" x14ac:dyDescent="0.25">
      <c r="B482" s="57" t="s">
        <v>17</v>
      </c>
      <c r="C482" s="112">
        <v>44494</v>
      </c>
      <c r="D482" s="59" t="s">
        <v>695</v>
      </c>
      <c r="E482" s="60" t="s">
        <v>11276</v>
      </c>
      <c r="F482" s="67" t="s">
        <v>696</v>
      </c>
      <c r="G482" s="67" t="s">
        <v>697</v>
      </c>
      <c r="H482" s="68" t="s">
        <v>5424</v>
      </c>
      <c r="I482" s="63">
        <v>2</v>
      </c>
      <c r="J482" s="64" t="str">
        <f t="shared" si="18"/>
        <v>A</v>
      </c>
      <c r="K482" s="65">
        <f t="shared" si="19"/>
        <v>5000</v>
      </c>
      <c r="L482" s="66">
        <f t="shared" si="22"/>
        <v>4</v>
      </c>
      <c r="M482" s="66" t="str">
        <f t="shared" si="23"/>
        <v>OK</v>
      </c>
      <c r="N482" s="40"/>
    </row>
    <row r="483" spans="2:14" x14ac:dyDescent="0.25">
      <c r="B483" s="57" t="s">
        <v>17</v>
      </c>
      <c r="C483" s="112">
        <v>44494</v>
      </c>
      <c r="D483" s="59" t="s">
        <v>5425</v>
      </c>
      <c r="E483" s="60" t="s">
        <v>11276</v>
      </c>
      <c r="F483" s="67" t="s">
        <v>5426</v>
      </c>
      <c r="G483" s="67" t="s">
        <v>5427</v>
      </c>
      <c r="H483" s="68" t="s">
        <v>5428</v>
      </c>
      <c r="I483" s="63">
        <v>4</v>
      </c>
      <c r="J483" s="64" t="str">
        <f t="shared" si="18"/>
        <v>A</v>
      </c>
      <c r="K483" s="65">
        <f t="shared" si="19"/>
        <v>10000</v>
      </c>
      <c r="L483" s="66">
        <f t="shared" si="22"/>
        <v>6</v>
      </c>
      <c r="M483" s="66" t="str">
        <f t="shared" si="23"/>
        <v>OK</v>
      </c>
    </row>
    <row r="484" spans="2:14" s="69" customFormat="1" x14ac:dyDescent="0.25">
      <c r="B484" s="57" t="s">
        <v>17</v>
      </c>
      <c r="C484" s="112">
        <v>44494</v>
      </c>
      <c r="D484" s="59" t="s">
        <v>5412</v>
      </c>
      <c r="E484" s="60" t="s">
        <v>11276</v>
      </c>
      <c r="F484" s="67" t="s">
        <v>5413</v>
      </c>
      <c r="G484" s="67" t="s">
        <v>677</v>
      </c>
      <c r="H484" s="68" t="s">
        <v>5417</v>
      </c>
      <c r="I484" s="63">
        <v>10</v>
      </c>
      <c r="J484" s="64" t="str">
        <f t="shared" si="18"/>
        <v>B</v>
      </c>
      <c r="K484" s="65">
        <f t="shared" si="19"/>
        <v>30000</v>
      </c>
      <c r="L484" s="66">
        <f t="shared" si="22"/>
        <v>16</v>
      </c>
      <c r="M484" s="66" t="str">
        <f t="shared" si="23"/>
        <v>OK</v>
      </c>
      <c r="N484" s="40"/>
    </row>
    <row r="485" spans="2:14" x14ac:dyDescent="0.25">
      <c r="B485" s="57" t="s">
        <v>17</v>
      </c>
      <c r="C485" s="112">
        <v>44494</v>
      </c>
      <c r="D485" s="59" t="s">
        <v>5414</v>
      </c>
      <c r="E485" s="60" t="s">
        <v>11276</v>
      </c>
      <c r="F485" s="67" t="s">
        <v>5415</v>
      </c>
      <c r="G485" s="67" t="s">
        <v>5416</v>
      </c>
      <c r="H485" s="68" t="s">
        <v>5418</v>
      </c>
      <c r="I485" s="63">
        <v>10</v>
      </c>
      <c r="J485" s="64" t="str">
        <f t="shared" si="18"/>
        <v>B</v>
      </c>
      <c r="K485" s="65">
        <f t="shared" si="19"/>
        <v>30000</v>
      </c>
      <c r="L485" s="66">
        <f t="shared" si="22"/>
        <v>16</v>
      </c>
      <c r="M485" s="66" t="str">
        <f t="shared" si="23"/>
        <v>OK</v>
      </c>
    </row>
    <row r="486" spans="2:14" x14ac:dyDescent="0.25">
      <c r="B486" s="57" t="s">
        <v>17</v>
      </c>
      <c r="C486" s="112">
        <v>44494</v>
      </c>
      <c r="D486" s="59" t="s">
        <v>671</v>
      </c>
      <c r="E486" s="60" t="s">
        <v>11276</v>
      </c>
      <c r="F486" s="67" t="s">
        <v>672</v>
      </c>
      <c r="G486" s="67" t="s">
        <v>673</v>
      </c>
      <c r="H486" s="68" t="s">
        <v>5419</v>
      </c>
      <c r="I486" s="63">
        <v>10</v>
      </c>
      <c r="J486" s="64" t="str">
        <f t="shared" si="18"/>
        <v>B</v>
      </c>
      <c r="K486" s="65">
        <f t="shared" si="19"/>
        <v>30000</v>
      </c>
      <c r="L486" s="66">
        <f t="shared" si="22"/>
        <v>20</v>
      </c>
      <c r="M486" s="66" t="str">
        <f t="shared" si="23"/>
        <v>OK</v>
      </c>
    </row>
    <row r="487" spans="2:14" s="69" customFormat="1" x14ac:dyDescent="0.25">
      <c r="B487" s="57" t="s">
        <v>17</v>
      </c>
      <c r="C487" s="112">
        <v>44494</v>
      </c>
      <c r="D487" s="59" t="s">
        <v>723</v>
      </c>
      <c r="E487" s="60" t="s">
        <v>11276</v>
      </c>
      <c r="F487" s="67" t="s">
        <v>724</v>
      </c>
      <c r="G487" s="67" t="s">
        <v>725</v>
      </c>
      <c r="H487" s="68" t="s">
        <v>5461</v>
      </c>
      <c r="I487" s="63">
        <v>2</v>
      </c>
      <c r="J487" s="64" t="str">
        <f t="shared" si="18"/>
        <v>A</v>
      </c>
      <c r="K487" s="65">
        <f t="shared" si="19"/>
        <v>5000</v>
      </c>
      <c r="L487" s="66">
        <f t="shared" si="22"/>
        <v>4</v>
      </c>
      <c r="M487" s="66" t="str">
        <f t="shared" si="23"/>
        <v>OK</v>
      </c>
      <c r="N487" s="40"/>
    </row>
    <row r="488" spans="2:14" s="69" customFormat="1" x14ac:dyDescent="0.25">
      <c r="B488" s="57" t="s">
        <v>17</v>
      </c>
      <c r="C488" s="112">
        <v>44494</v>
      </c>
      <c r="D488" s="59" t="s">
        <v>679</v>
      </c>
      <c r="E488" s="60" t="s">
        <v>11276</v>
      </c>
      <c r="F488" s="67" t="s">
        <v>680</v>
      </c>
      <c r="G488" s="67" t="s">
        <v>681</v>
      </c>
      <c r="H488" s="68" t="s">
        <v>5462</v>
      </c>
      <c r="I488" s="63">
        <v>2</v>
      </c>
      <c r="J488" s="64" t="str">
        <f t="shared" si="18"/>
        <v>A</v>
      </c>
      <c r="K488" s="65">
        <f t="shared" si="19"/>
        <v>5000</v>
      </c>
      <c r="L488" s="66">
        <f t="shared" si="22"/>
        <v>4</v>
      </c>
      <c r="M488" s="66" t="str">
        <f t="shared" si="23"/>
        <v>OK</v>
      </c>
      <c r="N488" s="40"/>
    </row>
    <row r="489" spans="2:14" s="69" customFormat="1" x14ac:dyDescent="0.25">
      <c r="B489" s="57" t="s">
        <v>17</v>
      </c>
      <c r="C489" s="112">
        <v>44494</v>
      </c>
      <c r="D489" s="59" t="s">
        <v>5420</v>
      </c>
      <c r="E489" s="60" t="s">
        <v>11276</v>
      </c>
      <c r="F489" s="67" t="s">
        <v>5421</v>
      </c>
      <c r="G489" s="67" t="s">
        <v>5422</v>
      </c>
      <c r="H489" s="68" t="s">
        <v>5423</v>
      </c>
      <c r="I489" s="63">
        <v>2</v>
      </c>
      <c r="J489" s="64" t="str">
        <f t="shared" si="18"/>
        <v>A</v>
      </c>
      <c r="K489" s="65">
        <f t="shared" si="19"/>
        <v>5000</v>
      </c>
      <c r="L489" s="66">
        <f t="shared" si="22"/>
        <v>2</v>
      </c>
      <c r="M489" s="66" t="str">
        <f t="shared" si="23"/>
        <v>OK</v>
      </c>
      <c r="N489" s="40"/>
    </row>
    <row r="490" spans="2:14" x14ac:dyDescent="0.25">
      <c r="B490" s="57" t="s">
        <v>17</v>
      </c>
      <c r="C490" s="112">
        <v>44494</v>
      </c>
      <c r="D490" s="59" t="s">
        <v>5429</v>
      </c>
      <c r="E490" s="60" t="s">
        <v>11276</v>
      </c>
      <c r="F490" s="67" t="s">
        <v>3733</v>
      </c>
      <c r="G490" s="67" t="s">
        <v>5430</v>
      </c>
      <c r="H490" s="68" t="s">
        <v>5431</v>
      </c>
      <c r="I490" s="63">
        <v>2</v>
      </c>
      <c r="J490" s="64" t="str">
        <f t="shared" si="18"/>
        <v>A</v>
      </c>
      <c r="K490" s="65">
        <f t="shared" si="19"/>
        <v>5000</v>
      </c>
      <c r="L490" s="66">
        <f t="shared" si="22"/>
        <v>2</v>
      </c>
      <c r="M490" s="66" t="str">
        <f t="shared" si="23"/>
        <v>OK</v>
      </c>
    </row>
    <row r="491" spans="2:14" x14ac:dyDescent="0.25">
      <c r="B491" s="57" t="s">
        <v>17</v>
      </c>
      <c r="C491" s="112">
        <v>44494</v>
      </c>
      <c r="D491" s="59" t="s">
        <v>5432</v>
      </c>
      <c r="E491" s="60" t="s">
        <v>11276</v>
      </c>
      <c r="F491" s="67" t="s">
        <v>5433</v>
      </c>
      <c r="G491" s="67" t="s">
        <v>5434</v>
      </c>
      <c r="H491" s="68" t="s">
        <v>5435</v>
      </c>
      <c r="I491" s="63">
        <v>3</v>
      </c>
      <c r="J491" s="64" t="str">
        <f t="shared" si="18"/>
        <v>A</v>
      </c>
      <c r="K491" s="65">
        <f t="shared" si="19"/>
        <v>7500</v>
      </c>
      <c r="L491" s="66">
        <f t="shared" si="22"/>
        <v>3</v>
      </c>
      <c r="M491" s="66" t="str">
        <f t="shared" si="23"/>
        <v>OK</v>
      </c>
    </row>
    <row r="492" spans="2:14" s="69" customFormat="1" x14ac:dyDescent="0.25">
      <c r="B492" s="57" t="s">
        <v>17</v>
      </c>
      <c r="C492" s="112">
        <v>44494</v>
      </c>
      <c r="D492" s="59" t="s">
        <v>703</v>
      </c>
      <c r="E492" s="60" t="s">
        <v>11276</v>
      </c>
      <c r="F492" s="67" t="s">
        <v>704</v>
      </c>
      <c r="G492" s="67" t="s">
        <v>705</v>
      </c>
      <c r="H492" s="68" t="s">
        <v>5436</v>
      </c>
      <c r="I492" s="63">
        <v>2</v>
      </c>
      <c r="J492" s="64" t="str">
        <f t="shared" si="18"/>
        <v>A</v>
      </c>
      <c r="K492" s="65">
        <f t="shared" si="19"/>
        <v>5000</v>
      </c>
      <c r="L492" s="66">
        <f t="shared" si="22"/>
        <v>6</v>
      </c>
      <c r="M492" s="66" t="str">
        <f t="shared" si="23"/>
        <v>OK</v>
      </c>
      <c r="N492" s="40"/>
    </row>
    <row r="493" spans="2:14" x14ac:dyDescent="0.25">
      <c r="B493" s="57" t="s">
        <v>17</v>
      </c>
      <c r="C493" s="112">
        <v>44494</v>
      </c>
      <c r="D493" s="59" t="s">
        <v>5437</v>
      </c>
      <c r="E493" s="60" t="s">
        <v>11276</v>
      </c>
      <c r="F493" s="67" t="s">
        <v>5438</v>
      </c>
      <c r="G493" s="67" t="s">
        <v>705</v>
      </c>
      <c r="H493" s="68" t="s">
        <v>5439</v>
      </c>
      <c r="I493" s="63">
        <v>3</v>
      </c>
      <c r="J493" s="64" t="str">
        <f t="shared" si="18"/>
        <v>A</v>
      </c>
      <c r="K493" s="65">
        <f t="shared" si="19"/>
        <v>7500</v>
      </c>
      <c r="L493" s="66">
        <f t="shared" si="22"/>
        <v>3</v>
      </c>
      <c r="M493" s="66" t="str">
        <f t="shared" si="23"/>
        <v>OK</v>
      </c>
    </row>
    <row r="494" spans="2:14" s="69" customFormat="1" x14ac:dyDescent="0.25">
      <c r="B494" s="57" t="s">
        <v>17</v>
      </c>
      <c r="C494" s="112">
        <v>44494</v>
      </c>
      <c r="D494" s="59" t="s">
        <v>5440</v>
      </c>
      <c r="E494" s="60" t="s">
        <v>11276</v>
      </c>
      <c r="F494" s="67" t="s">
        <v>5441</v>
      </c>
      <c r="G494" s="67" t="s">
        <v>5442</v>
      </c>
      <c r="H494" s="68" t="s">
        <v>5443</v>
      </c>
      <c r="I494" s="63">
        <v>2</v>
      </c>
      <c r="J494" s="64" t="str">
        <f t="shared" si="18"/>
        <v>A</v>
      </c>
      <c r="K494" s="65">
        <f t="shared" si="19"/>
        <v>5000</v>
      </c>
      <c r="L494" s="66">
        <f t="shared" si="22"/>
        <v>2</v>
      </c>
      <c r="M494" s="66" t="str">
        <f t="shared" si="23"/>
        <v>OK</v>
      </c>
      <c r="N494" s="40"/>
    </row>
    <row r="495" spans="2:14" x14ac:dyDescent="0.25">
      <c r="B495" s="57" t="s">
        <v>17</v>
      </c>
      <c r="C495" s="112">
        <v>44494</v>
      </c>
      <c r="D495" s="59" t="s">
        <v>5444</v>
      </c>
      <c r="E495" s="60" t="s">
        <v>11276</v>
      </c>
      <c r="F495" s="67" t="s">
        <v>5445</v>
      </c>
      <c r="G495" s="67" t="s">
        <v>5446</v>
      </c>
      <c r="H495" s="68" t="s">
        <v>5447</v>
      </c>
      <c r="I495" s="63">
        <v>2</v>
      </c>
      <c r="J495" s="64" t="str">
        <f t="shared" si="18"/>
        <v>A</v>
      </c>
      <c r="K495" s="65">
        <f t="shared" si="19"/>
        <v>5000</v>
      </c>
      <c r="L495" s="66">
        <f t="shared" si="22"/>
        <v>2</v>
      </c>
      <c r="M495" s="66" t="str">
        <f t="shared" si="23"/>
        <v>OK</v>
      </c>
    </row>
    <row r="496" spans="2:14" x14ac:dyDescent="0.25">
      <c r="B496" s="57" t="s">
        <v>17</v>
      </c>
      <c r="C496" s="112">
        <v>44494</v>
      </c>
      <c r="D496" s="59" t="s">
        <v>707</v>
      </c>
      <c r="E496" s="60" t="s">
        <v>11276</v>
      </c>
      <c r="F496" s="67" t="s">
        <v>708</v>
      </c>
      <c r="G496" s="67" t="s">
        <v>709</v>
      </c>
      <c r="H496" s="68" t="s">
        <v>5448</v>
      </c>
      <c r="I496" s="63">
        <v>2</v>
      </c>
      <c r="J496" s="64" t="str">
        <f t="shared" si="18"/>
        <v>A</v>
      </c>
      <c r="K496" s="65">
        <f t="shared" si="19"/>
        <v>5000</v>
      </c>
      <c r="L496" s="66">
        <f t="shared" si="22"/>
        <v>6</v>
      </c>
      <c r="M496" s="66" t="str">
        <f t="shared" si="23"/>
        <v>OK</v>
      </c>
    </row>
    <row r="497" spans="2:14" s="69" customFormat="1" x14ac:dyDescent="0.25">
      <c r="B497" s="57" t="s">
        <v>17</v>
      </c>
      <c r="C497" s="112">
        <v>44494</v>
      </c>
      <c r="D497" s="59" t="s">
        <v>5449</v>
      </c>
      <c r="E497" s="60" t="s">
        <v>11276</v>
      </c>
      <c r="F497" s="67" t="s">
        <v>5450</v>
      </c>
      <c r="G497" s="67" t="s">
        <v>701</v>
      </c>
      <c r="H497" s="68" t="s">
        <v>5451</v>
      </c>
      <c r="I497" s="63">
        <v>2</v>
      </c>
      <c r="J497" s="64" t="str">
        <f t="shared" si="18"/>
        <v>A</v>
      </c>
      <c r="K497" s="65">
        <f t="shared" si="19"/>
        <v>5000</v>
      </c>
      <c r="L497" s="66">
        <f t="shared" si="22"/>
        <v>5</v>
      </c>
      <c r="M497" s="66" t="str">
        <f t="shared" si="23"/>
        <v>OK</v>
      </c>
      <c r="N497" s="40"/>
    </row>
    <row r="498" spans="2:14" s="69" customFormat="1" x14ac:dyDescent="0.25">
      <c r="B498" s="57" t="s">
        <v>17</v>
      </c>
      <c r="C498" s="112">
        <v>44494</v>
      </c>
      <c r="D498" s="59" t="s">
        <v>5452</v>
      </c>
      <c r="E498" s="60" t="s">
        <v>11276</v>
      </c>
      <c r="F498" s="67" t="s">
        <v>329</v>
      </c>
      <c r="G498" s="67" t="s">
        <v>5453</v>
      </c>
      <c r="H498" s="68" t="s">
        <v>5454</v>
      </c>
      <c r="I498" s="63">
        <v>2</v>
      </c>
      <c r="J498" s="64" t="str">
        <f t="shared" si="18"/>
        <v>A</v>
      </c>
      <c r="K498" s="65">
        <f t="shared" si="19"/>
        <v>5000</v>
      </c>
      <c r="L498" s="66">
        <f t="shared" si="22"/>
        <v>4</v>
      </c>
      <c r="M498" s="66" t="str">
        <f t="shared" si="23"/>
        <v>OK</v>
      </c>
      <c r="N498" s="40"/>
    </row>
    <row r="499" spans="2:14" x14ac:dyDescent="0.25">
      <c r="B499" s="57" t="s">
        <v>17</v>
      </c>
      <c r="C499" s="112">
        <v>44494</v>
      </c>
      <c r="D499" s="59" t="s">
        <v>715</v>
      </c>
      <c r="E499" s="60" t="s">
        <v>11276</v>
      </c>
      <c r="F499" s="67" t="s">
        <v>716</v>
      </c>
      <c r="G499" s="67" t="s">
        <v>717</v>
      </c>
      <c r="H499" s="68" t="s">
        <v>5455</v>
      </c>
      <c r="I499" s="63">
        <v>2</v>
      </c>
      <c r="J499" s="64" t="str">
        <f t="shared" si="18"/>
        <v>A</v>
      </c>
      <c r="K499" s="65">
        <f t="shared" si="19"/>
        <v>5000</v>
      </c>
      <c r="L499" s="66">
        <f t="shared" si="22"/>
        <v>4</v>
      </c>
      <c r="M499" s="66" t="str">
        <f t="shared" si="23"/>
        <v>OK</v>
      </c>
    </row>
    <row r="500" spans="2:14" x14ac:dyDescent="0.25">
      <c r="B500" s="57" t="s">
        <v>17</v>
      </c>
      <c r="C500" s="112">
        <v>44494</v>
      </c>
      <c r="D500" s="59" t="s">
        <v>5456</v>
      </c>
      <c r="E500" s="60" t="s">
        <v>11276</v>
      </c>
      <c r="F500" s="67" t="s">
        <v>5457</v>
      </c>
      <c r="G500" s="67" t="s">
        <v>5458</v>
      </c>
      <c r="H500" s="68" t="s">
        <v>5459</v>
      </c>
      <c r="I500" s="63">
        <v>2</v>
      </c>
      <c r="J500" s="64" t="str">
        <f t="shared" si="18"/>
        <v>A</v>
      </c>
      <c r="K500" s="65">
        <f t="shared" si="19"/>
        <v>5000</v>
      </c>
      <c r="L500" s="66">
        <f t="shared" si="22"/>
        <v>4</v>
      </c>
      <c r="M500" s="66" t="str">
        <f t="shared" si="23"/>
        <v>OK</v>
      </c>
    </row>
    <row r="501" spans="2:14" s="69" customFormat="1" x14ac:dyDescent="0.25">
      <c r="B501" s="57" t="s">
        <v>17</v>
      </c>
      <c r="C501" s="112">
        <v>44494</v>
      </c>
      <c r="D501" s="59" t="s">
        <v>5463</v>
      </c>
      <c r="E501" s="60" t="s">
        <v>11276</v>
      </c>
      <c r="F501" s="67" t="s">
        <v>5464</v>
      </c>
      <c r="G501" s="67" t="s">
        <v>5465</v>
      </c>
      <c r="H501" s="68" t="s">
        <v>5466</v>
      </c>
      <c r="I501" s="63">
        <v>2</v>
      </c>
      <c r="J501" s="64" t="str">
        <f t="shared" si="18"/>
        <v>A</v>
      </c>
      <c r="K501" s="65">
        <f t="shared" si="19"/>
        <v>5000</v>
      </c>
      <c r="L501" s="66">
        <f t="shared" si="22"/>
        <v>2</v>
      </c>
      <c r="M501" s="66" t="str">
        <f t="shared" si="23"/>
        <v>OK</v>
      </c>
      <c r="N501" s="40"/>
    </row>
    <row r="502" spans="2:14" x14ac:dyDescent="0.25">
      <c r="B502" s="57" t="s">
        <v>17</v>
      </c>
      <c r="C502" s="112">
        <v>44494</v>
      </c>
      <c r="D502" s="59" t="s">
        <v>648</v>
      </c>
      <c r="E502" s="60" t="s">
        <v>11276</v>
      </c>
      <c r="F502" s="67" t="s">
        <v>649</v>
      </c>
      <c r="G502" s="67" t="s">
        <v>650</v>
      </c>
      <c r="H502" s="68" t="s">
        <v>5467</v>
      </c>
      <c r="I502" s="63">
        <v>2</v>
      </c>
      <c r="J502" s="64" t="str">
        <f t="shared" si="18"/>
        <v>A</v>
      </c>
      <c r="K502" s="65">
        <f t="shared" si="19"/>
        <v>5000</v>
      </c>
      <c r="L502" s="66">
        <f t="shared" si="22"/>
        <v>4</v>
      </c>
      <c r="M502" s="66" t="str">
        <f t="shared" si="23"/>
        <v>OK</v>
      </c>
    </row>
    <row r="503" spans="2:14" s="69" customFormat="1" x14ac:dyDescent="0.25">
      <c r="B503" s="57" t="s">
        <v>17</v>
      </c>
      <c r="C503" s="112">
        <v>44494</v>
      </c>
      <c r="D503" s="59" t="s">
        <v>5468</v>
      </c>
      <c r="E503" s="60" t="s">
        <v>11276</v>
      </c>
      <c r="F503" s="67" t="s">
        <v>5469</v>
      </c>
      <c r="G503" s="67" t="s">
        <v>5470</v>
      </c>
      <c r="H503" s="68" t="s">
        <v>5471</v>
      </c>
      <c r="I503" s="63">
        <v>2</v>
      </c>
      <c r="J503" s="64" t="str">
        <f t="shared" si="18"/>
        <v>A</v>
      </c>
      <c r="K503" s="65">
        <f t="shared" si="19"/>
        <v>5000</v>
      </c>
      <c r="L503" s="66">
        <f t="shared" si="22"/>
        <v>2</v>
      </c>
      <c r="M503" s="66" t="str">
        <f t="shared" si="23"/>
        <v>OK</v>
      </c>
      <c r="N503" s="40"/>
    </row>
    <row r="504" spans="2:14" x14ac:dyDescent="0.25">
      <c r="B504" s="57" t="s">
        <v>17</v>
      </c>
      <c r="C504" s="112">
        <v>44494</v>
      </c>
      <c r="D504" s="59" t="s">
        <v>5472</v>
      </c>
      <c r="E504" s="60" t="s">
        <v>11276</v>
      </c>
      <c r="F504" s="67" t="s">
        <v>5473</v>
      </c>
      <c r="G504" s="67" t="s">
        <v>5474</v>
      </c>
      <c r="H504" s="68" t="s">
        <v>5475</v>
      </c>
      <c r="I504" s="63">
        <v>2</v>
      </c>
      <c r="J504" s="64" t="str">
        <f t="shared" si="18"/>
        <v>A</v>
      </c>
      <c r="K504" s="65">
        <f t="shared" si="19"/>
        <v>5000</v>
      </c>
      <c r="L504" s="66">
        <f t="shared" si="22"/>
        <v>2</v>
      </c>
      <c r="M504" s="66" t="str">
        <f t="shared" si="23"/>
        <v>OK</v>
      </c>
    </row>
    <row r="505" spans="2:14" x14ac:dyDescent="0.25">
      <c r="B505" s="57" t="s">
        <v>17</v>
      </c>
      <c r="C505" s="112">
        <v>44494</v>
      </c>
      <c r="D505" s="59" t="s">
        <v>5476</v>
      </c>
      <c r="E505" s="60" t="s">
        <v>11276</v>
      </c>
      <c r="F505" s="67" t="s">
        <v>5477</v>
      </c>
      <c r="G505" s="67" t="s">
        <v>5478</v>
      </c>
      <c r="H505" s="68" t="s">
        <v>5479</v>
      </c>
      <c r="I505" s="63">
        <v>4</v>
      </c>
      <c r="J505" s="64" t="str">
        <f t="shared" si="18"/>
        <v>A</v>
      </c>
      <c r="K505" s="65">
        <f t="shared" si="19"/>
        <v>10000</v>
      </c>
      <c r="L505" s="66">
        <f t="shared" si="22"/>
        <v>4</v>
      </c>
      <c r="M505" s="66" t="str">
        <f t="shared" si="23"/>
        <v>OK</v>
      </c>
    </row>
    <row r="506" spans="2:14" s="69" customFormat="1" x14ac:dyDescent="0.25">
      <c r="B506" s="57" t="s">
        <v>17</v>
      </c>
      <c r="C506" s="112">
        <v>44494</v>
      </c>
      <c r="D506" s="59" t="s">
        <v>719</v>
      </c>
      <c r="E506" s="60" t="s">
        <v>11276</v>
      </c>
      <c r="F506" s="67" t="s">
        <v>720</v>
      </c>
      <c r="G506" s="67" t="s">
        <v>721</v>
      </c>
      <c r="H506" s="68" t="s">
        <v>5460</v>
      </c>
      <c r="I506" s="63">
        <v>2</v>
      </c>
      <c r="J506" s="64" t="str">
        <f t="shared" si="18"/>
        <v>A</v>
      </c>
      <c r="K506" s="65">
        <f t="shared" si="19"/>
        <v>5000</v>
      </c>
      <c r="L506" s="66">
        <f t="shared" si="22"/>
        <v>4</v>
      </c>
      <c r="M506" s="66" t="str">
        <f t="shared" si="23"/>
        <v>OK</v>
      </c>
      <c r="N506" s="40"/>
    </row>
    <row r="507" spans="2:14" x14ac:dyDescent="0.25">
      <c r="B507" s="57" t="s">
        <v>17</v>
      </c>
      <c r="C507" s="112">
        <v>44494</v>
      </c>
      <c r="D507" s="59" t="s">
        <v>5480</v>
      </c>
      <c r="E507" s="60" t="s">
        <v>11276</v>
      </c>
      <c r="F507" s="67" t="s">
        <v>5481</v>
      </c>
      <c r="G507" s="67" t="s">
        <v>5482</v>
      </c>
      <c r="H507" s="68" t="s">
        <v>5483</v>
      </c>
      <c r="I507" s="63">
        <v>2</v>
      </c>
      <c r="J507" s="64" t="str">
        <f t="shared" si="18"/>
        <v>A</v>
      </c>
      <c r="K507" s="65">
        <f t="shared" si="19"/>
        <v>5000</v>
      </c>
      <c r="L507" s="66">
        <f t="shared" si="22"/>
        <v>2</v>
      </c>
      <c r="M507" s="66" t="str">
        <f t="shared" si="23"/>
        <v>OK</v>
      </c>
    </row>
    <row r="508" spans="2:14" x14ac:dyDescent="0.25">
      <c r="B508" s="57" t="s">
        <v>17</v>
      </c>
      <c r="C508" s="112">
        <v>44495</v>
      </c>
      <c r="D508" s="59" t="s">
        <v>6307</v>
      </c>
      <c r="E508" s="60" t="s">
        <v>11276</v>
      </c>
      <c r="F508" s="67" t="s">
        <v>6308</v>
      </c>
      <c r="G508" s="67" t="s">
        <v>6309</v>
      </c>
      <c r="H508" s="68" t="s">
        <v>6310</v>
      </c>
      <c r="I508" s="63">
        <v>3</v>
      </c>
      <c r="J508" s="64" t="str">
        <f t="shared" si="18"/>
        <v>A</v>
      </c>
      <c r="K508" s="65">
        <f t="shared" si="19"/>
        <v>7500</v>
      </c>
      <c r="L508" s="66">
        <f t="shared" si="22"/>
        <v>3</v>
      </c>
      <c r="M508" s="66" t="str">
        <f t="shared" si="23"/>
        <v>OK</v>
      </c>
    </row>
    <row r="509" spans="2:14" s="69" customFormat="1" x14ac:dyDescent="0.25">
      <c r="B509" s="57" t="s">
        <v>17</v>
      </c>
      <c r="C509" s="112">
        <v>44495</v>
      </c>
      <c r="D509" s="59" t="s">
        <v>6311</v>
      </c>
      <c r="E509" s="60" t="s">
        <v>11276</v>
      </c>
      <c r="F509" s="67" t="s">
        <v>6312</v>
      </c>
      <c r="G509" s="67" t="s">
        <v>6313</v>
      </c>
      <c r="H509" s="68" t="s">
        <v>6314</v>
      </c>
      <c r="I509" s="63">
        <v>6</v>
      </c>
      <c r="J509" s="64" t="str">
        <f t="shared" si="18"/>
        <v>B</v>
      </c>
      <c r="K509" s="65">
        <f t="shared" si="19"/>
        <v>18000</v>
      </c>
      <c r="L509" s="66">
        <f t="shared" si="22"/>
        <v>20</v>
      </c>
      <c r="M509" s="66" t="str">
        <f t="shared" si="23"/>
        <v>OK</v>
      </c>
      <c r="N509" s="40"/>
    </row>
    <row r="510" spans="2:14" x14ac:dyDescent="0.25">
      <c r="B510" s="57" t="s">
        <v>17</v>
      </c>
      <c r="C510" s="112">
        <v>44495</v>
      </c>
      <c r="D510" s="59" t="s">
        <v>6315</v>
      </c>
      <c r="E510" s="60" t="s">
        <v>11276</v>
      </c>
      <c r="F510" s="67" t="s">
        <v>6316</v>
      </c>
      <c r="G510" s="67" t="s">
        <v>6317</v>
      </c>
      <c r="H510" s="68" t="s">
        <v>6318</v>
      </c>
      <c r="I510" s="63">
        <v>2</v>
      </c>
      <c r="J510" s="64" t="str">
        <f t="shared" si="18"/>
        <v>A</v>
      </c>
      <c r="K510" s="65">
        <f t="shared" si="19"/>
        <v>5000</v>
      </c>
      <c r="L510" s="66">
        <f t="shared" si="22"/>
        <v>2</v>
      </c>
      <c r="M510" s="66" t="str">
        <f t="shared" si="23"/>
        <v>OK</v>
      </c>
    </row>
    <row r="511" spans="2:14" s="69" customFormat="1" x14ac:dyDescent="0.25">
      <c r="B511" s="57" t="s">
        <v>17</v>
      </c>
      <c r="C511" s="112">
        <v>44495</v>
      </c>
      <c r="D511" s="59" t="s">
        <v>1995</v>
      </c>
      <c r="E511" s="60" t="s">
        <v>11276</v>
      </c>
      <c r="F511" s="67" t="s">
        <v>1996</v>
      </c>
      <c r="G511" s="67" t="s">
        <v>1997</v>
      </c>
      <c r="H511" s="68" t="s">
        <v>6319</v>
      </c>
      <c r="I511" s="63">
        <v>2</v>
      </c>
      <c r="J511" s="64" t="str">
        <f t="shared" si="18"/>
        <v>A</v>
      </c>
      <c r="K511" s="65">
        <f t="shared" si="19"/>
        <v>5000</v>
      </c>
      <c r="L511" s="66">
        <f t="shared" si="22"/>
        <v>4</v>
      </c>
      <c r="M511" s="66" t="str">
        <f t="shared" si="23"/>
        <v>OK</v>
      </c>
      <c r="N511" s="40"/>
    </row>
    <row r="512" spans="2:14" x14ac:dyDescent="0.25">
      <c r="B512" s="57" t="s">
        <v>17</v>
      </c>
      <c r="C512" s="112">
        <v>44495</v>
      </c>
      <c r="D512" s="59" t="s">
        <v>6320</v>
      </c>
      <c r="E512" s="60" t="s">
        <v>11276</v>
      </c>
      <c r="F512" s="67" t="s">
        <v>6321</v>
      </c>
      <c r="G512" s="67" t="s">
        <v>6322</v>
      </c>
      <c r="H512" s="68" t="s">
        <v>6323</v>
      </c>
      <c r="I512" s="63">
        <v>6</v>
      </c>
      <c r="J512" s="64" t="str">
        <f t="shared" si="18"/>
        <v>B</v>
      </c>
      <c r="K512" s="65">
        <f t="shared" si="19"/>
        <v>18000</v>
      </c>
      <c r="L512" s="66">
        <f t="shared" si="22"/>
        <v>6</v>
      </c>
      <c r="M512" s="66" t="str">
        <f t="shared" si="23"/>
        <v>OK</v>
      </c>
    </row>
    <row r="513" spans="2:14" x14ac:dyDescent="0.25">
      <c r="B513" s="57" t="s">
        <v>17</v>
      </c>
      <c r="C513" s="112">
        <v>44495</v>
      </c>
      <c r="D513" s="59" t="s">
        <v>6324</v>
      </c>
      <c r="E513" s="60" t="s">
        <v>11276</v>
      </c>
      <c r="F513" s="67" t="s">
        <v>6325</v>
      </c>
      <c r="G513" s="67" t="s">
        <v>1979</v>
      </c>
      <c r="H513" s="68" t="s">
        <v>6326</v>
      </c>
      <c r="I513" s="63">
        <v>6</v>
      </c>
      <c r="J513" s="64" t="str">
        <f t="shared" si="18"/>
        <v>B</v>
      </c>
      <c r="K513" s="65">
        <f t="shared" si="19"/>
        <v>18000</v>
      </c>
      <c r="L513" s="66">
        <f t="shared" si="22"/>
        <v>9</v>
      </c>
      <c r="M513" s="66" t="str">
        <f t="shared" si="23"/>
        <v>OK</v>
      </c>
    </row>
    <row r="514" spans="2:14" s="69" customFormat="1" x14ac:dyDescent="0.25">
      <c r="B514" s="57" t="s">
        <v>17</v>
      </c>
      <c r="C514" s="112">
        <v>44495</v>
      </c>
      <c r="D514" s="59" t="s">
        <v>1969</v>
      </c>
      <c r="E514" s="60" t="s">
        <v>11276</v>
      </c>
      <c r="F514" s="67" t="s">
        <v>1970</v>
      </c>
      <c r="G514" s="67" t="s">
        <v>1971</v>
      </c>
      <c r="H514" s="68" t="s">
        <v>6327</v>
      </c>
      <c r="I514" s="63">
        <v>3</v>
      </c>
      <c r="J514" s="64" t="str">
        <f t="shared" si="18"/>
        <v>A</v>
      </c>
      <c r="K514" s="65">
        <f t="shared" si="19"/>
        <v>7500</v>
      </c>
      <c r="L514" s="66">
        <f t="shared" si="22"/>
        <v>12</v>
      </c>
      <c r="M514" s="66" t="str">
        <f t="shared" si="23"/>
        <v>OK</v>
      </c>
      <c r="N514" s="40"/>
    </row>
    <row r="515" spans="2:14" s="69" customFormat="1" x14ac:dyDescent="0.25">
      <c r="B515" s="57" t="s">
        <v>17</v>
      </c>
      <c r="C515" s="112">
        <v>44495</v>
      </c>
      <c r="D515" s="59" t="s">
        <v>6328</v>
      </c>
      <c r="E515" s="60" t="s">
        <v>11276</v>
      </c>
      <c r="F515" s="67" t="s">
        <v>6329</v>
      </c>
      <c r="G515" s="67" t="s">
        <v>6330</v>
      </c>
      <c r="H515" s="68" t="s">
        <v>6331</v>
      </c>
      <c r="I515" s="63">
        <v>6</v>
      </c>
      <c r="J515" s="64" t="str">
        <f t="shared" si="18"/>
        <v>B</v>
      </c>
      <c r="K515" s="65">
        <f t="shared" si="19"/>
        <v>18000</v>
      </c>
      <c r="L515" s="66">
        <f t="shared" si="22"/>
        <v>9</v>
      </c>
      <c r="M515" s="66" t="str">
        <f t="shared" si="23"/>
        <v>OK</v>
      </c>
      <c r="N515" s="40"/>
    </row>
    <row r="516" spans="2:14" x14ac:dyDescent="0.25">
      <c r="B516" s="57" t="s">
        <v>17</v>
      </c>
      <c r="C516" s="112">
        <v>44495</v>
      </c>
      <c r="D516" s="59" t="s">
        <v>6341</v>
      </c>
      <c r="E516" s="60" t="s">
        <v>11276</v>
      </c>
      <c r="F516" s="67" t="s">
        <v>819</v>
      </c>
      <c r="G516" s="67" t="s">
        <v>6342</v>
      </c>
      <c r="H516" s="68" t="s">
        <v>6343</v>
      </c>
      <c r="I516" s="63">
        <v>2</v>
      </c>
      <c r="J516" s="64" t="str">
        <f t="shared" si="18"/>
        <v>A</v>
      </c>
      <c r="K516" s="65">
        <f t="shared" si="19"/>
        <v>5000</v>
      </c>
      <c r="L516" s="66">
        <f t="shared" si="22"/>
        <v>4</v>
      </c>
      <c r="M516" s="66" t="str">
        <f t="shared" si="23"/>
        <v>OK</v>
      </c>
    </row>
    <row r="517" spans="2:14" x14ac:dyDescent="0.25">
      <c r="B517" s="57" t="s">
        <v>17</v>
      </c>
      <c r="C517" s="112">
        <v>44495</v>
      </c>
      <c r="D517" s="59" t="s">
        <v>6344</v>
      </c>
      <c r="E517" s="60" t="s">
        <v>11276</v>
      </c>
      <c r="F517" s="67" t="s">
        <v>6345</v>
      </c>
      <c r="G517" s="67" t="s">
        <v>6342</v>
      </c>
      <c r="H517" s="68" t="s">
        <v>6346</v>
      </c>
      <c r="I517" s="63">
        <v>2</v>
      </c>
      <c r="J517" s="64" t="str">
        <f t="shared" si="18"/>
        <v>A</v>
      </c>
      <c r="K517" s="65">
        <f t="shared" si="19"/>
        <v>5000</v>
      </c>
      <c r="L517" s="66">
        <f t="shared" si="22"/>
        <v>2</v>
      </c>
      <c r="M517" s="66" t="str">
        <f t="shared" si="23"/>
        <v>OK</v>
      </c>
    </row>
    <row r="518" spans="2:14" s="69" customFormat="1" x14ac:dyDescent="0.25">
      <c r="B518" s="57" t="s">
        <v>17</v>
      </c>
      <c r="C518" s="112">
        <v>44495</v>
      </c>
      <c r="D518" s="59" t="s">
        <v>6347</v>
      </c>
      <c r="E518" s="60" t="s">
        <v>11276</v>
      </c>
      <c r="F518" s="67" t="s">
        <v>6348</v>
      </c>
      <c r="G518" s="67" t="s">
        <v>6349</v>
      </c>
      <c r="H518" s="68" t="s">
        <v>6350</v>
      </c>
      <c r="I518" s="63">
        <v>2</v>
      </c>
      <c r="J518" s="64" t="str">
        <f t="shared" si="18"/>
        <v>A</v>
      </c>
      <c r="K518" s="65">
        <f t="shared" si="19"/>
        <v>5000</v>
      </c>
      <c r="L518" s="66">
        <f t="shared" si="22"/>
        <v>2</v>
      </c>
      <c r="M518" s="66" t="str">
        <f t="shared" si="23"/>
        <v>OK</v>
      </c>
      <c r="N518" s="40"/>
    </row>
    <row r="519" spans="2:14" x14ac:dyDescent="0.25">
      <c r="B519" s="57" t="s">
        <v>17</v>
      </c>
      <c r="C519" s="112">
        <v>44495</v>
      </c>
      <c r="D519" s="59" t="s">
        <v>6351</v>
      </c>
      <c r="E519" s="60" t="s">
        <v>11276</v>
      </c>
      <c r="F519" s="67" t="s">
        <v>6352</v>
      </c>
      <c r="G519" s="67" t="s">
        <v>6353</v>
      </c>
      <c r="H519" s="68" t="s">
        <v>6354</v>
      </c>
      <c r="I519" s="63">
        <v>2</v>
      </c>
      <c r="J519" s="64" t="str">
        <f t="shared" si="18"/>
        <v>A</v>
      </c>
      <c r="K519" s="65">
        <f t="shared" si="19"/>
        <v>5000</v>
      </c>
      <c r="L519" s="66">
        <f t="shared" si="22"/>
        <v>4</v>
      </c>
      <c r="M519" s="66" t="str">
        <f t="shared" si="23"/>
        <v>OK</v>
      </c>
    </row>
    <row r="520" spans="2:14" s="69" customFormat="1" x14ac:dyDescent="0.25">
      <c r="B520" s="57" t="s">
        <v>17</v>
      </c>
      <c r="C520" s="112">
        <v>44495</v>
      </c>
      <c r="D520" s="59" t="s">
        <v>6355</v>
      </c>
      <c r="E520" s="60" t="s">
        <v>11276</v>
      </c>
      <c r="F520" s="67" t="s">
        <v>6356</v>
      </c>
      <c r="G520" s="67" t="s">
        <v>6357</v>
      </c>
      <c r="H520" s="68" t="s">
        <v>6358</v>
      </c>
      <c r="I520" s="63">
        <v>2</v>
      </c>
      <c r="J520" s="64" t="str">
        <f t="shared" si="18"/>
        <v>A</v>
      </c>
      <c r="K520" s="65">
        <f t="shared" si="19"/>
        <v>5000</v>
      </c>
      <c r="L520" s="66">
        <f t="shared" si="22"/>
        <v>2</v>
      </c>
      <c r="M520" s="66" t="str">
        <f t="shared" si="23"/>
        <v>OK</v>
      </c>
      <c r="N520" s="40"/>
    </row>
    <row r="521" spans="2:14" x14ac:dyDescent="0.25">
      <c r="B521" s="57" t="s">
        <v>17</v>
      </c>
      <c r="C521" s="112">
        <v>44495</v>
      </c>
      <c r="D521" s="59" t="s">
        <v>6359</v>
      </c>
      <c r="E521" s="60" t="s">
        <v>11276</v>
      </c>
      <c r="F521" s="67" t="s">
        <v>6360</v>
      </c>
      <c r="G521" s="67" t="s">
        <v>6361</v>
      </c>
      <c r="H521" s="68" t="s">
        <v>6362</v>
      </c>
      <c r="I521" s="63">
        <v>2</v>
      </c>
      <c r="J521" s="64" t="str">
        <f t="shared" si="18"/>
        <v>A</v>
      </c>
      <c r="K521" s="65">
        <f t="shared" si="19"/>
        <v>5000</v>
      </c>
      <c r="L521" s="66">
        <f t="shared" ref="L521:L584" si="24">SUMIF($D$8:$D$3606,D521:D4119,$I$8:$I$3606)</f>
        <v>2</v>
      </c>
      <c r="M521" s="66" t="str">
        <f t="shared" ref="M521:M584" si="25">+IF(L521=0," ",IF(L521&lt;=20,"OK",IF(L521&gt;=21,"LEBIH")))</f>
        <v>OK</v>
      </c>
    </row>
    <row r="522" spans="2:14" x14ac:dyDescent="0.25">
      <c r="B522" s="57" t="s">
        <v>17</v>
      </c>
      <c r="C522" s="112">
        <v>44495</v>
      </c>
      <c r="D522" s="59" t="s">
        <v>6374</v>
      </c>
      <c r="E522" s="60" t="s">
        <v>11276</v>
      </c>
      <c r="F522" s="67" t="s">
        <v>6375</v>
      </c>
      <c r="G522" s="67" t="s">
        <v>6376</v>
      </c>
      <c r="H522" s="68" t="s">
        <v>6380</v>
      </c>
      <c r="I522" s="63">
        <v>6</v>
      </c>
      <c r="J522" s="64" t="str">
        <f t="shared" si="18"/>
        <v>B</v>
      </c>
      <c r="K522" s="65">
        <f t="shared" si="19"/>
        <v>18000</v>
      </c>
      <c r="L522" s="66">
        <f t="shared" si="24"/>
        <v>6</v>
      </c>
      <c r="M522" s="66" t="str">
        <f t="shared" si="25"/>
        <v>OK</v>
      </c>
    </row>
    <row r="523" spans="2:14" s="69" customFormat="1" x14ac:dyDescent="0.25">
      <c r="B523" s="57" t="s">
        <v>17</v>
      </c>
      <c r="C523" s="112">
        <v>44495</v>
      </c>
      <c r="D523" s="59" t="s">
        <v>6377</v>
      </c>
      <c r="E523" s="60" t="s">
        <v>11276</v>
      </c>
      <c r="F523" s="67" t="s">
        <v>6378</v>
      </c>
      <c r="G523" s="67" t="s">
        <v>6379</v>
      </c>
      <c r="H523" s="68" t="s">
        <v>6381</v>
      </c>
      <c r="I523" s="63">
        <v>6</v>
      </c>
      <c r="J523" s="64" t="str">
        <f t="shared" si="18"/>
        <v>B</v>
      </c>
      <c r="K523" s="65">
        <f t="shared" si="19"/>
        <v>18000</v>
      </c>
      <c r="L523" s="66">
        <f t="shared" si="24"/>
        <v>6</v>
      </c>
      <c r="M523" s="66" t="str">
        <f t="shared" si="25"/>
        <v>OK</v>
      </c>
      <c r="N523" s="40"/>
    </row>
    <row r="524" spans="2:14" s="69" customFormat="1" x14ac:dyDescent="0.25">
      <c r="B524" s="57" t="s">
        <v>17</v>
      </c>
      <c r="C524" s="112">
        <v>44495</v>
      </c>
      <c r="D524" s="59" t="s">
        <v>1984</v>
      </c>
      <c r="E524" s="60" t="s">
        <v>11276</v>
      </c>
      <c r="F524" s="67" t="s">
        <v>1985</v>
      </c>
      <c r="G524" s="67" t="s">
        <v>1967</v>
      </c>
      <c r="H524" s="68" t="s">
        <v>6332</v>
      </c>
      <c r="I524" s="63">
        <v>10</v>
      </c>
      <c r="J524" s="64" t="str">
        <f t="shared" si="18"/>
        <v>B</v>
      </c>
      <c r="K524" s="65">
        <f t="shared" si="19"/>
        <v>30000</v>
      </c>
      <c r="L524" s="66">
        <f t="shared" si="24"/>
        <v>16</v>
      </c>
      <c r="M524" s="66" t="str">
        <f t="shared" si="25"/>
        <v>OK</v>
      </c>
      <c r="N524" s="40"/>
    </row>
    <row r="525" spans="2:14" s="69" customFormat="1" x14ac:dyDescent="0.25">
      <c r="B525" s="57" t="s">
        <v>17</v>
      </c>
      <c r="C525" s="112">
        <v>44495</v>
      </c>
      <c r="D525" s="59" t="s">
        <v>6333</v>
      </c>
      <c r="E525" s="60" t="s">
        <v>11276</v>
      </c>
      <c r="F525" s="67" t="s">
        <v>6334</v>
      </c>
      <c r="G525" s="67" t="s">
        <v>6335</v>
      </c>
      <c r="H525" s="68" t="s">
        <v>6336</v>
      </c>
      <c r="I525" s="63">
        <v>2</v>
      </c>
      <c r="J525" s="64" t="str">
        <f t="shared" si="18"/>
        <v>A</v>
      </c>
      <c r="K525" s="65">
        <f t="shared" si="19"/>
        <v>5000</v>
      </c>
      <c r="L525" s="66">
        <f t="shared" si="24"/>
        <v>2</v>
      </c>
      <c r="M525" s="66" t="str">
        <f t="shared" si="25"/>
        <v>OK</v>
      </c>
      <c r="N525" s="40"/>
    </row>
    <row r="526" spans="2:14" x14ac:dyDescent="0.25">
      <c r="B526" s="57" t="s">
        <v>17</v>
      </c>
      <c r="C526" s="112">
        <v>44495</v>
      </c>
      <c r="D526" s="59" t="s">
        <v>6363</v>
      </c>
      <c r="E526" s="60" t="s">
        <v>11276</v>
      </c>
      <c r="F526" s="67" t="s">
        <v>6364</v>
      </c>
      <c r="G526" s="67" t="s">
        <v>6365</v>
      </c>
      <c r="H526" s="68" t="s">
        <v>6366</v>
      </c>
      <c r="I526" s="63">
        <v>2</v>
      </c>
      <c r="J526" s="64" t="str">
        <f t="shared" si="18"/>
        <v>A</v>
      </c>
      <c r="K526" s="65">
        <f t="shared" si="19"/>
        <v>5000</v>
      </c>
      <c r="L526" s="66">
        <f t="shared" si="24"/>
        <v>7</v>
      </c>
      <c r="M526" s="66" t="str">
        <f t="shared" si="25"/>
        <v>OK</v>
      </c>
    </row>
    <row r="527" spans="2:14" x14ac:dyDescent="0.25">
      <c r="B527" s="57" t="s">
        <v>17</v>
      </c>
      <c r="C527" s="112">
        <v>44495</v>
      </c>
      <c r="D527" s="59" t="s">
        <v>6367</v>
      </c>
      <c r="E527" s="60" t="s">
        <v>11276</v>
      </c>
      <c r="F527" s="67" t="s">
        <v>6368</v>
      </c>
      <c r="G527" s="67" t="s">
        <v>6365</v>
      </c>
      <c r="H527" s="68" t="s">
        <v>6369</v>
      </c>
      <c r="I527" s="63">
        <v>2</v>
      </c>
      <c r="J527" s="64" t="str">
        <f t="shared" si="18"/>
        <v>A</v>
      </c>
      <c r="K527" s="65">
        <f t="shared" si="19"/>
        <v>5000</v>
      </c>
      <c r="L527" s="66">
        <f t="shared" si="24"/>
        <v>2</v>
      </c>
      <c r="M527" s="66" t="str">
        <f t="shared" si="25"/>
        <v>OK</v>
      </c>
    </row>
    <row r="528" spans="2:14" s="69" customFormat="1" x14ac:dyDescent="0.25">
      <c r="B528" s="57" t="s">
        <v>17</v>
      </c>
      <c r="C528" s="112">
        <v>44495</v>
      </c>
      <c r="D528" s="59" t="s">
        <v>6370</v>
      </c>
      <c r="E528" s="60" t="s">
        <v>11276</v>
      </c>
      <c r="F528" s="67" t="s">
        <v>6371</v>
      </c>
      <c r="G528" s="67" t="s">
        <v>6372</v>
      </c>
      <c r="H528" s="68" t="s">
        <v>6373</v>
      </c>
      <c r="I528" s="63">
        <v>2</v>
      </c>
      <c r="J528" s="64" t="str">
        <f t="shared" si="18"/>
        <v>A</v>
      </c>
      <c r="K528" s="65">
        <f t="shared" si="19"/>
        <v>5000</v>
      </c>
      <c r="L528" s="66">
        <f t="shared" si="24"/>
        <v>2</v>
      </c>
      <c r="M528" s="66" t="str">
        <f t="shared" si="25"/>
        <v>OK</v>
      </c>
      <c r="N528" s="40"/>
    </row>
    <row r="529" spans="2:14" x14ac:dyDescent="0.25">
      <c r="B529" s="57" t="s">
        <v>17</v>
      </c>
      <c r="C529" s="112">
        <v>44495</v>
      </c>
      <c r="D529" s="59" t="s">
        <v>6337</v>
      </c>
      <c r="E529" s="60" t="s">
        <v>11276</v>
      </c>
      <c r="F529" s="67" t="s">
        <v>6338</v>
      </c>
      <c r="G529" s="67" t="s">
        <v>6339</v>
      </c>
      <c r="H529" s="68" t="s">
        <v>6340</v>
      </c>
      <c r="I529" s="63">
        <v>6</v>
      </c>
      <c r="J529" s="64" t="str">
        <f t="shared" si="18"/>
        <v>B</v>
      </c>
      <c r="K529" s="65">
        <f t="shared" si="19"/>
        <v>18000</v>
      </c>
      <c r="L529" s="66">
        <f t="shared" si="24"/>
        <v>9</v>
      </c>
      <c r="M529" s="66" t="str">
        <f t="shared" si="25"/>
        <v>OK</v>
      </c>
    </row>
    <row r="530" spans="2:14" s="69" customFormat="1" x14ac:dyDescent="0.25">
      <c r="B530" s="57" t="s">
        <v>17</v>
      </c>
      <c r="C530" s="112">
        <v>44495</v>
      </c>
      <c r="D530" s="59" t="s">
        <v>6382</v>
      </c>
      <c r="E530" s="60" t="s">
        <v>11276</v>
      </c>
      <c r="F530" s="67" t="s">
        <v>943</v>
      </c>
      <c r="G530" s="67" t="s">
        <v>6383</v>
      </c>
      <c r="H530" s="68" t="s">
        <v>6384</v>
      </c>
      <c r="I530" s="63">
        <v>2</v>
      </c>
      <c r="J530" s="64" t="str">
        <f t="shared" si="18"/>
        <v>A</v>
      </c>
      <c r="K530" s="65">
        <f t="shared" si="19"/>
        <v>5000</v>
      </c>
      <c r="L530" s="66">
        <f t="shared" si="24"/>
        <v>6</v>
      </c>
      <c r="M530" s="66" t="str">
        <f t="shared" si="25"/>
        <v>OK</v>
      </c>
      <c r="N530" s="40"/>
    </row>
    <row r="531" spans="2:14" x14ac:dyDescent="0.25">
      <c r="B531" s="57" t="s">
        <v>17</v>
      </c>
      <c r="C531" s="112">
        <v>44495</v>
      </c>
      <c r="D531" s="59" t="s">
        <v>6385</v>
      </c>
      <c r="E531" s="60" t="s">
        <v>11276</v>
      </c>
      <c r="F531" s="67" t="s">
        <v>6386</v>
      </c>
      <c r="G531" s="67" t="s">
        <v>6387</v>
      </c>
      <c r="H531" s="68" t="s">
        <v>6388</v>
      </c>
      <c r="I531" s="63">
        <v>2</v>
      </c>
      <c r="J531" s="64" t="str">
        <f t="shared" si="18"/>
        <v>A</v>
      </c>
      <c r="K531" s="65">
        <f t="shared" si="19"/>
        <v>5000</v>
      </c>
      <c r="L531" s="66">
        <f t="shared" si="24"/>
        <v>4</v>
      </c>
      <c r="M531" s="66" t="str">
        <f t="shared" si="25"/>
        <v>OK</v>
      </c>
    </row>
    <row r="532" spans="2:14" x14ac:dyDescent="0.25">
      <c r="B532" s="57" t="s">
        <v>17</v>
      </c>
      <c r="C532" s="112">
        <v>44496</v>
      </c>
      <c r="D532" s="59" t="s">
        <v>7064</v>
      </c>
      <c r="E532" s="60" t="s">
        <v>11276</v>
      </c>
      <c r="F532" s="67" t="s">
        <v>7065</v>
      </c>
      <c r="G532" s="67" t="s">
        <v>7066</v>
      </c>
      <c r="H532" s="68" t="s">
        <v>7067</v>
      </c>
      <c r="I532" s="63">
        <v>4</v>
      </c>
      <c r="J532" s="64" t="str">
        <f t="shared" si="18"/>
        <v>A</v>
      </c>
      <c r="K532" s="65">
        <f t="shared" si="19"/>
        <v>10000</v>
      </c>
      <c r="L532" s="66">
        <f t="shared" si="24"/>
        <v>4</v>
      </c>
      <c r="M532" s="66" t="str">
        <f t="shared" si="25"/>
        <v>OK</v>
      </c>
    </row>
    <row r="533" spans="2:14" s="69" customFormat="1" x14ac:dyDescent="0.25">
      <c r="B533" s="57" t="s">
        <v>17</v>
      </c>
      <c r="C533" s="112">
        <v>44496</v>
      </c>
      <c r="D533" s="59" t="s">
        <v>2034</v>
      </c>
      <c r="E533" s="60" t="s">
        <v>11276</v>
      </c>
      <c r="F533" s="67" t="s">
        <v>2035</v>
      </c>
      <c r="G533" s="67" t="s">
        <v>2036</v>
      </c>
      <c r="H533" s="68" t="s">
        <v>7059</v>
      </c>
      <c r="I533" s="63">
        <v>4</v>
      </c>
      <c r="J533" s="64" t="str">
        <f t="shared" si="18"/>
        <v>A</v>
      </c>
      <c r="K533" s="65">
        <f t="shared" si="19"/>
        <v>10000</v>
      </c>
      <c r="L533" s="66">
        <f t="shared" si="24"/>
        <v>6</v>
      </c>
      <c r="M533" s="66" t="str">
        <f t="shared" si="25"/>
        <v>OK</v>
      </c>
      <c r="N533" s="40"/>
    </row>
    <row r="534" spans="2:14" s="69" customFormat="1" x14ac:dyDescent="0.25">
      <c r="B534" s="57" t="s">
        <v>17</v>
      </c>
      <c r="C534" s="112">
        <v>44496</v>
      </c>
      <c r="D534" s="59" t="s">
        <v>2015</v>
      </c>
      <c r="E534" s="60" t="s">
        <v>11276</v>
      </c>
      <c r="F534" s="67" t="s">
        <v>2016</v>
      </c>
      <c r="G534" s="67" t="s">
        <v>2017</v>
      </c>
      <c r="H534" s="68" t="s">
        <v>7050</v>
      </c>
      <c r="I534" s="63">
        <v>6</v>
      </c>
      <c r="J534" s="64" t="str">
        <f t="shared" si="18"/>
        <v>B</v>
      </c>
      <c r="K534" s="65">
        <f t="shared" si="19"/>
        <v>18000</v>
      </c>
      <c r="L534" s="66">
        <f t="shared" si="24"/>
        <v>8</v>
      </c>
      <c r="M534" s="66" t="str">
        <f t="shared" si="25"/>
        <v>OK</v>
      </c>
      <c r="N534" s="40"/>
    </row>
    <row r="535" spans="2:14" x14ac:dyDescent="0.25">
      <c r="B535" s="57" t="s">
        <v>17</v>
      </c>
      <c r="C535" s="112">
        <v>44496</v>
      </c>
      <c r="D535" s="59" t="s">
        <v>7051</v>
      </c>
      <c r="E535" s="60" t="s">
        <v>11276</v>
      </c>
      <c r="F535" s="67" t="s">
        <v>7052</v>
      </c>
      <c r="G535" s="67" t="s">
        <v>7053</v>
      </c>
      <c r="H535" s="68" t="s">
        <v>7054</v>
      </c>
      <c r="I535" s="63">
        <v>6</v>
      </c>
      <c r="J535" s="64" t="str">
        <f t="shared" si="18"/>
        <v>B</v>
      </c>
      <c r="K535" s="65">
        <f t="shared" si="19"/>
        <v>18000</v>
      </c>
      <c r="L535" s="66">
        <f t="shared" si="24"/>
        <v>6</v>
      </c>
      <c r="M535" s="66" t="str">
        <f t="shared" si="25"/>
        <v>OK</v>
      </c>
    </row>
    <row r="536" spans="2:14" x14ac:dyDescent="0.25">
      <c r="B536" s="57" t="s">
        <v>17</v>
      </c>
      <c r="C536" s="112">
        <v>44496</v>
      </c>
      <c r="D536" s="59" t="s">
        <v>7060</v>
      </c>
      <c r="E536" s="60" t="s">
        <v>11276</v>
      </c>
      <c r="F536" s="67" t="s">
        <v>7061</v>
      </c>
      <c r="G536" s="67" t="s">
        <v>7062</v>
      </c>
      <c r="H536" s="68" t="s">
        <v>7063</v>
      </c>
      <c r="I536" s="63">
        <v>6</v>
      </c>
      <c r="J536" s="64" t="str">
        <f t="shared" si="18"/>
        <v>B</v>
      </c>
      <c r="K536" s="65">
        <f t="shared" si="19"/>
        <v>18000</v>
      </c>
      <c r="L536" s="66">
        <f t="shared" si="24"/>
        <v>6</v>
      </c>
      <c r="M536" s="66" t="str">
        <f t="shared" si="25"/>
        <v>OK</v>
      </c>
    </row>
    <row r="537" spans="2:14" s="69" customFormat="1" x14ac:dyDescent="0.25">
      <c r="B537" s="57" t="s">
        <v>17</v>
      </c>
      <c r="C537" s="112">
        <v>44496</v>
      </c>
      <c r="D537" s="59" t="s">
        <v>7068</v>
      </c>
      <c r="E537" s="60" t="s">
        <v>11276</v>
      </c>
      <c r="F537" s="67" t="s">
        <v>7069</v>
      </c>
      <c r="G537" s="67" t="s">
        <v>7070</v>
      </c>
      <c r="H537" s="68" t="s">
        <v>7071</v>
      </c>
      <c r="I537" s="63">
        <v>6</v>
      </c>
      <c r="J537" s="64" t="str">
        <f t="shared" si="18"/>
        <v>B</v>
      </c>
      <c r="K537" s="65">
        <f t="shared" si="19"/>
        <v>18000</v>
      </c>
      <c r="L537" s="66">
        <f t="shared" si="24"/>
        <v>6</v>
      </c>
      <c r="M537" s="66" t="str">
        <f t="shared" si="25"/>
        <v>OK</v>
      </c>
      <c r="N537" s="40"/>
    </row>
    <row r="538" spans="2:14" x14ac:dyDescent="0.25">
      <c r="B538" s="57" t="s">
        <v>17</v>
      </c>
      <c r="C538" s="112">
        <v>44496</v>
      </c>
      <c r="D538" s="59" t="s">
        <v>7072</v>
      </c>
      <c r="E538" s="60" t="s">
        <v>11276</v>
      </c>
      <c r="F538" s="67" t="s">
        <v>7073</v>
      </c>
      <c r="G538" s="67" t="s">
        <v>7074</v>
      </c>
      <c r="H538" s="68" t="s">
        <v>7075</v>
      </c>
      <c r="I538" s="63">
        <v>8</v>
      </c>
      <c r="J538" s="64" t="str">
        <f t="shared" si="18"/>
        <v>B</v>
      </c>
      <c r="K538" s="65">
        <f t="shared" si="19"/>
        <v>24000</v>
      </c>
      <c r="L538" s="66">
        <f t="shared" si="24"/>
        <v>10</v>
      </c>
      <c r="M538" s="66" t="str">
        <f t="shared" si="25"/>
        <v>OK</v>
      </c>
    </row>
    <row r="539" spans="2:14" s="69" customFormat="1" x14ac:dyDescent="0.25">
      <c r="B539" s="57" t="s">
        <v>17</v>
      </c>
      <c r="C539" s="112">
        <v>44496</v>
      </c>
      <c r="D539" s="59" t="s">
        <v>7055</v>
      </c>
      <c r="E539" s="60" t="s">
        <v>11276</v>
      </c>
      <c r="F539" s="67" t="s">
        <v>7056</v>
      </c>
      <c r="G539" s="67" t="s">
        <v>7057</v>
      </c>
      <c r="H539" s="68" t="s">
        <v>7058</v>
      </c>
      <c r="I539" s="63">
        <v>6</v>
      </c>
      <c r="J539" s="64" t="str">
        <f t="shared" si="18"/>
        <v>B</v>
      </c>
      <c r="K539" s="65">
        <f t="shared" si="19"/>
        <v>18000</v>
      </c>
      <c r="L539" s="66">
        <f t="shared" si="24"/>
        <v>6</v>
      </c>
      <c r="M539" s="66" t="str">
        <f t="shared" si="25"/>
        <v>OK</v>
      </c>
      <c r="N539" s="40"/>
    </row>
    <row r="540" spans="2:14" x14ac:dyDescent="0.25">
      <c r="B540" s="57" t="s">
        <v>17</v>
      </c>
      <c r="C540" s="112">
        <v>44496</v>
      </c>
      <c r="D540" s="59" t="s">
        <v>7076</v>
      </c>
      <c r="E540" s="60" t="s">
        <v>11276</v>
      </c>
      <c r="F540" s="67" t="s">
        <v>7077</v>
      </c>
      <c r="G540" s="67" t="s">
        <v>7078</v>
      </c>
      <c r="H540" s="68" t="s">
        <v>7079</v>
      </c>
      <c r="I540" s="63">
        <v>2</v>
      </c>
      <c r="J540" s="64" t="str">
        <f t="shared" si="18"/>
        <v>A</v>
      </c>
      <c r="K540" s="65">
        <f t="shared" si="19"/>
        <v>5000</v>
      </c>
      <c r="L540" s="66">
        <f t="shared" si="24"/>
        <v>4</v>
      </c>
      <c r="M540" s="66" t="str">
        <f t="shared" si="25"/>
        <v>OK</v>
      </c>
    </row>
    <row r="541" spans="2:14" x14ac:dyDescent="0.25">
      <c r="B541" s="57" t="s">
        <v>17</v>
      </c>
      <c r="C541" s="112">
        <v>44496</v>
      </c>
      <c r="D541" s="59" t="s">
        <v>7080</v>
      </c>
      <c r="E541" s="60" t="s">
        <v>11276</v>
      </c>
      <c r="F541" s="67" t="s">
        <v>7081</v>
      </c>
      <c r="G541" s="67" t="s">
        <v>7082</v>
      </c>
      <c r="H541" s="68" t="s">
        <v>7083</v>
      </c>
      <c r="I541" s="63">
        <v>2</v>
      </c>
      <c r="J541" s="64" t="str">
        <f t="shared" si="18"/>
        <v>A</v>
      </c>
      <c r="K541" s="65">
        <f t="shared" si="19"/>
        <v>5000</v>
      </c>
      <c r="L541" s="66">
        <f t="shared" si="24"/>
        <v>4</v>
      </c>
      <c r="M541" s="66" t="str">
        <f t="shared" si="25"/>
        <v>OK</v>
      </c>
    </row>
    <row r="542" spans="2:14" x14ac:dyDescent="0.25">
      <c r="B542" s="57" t="s">
        <v>17</v>
      </c>
      <c r="C542" s="112">
        <v>44496</v>
      </c>
      <c r="D542" s="59" t="s">
        <v>7084</v>
      </c>
      <c r="E542" s="60" t="s">
        <v>11276</v>
      </c>
      <c r="F542" s="67" t="s">
        <v>7085</v>
      </c>
      <c r="G542" s="67" t="s">
        <v>7086</v>
      </c>
      <c r="H542" s="68" t="s">
        <v>7087</v>
      </c>
      <c r="I542" s="63">
        <v>6</v>
      </c>
      <c r="J542" s="64" t="str">
        <f t="shared" si="18"/>
        <v>B</v>
      </c>
      <c r="K542" s="65">
        <f t="shared" si="19"/>
        <v>18000</v>
      </c>
      <c r="L542" s="66">
        <f t="shared" si="24"/>
        <v>6</v>
      </c>
      <c r="M542" s="66" t="str">
        <f t="shared" si="25"/>
        <v>OK</v>
      </c>
    </row>
    <row r="543" spans="2:14" s="69" customFormat="1" x14ac:dyDescent="0.25">
      <c r="B543" s="57" t="s">
        <v>17</v>
      </c>
      <c r="C543" s="112">
        <v>44497</v>
      </c>
      <c r="D543" s="59" t="s">
        <v>7631</v>
      </c>
      <c r="E543" s="60" t="s">
        <v>11276</v>
      </c>
      <c r="F543" s="67" t="s">
        <v>7632</v>
      </c>
      <c r="G543" s="67" t="s">
        <v>7633</v>
      </c>
      <c r="H543" s="68" t="s">
        <v>7634</v>
      </c>
      <c r="I543" s="63">
        <v>6</v>
      </c>
      <c r="J543" s="64" t="str">
        <f t="shared" si="18"/>
        <v>B</v>
      </c>
      <c r="K543" s="65">
        <f t="shared" si="19"/>
        <v>18000</v>
      </c>
      <c r="L543" s="66">
        <f t="shared" si="24"/>
        <v>6</v>
      </c>
      <c r="M543" s="66" t="str">
        <f t="shared" si="25"/>
        <v>OK</v>
      </c>
      <c r="N543" s="40"/>
    </row>
    <row r="544" spans="2:14" x14ac:dyDescent="0.25">
      <c r="B544" s="57" t="s">
        <v>17</v>
      </c>
      <c r="C544" s="112">
        <v>44497</v>
      </c>
      <c r="D544" s="59" t="s">
        <v>7635</v>
      </c>
      <c r="E544" s="60" t="s">
        <v>11276</v>
      </c>
      <c r="F544" s="67" t="s">
        <v>7636</v>
      </c>
      <c r="G544" s="67" t="s">
        <v>7637</v>
      </c>
      <c r="H544" s="68" t="s">
        <v>7638</v>
      </c>
      <c r="I544" s="63">
        <v>4</v>
      </c>
      <c r="J544" s="64" t="str">
        <f t="shared" si="18"/>
        <v>A</v>
      </c>
      <c r="K544" s="65">
        <f t="shared" si="19"/>
        <v>10000</v>
      </c>
      <c r="L544" s="66">
        <f t="shared" si="24"/>
        <v>4</v>
      </c>
      <c r="M544" s="66" t="str">
        <f t="shared" si="25"/>
        <v>OK</v>
      </c>
    </row>
    <row r="545" spans="2:14" x14ac:dyDescent="0.25">
      <c r="B545" s="57" t="s">
        <v>17</v>
      </c>
      <c r="C545" s="112">
        <v>44497</v>
      </c>
      <c r="D545" s="59" t="s">
        <v>7639</v>
      </c>
      <c r="E545" s="60" t="s">
        <v>11276</v>
      </c>
      <c r="F545" s="67" t="s">
        <v>7640</v>
      </c>
      <c r="G545" s="67" t="s">
        <v>7641</v>
      </c>
      <c r="H545" s="68" t="s">
        <v>7642</v>
      </c>
      <c r="I545" s="63">
        <v>4</v>
      </c>
      <c r="J545" s="64" t="str">
        <f t="shared" si="18"/>
        <v>A</v>
      </c>
      <c r="K545" s="65">
        <f t="shared" si="19"/>
        <v>10000</v>
      </c>
      <c r="L545" s="66">
        <f t="shared" si="24"/>
        <v>4</v>
      </c>
      <c r="M545" s="66" t="str">
        <f t="shared" si="25"/>
        <v>OK</v>
      </c>
    </row>
    <row r="546" spans="2:14" s="69" customFormat="1" x14ac:dyDescent="0.25">
      <c r="B546" s="57" t="s">
        <v>17</v>
      </c>
      <c r="C546" s="112">
        <v>44497</v>
      </c>
      <c r="D546" s="59" t="s">
        <v>7643</v>
      </c>
      <c r="E546" s="60" t="s">
        <v>11276</v>
      </c>
      <c r="F546" s="67" t="s">
        <v>7644</v>
      </c>
      <c r="G546" s="67" t="s">
        <v>7645</v>
      </c>
      <c r="H546" s="68" t="s">
        <v>7646</v>
      </c>
      <c r="I546" s="63">
        <v>4</v>
      </c>
      <c r="J546" s="64" t="str">
        <f t="shared" si="18"/>
        <v>A</v>
      </c>
      <c r="K546" s="65">
        <f t="shared" si="19"/>
        <v>10000</v>
      </c>
      <c r="L546" s="66">
        <f t="shared" si="24"/>
        <v>4</v>
      </c>
      <c r="M546" s="66" t="str">
        <f t="shared" si="25"/>
        <v>OK</v>
      </c>
      <c r="N546" s="40"/>
    </row>
    <row r="547" spans="2:14" x14ac:dyDescent="0.25">
      <c r="B547" s="57" t="s">
        <v>17</v>
      </c>
      <c r="C547" s="112">
        <v>44497</v>
      </c>
      <c r="D547" s="59" t="s">
        <v>2970</v>
      </c>
      <c r="E547" s="60" t="s">
        <v>11276</v>
      </c>
      <c r="F547" s="67" t="s">
        <v>2971</v>
      </c>
      <c r="G547" s="67" t="s">
        <v>2972</v>
      </c>
      <c r="H547" s="68" t="s">
        <v>7655</v>
      </c>
      <c r="I547" s="63">
        <v>3</v>
      </c>
      <c r="J547" s="64" t="str">
        <f t="shared" si="18"/>
        <v>A</v>
      </c>
      <c r="K547" s="65">
        <f t="shared" si="19"/>
        <v>7500</v>
      </c>
      <c r="L547" s="66">
        <f t="shared" si="24"/>
        <v>9</v>
      </c>
      <c r="M547" s="66" t="str">
        <f t="shared" si="25"/>
        <v>OK</v>
      </c>
    </row>
    <row r="548" spans="2:14" s="69" customFormat="1" x14ac:dyDescent="0.25">
      <c r="B548" s="57" t="s">
        <v>17</v>
      </c>
      <c r="C548" s="112">
        <v>44497</v>
      </c>
      <c r="D548" s="59" t="s">
        <v>7656</v>
      </c>
      <c r="E548" s="60" t="s">
        <v>11276</v>
      </c>
      <c r="F548" s="67" t="s">
        <v>7657</v>
      </c>
      <c r="G548" s="67" t="s">
        <v>7658</v>
      </c>
      <c r="H548" s="68" t="s">
        <v>7659</v>
      </c>
      <c r="I548" s="63">
        <v>5</v>
      </c>
      <c r="J548" s="64" t="str">
        <f t="shared" si="18"/>
        <v>A</v>
      </c>
      <c r="K548" s="65">
        <f t="shared" si="19"/>
        <v>12500</v>
      </c>
      <c r="L548" s="66">
        <f t="shared" si="24"/>
        <v>5</v>
      </c>
      <c r="M548" s="66" t="str">
        <f t="shared" si="25"/>
        <v>OK</v>
      </c>
      <c r="N548" s="40"/>
    </row>
    <row r="549" spans="2:14" x14ac:dyDescent="0.25">
      <c r="B549" s="57" t="s">
        <v>17</v>
      </c>
      <c r="C549" s="112">
        <v>44497</v>
      </c>
      <c r="D549" s="59" t="s">
        <v>7660</v>
      </c>
      <c r="E549" s="60" t="s">
        <v>11276</v>
      </c>
      <c r="F549" s="67" t="s">
        <v>7661</v>
      </c>
      <c r="G549" s="67" t="s">
        <v>7662</v>
      </c>
      <c r="H549" s="68" t="s">
        <v>7663</v>
      </c>
      <c r="I549" s="63">
        <v>3</v>
      </c>
      <c r="J549" s="64" t="str">
        <f t="shared" si="18"/>
        <v>A</v>
      </c>
      <c r="K549" s="65">
        <f t="shared" si="19"/>
        <v>7500</v>
      </c>
      <c r="L549" s="66">
        <f t="shared" si="24"/>
        <v>3</v>
      </c>
      <c r="M549" s="66" t="str">
        <f t="shared" si="25"/>
        <v>OK</v>
      </c>
    </row>
    <row r="550" spans="2:14" x14ac:dyDescent="0.25">
      <c r="B550" s="57" t="s">
        <v>17</v>
      </c>
      <c r="C550" s="112">
        <v>44497</v>
      </c>
      <c r="D550" s="59" t="s">
        <v>7647</v>
      </c>
      <c r="E550" s="60" t="s">
        <v>11276</v>
      </c>
      <c r="F550" s="67" t="s">
        <v>7648</v>
      </c>
      <c r="G550" s="67" t="s">
        <v>7649</v>
      </c>
      <c r="H550" s="68" t="s">
        <v>7653</v>
      </c>
      <c r="I550" s="63">
        <v>2</v>
      </c>
      <c r="J550" s="64" t="str">
        <f t="shared" si="18"/>
        <v>A</v>
      </c>
      <c r="K550" s="65">
        <f t="shared" si="19"/>
        <v>5000</v>
      </c>
      <c r="L550" s="66">
        <f t="shared" si="24"/>
        <v>2</v>
      </c>
      <c r="M550" s="66" t="str">
        <f t="shared" si="25"/>
        <v>OK</v>
      </c>
    </row>
    <row r="551" spans="2:14" s="69" customFormat="1" x14ac:dyDescent="0.25">
      <c r="B551" s="57" t="s">
        <v>17</v>
      </c>
      <c r="C551" s="112">
        <v>44497</v>
      </c>
      <c r="D551" s="59" t="s">
        <v>7650</v>
      </c>
      <c r="E551" s="60" t="s">
        <v>11276</v>
      </c>
      <c r="F551" s="67" t="s">
        <v>7651</v>
      </c>
      <c r="G551" s="67" t="s">
        <v>7652</v>
      </c>
      <c r="H551" s="68" t="s">
        <v>7654</v>
      </c>
      <c r="I551" s="63">
        <v>2</v>
      </c>
      <c r="J551" s="64" t="str">
        <f t="shared" si="18"/>
        <v>A</v>
      </c>
      <c r="K551" s="65">
        <f t="shared" si="19"/>
        <v>5000</v>
      </c>
      <c r="L551" s="66">
        <f t="shared" si="24"/>
        <v>4</v>
      </c>
      <c r="M551" s="66" t="str">
        <f t="shared" si="25"/>
        <v>OK</v>
      </c>
      <c r="N551" s="40"/>
    </row>
    <row r="552" spans="2:14" s="69" customFormat="1" x14ac:dyDescent="0.25">
      <c r="B552" s="57" t="s">
        <v>17</v>
      </c>
      <c r="C552" s="112">
        <v>44497</v>
      </c>
      <c r="D552" s="59" t="s">
        <v>7664</v>
      </c>
      <c r="E552" s="60" t="s">
        <v>11276</v>
      </c>
      <c r="F552" s="67" t="s">
        <v>3733</v>
      </c>
      <c r="G552" s="67" t="s">
        <v>7665</v>
      </c>
      <c r="H552" s="68" t="s">
        <v>7666</v>
      </c>
      <c r="I552" s="63">
        <v>2</v>
      </c>
      <c r="J552" s="64" t="str">
        <f t="shared" si="18"/>
        <v>A</v>
      </c>
      <c r="K552" s="65">
        <f t="shared" si="19"/>
        <v>5000</v>
      </c>
      <c r="L552" s="66">
        <f t="shared" si="24"/>
        <v>2</v>
      </c>
      <c r="M552" s="66" t="str">
        <f t="shared" si="25"/>
        <v>OK</v>
      </c>
      <c r="N552" s="40"/>
    </row>
    <row r="553" spans="2:14" x14ac:dyDescent="0.25">
      <c r="B553" s="57" t="s">
        <v>17</v>
      </c>
      <c r="C553" s="112">
        <v>44498</v>
      </c>
      <c r="D553" s="59" t="s">
        <v>8511</v>
      </c>
      <c r="E553" s="60" t="s">
        <v>11276</v>
      </c>
      <c r="F553" s="67" t="s">
        <v>8512</v>
      </c>
      <c r="G553" s="67" t="s">
        <v>8513</v>
      </c>
      <c r="H553" s="68" t="s">
        <v>8514</v>
      </c>
      <c r="I553" s="63">
        <v>3</v>
      </c>
      <c r="J553" s="64" t="str">
        <f t="shared" ref="J553:J2257" si="26">+IF(I553&lt;=0," ",IF(I553&lt;=5,"A",IF(I553&gt;=6,"B")))</f>
        <v>A</v>
      </c>
      <c r="K553" s="65">
        <f t="shared" ref="K553:K2257" si="27">+IF(J553=" ",I553*0,IF(J553="A",I553*2500,IF(J553="B",I553*3000)))</f>
        <v>7500</v>
      </c>
      <c r="L553" s="66">
        <f t="shared" si="24"/>
        <v>3</v>
      </c>
      <c r="M553" s="66" t="str">
        <f t="shared" si="25"/>
        <v>OK</v>
      </c>
    </row>
    <row r="554" spans="2:14" x14ac:dyDescent="0.25">
      <c r="B554" s="57" t="s">
        <v>17</v>
      </c>
      <c r="C554" s="112">
        <v>44498</v>
      </c>
      <c r="D554" s="59" t="s">
        <v>8515</v>
      </c>
      <c r="E554" s="60" t="s">
        <v>11276</v>
      </c>
      <c r="F554" s="67" t="s">
        <v>8516</v>
      </c>
      <c r="G554" s="67" t="s">
        <v>8513</v>
      </c>
      <c r="H554" s="68" t="s">
        <v>8517</v>
      </c>
      <c r="I554" s="63">
        <v>3</v>
      </c>
      <c r="J554" s="64" t="str">
        <f t="shared" si="26"/>
        <v>A</v>
      </c>
      <c r="K554" s="65">
        <f t="shared" si="27"/>
        <v>7500</v>
      </c>
      <c r="L554" s="66">
        <f t="shared" si="24"/>
        <v>3</v>
      </c>
      <c r="M554" s="66" t="str">
        <f t="shared" si="25"/>
        <v>OK</v>
      </c>
    </row>
    <row r="555" spans="2:14" s="69" customFormat="1" x14ac:dyDescent="0.25">
      <c r="B555" s="57" t="s">
        <v>17</v>
      </c>
      <c r="C555" s="112">
        <v>44498</v>
      </c>
      <c r="D555" s="59" t="s">
        <v>8518</v>
      </c>
      <c r="E555" s="60" t="s">
        <v>11276</v>
      </c>
      <c r="F555" s="67" t="s">
        <v>8519</v>
      </c>
      <c r="G555" s="67" t="s">
        <v>8520</v>
      </c>
      <c r="H555" s="68" t="s">
        <v>8521</v>
      </c>
      <c r="I555" s="63">
        <v>5</v>
      </c>
      <c r="J555" s="64" t="str">
        <f t="shared" si="26"/>
        <v>A</v>
      </c>
      <c r="K555" s="65">
        <f t="shared" si="27"/>
        <v>12500</v>
      </c>
      <c r="L555" s="66">
        <f t="shared" si="24"/>
        <v>8</v>
      </c>
      <c r="M555" s="66" t="str">
        <f t="shared" si="25"/>
        <v>OK</v>
      </c>
      <c r="N555" s="40"/>
    </row>
    <row r="556" spans="2:14" x14ac:dyDescent="0.25">
      <c r="B556" s="57" t="s">
        <v>17</v>
      </c>
      <c r="C556" s="112">
        <v>44498</v>
      </c>
      <c r="D556" s="59" t="s">
        <v>4351</v>
      </c>
      <c r="E556" s="60" t="s">
        <v>11276</v>
      </c>
      <c r="F556" s="67" t="s">
        <v>4352</v>
      </c>
      <c r="G556" s="67" t="s">
        <v>4353</v>
      </c>
      <c r="H556" s="68" t="s">
        <v>8523</v>
      </c>
      <c r="I556" s="63">
        <v>2</v>
      </c>
      <c r="J556" s="64" t="str">
        <f t="shared" si="26"/>
        <v>A</v>
      </c>
      <c r="K556" s="65">
        <f t="shared" si="27"/>
        <v>5000</v>
      </c>
      <c r="L556" s="66">
        <f t="shared" si="24"/>
        <v>4</v>
      </c>
      <c r="M556" s="66" t="str">
        <f t="shared" si="25"/>
        <v>OK</v>
      </c>
    </row>
    <row r="557" spans="2:14" s="69" customFormat="1" x14ac:dyDescent="0.25">
      <c r="B557" s="57" t="s">
        <v>17</v>
      </c>
      <c r="C557" s="112">
        <v>44498</v>
      </c>
      <c r="D557" s="59" t="s">
        <v>8524</v>
      </c>
      <c r="E557" s="60" t="s">
        <v>11276</v>
      </c>
      <c r="F557" s="67" t="s">
        <v>8525</v>
      </c>
      <c r="G557" s="67" t="s">
        <v>8526</v>
      </c>
      <c r="H557" s="68" t="s">
        <v>8527</v>
      </c>
      <c r="I557" s="63">
        <v>2</v>
      </c>
      <c r="J557" s="64" t="str">
        <f t="shared" si="26"/>
        <v>A</v>
      </c>
      <c r="K557" s="65">
        <f t="shared" si="27"/>
        <v>5000</v>
      </c>
      <c r="L557" s="66">
        <f t="shared" si="24"/>
        <v>2</v>
      </c>
      <c r="M557" s="66" t="str">
        <f t="shared" si="25"/>
        <v>OK</v>
      </c>
      <c r="N557" s="40"/>
    </row>
    <row r="558" spans="2:14" x14ac:dyDescent="0.25">
      <c r="B558" s="57" t="s">
        <v>17</v>
      </c>
      <c r="C558" s="112">
        <v>44498</v>
      </c>
      <c r="D558" s="59" t="s">
        <v>6363</v>
      </c>
      <c r="E558" s="60" t="s">
        <v>11276</v>
      </c>
      <c r="F558" s="67" t="s">
        <v>6364</v>
      </c>
      <c r="G558" s="67" t="s">
        <v>6365</v>
      </c>
      <c r="H558" s="68" t="s">
        <v>8522</v>
      </c>
      <c r="I558" s="63">
        <v>5</v>
      </c>
      <c r="J558" s="64" t="str">
        <f t="shared" si="26"/>
        <v>A</v>
      </c>
      <c r="K558" s="65">
        <f t="shared" si="27"/>
        <v>12500</v>
      </c>
      <c r="L558" s="66">
        <f t="shared" si="24"/>
        <v>7</v>
      </c>
      <c r="M558" s="66" t="str">
        <f t="shared" si="25"/>
        <v>OK</v>
      </c>
    </row>
    <row r="559" spans="2:14" x14ac:dyDescent="0.25">
      <c r="B559" s="57" t="s">
        <v>17</v>
      </c>
      <c r="C559" s="112">
        <v>44498</v>
      </c>
      <c r="D559" s="59" t="s">
        <v>4359</v>
      </c>
      <c r="E559" s="60" t="s">
        <v>11276</v>
      </c>
      <c r="F559" s="67" t="s">
        <v>4360</v>
      </c>
      <c r="G559" s="67" t="s">
        <v>4361</v>
      </c>
      <c r="H559" s="68" t="s">
        <v>8528</v>
      </c>
      <c r="I559" s="63">
        <v>2</v>
      </c>
      <c r="J559" s="64" t="str">
        <f t="shared" si="26"/>
        <v>A</v>
      </c>
      <c r="K559" s="65">
        <f t="shared" si="27"/>
        <v>5000</v>
      </c>
      <c r="L559" s="66">
        <f t="shared" si="24"/>
        <v>4</v>
      </c>
      <c r="M559" s="66" t="str">
        <f t="shared" si="25"/>
        <v>OK</v>
      </c>
    </row>
    <row r="560" spans="2:14" s="69" customFormat="1" x14ac:dyDescent="0.25">
      <c r="B560" s="57" t="s">
        <v>17</v>
      </c>
      <c r="C560" s="112">
        <v>44498</v>
      </c>
      <c r="D560" s="59" t="s">
        <v>667</v>
      </c>
      <c r="E560" s="60" t="s">
        <v>11276</v>
      </c>
      <c r="F560" s="67" t="s">
        <v>668</v>
      </c>
      <c r="G560" s="67" t="s">
        <v>669</v>
      </c>
      <c r="H560" s="68" t="s">
        <v>8529</v>
      </c>
      <c r="I560" s="63">
        <v>2</v>
      </c>
      <c r="J560" s="64" t="str">
        <f t="shared" si="26"/>
        <v>A</v>
      </c>
      <c r="K560" s="65">
        <f t="shared" si="27"/>
        <v>5000</v>
      </c>
      <c r="L560" s="66">
        <f t="shared" si="24"/>
        <v>11</v>
      </c>
      <c r="M560" s="66" t="str">
        <f t="shared" si="25"/>
        <v>OK</v>
      </c>
      <c r="N560" s="40"/>
    </row>
    <row r="561" spans="2:14" x14ac:dyDescent="0.25">
      <c r="B561" s="57" t="s">
        <v>17</v>
      </c>
      <c r="C561" s="112">
        <v>44498</v>
      </c>
      <c r="D561" s="59" t="s">
        <v>8530</v>
      </c>
      <c r="E561" s="60" t="s">
        <v>11276</v>
      </c>
      <c r="F561" s="67" t="s">
        <v>8512</v>
      </c>
      <c r="G561" s="67" t="s">
        <v>8531</v>
      </c>
      <c r="H561" s="68" t="s">
        <v>8532</v>
      </c>
      <c r="I561" s="63">
        <v>3</v>
      </c>
      <c r="J561" s="64" t="str">
        <f t="shared" si="26"/>
        <v>A</v>
      </c>
      <c r="K561" s="65">
        <f t="shared" si="27"/>
        <v>7500</v>
      </c>
      <c r="L561" s="66">
        <f t="shared" si="24"/>
        <v>5</v>
      </c>
      <c r="M561" s="66" t="str">
        <f t="shared" si="25"/>
        <v>OK</v>
      </c>
    </row>
    <row r="562" spans="2:14" x14ac:dyDescent="0.25">
      <c r="B562" s="57" t="s">
        <v>17</v>
      </c>
      <c r="C562" s="112">
        <v>44498</v>
      </c>
      <c r="D562" s="59" t="s">
        <v>8533</v>
      </c>
      <c r="E562" s="60" t="s">
        <v>11276</v>
      </c>
      <c r="F562" s="67" t="s">
        <v>8534</v>
      </c>
      <c r="G562" s="67" t="s">
        <v>8535</v>
      </c>
      <c r="H562" s="68" t="s">
        <v>8536</v>
      </c>
      <c r="I562" s="63">
        <v>3</v>
      </c>
      <c r="J562" s="64" t="str">
        <f t="shared" si="26"/>
        <v>A</v>
      </c>
      <c r="K562" s="65">
        <f t="shared" si="27"/>
        <v>7500</v>
      </c>
      <c r="L562" s="66">
        <f t="shared" si="24"/>
        <v>3</v>
      </c>
      <c r="M562" s="66" t="str">
        <f t="shared" si="25"/>
        <v>OK</v>
      </c>
    </row>
    <row r="563" spans="2:14" s="69" customFormat="1" x14ac:dyDescent="0.25">
      <c r="B563" s="57" t="s">
        <v>17</v>
      </c>
      <c r="C563" s="112">
        <v>44498</v>
      </c>
      <c r="D563" s="59" t="s">
        <v>5452</v>
      </c>
      <c r="E563" s="60" t="s">
        <v>11276</v>
      </c>
      <c r="F563" s="67" t="s">
        <v>329</v>
      </c>
      <c r="G563" s="67" t="s">
        <v>5453</v>
      </c>
      <c r="H563" s="68" t="s">
        <v>8537</v>
      </c>
      <c r="I563" s="63">
        <v>2</v>
      </c>
      <c r="J563" s="64" t="str">
        <f t="shared" si="26"/>
        <v>A</v>
      </c>
      <c r="K563" s="65">
        <f t="shared" si="27"/>
        <v>5000</v>
      </c>
      <c r="L563" s="66">
        <f t="shared" si="24"/>
        <v>4</v>
      </c>
      <c r="M563" s="66" t="str">
        <f t="shared" si="25"/>
        <v>OK</v>
      </c>
      <c r="N563" s="40"/>
    </row>
    <row r="564" spans="2:14" x14ac:dyDescent="0.25">
      <c r="B564" s="57" t="s">
        <v>17</v>
      </c>
      <c r="C564" s="112">
        <v>44498</v>
      </c>
      <c r="D564" s="59" t="s">
        <v>8538</v>
      </c>
      <c r="E564" s="60" t="s">
        <v>11276</v>
      </c>
      <c r="F564" s="67" t="s">
        <v>8539</v>
      </c>
      <c r="G564" s="67" t="s">
        <v>8540</v>
      </c>
      <c r="H564" s="68" t="s">
        <v>8541</v>
      </c>
      <c r="I564" s="63">
        <v>2</v>
      </c>
      <c r="J564" s="64" t="str">
        <f t="shared" si="26"/>
        <v>A</v>
      </c>
      <c r="K564" s="65">
        <f t="shared" si="27"/>
        <v>5000</v>
      </c>
      <c r="L564" s="66">
        <f t="shared" si="24"/>
        <v>2</v>
      </c>
      <c r="M564" s="66" t="str">
        <f t="shared" si="25"/>
        <v>OK</v>
      </c>
    </row>
    <row r="565" spans="2:14" s="69" customFormat="1" x14ac:dyDescent="0.25">
      <c r="B565" s="57" t="s">
        <v>17</v>
      </c>
      <c r="C565" s="112">
        <v>44498</v>
      </c>
      <c r="D565" s="59" t="s">
        <v>4485</v>
      </c>
      <c r="E565" s="60" t="s">
        <v>11276</v>
      </c>
      <c r="F565" s="67" t="s">
        <v>4486</v>
      </c>
      <c r="G565" s="67" t="s">
        <v>4487</v>
      </c>
      <c r="H565" s="68" t="s">
        <v>8542</v>
      </c>
      <c r="I565" s="63">
        <v>2</v>
      </c>
      <c r="J565" s="64" t="str">
        <f t="shared" si="26"/>
        <v>A</v>
      </c>
      <c r="K565" s="65">
        <f t="shared" si="27"/>
        <v>5000</v>
      </c>
      <c r="L565" s="66">
        <f t="shared" si="24"/>
        <v>6</v>
      </c>
      <c r="M565" s="66" t="str">
        <f t="shared" si="25"/>
        <v>OK</v>
      </c>
      <c r="N565" s="40"/>
    </row>
    <row r="566" spans="2:14" x14ac:dyDescent="0.25">
      <c r="B566" s="57" t="s">
        <v>17</v>
      </c>
      <c r="C566" s="112">
        <v>44498</v>
      </c>
      <c r="D566" s="59" t="s">
        <v>4431</v>
      </c>
      <c r="E566" s="60" t="s">
        <v>11276</v>
      </c>
      <c r="F566" s="67" t="s">
        <v>4432</v>
      </c>
      <c r="G566" s="67" t="s">
        <v>4433</v>
      </c>
      <c r="H566" s="68" t="s">
        <v>8543</v>
      </c>
      <c r="I566" s="63">
        <v>2</v>
      </c>
      <c r="J566" s="64" t="str">
        <f t="shared" si="26"/>
        <v>A</v>
      </c>
      <c r="K566" s="65">
        <f t="shared" si="27"/>
        <v>5000</v>
      </c>
      <c r="L566" s="66">
        <f t="shared" si="24"/>
        <v>4</v>
      </c>
      <c r="M566" s="66" t="str">
        <f t="shared" si="25"/>
        <v>OK</v>
      </c>
    </row>
    <row r="567" spans="2:14" x14ac:dyDescent="0.25">
      <c r="B567" s="57" t="s">
        <v>17</v>
      </c>
      <c r="C567" s="112">
        <v>44499</v>
      </c>
      <c r="D567" s="59" t="s">
        <v>8544</v>
      </c>
      <c r="E567" s="60" t="s">
        <v>11276</v>
      </c>
      <c r="F567" s="67" t="s">
        <v>8545</v>
      </c>
      <c r="G567" s="67" t="s">
        <v>8546</v>
      </c>
      <c r="H567" s="68" t="s">
        <v>8547</v>
      </c>
      <c r="I567" s="63">
        <v>2</v>
      </c>
      <c r="J567" s="64" t="str">
        <f t="shared" si="26"/>
        <v>A</v>
      </c>
      <c r="K567" s="65">
        <f t="shared" si="27"/>
        <v>5000</v>
      </c>
      <c r="L567" s="66">
        <f t="shared" si="24"/>
        <v>4</v>
      </c>
      <c r="M567" s="66" t="str">
        <f t="shared" si="25"/>
        <v>OK</v>
      </c>
    </row>
    <row r="568" spans="2:14" s="69" customFormat="1" x14ac:dyDescent="0.25">
      <c r="B568" s="57" t="s">
        <v>17</v>
      </c>
      <c r="C568" s="112">
        <v>44499</v>
      </c>
      <c r="D568" s="59" t="s">
        <v>8548</v>
      </c>
      <c r="E568" s="60" t="s">
        <v>11276</v>
      </c>
      <c r="F568" s="67" t="s">
        <v>8549</v>
      </c>
      <c r="G568" s="67" t="s">
        <v>8550</v>
      </c>
      <c r="H568" s="68" t="s">
        <v>8551</v>
      </c>
      <c r="I568" s="63">
        <v>2</v>
      </c>
      <c r="J568" s="64" t="str">
        <f t="shared" si="26"/>
        <v>A</v>
      </c>
      <c r="K568" s="65">
        <f t="shared" si="27"/>
        <v>5000</v>
      </c>
      <c r="L568" s="66">
        <f t="shared" si="24"/>
        <v>4</v>
      </c>
      <c r="M568" s="66" t="str">
        <f t="shared" si="25"/>
        <v>OK</v>
      </c>
      <c r="N568" s="40"/>
    </row>
    <row r="569" spans="2:14" s="69" customFormat="1" x14ac:dyDescent="0.25">
      <c r="B569" s="57" t="s">
        <v>17</v>
      </c>
      <c r="C569" s="112">
        <v>44499</v>
      </c>
      <c r="D569" s="59" t="s">
        <v>4384</v>
      </c>
      <c r="E569" s="60" t="s">
        <v>11276</v>
      </c>
      <c r="F569" s="67" t="s">
        <v>108</v>
      </c>
      <c r="G569" s="67" t="s">
        <v>4385</v>
      </c>
      <c r="H569" s="68" t="s">
        <v>8552</v>
      </c>
      <c r="I569" s="63">
        <v>2</v>
      </c>
      <c r="J569" s="64" t="str">
        <f t="shared" si="26"/>
        <v>A</v>
      </c>
      <c r="K569" s="65">
        <f t="shared" si="27"/>
        <v>5000</v>
      </c>
      <c r="L569" s="66">
        <f t="shared" si="24"/>
        <v>6</v>
      </c>
      <c r="M569" s="66" t="str">
        <f t="shared" si="25"/>
        <v>OK</v>
      </c>
      <c r="N569" s="40"/>
    </row>
    <row r="570" spans="2:14" x14ac:dyDescent="0.25">
      <c r="B570" s="57" t="s">
        <v>17</v>
      </c>
      <c r="C570" s="112">
        <v>44499</v>
      </c>
      <c r="D570" s="59" t="s">
        <v>8553</v>
      </c>
      <c r="E570" s="60" t="s">
        <v>11276</v>
      </c>
      <c r="F570" s="67" t="s">
        <v>8554</v>
      </c>
      <c r="G570" s="67" t="s">
        <v>8555</v>
      </c>
      <c r="H570" s="68" t="s">
        <v>8556</v>
      </c>
      <c r="I570" s="63">
        <v>2</v>
      </c>
      <c r="J570" s="64" t="str">
        <f t="shared" si="26"/>
        <v>A</v>
      </c>
      <c r="K570" s="65">
        <f t="shared" si="27"/>
        <v>5000</v>
      </c>
      <c r="L570" s="66">
        <f t="shared" si="24"/>
        <v>4</v>
      </c>
      <c r="M570" s="66" t="str">
        <f t="shared" si="25"/>
        <v>OK</v>
      </c>
    </row>
    <row r="571" spans="2:14" x14ac:dyDescent="0.25">
      <c r="B571" s="57" t="s">
        <v>17</v>
      </c>
      <c r="C571" s="112">
        <v>44499</v>
      </c>
      <c r="D571" s="59" t="s">
        <v>8557</v>
      </c>
      <c r="E571" s="60" t="s">
        <v>11276</v>
      </c>
      <c r="F571" s="67" t="s">
        <v>8558</v>
      </c>
      <c r="G571" s="67" t="s">
        <v>8559</v>
      </c>
      <c r="H571" s="68" t="s">
        <v>8560</v>
      </c>
      <c r="I571" s="63">
        <v>2</v>
      </c>
      <c r="J571" s="64" t="str">
        <f t="shared" si="26"/>
        <v>A</v>
      </c>
      <c r="K571" s="65">
        <f t="shared" si="27"/>
        <v>5000</v>
      </c>
      <c r="L571" s="66">
        <f t="shared" si="24"/>
        <v>4</v>
      </c>
      <c r="M571" s="66" t="str">
        <f t="shared" si="25"/>
        <v>OK</v>
      </c>
    </row>
    <row r="572" spans="2:14" s="69" customFormat="1" x14ac:dyDescent="0.25">
      <c r="B572" s="57" t="s">
        <v>17</v>
      </c>
      <c r="C572" s="112">
        <v>44499</v>
      </c>
      <c r="D572" s="59" t="s">
        <v>8561</v>
      </c>
      <c r="E572" s="60" t="s">
        <v>11276</v>
      </c>
      <c r="F572" s="67" t="s">
        <v>8562</v>
      </c>
      <c r="G572" s="67" t="s">
        <v>8563</v>
      </c>
      <c r="H572" s="68" t="s">
        <v>8564</v>
      </c>
      <c r="I572" s="63">
        <v>4</v>
      </c>
      <c r="J572" s="64" t="str">
        <f t="shared" si="26"/>
        <v>A</v>
      </c>
      <c r="K572" s="65">
        <f t="shared" si="27"/>
        <v>10000</v>
      </c>
      <c r="L572" s="66">
        <f t="shared" si="24"/>
        <v>10</v>
      </c>
      <c r="M572" s="66" t="str">
        <f t="shared" si="25"/>
        <v>OK</v>
      </c>
      <c r="N572" s="40"/>
    </row>
    <row r="573" spans="2:14" x14ac:dyDescent="0.25">
      <c r="B573" s="57" t="s">
        <v>17</v>
      </c>
      <c r="C573" s="112">
        <v>44499</v>
      </c>
      <c r="D573" s="59" t="s">
        <v>8565</v>
      </c>
      <c r="E573" s="60" t="s">
        <v>11276</v>
      </c>
      <c r="F573" s="67" t="s">
        <v>8566</v>
      </c>
      <c r="G573" s="67" t="s">
        <v>8567</v>
      </c>
      <c r="H573" s="68" t="s">
        <v>8568</v>
      </c>
      <c r="I573" s="63">
        <v>2</v>
      </c>
      <c r="J573" s="64" t="str">
        <f t="shared" si="26"/>
        <v>A</v>
      </c>
      <c r="K573" s="65">
        <f t="shared" si="27"/>
        <v>5000</v>
      </c>
      <c r="L573" s="66">
        <f t="shared" si="24"/>
        <v>4</v>
      </c>
      <c r="M573" s="66" t="str">
        <f t="shared" si="25"/>
        <v>OK</v>
      </c>
    </row>
    <row r="574" spans="2:14" s="69" customFormat="1" x14ac:dyDescent="0.25">
      <c r="B574" s="57" t="s">
        <v>17</v>
      </c>
      <c r="C574" s="112">
        <v>44499</v>
      </c>
      <c r="D574" s="59" t="s">
        <v>8569</v>
      </c>
      <c r="E574" s="60" t="s">
        <v>11276</v>
      </c>
      <c r="F574" s="67" t="s">
        <v>8570</v>
      </c>
      <c r="G574" s="67" t="s">
        <v>8571</v>
      </c>
      <c r="H574" s="68" t="s">
        <v>8572</v>
      </c>
      <c r="I574" s="63">
        <v>2</v>
      </c>
      <c r="J574" s="64" t="str">
        <f t="shared" si="26"/>
        <v>A</v>
      </c>
      <c r="K574" s="65">
        <f t="shared" si="27"/>
        <v>5000</v>
      </c>
      <c r="L574" s="66">
        <f t="shared" si="24"/>
        <v>4</v>
      </c>
      <c r="M574" s="66" t="str">
        <f t="shared" si="25"/>
        <v>OK</v>
      </c>
      <c r="N574" s="40"/>
    </row>
    <row r="575" spans="2:14" x14ac:dyDescent="0.25">
      <c r="B575" s="57" t="s">
        <v>17</v>
      </c>
      <c r="C575" s="112">
        <v>44499</v>
      </c>
      <c r="D575" s="59" t="s">
        <v>8573</v>
      </c>
      <c r="E575" s="60" t="s">
        <v>11276</v>
      </c>
      <c r="F575" s="67" t="s">
        <v>8574</v>
      </c>
      <c r="G575" s="67" t="s">
        <v>8575</v>
      </c>
      <c r="H575" s="68" t="s">
        <v>8576</v>
      </c>
      <c r="I575" s="63">
        <v>2</v>
      </c>
      <c r="J575" s="64" t="str">
        <f t="shared" si="26"/>
        <v>A</v>
      </c>
      <c r="K575" s="65">
        <f t="shared" si="27"/>
        <v>5000</v>
      </c>
      <c r="L575" s="66">
        <f t="shared" si="24"/>
        <v>8</v>
      </c>
      <c r="M575" s="66" t="str">
        <f t="shared" si="25"/>
        <v>OK</v>
      </c>
    </row>
    <row r="576" spans="2:14" x14ac:dyDescent="0.25">
      <c r="B576" s="57" t="s">
        <v>17</v>
      </c>
      <c r="C576" s="112">
        <v>44499</v>
      </c>
      <c r="D576" s="59" t="s">
        <v>4552</v>
      </c>
      <c r="E576" s="60" t="s">
        <v>11276</v>
      </c>
      <c r="F576" s="67" t="s">
        <v>4553</v>
      </c>
      <c r="G576" s="67" t="s">
        <v>4554</v>
      </c>
      <c r="H576" s="68" t="s">
        <v>8581</v>
      </c>
      <c r="I576" s="63">
        <v>2</v>
      </c>
      <c r="J576" s="64" t="str">
        <f t="shared" si="26"/>
        <v>A</v>
      </c>
      <c r="K576" s="65">
        <f t="shared" si="27"/>
        <v>5000</v>
      </c>
      <c r="L576" s="66">
        <f t="shared" si="24"/>
        <v>4</v>
      </c>
      <c r="M576" s="66" t="str">
        <f t="shared" si="25"/>
        <v>OK</v>
      </c>
    </row>
    <row r="577" spans="2:14" s="69" customFormat="1" x14ac:dyDescent="0.25">
      <c r="B577" s="57" t="s">
        <v>17</v>
      </c>
      <c r="C577" s="112">
        <v>44499</v>
      </c>
      <c r="D577" s="59" t="s">
        <v>8577</v>
      </c>
      <c r="E577" s="60" t="s">
        <v>11276</v>
      </c>
      <c r="F577" s="67" t="s">
        <v>8578</v>
      </c>
      <c r="G577" s="67" t="s">
        <v>8579</v>
      </c>
      <c r="H577" s="68" t="s">
        <v>8580</v>
      </c>
      <c r="I577" s="63">
        <v>2</v>
      </c>
      <c r="J577" s="64" t="str">
        <f t="shared" si="26"/>
        <v>A</v>
      </c>
      <c r="K577" s="65">
        <f t="shared" si="27"/>
        <v>5000</v>
      </c>
      <c r="L577" s="66">
        <f t="shared" si="24"/>
        <v>4</v>
      </c>
      <c r="M577" s="66" t="str">
        <f t="shared" si="25"/>
        <v>OK</v>
      </c>
      <c r="N577" s="40"/>
    </row>
    <row r="578" spans="2:14" s="69" customFormat="1" x14ac:dyDescent="0.25">
      <c r="B578" s="57" t="s">
        <v>17</v>
      </c>
      <c r="C578" s="112">
        <v>44505</v>
      </c>
      <c r="D578" s="59" t="s">
        <v>9281</v>
      </c>
      <c r="E578" s="60" t="s">
        <v>11276</v>
      </c>
      <c r="F578" s="67" t="s">
        <v>9282</v>
      </c>
      <c r="G578" s="67" t="s">
        <v>9283</v>
      </c>
      <c r="H578" s="68" t="s">
        <v>9284</v>
      </c>
      <c r="I578" s="63">
        <v>6</v>
      </c>
      <c r="J578" s="64" t="str">
        <f t="shared" si="26"/>
        <v>B</v>
      </c>
      <c r="K578" s="65">
        <f t="shared" si="27"/>
        <v>18000</v>
      </c>
      <c r="L578" s="66">
        <f t="shared" si="24"/>
        <v>6</v>
      </c>
      <c r="M578" s="66" t="str">
        <f t="shared" si="25"/>
        <v>OK</v>
      </c>
      <c r="N578" s="40"/>
    </row>
    <row r="579" spans="2:14" s="69" customFormat="1" x14ac:dyDescent="0.25">
      <c r="B579" s="57" t="s">
        <v>17</v>
      </c>
      <c r="C579" s="112">
        <v>44505</v>
      </c>
      <c r="D579" s="59" t="s">
        <v>9289</v>
      </c>
      <c r="E579" s="60" t="s">
        <v>11276</v>
      </c>
      <c r="F579" s="67" t="s">
        <v>9290</v>
      </c>
      <c r="G579" s="67" t="s">
        <v>9291</v>
      </c>
      <c r="H579" s="68" t="s">
        <v>9292</v>
      </c>
      <c r="I579" s="63">
        <v>2</v>
      </c>
      <c r="J579" s="64" t="str">
        <f t="shared" si="26"/>
        <v>A</v>
      </c>
      <c r="K579" s="65">
        <f t="shared" si="27"/>
        <v>5000</v>
      </c>
      <c r="L579" s="66">
        <f t="shared" si="24"/>
        <v>2</v>
      </c>
      <c r="M579" s="66" t="str">
        <f t="shared" si="25"/>
        <v>OK</v>
      </c>
      <c r="N579" s="40"/>
    </row>
    <row r="580" spans="2:14" x14ac:dyDescent="0.25">
      <c r="B580" s="57" t="s">
        <v>17</v>
      </c>
      <c r="C580" s="112">
        <v>44505</v>
      </c>
      <c r="D580" s="59" t="s">
        <v>9285</v>
      </c>
      <c r="E580" s="60" t="s">
        <v>11276</v>
      </c>
      <c r="F580" s="67" t="s">
        <v>9286</v>
      </c>
      <c r="G580" s="67" t="s">
        <v>9287</v>
      </c>
      <c r="H580" s="68" t="s">
        <v>9288</v>
      </c>
      <c r="I580" s="63">
        <v>2</v>
      </c>
      <c r="J580" s="64" t="str">
        <f t="shared" si="26"/>
        <v>A</v>
      </c>
      <c r="K580" s="65">
        <f t="shared" si="27"/>
        <v>5000</v>
      </c>
      <c r="L580" s="66">
        <f t="shared" si="24"/>
        <v>2</v>
      </c>
      <c r="M580" s="66" t="str">
        <f t="shared" si="25"/>
        <v>OK</v>
      </c>
    </row>
    <row r="581" spans="2:14" x14ac:dyDescent="0.25">
      <c r="B581" s="57" t="s">
        <v>17</v>
      </c>
      <c r="C581" s="112">
        <v>44506</v>
      </c>
      <c r="D581" s="59" t="s">
        <v>4435</v>
      </c>
      <c r="E581" s="60" t="s">
        <v>11276</v>
      </c>
      <c r="F581" s="67" t="s">
        <v>4436</v>
      </c>
      <c r="G581" s="67" t="s">
        <v>4437</v>
      </c>
      <c r="H581" s="68" t="s">
        <v>9669</v>
      </c>
      <c r="I581" s="63">
        <v>6</v>
      </c>
      <c r="J581" s="64" t="str">
        <f t="shared" si="26"/>
        <v>B</v>
      </c>
      <c r="K581" s="65">
        <f t="shared" si="27"/>
        <v>18000</v>
      </c>
      <c r="L581" s="66">
        <f t="shared" si="24"/>
        <v>12</v>
      </c>
      <c r="M581" s="66" t="str">
        <f t="shared" si="25"/>
        <v>OK</v>
      </c>
    </row>
    <row r="582" spans="2:14" s="69" customFormat="1" x14ac:dyDescent="0.25">
      <c r="B582" s="57" t="s">
        <v>17</v>
      </c>
      <c r="C582" s="112">
        <v>44506</v>
      </c>
      <c r="D582" s="59" t="s">
        <v>9670</v>
      </c>
      <c r="E582" s="60" t="s">
        <v>11276</v>
      </c>
      <c r="F582" s="67" t="s">
        <v>9671</v>
      </c>
      <c r="G582" s="67" t="s">
        <v>9672</v>
      </c>
      <c r="H582" s="68" t="s">
        <v>9673</v>
      </c>
      <c r="I582" s="63">
        <v>5</v>
      </c>
      <c r="J582" s="64" t="str">
        <f t="shared" si="26"/>
        <v>A</v>
      </c>
      <c r="K582" s="65">
        <f t="shared" si="27"/>
        <v>12500</v>
      </c>
      <c r="L582" s="66">
        <f t="shared" si="24"/>
        <v>12</v>
      </c>
      <c r="M582" s="66" t="str">
        <f t="shared" si="25"/>
        <v>OK</v>
      </c>
      <c r="N582" s="40"/>
    </row>
    <row r="583" spans="2:14" x14ac:dyDescent="0.25">
      <c r="B583" s="57" t="s">
        <v>17</v>
      </c>
      <c r="C583" s="112">
        <v>44506</v>
      </c>
      <c r="D583" s="59" t="s">
        <v>9674</v>
      </c>
      <c r="E583" s="60" t="s">
        <v>11276</v>
      </c>
      <c r="F583" s="67" t="s">
        <v>9675</v>
      </c>
      <c r="G583" s="67" t="s">
        <v>4071</v>
      </c>
      <c r="H583" s="68" t="s">
        <v>9676</v>
      </c>
      <c r="I583" s="63">
        <v>2</v>
      </c>
      <c r="J583" s="64" t="str">
        <f t="shared" si="26"/>
        <v>A</v>
      </c>
      <c r="K583" s="65">
        <f t="shared" si="27"/>
        <v>5000</v>
      </c>
      <c r="L583" s="66">
        <f t="shared" si="24"/>
        <v>4</v>
      </c>
      <c r="M583" s="66" t="str">
        <f t="shared" si="25"/>
        <v>OK</v>
      </c>
    </row>
    <row r="584" spans="2:14" s="69" customFormat="1" x14ac:dyDescent="0.25">
      <c r="B584" s="57" t="s">
        <v>17</v>
      </c>
      <c r="C584" s="112">
        <v>44506</v>
      </c>
      <c r="D584" s="59" t="s">
        <v>9677</v>
      </c>
      <c r="E584" s="60" t="s">
        <v>11276</v>
      </c>
      <c r="F584" s="67" t="s">
        <v>9678</v>
      </c>
      <c r="G584" s="67" t="s">
        <v>9679</v>
      </c>
      <c r="H584" s="68" t="s">
        <v>9680</v>
      </c>
      <c r="I584" s="63">
        <v>2</v>
      </c>
      <c r="J584" s="64" t="str">
        <f t="shared" si="26"/>
        <v>A</v>
      </c>
      <c r="K584" s="65">
        <f t="shared" si="27"/>
        <v>5000</v>
      </c>
      <c r="L584" s="66">
        <f t="shared" si="24"/>
        <v>2</v>
      </c>
      <c r="M584" s="66" t="str">
        <f t="shared" si="25"/>
        <v>OK</v>
      </c>
      <c r="N584" s="40"/>
    </row>
    <row r="585" spans="2:14" x14ac:dyDescent="0.25">
      <c r="B585" s="57" t="s">
        <v>17</v>
      </c>
      <c r="C585" s="112">
        <v>44506</v>
      </c>
      <c r="D585" s="59" t="s">
        <v>2938</v>
      </c>
      <c r="E585" s="60" t="s">
        <v>11276</v>
      </c>
      <c r="F585" s="67" t="s">
        <v>2939</v>
      </c>
      <c r="G585" s="67" t="s">
        <v>2940</v>
      </c>
      <c r="H585" s="68" t="s">
        <v>9701</v>
      </c>
      <c r="I585" s="63">
        <v>2</v>
      </c>
      <c r="J585" s="64" t="str">
        <f t="shared" si="26"/>
        <v>A</v>
      </c>
      <c r="K585" s="65">
        <f t="shared" si="27"/>
        <v>5000</v>
      </c>
      <c r="L585" s="66">
        <f t="shared" ref="L585:L648" si="28">SUMIF($D$8:$D$3606,D585:D4183,$I$8:$I$3606)</f>
        <v>4</v>
      </c>
      <c r="M585" s="66" t="str">
        <f t="shared" ref="M585:M648" si="29">+IF(L585=0," ",IF(L585&lt;=20,"OK",IF(L585&gt;=21,"LEBIH")))</f>
        <v>OK</v>
      </c>
    </row>
    <row r="586" spans="2:14" x14ac:dyDescent="0.25">
      <c r="B586" s="57" t="s">
        <v>17</v>
      </c>
      <c r="C586" s="112">
        <v>44506</v>
      </c>
      <c r="D586" s="59" t="s">
        <v>4501</v>
      </c>
      <c r="E586" s="60" t="s">
        <v>11276</v>
      </c>
      <c r="F586" s="67" t="s">
        <v>4502</v>
      </c>
      <c r="G586" s="67" t="s">
        <v>4503</v>
      </c>
      <c r="H586" s="68" t="s">
        <v>9702</v>
      </c>
      <c r="I586" s="63">
        <v>2</v>
      </c>
      <c r="J586" s="64" t="str">
        <f t="shared" si="26"/>
        <v>A</v>
      </c>
      <c r="K586" s="65">
        <f t="shared" si="27"/>
        <v>5000</v>
      </c>
      <c r="L586" s="66">
        <f t="shared" si="28"/>
        <v>4</v>
      </c>
      <c r="M586" s="66" t="str">
        <f t="shared" si="29"/>
        <v>OK</v>
      </c>
    </row>
    <row r="587" spans="2:14" s="69" customFormat="1" x14ac:dyDescent="0.25">
      <c r="B587" s="57" t="s">
        <v>17</v>
      </c>
      <c r="C587" s="112">
        <v>44506</v>
      </c>
      <c r="D587" s="59" t="s">
        <v>9681</v>
      </c>
      <c r="E587" s="60" t="s">
        <v>11276</v>
      </c>
      <c r="F587" s="67" t="s">
        <v>9682</v>
      </c>
      <c r="G587" s="67" t="s">
        <v>9683</v>
      </c>
      <c r="H587" s="68" t="s">
        <v>9684</v>
      </c>
      <c r="I587" s="63">
        <v>2</v>
      </c>
      <c r="J587" s="64" t="str">
        <f t="shared" si="26"/>
        <v>A</v>
      </c>
      <c r="K587" s="65">
        <f t="shared" si="27"/>
        <v>5000</v>
      </c>
      <c r="L587" s="66">
        <f t="shared" si="28"/>
        <v>2</v>
      </c>
      <c r="M587" s="66" t="str">
        <f t="shared" si="29"/>
        <v>OK</v>
      </c>
      <c r="N587" s="40"/>
    </row>
    <row r="588" spans="2:14" s="69" customFormat="1" x14ac:dyDescent="0.25">
      <c r="B588" s="57" t="s">
        <v>17</v>
      </c>
      <c r="C588" s="112">
        <v>44506</v>
      </c>
      <c r="D588" s="59" t="s">
        <v>9685</v>
      </c>
      <c r="E588" s="60" t="s">
        <v>11276</v>
      </c>
      <c r="F588" s="67" t="s">
        <v>9686</v>
      </c>
      <c r="G588" s="67" t="s">
        <v>9687</v>
      </c>
      <c r="H588" s="68" t="s">
        <v>9688</v>
      </c>
      <c r="I588" s="63">
        <v>2</v>
      </c>
      <c r="J588" s="64" t="str">
        <f t="shared" si="26"/>
        <v>A</v>
      </c>
      <c r="K588" s="65">
        <f t="shared" si="27"/>
        <v>5000</v>
      </c>
      <c r="L588" s="66">
        <f t="shared" si="28"/>
        <v>5</v>
      </c>
      <c r="M588" s="66" t="str">
        <f t="shared" si="29"/>
        <v>OK</v>
      </c>
      <c r="N588" s="40"/>
    </row>
    <row r="589" spans="2:14" x14ac:dyDescent="0.25">
      <c r="B589" s="57" t="s">
        <v>17</v>
      </c>
      <c r="C589" s="112">
        <v>44506</v>
      </c>
      <c r="D589" s="59" t="s">
        <v>4509</v>
      </c>
      <c r="E589" s="60" t="s">
        <v>11276</v>
      </c>
      <c r="F589" s="67" t="s">
        <v>4510</v>
      </c>
      <c r="G589" s="67" t="s">
        <v>4511</v>
      </c>
      <c r="H589" s="68" t="s">
        <v>9689</v>
      </c>
      <c r="I589" s="63">
        <v>2</v>
      </c>
      <c r="J589" s="64" t="str">
        <f t="shared" si="26"/>
        <v>A</v>
      </c>
      <c r="K589" s="65">
        <f t="shared" si="27"/>
        <v>5000</v>
      </c>
      <c r="L589" s="66">
        <f t="shared" si="28"/>
        <v>10</v>
      </c>
      <c r="M589" s="66" t="str">
        <f t="shared" si="29"/>
        <v>OK</v>
      </c>
    </row>
    <row r="590" spans="2:14" x14ac:dyDescent="0.25">
      <c r="B590" s="57" t="s">
        <v>17</v>
      </c>
      <c r="C590" s="112">
        <v>44506</v>
      </c>
      <c r="D590" s="59" t="s">
        <v>9690</v>
      </c>
      <c r="E590" s="60" t="s">
        <v>11276</v>
      </c>
      <c r="F590" s="67" t="s">
        <v>199</v>
      </c>
      <c r="G590" s="67" t="s">
        <v>9691</v>
      </c>
      <c r="H590" s="68" t="s">
        <v>9692</v>
      </c>
      <c r="I590" s="63">
        <v>2</v>
      </c>
      <c r="J590" s="64" t="str">
        <f t="shared" si="26"/>
        <v>A</v>
      </c>
      <c r="K590" s="65">
        <f t="shared" si="27"/>
        <v>5000</v>
      </c>
      <c r="L590" s="66">
        <f t="shared" si="28"/>
        <v>2</v>
      </c>
      <c r="M590" s="66" t="str">
        <f t="shared" si="29"/>
        <v>OK</v>
      </c>
    </row>
    <row r="591" spans="2:14" s="69" customFormat="1" x14ac:dyDescent="0.25">
      <c r="B591" s="57" t="s">
        <v>17</v>
      </c>
      <c r="C591" s="112">
        <v>44506</v>
      </c>
      <c r="D591" s="59" t="s">
        <v>9693</v>
      </c>
      <c r="E591" s="60" t="s">
        <v>11276</v>
      </c>
      <c r="F591" s="67" t="s">
        <v>9694</v>
      </c>
      <c r="G591" s="67" t="s">
        <v>9695</v>
      </c>
      <c r="H591" s="68" t="s">
        <v>9699</v>
      </c>
      <c r="I591" s="63">
        <v>2</v>
      </c>
      <c r="J591" s="64" t="str">
        <f t="shared" si="26"/>
        <v>A</v>
      </c>
      <c r="K591" s="65">
        <f t="shared" si="27"/>
        <v>5000</v>
      </c>
      <c r="L591" s="66">
        <f t="shared" si="28"/>
        <v>2</v>
      </c>
      <c r="M591" s="66" t="str">
        <f t="shared" si="29"/>
        <v>OK</v>
      </c>
      <c r="N591" s="40"/>
    </row>
    <row r="592" spans="2:14" x14ac:dyDescent="0.25">
      <c r="B592" s="57" t="s">
        <v>17</v>
      </c>
      <c r="C592" s="112">
        <v>44506</v>
      </c>
      <c r="D592" s="59" t="s">
        <v>9696</v>
      </c>
      <c r="E592" s="60" t="s">
        <v>11276</v>
      </c>
      <c r="F592" s="67" t="s">
        <v>9697</v>
      </c>
      <c r="G592" s="67" t="s">
        <v>9698</v>
      </c>
      <c r="H592" s="68" t="s">
        <v>9700</v>
      </c>
      <c r="I592" s="63">
        <v>2</v>
      </c>
      <c r="J592" s="64" t="str">
        <f t="shared" si="26"/>
        <v>A</v>
      </c>
      <c r="K592" s="65">
        <f t="shared" si="27"/>
        <v>5000</v>
      </c>
      <c r="L592" s="66">
        <f t="shared" si="28"/>
        <v>2</v>
      </c>
      <c r="M592" s="66" t="str">
        <f t="shared" si="29"/>
        <v>OK</v>
      </c>
    </row>
    <row r="593" spans="2:14" s="69" customFormat="1" x14ac:dyDescent="0.25">
      <c r="B593" s="57" t="s">
        <v>17</v>
      </c>
      <c r="C593" s="112">
        <v>44506</v>
      </c>
      <c r="D593" s="59" t="s">
        <v>9703</v>
      </c>
      <c r="E593" s="60" t="s">
        <v>11276</v>
      </c>
      <c r="F593" s="67" t="s">
        <v>9704</v>
      </c>
      <c r="G593" s="67" t="s">
        <v>4480</v>
      </c>
      <c r="H593" s="68" t="s">
        <v>9705</v>
      </c>
      <c r="I593" s="63">
        <v>2</v>
      </c>
      <c r="J593" s="64" t="str">
        <f t="shared" si="26"/>
        <v>A</v>
      </c>
      <c r="K593" s="65">
        <f t="shared" si="27"/>
        <v>5000</v>
      </c>
      <c r="L593" s="66">
        <f t="shared" si="28"/>
        <v>2</v>
      </c>
      <c r="M593" s="66" t="str">
        <f t="shared" si="29"/>
        <v>OK</v>
      </c>
      <c r="N593" s="40"/>
    </row>
    <row r="594" spans="2:14" x14ac:dyDescent="0.25">
      <c r="B594" s="57" t="s">
        <v>17</v>
      </c>
      <c r="C594" s="112">
        <v>44506</v>
      </c>
      <c r="D594" s="59" t="s">
        <v>9706</v>
      </c>
      <c r="E594" s="60" t="s">
        <v>11276</v>
      </c>
      <c r="F594" s="67" t="s">
        <v>9707</v>
      </c>
      <c r="G594" s="67" t="s">
        <v>9708</v>
      </c>
      <c r="H594" s="68" t="s">
        <v>9709</v>
      </c>
      <c r="I594" s="63">
        <v>2</v>
      </c>
      <c r="J594" s="64" t="str">
        <f t="shared" si="26"/>
        <v>A</v>
      </c>
      <c r="K594" s="65">
        <f t="shared" si="27"/>
        <v>5000</v>
      </c>
      <c r="L594" s="66">
        <f t="shared" si="28"/>
        <v>2</v>
      </c>
      <c r="M594" s="66" t="str">
        <f t="shared" si="29"/>
        <v>OK</v>
      </c>
    </row>
    <row r="595" spans="2:14" x14ac:dyDescent="0.25">
      <c r="B595" s="57" t="s">
        <v>17</v>
      </c>
      <c r="C595" s="112">
        <v>44506</v>
      </c>
      <c r="D595" s="59" t="s">
        <v>7072</v>
      </c>
      <c r="E595" s="60" t="s">
        <v>11276</v>
      </c>
      <c r="F595" s="67" t="s">
        <v>7073</v>
      </c>
      <c r="G595" s="67" t="s">
        <v>7074</v>
      </c>
      <c r="H595" s="68" t="s">
        <v>9710</v>
      </c>
      <c r="I595" s="63">
        <v>2</v>
      </c>
      <c r="J595" s="64" t="str">
        <f t="shared" si="26"/>
        <v>A</v>
      </c>
      <c r="K595" s="65">
        <f t="shared" si="27"/>
        <v>5000</v>
      </c>
      <c r="L595" s="66">
        <f t="shared" si="28"/>
        <v>10</v>
      </c>
      <c r="M595" s="66" t="str">
        <f t="shared" si="29"/>
        <v>OK</v>
      </c>
    </row>
    <row r="596" spans="2:14" s="69" customFormat="1" x14ac:dyDescent="0.25">
      <c r="B596" s="57" t="s">
        <v>17</v>
      </c>
      <c r="C596" s="112">
        <v>44506</v>
      </c>
      <c r="D596" s="59" t="s">
        <v>8530</v>
      </c>
      <c r="E596" s="60" t="s">
        <v>11276</v>
      </c>
      <c r="F596" s="67" t="s">
        <v>8512</v>
      </c>
      <c r="G596" s="67" t="s">
        <v>8531</v>
      </c>
      <c r="H596" s="68" t="s">
        <v>9711</v>
      </c>
      <c r="I596" s="63">
        <v>2</v>
      </c>
      <c r="J596" s="64" t="str">
        <f t="shared" si="26"/>
        <v>A</v>
      </c>
      <c r="K596" s="65">
        <f t="shared" si="27"/>
        <v>5000</v>
      </c>
      <c r="L596" s="66">
        <f t="shared" si="28"/>
        <v>5</v>
      </c>
      <c r="M596" s="66" t="str">
        <f t="shared" si="29"/>
        <v>OK</v>
      </c>
      <c r="N596" s="40"/>
    </row>
    <row r="597" spans="2:14" x14ac:dyDescent="0.25">
      <c r="B597" s="57" t="s">
        <v>17</v>
      </c>
      <c r="C597" s="112">
        <v>44506</v>
      </c>
      <c r="D597" s="59" t="s">
        <v>4513</v>
      </c>
      <c r="E597" s="60" t="s">
        <v>11276</v>
      </c>
      <c r="F597" s="67" t="s">
        <v>4514</v>
      </c>
      <c r="G597" s="67" t="s">
        <v>4515</v>
      </c>
      <c r="H597" s="68" t="s">
        <v>9712</v>
      </c>
      <c r="I597" s="63">
        <v>2</v>
      </c>
      <c r="J597" s="64" t="str">
        <f t="shared" si="26"/>
        <v>A</v>
      </c>
      <c r="K597" s="65">
        <f t="shared" si="27"/>
        <v>5000</v>
      </c>
      <c r="L597" s="66">
        <f t="shared" si="28"/>
        <v>4</v>
      </c>
      <c r="M597" s="66" t="str">
        <f t="shared" si="29"/>
        <v>OK</v>
      </c>
    </row>
    <row r="598" spans="2:14" x14ac:dyDescent="0.25">
      <c r="B598" s="57" t="s">
        <v>17</v>
      </c>
      <c r="C598" s="112">
        <v>44506</v>
      </c>
      <c r="D598" s="59" t="s">
        <v>4517</v>
      </c>
      <c r="E598" s="60" t="s">
        <v>11276</v>
      </c>
      <c r="F598" s="67" t="s">
        <v>4518</v>
      </c>
      <c r="G598" s="67" t="s">
        <v>4519</v>
      </c>
      <c r="H598" s="68" t="s">
        <v>9713</v>
      </c>
      <c r="I598" s="63">
        <v>2</v>
      </c>
      <c r="J598" s="64" t="str">
        <f t="shared" si="26"/>
        <v>A</v>
      </c>
      <c r="K598" s="65">
        <f t="shared" si="27"/>
        <v>5000</v>
      </c>
      <c r="L598" s="66">
        <f t="shared" si="28"/>
        <v>4</v>
      </c>
      <c r="M598" s="66" t="str">
        <f t="shared" si="29"/>
        <v>OK</v>
      </c>
    </row>
    <row r="599" spans="2:14" s="69" customFormat="1" x14ac:dyDescent="0.25">
      <c r="B599" s="57" t="s">
        <v>17</v>
      </c>
      <c r="C599" s="112">
        <v>44506</v>
      </c>
      <c r="D599" s="59" t="s">
        <v>8548</v>
      </c>
      <c r="E599" s="60" t="s">
        <v>11276</v>
      </c>
      <c r="F599" s="67" t="s">
        <v>8549</v>
      </c>
      <c r="G599" s="67" t="s">
        <v>8550</v>
      </c>
      <c r="H599" s="68" t="s">
        <v>9714</v>
      </c>
      <c r="I599" s="63">
        <v>2</v>
      </c>
      <c r="J599" s="64" t="str">
        <f t="shared" si="26"/>
        <v>A</v>
      </c>
      <c r="K599" s="65">
        <f t="shared" si="27"/>
        <v>5000</v>
      </c>
      <c r="L599" s="66">
        <f t="shared" si="28"/>
        <v>4</v>
      </c>
      <c r="M599" s="66" t="str">
        <f t="shared" si="29"/>
        <v>OK</v>
      </c>
      <c r="N599" s="40"/>
    </row>
    <row r="600" spans="2:14" x14ac:dyDescent="0.25">
      <c r="B600" s="57" t="s">
        <v>17</v>
      </c>
      <c r="C600" s="112">
        <v>44506</v>
      </c>
      <c r="D600" s="59" t="s">
        <v>4380</v>
      </c>
      <c r="E600" s="60" t="s">
        <v>11276</v>
      </c>
      <c r="F600" s="67" t="s">
        <v>4381</v>
      </c>
      <c r="G600" s="67" t="s">
        <v>4382</v>
      </c>
      <c r="H600" s="68" t="s">
        <v>9715</v>
      </c>
      <c r="I600" s="63">
        <v>2</v>
      </c>
      <c r="J600" s="64" t="str">
        <f t="shared" si="26"/>
        <v>A</v>
      </c>
      <c r="K600" s="65">
        <f t="shared" si="27"/>
        <v>5000</v>
      </c>
      <c r="L600" s="66">
        <f t="shared" si="28"/>
        <v>5</v>
      </c>
      <c r="M600" s="66" t="str">
        <f t="shared" si="29"/>
        <v>OK</v>
      </c>
    </row>
    <row r="601" spans="2:14" s="69" customFormat="1" x14ac:dyDescent="0.25">
      <c r="B601" s="57" t="s">
        <v>17</v>
      </c>
      <c r="C601" s="112">
        <v>44506</v>
      </c>
      <c r="D601" s="59" t="s">
        <v>4386</v>
      </c>
      <c r="E601" s="60" t="s">
        <v>11276</v>
      </c>
      <c r="F601" s="67" t="s">
        <v>4387</v>
      </c>
      <c r="G601" s="67" t="s">
        <v>4388</v>
      </c>
      <c r="H601" s="68" t="s">
        <v>9716</v>
      </c>
      <c r="I601" s="63">
        <v>2</v>
      </c>
      <c r="J601" s="64" t="str">
        <f t="shared" si="26"/>
        <v>A</v>
      </c>
      <c r="K601" s="65">
        <f t="shared" si="27"/>
        <v>5000</v>
      </c>
      <c r="L601" s="66">
        <f t="shared" si="28"/>
        <v>4</v>
      </c>
      <c r="M601" s="66" t="str">
        <f t="shared" si="29"/>
        <v>OK</v>
      </c>
      <c r="N601" s="40"/>
    </row>
    <row r="602" spans="2:14" x14ac:dyDescent="0.25">
      <c r="B602" s="57" t="s">
        <v>17</v>
      </c>
      <c r="C602" s="112">
        <v>44506</v>
      </c>
      <c r="D602" s="59" t="s">
        <v>4384</v>
      </c>
      <c r="E602" s="60" t="s">
        <v>11276</v>
      </c>
      <c r="F602" s="67" t="s">
        <v>108</v>
      </c>
      <c r="G602" s="67" t="s">
        <v>4385</v>
      </c>
      <c r="H602" s="68" t="s">
        <v>9717</v>
      </c>
      <c r="I602" s="63">
        <v>2</v>
      </c>
      <c r="J602" s="64" t="str">
        <f t="shared" si="26"/>
        <v>A</v>
      </c>
      <c r="K602" s="65">
        <f t="shared" si="27"/>
        <v>5000</v>
      </c>
      <c r="L602" s="66">
        <f t="shared" si="28"/>
        <v>6</v>
      </c>
      <c r="M602" s="66" t="str">
        <f t="shared" si="29"/>
        <v>OK</v>
      </c>
    </row>
    <row r="603" spans="2:14" x14ac:dyDescent="0.25">
      <c r="B603" s="57" t="s">
        <v>17</v>
      </c>
      <c r="C603" s="112">
        <v>44506</v>
      </c>
      <c r="D603" s="59" t="s">
        <v>4529</v>
      </c>
      <c r="E603" s="60" t="s">
        <v>11276</v>
      </c>
      <c r="F603" s="67" t="s">
        <v>4530</v>
      </c>
      <c r="G603" s="67" t="s">
        <v>4527</v>
      </c>
      <c r="H603" s="68" t="s">
        <v>9718</v>
      </c>
      <c r="I603" s="63">
        <v>2</v>
      </c>
      <c r="J603" s="64" t="str">
        <f t="shared" si="26"/>
        <v>A</v>
      </c>
      <c r="K603" s="65">
        <f t="shared" si="27"/>
        <v>5000</v>
      </c>
      <c r="L603" s="66">
        <f t="shared" si="28"/>
        <v>4</v>
      </c>
      <c r="M603" s="66" t="str">
        <f t="shared" si="29"/>
        <v>OK</v>
      </c>
    </row>
    <row r="604" spans="2:14" s="69" customFormat="1" x14ac:dyDescent="0.25">
      <c r="B604" s="57" t="s">
        <v>17</v>
      </c>
      <c r="C604" s="112">
        <v>44506</v>
      </c>
      <c r="D604" s="59" t="s">
        <v>9719</v>
      </c>
      <c r="E604" s="60" t="s">
        <v>11276</v>
      </c>
      <c r="F604" s="67" t="s">
        <v>9720</v>
      </c>
      <c r="G604" s="67" t="s">
        <v>9721</v>
      </c>
      <c r="H604" s="68" t="s">
        <v>9731</v>
      </c>
      <c r="I604" s="63">
        <v>6</v>
      </c>
      <c r="J604" s="64" t="str">
        <f t="shared" si="26"/>
        <v>B</v>
      </c>
      <c r="K604" s="65">
        <f t="shared" si="27"/>
        <v>18000</v>
      </c>
      <c r="L604" s="66">
        <f t="shared" si="28"/>
        <v>10</v>
      </c>
      <c r="M604" s="66" t="str">
        <f t="shared" si="29"/>
        <v>OK</v>
      </c>
      <c r="N604" s="40"/>
    </row>
    <row r="605" spans="2:14" s="69" customFormat="1" x14ac:dyDescent="0.25">
      <c r="B605" s="57" t="s">
        <v>17</v>
      </c>
      <c r="C605" s="112">
        <v>44506</v>
      </c>
      <c r="D605" s="59" t="s">
        <v>9722</v>
      </c>
      <c r="E605" s="60" t="s">
        <v>11276</v>
      </c>
      <c r="F605" s="67" t="s">
        <v>9723</v>
      </c>
      <c r="G605" s="67" t="s">
        <v>9724</v>
      </c>
      <c r="H605" s="68" t="s">
        <v>9732</v>
      </c>
      <c r="I605" s="63">
        <v>6</v>
      </c>
      <c r="J605" s="64" t="str">
        <f t="shared" si="26"/>
        <v>B</v>
      </c>
      <c r="K605" s="65">
        <f t="shared" si="27"/>
        <v>18000</v>
      </c>
      <c r="L605" s="66">
        <f t="shared" si="28"/>
        <v>16</v>
      </c>
      <c r="M605" s="66" t="str">
        <f t="shared" si="29"/>
        <v>OK</v>
      </c>
      <c r="N605" s="40"/>
    </row>
    <row r="606" spans="2:14" x14ac:dyDescent="0.25">
      <c r="B606" s="57" t="s">
        <v>17</v>
      </c>
      <c r="C606" s="112">
        <v>44506</v>
      </c>
      <c r="D606" s="59" t="s">
        <v>8553</v>
      </c>
      <c r="E606" s="60" t="s">
        <v>11276</v>
      </c>
      <c r="F606" s="67" t="s">
        <v>8554</v>
      </c>
      <c r="G606" s="67" t="s">
        <v>8555</v>
      </c>
      <c r="H606" s="68" t="s">
        <v>9733</v>
      </c>
      <c r="I606" s="63">
        <v>2</v>
      </c>
      <c r="J606" s="64" t="str">
        <f t="shared" si="26"/>
        <v>A</v>
      </c>
      <c r="K606" s="65">
        <f t="shared" si="27"/>
        <v>5000</v>
      </c>
      <c r="L606" s="66">
        <f t="shared" si="28"/>
        <v>4</v>
      </c>
      <c r="M606" s="66" t="str">
        <f t="shared" si="29"/>
        <v>OK</v>
      </c>
    </row>
    <row r="607" spans="2:14" x14ac:dyDescent="0.25">
      <c r="B607" s="57" t="s">
        <v>17</v>
      </c>
      <c r="C607" s="112">
        <v>44506</v>
      </c>
      <c r="D607" s="59" t="s">
        <v>8569</v>
      </c>
      <c r="E607" s="60" t="s">
        <v>11276</v>
      </c>
      <c r="F607" s="67" t="s">
        <v>8570</v>
      </c>
      <c r="G607" s="67" t="s">
        <v>8571</v>
      </c>
      <c r="H607" s="68" t="s">
        <v>9734</v>
      </c>
      <c r="I607" s="63">
        <v>2</v>
      </c>
      <c r="J607" s="64" t="str">
        <f t="shared" si="26"/>
        <v>A</v>
      </c>
      <c r="K607" s="65">
        <f t="shared" si="27"/>
        <v>5000</v>
      </c>
      <c r="L607" s="66">
        <f t="shared" si="28"/>
        <v>4</v>
      </c>
      <c r="M607" s="66" t="str">
        <f t="shared" si="29"/>
        <v>OK</v>
      </c>
    </row>
    <row r="608" spans="2:14" s="69" customFormat="1" x14ac:dyDescent="0.25">
      <c r="B608" s="57" t="s">
        <v>17</v>
      </c>
      <c r="C608" s="112">
        <v>44506</v>
      </c>
      <c r="D608" s="59" t="s">
        <v>9725</v>
      </c>
      <c r="E608" s="60" t="s">
        <v>11276</v>
      </c>
      <c r="F608" s="67" t="s">
        <v>9726</v>
      </c>
      <c r="G608" s="67" t="s">
        <v>9727</v>
      </c>
      <c r="H608" s="68" t="s">
        <v>9735</v>
      </c>
      <c r="I608" s="63">
        <v>6</v>
      </c>
      <c r="J608" s="64" t="str">
        <f t="shared" si="26"/>
        <v>B</v>
      </c>
      <c r="K608" s="65">
        <f t="shared" si="27"/>
        <v>18000</v>
      </c>
      <c r="L608" s="66">
        <f t="shared" si="28"/>
        <v>8</v>
      </c>
      <c r="M608" s="66" t="str">
        <f t="shared" si="29"/>
        <v>OK</v>
      </c>
      <c r="N608" s="40"/>
    </row>
    <row r="609" spans="2:14" x14ac:dyDescent="0.25">
      <c r="B609" s="57" t="s">
        <v>17</v>
      </c>
      <c r="C609" s="112">
        <v>44506</v>
      </c>
      <c r="D609" s="59" t="s">
        <v>660</v>
      </c>
      <c r="E609" s="60" t="s">
        <v>11276</v>
      </c>
      <c r="F609" s="67" t="s">
        <v>661</v>
      </c>
      <c r="G609" s="67" t="s">
        <v>662</v>
      </c>
      <c r="H609" s="68" t="s">
        <v>9736</v>
      </c>
      <c r="I609" s="63">
        <v>6</v>
      </c>
      <c r="J609" s="64" t="str">
        <f t="shared" si="26"/>
        <v>B</v>
      </c>
      <c r="K609" s="65">
        <f t="shared" si="27"/>
        <v>18000</v>
      </c>
      <c r="L609" s="66">
        <f t="shared" si="28"/>
        <v>20</v>
      </c>
      <c r="M609" s="66" t="str">
        <f t="shared" si="29"/>
        <v>OK</v>
      </c>
    </row>
    <row r="610" spans="2:14" s="69" customFormat="1" x14ac:dyDescent="0.25">
      <c r="B610" s="57" t="s">
        <v>17</v>
      </c>
      <c r="C610" s="112">
        <v>44506</v>
      </c>
      <c r="D610" s="59" t="s">
        <v>9728</v>
      </c>
      <c r="E610" s="60" t="s">
        <v>11276</v>
      </c>
      <c r="F610" s="67" t="s">
        <v>9729</v>
      </c>
      <c r="G610" s="67" t="s">
        <v>9730</v>
      </c>
      <c r="H610" s="68" t="s">
        <v>9737</v>
      </c>
      <c r="I610" s="63">
        <v>3</v>
      </c>
      <c r="J610" s="64" t="str">
        <f t="shared" si="26"/>
        <v>A</v>
      </c>
      <c r="K610" s="65">
        <f t="shared" si="27"/>
        <v>7500</v>
      </c>
      <c r="L610" s="66">
        <f t="shared" si="28"/>
        <v>5</v>
      </c>
      <c r="M610" s="66" t="str">
        <f t="shared" si="29"/>
        <v>OK</v>
      </c>
      <c r="N610" s="40"/>
    </row>
    <row r="611" spans="2:14" x14ac:dyDescent="0.25">
      <c r="B611" s="57" t="s">
        <v>17</v>
      </c>
      <c r="C611" s="112">
        <v>44506</v>
      </c>
      <c r="D611" s="59" t="s">
        <v>6382</v>
      </c>
      <c r="E611" s="60" t="s">
        <v>11276</v>
      </c>
      <c r="F611" s="67" t="s">
        <v>943</v>
      </c>
      <c r="G611" s="67" t="s">
        <v>6383</v>
      </c>
      <c r="H611" s="68" t="s">
        <v>9738</v>
      </c>
      <c r="I611" s="63">
        <v>4</v>
      </c>
      <c r="J611" s="64" t="str">
        <f t="shared" si="26"/>
        <v>A</v>
      </c>
      <c r="K611" s="65">
        <f t="shared" si="27"/>
        <v>10000</v>
      </c>
      <c r="L611" s="66">
        <f t="shared" si="28"/>
        <v>6</v>
      </c>
      <c r="M611" s="66" t="str">
        <f t="shared" si="29"/>
        <v>OK</v>
      </c>
    </row>
    <row r="612" spans="2:14" x14ac:dyDescent="0.25">
      <c r="B612" s="57" t="s">
        <v>17</v>
      </c>
      <c r="C612" s="112">
        <v>44506</v>
      </c>
      <c r="D612" s="59" t="s">
        <v>6311</v>
      </c>
      <c r="E612" s="60" t="s">
        <v>11276</v>
      </c>
      <c r="F612" s="67" t="s">
        <v>6312</v>
      </c>
      <c r="G612" s="67" t="s">
        <v>6313</v>
      </c>
      <c r="H612" s="68" t="s">
        <v>9739</v>
      </c>
      <c r="I612" s="63">
        <v>10</v>
      </c>
      <c r="J612" s="64" t="str">
        <f t="shared" si="26"/>
        <v>B</v>
      </c>
      <c r="K612" s="65">
        <f t="shared" si="27"/>
        <v>30000</v>
      </c>
      <c r="L612" s="66">
        <f t="shared" si="28"/>
        <v>20</v>
      </c>
      <c r="M612" s="66" t="str">
        <f t="shared" si="29"/>
        <v>OK</v>
      </c>
    </row>
    <row r="613" spans="2:14" s="69" customFormat="1" x14ac:dyDescent="0.25">
      <c r="B613" s="57" t="s">
        <v>17</v>
      </c>
      <c r="C613" s="112">
        <v>44506</v>
      </c>
      <c r="D613" s="59" t="s">
        <v>2986</v>
      </c>
      <c r="E613" s="60" t="s">
        <v>11276</v>
      </c>
      <c r="F613" s="67" t="s">
        <v>2987</v>
      </c>
      <c r="G613" s="67" t="s">
        <v>2988</v>
      </c>
      <c r="H613" s="68" t="s">
        <v>9740</v>
      </c>
      <c r="I613" s="63">
        <v>4</v>
      </c>
      <c r="J613" s="64" t="str">
        <f t="shared" si="26"/>
        <v>A</v>
      </c>
      <c r="K613" s="65">
        <f t="shared" si="27"/>
        <v>10000</v>
      </c>
      <c r="L613" s="66">
        <f t="shared" si="28"/>
        <v>7</v>
      </c>
      <c r="M613" s="66" t="str">
        <f t="shared" si="29"/>
        <v>OK</v>
      </c>
      <c r="N613" s="40"/>
    </row>
    <row r="614" spans="2:14" x14ac:dyDescent="0.25">
      <c r="B614" s="57" t="s">
        <v>17</v>
      </c>
      <c r="C614" s="112">
        <v>44506</v>
      </c>
      <c r="D614" s="59" t="s">
        <v>8577</v>
      </c>
      <c r="E614" s="60" t="s">
        <v>11276</v>
      </c>
      <c r="F614" s="67" t="s">
        <v>8578</v>
      </c>
      <c r="G614" s="67" t="s">
        <v>8579</v>
      </c>
      <c r="H614" s="68" t="s">
        <v>9741</v>
      </c>
      <c r="I614" s="63">
        <v>2</v>
      </c>
      <c r="J614" s="64" t="str">
        <f t="shared" si="26"/>
        <v>A</v>
      </c>
      <c r="K614" s="65">
        <f t="shared" si="27"/>
        <v>5000</v>
      </c>
      <c r="L614" s="66">
        <f t="shared" si="28"/>
        <v>4</v>
      </c>
      <c r="M614" s="66" t="str">
        <f t="shared" si="29"/>
        <v>OK</v>
      </c>
    </row>
    <row r="615" spans="2:14" x14ac:dyDescent="0.25">
      <c r="B615" s="57" t="s">
        <v>17</v>
      </c>
      <c r="C615" s="112">
        <v>44506</v>
      </c>
      <c r="D615" s="59" t="s">
        <v>9742</v>
      </c>
      <c r="E615" s="60" t="s">
        <v>11276</v>
      </c>
      <c r="F615" s="67" t="s">
        <v>9743</v>
      </c>
      <c r="G615" s="67" t="s">
        <v>9744</v>
      </c>
      <c r="H615" s="68" t="s">
        <v>9745</v>
      </c>
      <c r="I615" s="63">
        <v>2</v>
      </c>
      <c r="J615" s="64" t="str">
        <f t="shared" si="26"/>
        <v>A</v>
      </c>
      <c r="K615" s="65">
        <f t="shared" si="27"/>
        <v>5000</v>
      </c>
      <c r="L615" s="66">
        <f t="shared" si="28"/>
        <v>8</v>
      </c>
      <c r="M615" s="66" t="str">
        <f t="shared" si="29"/>
        <v>OK</v>
      </c>
    </row>
    <row r="616" spans="2:14" s="69" customFormat="1" x14ac:dyDescent="0.25">
      <c r="B616" s="57" t="s">
        <v>17</v>
      </c>
      <c r="C616" s="112">
        <v>44508</v>
      </c>
      <c r="D616" s="59" t="s">
        <v>10015</v>
      </c>
      <c r="E616" s="60" t="s">
        <v>11276</v>
      </c>
      <c r="F616" s="67" t="s">
        <v>10016</v>
      </c>
      <c r="G616" s="67" t="s">
        <v>10017</v>
      </c>
      <c r="H616" s="68" t="s">
        <v>10018</v>
      </c>
      <c r="I616" s="63">
        <v>3</v>
      </c>
      <c r="J616" s="64" t="str">
        <f t="shared" si="26"/>
        <v>A</v>
      </c>
      <c r="K616" s="65">
        <f t="shared" si="27"/>
        <v>7500</v>
      </c>
      <c r="L616" s="66">
        <f t="shared" si="28"/>
        <v>3</v>
      </c>
      <c r="M616" s="66" t="str">
        <f t="shared" si="29"/>
        <v>OK</v>
      </c>
      <c r="N616" s="40"/>
    </row>
    <row r="617" spans="2:14" x14ac:dyDescent="0.25">
      <c r="B617" s="57" t="s">
        <v>17</v>
      </c>
      <c r="C617" s="112">
        <v>44508</v>
      </c>
      <c r="D617" s="59" t="s">
        <v>10019</v>
      </c>
      <c r="E617" s="60" t="s">
        <v>11276</v>
      </c>
      <c r="F617" s="67" t="s">
        <v>10020</v>
      </c>
      <c r="G617" s="67" t="s">
        <v>10021</v>
      </c>
      <c r="H617" s="68" t="s">
        <v>10022</v>
      </c>
      <c r="I617" s="63">
        <v>2</v>
      </c>
      <c r="J617" s="64" t="str">
        <f t="shared" si="26"/>
        <v>A</v>
      </c>
      <c r="K617" s="65">
        <f t="shared" si="27"/>
        <v>5000</v>
      </c>
      <c r="L617" s="66">
        <f t="shared" si="28"/>
        <v>2</v>
      </c>
      <c r="M617" s="66" t="str">
        <f t="shared" si="29"/>
        <v>OK</v>
      </c>
    </row>
    <row r="618" spans="2:14" s="69" customFormat="1" x14ac:dyDescent="0.25">
      <c r="B618" s="57" t="s">
        <v>17</v>
      </c>
      <c r="C618" s="112">
        <v>44508</v>
      </c>
      <c r="D618" s="59" t="s">
        <v>10023</v>
      </c>
      <c r="E618" s="60" t="s">
        <v>11276</v>
      </c>
      <c r="F618" s="67" t="s">
        <v>10024</v>
      </c>
      <c r="G618" s="67" t="s">
        <v>10025</v>
      </c>
      <c r="H618" s="68" t="s">
        <v>10026</v>
      </c>
      <c r="I618" s="63">
        <v>6</v>
      </c>
      <c r="J618" s="64" t="str">
        <f t="shared" si="26"/>
        <v>B</v>
      </c>
      <c r="K618" s="65">
        <f t="shared" si="27"/>
        <v>18000</v>
      </c>
      <c r="L618" s="66">
        <f t="shared" si="28"/>
        <v>6</v>
      </c>
      <c r="M618" s="66" t="str">
        <f t="shared" si="29"/>
        <v>OK</v>
      </c>
      <c r="N618" s="40"/>
    </row>
    <row r="619" spans="2:14" x14ac:dyDescent="0.25">
      <c r="B619" s="57" t="s">
        <v>17</v>
      </c>
      <c r="C619" s="112">
        <v>44508</v>
      </c>
      <c r="D619" s="59" t="s">
        <v>10027</v>
      </c>
      <c r="E619" s="60" t="s">
        <v>11276</v>
      </c>
      <c r="F619" s="67" t="s">
        <v>10028</v>
      </c>
      <c r="G619" s="67" t="s">
        <v>10029</v>
      </c>
      <c r="H619" s="68" t="s">
        <v>10030</v>
      </c>
      <c r="I619" s="63">
        <v>2</v>
      </c>
      <c r="J619" s="64" t="str">
        <f t="shared" si="26"/>
        <v>A</v>
      </c>
      <c r="K619" s="65">
        <f t="shared" si="27"/>
        <v>5000</v>
      </c>
      <c r="L619" s="66">
        <f t="shared" si="28"/>
        <v>2</v>
      </c>
      <c r="M619" s="66" t="str">
        <f t="shared" si="29"/>
        <v>OK</v>
      </c>
    </row>
    <row r="620" spans="2:14" x14ac:dyDescent="0.25">
      <c r="B620" s="57" t="s">
        <v>17</v>
      </c>
      <c r="C620" s="112">
        <v>44508</v>
      </c>
      <c r="D620" s="59" t="s">
        <v>664</v>
      </c>
      <c r="E620" s="60" t="s">
        <v>11276</v>
      </c>
      <c r="F620" s="67" t="s">
        <v>665</v>
      </c>
      <c r="G620" s="67" t="s">
        <v>646</v>
      </c>
      <c r="H620" s="68" t="s">
        <v>10031</v>
      </c>
      <c r="I620" s="63">
        <v>3</v>
      </c>
      <c r="J620" s="64" t="str">
        <f t="shared" si="26"/>
        <v>A</v>
      </c>
      <c r="K620" s="65">
        <f t="shared" si="27"/>
        <v>7500</v>
      </c>
      <c r="L620" s="66">
        <f t="shared" si="28"/>
        <v>6</v>
      </c>
      <c r="M620" s="66" t="str">
        <f t="shared" si="29"/>
        <v>OK</v>
      </c>
    </row>
    <row r="621" spans="2:14" s="69" customFormat="1" x14ac:dyDescent="0.25">
      <c r="B621" s="57" t="s">
        <v>17</v>
      </c>
      <c r="C621" s="112">
        <v>44508</v>
      </c>
      <c r="D621" s="59" t="s">
        <v>10032</v>
      </c>
      <c r="E621" s="60" t="s">
        <v>11276</v>
      </c>
      <c r="F621" s="67" t="s">
        <v>10033</v>
      </c>
      <c r="G621" s="67" t="s">
        <v>10034</v>
      </c>
      <c r="H621" s="68" t="s">
        <v>10035</v>
      </c>
      <c r="I621" s="63">
        <v>2</v>
      </c>
      <c r="J621" s="64" t="str">
        <f t="shared" si="26"/>
        <v>A</v>
      </c>
      <c r="K621" s="65">
        <f t="shared" si="27"/>
        <v>5000</v>
      </c>
      <c r="L621" s="66">
        <f t="shared" si="28"/>
        <v>2</v>
      </c>
      <c r="M621" s="66" t="str">
        <f t="shared" si="29"/>
        <v>OK</v>
      </c>
      <c r="N621" s="40"/>
    </row>
    <row r="622" spans="2:14" s="69" customFormat="1" x14ac:dyDescent="0.25">
      <c r="B622" s="57" t="s">
        <v>17</v>
      </c>
      <c r="C622" s="112">
        <v>44508</v>
      </c>
      <c r="D622" s="59" t="s">
        <v>10042</v>
      </c>
      <c r="E622" s="60" t="s">
        <v>11276</v>
      </c>
      <c r="F622" s="67" t="s">
        <v>10043</v>
      </c>
      <c r="G622" s="67" t="s">
        <v>10044</v>
      </c>
      <c r="H622" s="68" t="s">
        <v>10045</v>
      </c>
      <c r="I622" s="63">
        <v>2</v>
      </c>
      <c r="J622" s="64" t="str">
        <f t="shared" si="26"/>
        <v>A</v>
      </c>
      <c r="K622" s="65">
        <f t="shared" si="27"/>
        <v>5000</v>
      </c>
      <c r="L622" s="66">
        <f t="shared" si="28"/>
        <v>2</v>
      </c>
      <c r="M622" s="66" t="str">
        <f t="shared" si="29"/>
        <v>OK</v>
      </c>
      <c r="N622" s="40"/>
    </row>
    <row r="623" spans="2:14" x14ac:dyDescent="0.25">
      <c r="B623" s="57" t="s">
        <v>17</v>
      </c>
      <c r="C623" s="112">
        <v>44508</v>
      </c>
      <c r="D623" s="59" t="s">
        <v>10046</v>
      </c>
      <c r="E623" s="60" t="s">
        <v>11276</v>
      </c>
      <c r="F623" s="67" t="s">
        <v>4210</v>
      </c>
      <c r="G623" s="67" t="s">
        <v>10047</v>
      </c>
      <c r="H623" s="68" t="s">
        <v>10048</v>
      </c>
      <c r="I623" s="63">
        <v>3</v>
      </c>
      <c r="J623" s="64" t="str">
        <f t="shared" si="26"/>
        <v>A</v>
      </c>
      <c r="K623" s="65">
        <f t="shared" si="27"/>
        <v>7500</v>
      </c>
      <c r="L623" s="66">
        <f t="shared" si="28"/>
        <v>3</v>
      </c>
      <c r="M623" s="66" t="str">
        <f t="shared" si="29"/>
        <v>OK</v>
      </c>
    </row>
    <row r="624" spans="2:14" x14ac:dyDescent="0.25">
      <c r="B624" s="57" t="s">
        <v>17</v>
      </c>
      <c r="C624" s="112">
        <v>44508</v>
      </c>
      <c r="D624" s="59" t="s">
        <v>10049</v>
      </c>
      <c r="E624" s="60" t="s">
        <v>11276</v>
      </c>
      <c r="F624" s="67" t="s">
        <v>10050</v>
      </c>
      <c r="G624" s="67" t="s">
        <v>10051</v>
      </c>
      <c r="H624" s="68" t="s">
        <v>10058</v>
      </c>
      <c r="I624" s="63">
        <v>2</v>
      </c>
      <c r="J624" s="64" t="str">
        <f t="shared" si="26"/>
        <v>A</v>
      </c>
      <c r="K624" s="65">
        <f t="shared" si="27"/>
        <v>5000</v>
      </c>
      <c r="L624" s="66">
        <f t="shared" si="28"/>
        <v>2</v>
      </c>
      <c r="M624" s="66" t="str">
        <f t="shared" si="29"/>
        <v>OK</v>
      </c>
    </row>
    <row r="625" spans="2:14" s="69" customFormat="1" x14ac:dyDescent="0.25">
      <c r="B625" s="57" t="s">
        <v>17</v>
      </c>
      <c r="C625" s="112">
        <v>44508</v>
      </c>
      <c r="D625" s="59" t="s">
        <v>10052</v>
      </c>
      <c r="E625" s="60" t="s">
        <v>11276</v>
      </c>
      <c r="F625" s="67" t="s">
        <v>10053</v>
      </c>
      <c r="G625" s="67" t="s">
        <v>10054</v>
      </c>
      <c r="H625" s="68" t="s">
        <v>10059</v>
      </c>
      <c r="I625" s="63">
        <v>2</v>
      </c>
      <c r="J625" s="64" t="str">
        <f t="shared" si="26"/>
        <v>A</v>
      </c>
      <c r="K625" s="65">
        <f t="shared" si="27"/>
        <v>5000</v>
      </c>
      <c r="L625" s="66">
        <f t="shared" si="28"/>
        <v>2</v>
      </c>
      <c r="M625" s="66" t="str">
        <f t="shared" si="29"/>
        <v>OK</v>
      </c>
      <c r="N625" s="40"/>
    </row>
    <row r="626" spans="2:14" x14ac:dyDescent="0.25">
      <c r="B626" s="57" t="s">
        <v>17</v>
      </c>
      <c r="C626" s="112">
        <v>44508</v>
      </c>
      <c r="D626" s="59" t="s">
        <v>10055</v>
      </c>
      <c r="E626" s="60" t="s">
        <v>11276</v>
      </c>
      <c r="F626" s="67" t="s">
        <v>10056</v>
      </c>
      <c r="G626" s="67" t="s">
        <v>10057</v>
      </c>
      <c r="H626" s="68" t="s">
        <v>10060</v>
      </c>
      <c r="I626" s="63">
        <v>2</v>
      </c>
      <c r="J626" s="64" t="str">
        <f t="shared" si="26"/>
        <v>A</v>
      </c>
      <c r="K626" s="65">
        <f t="shared" si="27"/>
        <v>5000</v>
      </c>
      <c r="L626" s="66">
        <f t="shared" si="28"/>
        <v>2</v>
      </c>
      <c r="M626" s="66" t="str">
        <f t="shared" si="29"/>
        <v>OK</v>
      </c>
    </row>
    <row r="627" spans="2:14" s="69" customFormat="1" x14ac:dyDescent="0.25">
      <c r="B627" s="57" t="s">
        <v>17</v>
      </c>
      <c r="C627" s="112">
        <v>44508</v>
      </c>
      <c r="D627" s="59" t="s">
        <v>10061</v>
      </c>
      <c r="E627" s="60" t="s">
        <v>11276</v>
      </c>
      <c r="F627" s="67" t="s">
        <v>10062</v>
      </c>
      <c r="G627" s="67" t="s">
        <v>10063</v>
      </c>
      <c r="H627" s="68" t="s">
        <v>10064</v>
      </c>
      <c r="I627" s="63">
        <v>2</v>
      </c>
      <c r="J627" s="64" t="str">
        <f t="shared" si="26"/>
        <v>A</v>
      </c>
      <c r="K627" s="65">
        <f t="shared" si="27"/>
        <v>5000</v>
      </c>
      <c r="L627" s="66">
        <f t="shared" si="28"/>
        <v>2</v>
      </c>
      <c r="M627" s="66" t="str">
        <f t="shared" si="29"/>
        <v>OK</v>
      </c>
      <c r="N627" s="40"/>
    </row>
    <row r="628" spans="2:14" x14ac:dyDescent="0.25">
      <c r="B628" s="57" t="s">
        <v>17</v>
      </c>
      <c r="C628" s="112">
        <v>44508</v>
      </c>
      <c r="D628" s="59" t="s">
        <v>703</v>
      </c>
      <c r="E628" s="60" t="s">
        <v>11276</v>
      </c>
      <c r="F628" s="67" t="s">
        <v>704</v>
      </c>
      <c r="G628" s="67" t="s">
        <v>705</v>
      </c>
      <c r="H628" s="68" t="s">
        <v>10065</v>
      </c>
      <c r="I628" s="63">
        <v>2</v>
      </c>
      <c r="J628" s="64" t="str">
        <f t="shared" si="26"/>
        <v>A</v>
      </c>
      <c r="K628" s="65">
        <f t="shared" si="27"/>
        <v>5000</v>
      </c>
      <c r="L628" s="66">
        <f t="shared" si="28"/>
        <v>6</v>
      </c>
      <c r="M628" s="66" t="str">
        <f t="shared" si="29"/>
        <v>OK</v>
      </c>
    </row>
    <row r="629" spans="2:14" x14ac:dyDescent="0.25">
      <c r="B629" s="57" t="s">
        <v>17</v>
      </c>
      <c r="C629" s="112">
        <v>44508</v>
      </c>
      <c r="D629" s="59" t="s">
        <v>707</v>
      </c>
      <c r="E629" s="60" t="s">
        <v>11276</v>
      </c>
      <c r="F629" s="67" t="s">
        <v>708</v>
      </c>
      <c r="G629" s="67" t="s">
        <v>709</v>
      </c>
      <c r="H629" s="68" t="s">
        <v>10066</v>
      </c>
      <c r="I629" s="63">
        <v>2</v>
      </c>
      <c r="J629" s="64" t="str">
        <f t="shared" si="26"/>
        <v>A</v>
      </c>
      <c r="K629" s="65">
        <f t="shared" si="27"/>
        <v>5000</v>
      </c>
      <c r="L629" s="66">
        <f t="shared" si="28"/>
        <v>6</v>
      </c>
      <c r="M629" s="66" t="str">
        <f t="shared" si="29"/>
        <v>OK</v>
      </c>
    </row>
    <row r="630" spans="2:14" s="69" customFormat="1" x14ac:dyDescent="0.25">
      <c r="B630" s="57" t="s">
        <v>17</v>
      </c>
      <c r="C630" s="112">
        <v>44508</v>
      </c>
      <c r="D630" s="59" t="s">
        <v>5449</v>
      </c>
      <c r="E630" s="60" t="s">
        <v>11276</v>
      </c>
      <c r="F630" s="67" t="s">
        <v>5450</v>
      </c>
      <c r="G630" s="67" t="s">
        <v>701</v>
      </c>
      <c r="H630" s="68" t="s">
        <v>10067</v>
      </c>
      <c r="I630" s="63">
        <v>3</v>
      </c>
      <c r="J630" s="64" t="str">
        <f t="shared" si="26"/>
        <v>A</v>
      </c>
      <c r="K630" s="65">
        <f t="shared" si="27"/>
        <v>7500</v>
      </c>
      <c r="L630" s="66">
        <f t="shared" si="28"/>
        <v>5</v>
      </c>
      <c r="M630" s="66" t="str">
        <f t="shared" si="29"/>
        <v>OK</v>
      </c>
      <c r="N630" s="40"/>
    </row>
    <row r="631" spans="2:14" s="69" customFormat="1" x14ac:dyDescent="0.25">
      <c r="B631" s="57" t="s">
        <v>17</v>
      </c>
      <c r="C631" s="112">
        <v>44508</v>
      </c>
      <c r="D631" s="59" t="s">
        <v>10068</v>
      </c>
      <c r="E631" s="60" t="s">
        <v>11276</v>
      </c>
      <c r="F631" s="67" t="s">
        <v>10069</v>
      </c>
      <c r="G631" s="67" t="s">
        <v>10070</v>
      </c>
      <c r="H631" s="68" t="s">
        <v>10076</v>
      </c>
      <c r="I631" s="63">
        <v>2</v>
      </c>
      <c r="J631" s="64" t="str">
        <f t="shared" si="26"/>
        <v>A</v>
      </c>
      <c r="K631" s="65">
        <f t="shared" si="27"/>
        <v>5000</v>
      </c>
      <c r="L631" s="66">
        <f t="shared" si="28"/>
        <v>2</v>
      </c>
      <c r="M631" s="66" t="str">
        <f t="shared" si="29"/>
        <v>OK</v>
      </c>
      <c r="N631" s="40"/>
    </row>
    <row r="632" spans="2:14" s="69" customFormat="1" x14ac:dyDescent="0.25">
      <c r="B632" s="57" t="s">
        <v>17</v>
      </c>
      <c r="C632" s="112">
        <v>44508</v>
      </c>
      <c r="D632" s="59" t="s">
        <v>5412</v>
      </c>
      <c r="E632" s="60" t="s">
        <v>11276</v>
      </c>
      <c r="F632" s="67" t="s">
        <v>5413</v>
      </c>
      <c r="G632" s="67" t="s">
        <v>677</v>
      </c>
      <c r="H632" s="68" t="s">
        <v>10036</v>
      </c>
      <c r="I632" s="63">
        <v>6</v>
      </c>
      <c r="J632" s="64" t="str">
        <f t="shared" si="26"/>
        <v>B</v>
      </c>
      <c r="K632" s="65">
        <f t="shared" si="27"/>
        <v>18000</v>
      </c>
      <c r="L632" s="66">
        <f t="shared" si="28"/>
        <v>16</v>
      </c>
      <c r="M632" s="66" t="str">
        <f t="shared" si="29"/>
        <v>OK</v>
      </c>
      <c r="N632" s="40"/>
    </row>
    <row r="633" spans="2:14" x14ac:dyDescent="0.25">
      <c r="B633" s="57" t="s">
        <v>17</v>
      </c>
      <c r="C633" s="112">
        <v>44508</v>
      </c>
      <c r="D633" s="59" t="s">
        <v>5414</v>
      </c>
      <c r="E633" s="60" t="s">
        <v>11276</v>
      </c>
      <c r="F633" s="67" t="s">
        <v>5415</v>
      </c>
      <c r="G633" s="67" t="s">
        <v>5416</v>
      </c>
      <c r="H633" s="68" t="s">
        <v>10037</v>
      </c>
      <c r="I633" s="63">
        <v>6</v>
      </c>
      <c r="J633" s="64" t="str">
        <f t="shared" si="26"/>
        <v>B</v>
      </c>
      <c r="K633" s="65">
        <f t="shared" si="27"/>
        <v>18000</v>
      </c>
      <c r="L633" s="66">
        <f t="shared" si="28"/>
        <v>16</v>
      </c>
      <c r="M633" s="66" t="str">
        <f t="shared" si="29"/>
        <v>OK</v>
      </c>
    </row>
    <row r="634" spans="2:14" x14ac:dyDescent="0.25">
      <c r="B634" s="57" t="s">
        <v>17</v>
      </c>
      <c r="C634" s="112">
        <v>44508</v>
      </c>
      <c r="D634" s="59" t="s">
        <v>10038</v>
      </c>
      <c r="E634" s="60" t="s">
        <v>11276</v>
      </c>
      <c r="F634" s="67" t="s">
        <v>10039</v>
      </c>
      <c r="G634" s="67" t="s">
        <v>10040</v>
      </c>
      <c r="H634" s="68" t="s">
        <v>10041</v>
      </c>
      <c r="I634" s="63">
        <v>2</v>
      </c>
      <c r="J634" s="64" t="str">
        <f t="shared" si="26"/>
        <v>A</v>
      </c>
      <c r="K634" s="65">
        <f t="shared" si="27"/>
        <v>5000</v>
      </c>
      <c r="L634" s="66">
        <f t="shared" si="28"/>
        <v>2</v>
      </c>
      <c r="M634" s="66" t="str">
        <f t="shared" si="29"/>
        <v>OK</v>
      </c>
    </row>
    <row r="635" spans="2:14" s="69" customFormat="1" x14ac:dyDescent="0.25">
      <c r="B635" s="57" t="s">
        <v>17</v>
      </c>
      <c r="C635" s="112">
        <v>44508</v>
      </c>
      <c r="D635" s="59" t="s">
        <v>5425</v>
      </c>
      <c r="E635" s="60" t="s">
        <v>11276</v>
      </c>
      <c r="F635" s="67" t="s">
        <v>5426</v>
      </c>
      <c r="G635" s="67" t="s">
        <v>5427</v>
      </c>
      <c r="H635" s="68" t="s">
        <v>10077</v>
      </c>
      <c r="I635" s="63">
        <v>2</v>
      </c>
      <c r="J635" s="64" t="str">
        <f t="shared" si="26"/>
        <v>A</v>
      </c>
      <c r="K635" s="65">
        <f t="shared" si="27"/>
        <v>5000</v>
      </c>
      <c r="L635" s="66">
        <f t="shared" si="28"/>
        <v>6</v>
      </c>
      <c r="M635" s="66" t="str">
        <f t="shared" si="29"/>
        <v>OK</v>
      </c>
      <c r="N635" s="40"/>
    </row>
    <row r="636" spans="2:14" x14ac:dyDescent="0.25">
      <c r="B636" s="57" t="s">
        <v>17</v>
      </c>
      <c r="C636" s="112">
        <v>44508</v>
      </c>
      <c r="D636" s="59" t="s">
        <v>10071</v>
      </c>
      <c r="E636" s="60" t="s">
        <v>11276</v>
      </c>
      <c r="F636" s="67" t="s">
        <v>10072</v>
      </c>
      <c r="G636" s="67" t="s">
        <v>10073</v>
      </c>
      <c r="H636" s="68" t="s">
        <v>10078</v>
      </c>
      <c r="I636" s="63">
        <v>2</v>
      </c>
      <c r="J636" s="64" t="str">
        <f t="shared" si="26"/>
        <v>A</v>
      </c>
      <c r="K636" s="65">
        <f t="shared" si="27"/>
        <v>5000</v>
      </c>
      <c r="L636" s="66">
        <f t="shared" si="28"/>
        <v>2</v>
      </c>
      <c r="M636" s="66" t="str">
        <f t="shared" si="29"/>
        <v>OK</v>
      </c>
    </row>
    <row r="637" spans="2:14" s="69" customFormat="1" x14ac:dyDescent="0.25">
      <c r="B637" s="57" t="s">
        <v>17</v>
      </c>
      <c r="C637" s="112">
        <v>44508</v>
      </c>
      <c r="D637" s="59" t="s">
        <v>10074</v>
      </c>
      <c r="E637" s="60" t="s">
        <v>11276</v>
      </c>
      <c r="F637" s="67" t="s">
        <v>10075</v>
      </c>
      <c r="G637" s="67" t="s">
        <v>10073</v>
      </c>
      <c r="H637" s="68" t="s">
        <v>10079</v>
      </c>
      <c r="I637" s="63">
        <v>2</v>
      </c>
      <c r="J637" s="64" t="str">
        <f t="shared" si="26"/>
        <v>A</v>
      </c>
      <c r="K637" s="65">
        <f t="shared" si="27"/>
        <v>5000</v>
      </c>
      <c r="L637" s="66">
        <f t="shared" si="28"/>
        <v>2</v>
      </c>
      <c r="M637" s="66" t="str">
        <f t="shared" si="29"/>
        <v>OK</v>
      </c>
      <c r="N637" s="40"/>
    </row>
    <row r="638" spans="2:14" x14ac:dyDescent="0.25">
      <c r="B638" s="57" t="s">
        <v>17</v>
      </c>
      <c r="C638" s="112">
        <v>44508</v>
      </c>
      <c r="D638" s="59" t="s">
        <v>5408</v>
      </c>
      <c r="E638" s="60" t="s">
        <v>11276</v>
      </c>
      <c r="F638" s="67" t="s">
        <v>5409</v>
      </c>
      <c r="G638" s="67" t="s">
        <v>5410</v>
      </c>
      <c r="H638" s="68" t="s">
        <v>10080</v>
      </c>
      <c r="I638" s="63">
        <v>2</v>
      </c>
      <c r="J638" s="64" t="str">
        <f t="shared" si="26"/>
        <v>A</v>
      </c>
      <c r="K638" s="65">
        <f t="shared" si="27"/>
        <v>5000</v>
      </c>
      <c r="L638" s="66">
        <f t="shared" si="28"/>
        <v>4</v>
      </c>
      <c r="M638" s="66" t="str">
        <f t="shared" si="29"/>
        <v>OK</v>
      </c>
    </row>
    <row r="639" spans="2:14" x14ac:dyDescent="0.25">
      <c r="B639" s="57" t="s">
        <v>17</v>
      </c>
      <c r="C639" s="112">
        <v>44508</v>
      </c>
      <c r="D639" s="59" t="s">
        <v>8573</v>
      </c>
      <c r="E639" s="60" t="s">
        <v>11276</v>
      </c>
      <c r="F639" s="67" t="s">
        <v>8574</v>
      </c>
      <c r="G639" s="67" t="s">
        <v>8575</v>
      </c>
      <c r="H639" s="68" t="s">
        <v>10081</v>
      </c>
      <c r="I639" s="63">
        <v>6</v>
      </c>
      <c r="J639" s="64" t="str">
        <f t="shared" si="26"/>
        <v>B</v>
      </c>
      <c r="K639" s="65">
        <f t="shared" si="27"/>
        <v>18000</v>
      </c>
      <c r="L639" s="66">
        <f t="shared" si="28"/>
        <v>8</v>
      </c>
      <c r="M639" s="66" t="str">
        <f t="shared" si="29"/>
        <v>OK</v>
      </c>
    </row>
    <row r="640" spans="2:14" s="69" customFormat="1" x14ac:dyDescent="0.25">
      <c r="B640" s="57" t="s">
        <v>17</v>
      </c>
      <c r="C640" s="112">
        <v>44508</v>
      </c>
      <c r="D640" s="59" t="s">
        <v>8561</v>
      </c>
      <c r="E640" s="60" t="s">
        <v>11276</v>
      </c>
      <c r="F640" s="67" t="s">
        <v>8562</v>
      </c>
      <c r="G640" s="67" t="s">
        <v>8563</v>
      </c>
      <c r="H640" s="68" t="s">
        <v>10082</v>
      </c>
      <c r="I640" s="63">
        <v>6</v>
      </c>
      <c r="J640" s="64" t="str">
        <f t="shared" si="26"/>
        <v>B</v>
      </c>
      <c r="K640" s="65">
        <f t="shared" si="27"/>
        <v>18000</v>
      </c>
      <c r="L640" s="66">
        <f t="shared" si="28"/>
        <v>10</v>
      </c>
      <c r="M640" s="66" t="str">
        <f t="shared" si="29"/>
        <v>OK</v>
      </c>
      <c r="N640" s="40"/>
    </row>
    <row r="641" spans="2:14" s="69" customFormat="1" x14ac:dyDescent="0.25">
      <c r="B641" s="57" t="s">
        <v>17</v>
      </c>
      <c r="C641" s="112">
        <v>44509</v>
      </c>
      <c r="D641" s="59" t="s">
        <v>6385</v>
      </c>
      <c r="E641" s="60" t="s">
        <v>11276</v>
      </c>
      <c r="F641" s="67" t="s">
        <v>6386</v>
      </c>
      <c r="G641" s="67" t="s">
        <v>6387</v>
      </c>
      <c r="H641" s="68" t="s">
        <v>10381</v>
      </c>
      <c r="I641" s="63">
        <v>2</v>
      </c>
      <c r="J641" s="64" t="str">
        <f t="shared" si="26"/>
        <v>A</v>
      </c>
      <c r="K641" s="65">
        <f t="shared" si="27"/>
        <v>5000</v>
      </c>
      <c r="L641" s="66">
        <f t="shared" si="28"/>
        <v>4</v>
      </c>
      <c r="M641" s="66" t="str">
        <f t="shared" si="29"/>
        <v>OK</v>
      </c>
      <c r="N641" s="40"/>
    </row>
    <row r="642" spans="2:14" x14ac:dyDescent="0.25">
      <c r="B642" s="57" t="s">
        <v>17</v>
      </c>
      <c r="C642" s="112">
        <v>44509</v>
      </c>
      <c r="D642" s="59" t="s">
        <v>10382</v>
      </c>
      <c r="E642" s="60" t="s">
        <v>11276</v>
      </c>
      <c r="F642" s="67" t="s">
        <v>10383</v>
      </c>
      <c r="G642" s="67" t="s">
        <v>10384</v>
      </c>
      <c r="H642" s="68" t="s">
        <v>10385</v>
      </c>
      <c r="I642" s="63">
        <v>2</v>
      </c>
      <c r="J642" s="64" t="str">
        <f t="shared" si="26"/>
        <v>A</v>
      </c>
      <c r="K642" s="65">
        <f t="shared" si="27"/>
        <v>5000</v>
      </c>
      <c r="L642" s="66">
        <f t="shared" si="28"/>
        <v>2</v>
      </c>
      <c r="M642" s="66" t="str">
        <f t="shared" si="29"/>
        <v>OK</v>
      </c>
    </row>
    <row r="643" spans="2:14" x14ac:dyDescent="0.25">
      <c r="B643" s="57" t="s">
        <v>17</v>
      </c>
      <c r="C643" s="112">
        <v>44509</v>
      </c>
      <c r="D643" s="59" t="s">
        <v>10386</v>
      </c>
      <c r="E643" s="60" t="s">
        <v>11276</v>
      </c>
      <c r="F643" s="67" t="s">
        <v>10387</v>
      </c>
      <c r="G643" s="67" t="s">
        <v>1979</v>
      </c>
      <c r="H643" s="68" t="s">
        <v>10388</v>
      </c>
      <c r="I643" s="63">
        <v>2</v>
      </c>
      <c r="J643" s="64" t="str">
        <f t="shared" si="26"/>
        <v>A</v>
      </c>
      <c r="K643" s="65">
        <f t="shared" si="27"/>
        <v>5000</v>
      </c>
      <c r="L643" s="66">
        <f t="shared" si="28"/>
        <v>2</v>
      </c>
      <c r="M643" s="66" t="str">
        <f t="shared" si="29"/>
        <v>OK</v>
      </c>
    </row>
    <row r="644" spans="2:14" s="69" customFormat="1" x14ac:dyDescent="0.25">
      <c r="B644" s="57" t="s">
        <v>17</v>
      </c>
      <c r="C644" s="112">
        <v>44509</v>
      </c>
      <c r="D644" s="59" t="s">
        <v>10390</v>
      </c>
      <c r="E644" s="60" t="s">
        <v>11276</v>
      </c>
      <c r="F644" s="67" t="s">
        <v>10391</v>
      </c>
      <c r="G644" s="67" t="s">
        <v>2013</v>
      </c>
      <c r="H644" s="68" t="s">
        <v>10392</v>
      </c>
      <c r="I644" s="63">
        <v>3</v>
      </c>
      <c r="J644" s="64" t="str">
        <f t="shared" si="26"/>
        <v>A</v>
      </c>
      <c r="K644" s="65">
        <f t="shared" si="27"/>
        <v>7500</v>
      </c>
      <c r="L644" s="66">
        <f t="shared" si="28"/>
        <v>3</v>
      </c>
      <c r="M644" s="66" t="str">
        <f t="shared" si="29"/>
        <v>OK</v>
      </c>
      <c r="N644" s="40"/>
    </row>
    <row r="645" spans="2:14" x14ac:dyDescent="0.25">
      <c r="B645" s="57" t="s">
        <v>17</v>
      </c>
      <c r="C645" s="112">
        <v>44509</v>
      </c>
      <c r="D645" s="59" t="s">
        <v>6341</v>
      </c>
      <c r="E645" s="60" t="s">
        <v>11276</v>
      </c>
      <c r="F645" s="67" t="s">
        <v>819</v>
      </c>
      <c r="G645" s="67" t="s">
        <v>6342</v>
      </c>
      <c r="H645" s="68" t="s">
        <v>10393</v>
      </c>
      <c r="I645" s="63">
        <v>2</v>
      </c>
      <c r="J645" s="64" t="str">
        <f t="shared" si="26"/>
        <v>A</v>
      </c>
      <c r="K645" s="65">
        <f t="shared" si="27"/>
        <v>5000</v>
      </c>
      <c r="L645" s="66">
        <f t="shared" si="28"/>
        <v>4</v>
      </c>
      <c r="M645" s="66" t="str">
        <f t="shared" si="29"/>
        <v>OK</v>
      </c>
    </row>
    <row r="646" spans="2:14" s="69" customFormat="1" x14ac:dyDescent="0.25">
      <c r="B646" s="57" t="s">
        <v>17</v>
      </c>
      <c r="C646" s="112">
        <v>44509</v>
      </c>
      <c r="D646" s="59" t="s">
        <v>2011</v>
      </c>
      <c r="E646" s="60" t="s">
        <v>11276</v>
      </c>
      <c r="F646" s="67" t="s">
        <v>2012</v>
      </c>
      <c r="G646" s="67" t="s">
        <v>2013</v>
      </c>
      <c r="H646" s="68" t="s">
        <v>10394</v>
      </c>
      <c r="I646" s="63">
        <v>3</v>
      </c>
      <c r="J646" s="64" t="str">
        <f t="shared" si="26"/>
        <v>A</v>
      </c>
      <c r="K646" s="65">
        <f t="shared" si="27"/>
        <v>7500</v>
      </c>
      <c r="L646" s="66">
        <f t="shared" si="28"/>
        <v>5</v>
      </c>
      <c r="M646" s="66" t="str">
        <f t="shared" si="29"/>
        <v>OK</v>
      </c>
      <c r="N646" s="40"/>
    </row>
    <row r="647" spans="2:14" x14ac:dyDescent="0.25">
      <c r="B647" s="57" t="s">
        <v>17</v>
      </c>
      <c r="C647" s="112">
        <v>44509</v>
      </c>
      <c r="D647" s="59" t="s">
        <v>6351</v>
      </c>
      <c r="E647" s="60" t="s">
        <v>11276</v>
      </c>
      <c r="F647" s="67" t="s">
        <v>6352</v>
      </c>
      <c r="G647" s="67" t="s">
        <v>6353</v>
      </c>
      <c r="H647" s="68" t="s">
        <v>10395</v>
      </c>
      <c r="I647" s="63">
        <v>2</v>
      </c>
      <c r="J647" s="64" t="str">
        <f t="shared" si="26"/>
        <v>A</v>
      </c>
      <c r="K647" s="65">
        <f t="shared" si="27"/>
        <v>5000</v>
      </c>
      <c r="L647" s="66">
        <f t="shared" si="28"/>
        <v>4</v>
      </c>
      <c r="M647" s="66" t="str">
        <f t="shared" si="29"/>
        <v>OK</v>
      </c>
    </row>
    <row r="648" spans="2:14" x14ac:dyDescent="0.25">
      <c r="B648" s="57" t="s">
        <v>17</v>
      </c>
      <c r="C648" s="112">
        <v>44509</v>
      </c>
      <c r="D648" s="59" t="s">
        <v>8518</v>
      </c>
      <c r="E648" s="60" t="s">
        <v>11276</v>
      </c>
      <c r="F648" s="67" t="s">
        <v>8519</v>
      </c>
      <c r="G648" s="67" t="s">
        <v>8520</v>
      </c>
      <c r="H648" s="68" t="s">
        <v>10396</v>
      </c>
      <c r="I648" s="63">
        <v>3</v>
      </c>
      <c r="J648" s="64" t="str">
        <f t="shared" si="26"/>
        <v>A</v>
      </c>
      <c r="K648" s="65">
        <f t="shared" si="27"/>
        <v>7500</v>
      </c>
      <c r="L648" s="66">
        <f t="shared" si="28"/>
        <v>8</v>
      </c>
      <c r="M648" s="66" t="str">
        <f t="shared" si="29"/>
        <v>OK</v>
      </c>
    </row>
    <row r="649" spans="2:14" s="69" customFormat="1" x14ac:dyDescent="0.25">
      <c r="B649" s="57" t="s">
        <v>17</v>
      </c>
      <c r="C649" s="112">
        <v>44509</v>
      </c>
      <c r="D649" s="59" t="s">
        <v>10404</v>
      </c>
      <c r="E649" s="60" t="s">
        <v>11276</v>
      </c>
      <c r="F649" s="67" t="s">
        <v>10405</v>
      </c>
      <c r="G649" s="67" t="s">
        <v>10406</v>
      </c>
      <c r="H649" s="68" t="s">
        <v>10407</v>
      </c>
      <c r="I649" s="63">
        <v>3</v>
      </c>
      <c r="J649" s="64" t="str">
        <f t="shared" si="26"/>
        <v>A</v>
      </c>
      <c r="K649" s="65">
        <f t="shared" si="27"/>
        <v>7500</v>
      </c>
      <c r="L649" s="66">
        <f t="shared" ref="L649:L712" si="30">SUMIF($D$8:$D$3606,D649:D4247,$I$8:$I$3606)</f>
        <v>3</v>
      </c>
      <c r="M649" s="66" t="str">
        <f t="shared" ref="M649:M712" si="31">+IF(L649=0," ",IF(L649&lt;=20,"OK",IF(L649&gt;=21,"LEBIH")))</f>
        <v>OK</v>
      </c>
      <c r="N649" s="40"/>
    </row>
    <row r="650" spans="2:14" s="69" customFormat="1" x14ac:dyDescent="0.25">
      <c r="B650" s="57" t="s">
        <v>17</v>
      </c>
      <c r="C650" s="112">
        <v>44509</v>
      </c>
      <c r="D650" s="59" t="s">
        <v>1969</v>
      </c>
      <c r="E650" s="60" t="s">
        <v>11276</v>
      </c>
      <c r="F650" s="67" t="s">
        <v>1970</v>
      </c>
      <c r="G650" s="67" t="s">
        <v>1971</v>
      </c>
      <c r="H650" s="68" t="s">
        <v>10389</v>
      </c>
      <c r="I650" s="63">
        <v>6</v>
      </c>
      <c r="J650" s="64" t="str">
        <f t="shared" si="26"/>
        <v>B</v>
      </c>
      <c r="K650" s="65">
        <f t="shared" si="27"/>
        <v>18000</v>
      </c>
      <c r="L650" s="66">
        <f t="shared" si="30"/>
        <v>12</v>
      </c>
      <c r="M650" s="66" t="str">
        <f t="shared" si="31"/>
        <v>OK</v>
      </c>
      <c r="N650" s="40"/>
    </row>
    <row r="651" spans="2:14" s="69" customFormat="1" x14ac:dyDescent="0.25">
      <c r="B651" s="57" t="s">
        <v>17</v>
      </c>
      <c r="C651" s="112">
        <v>44509</v>
      </c>
      <c r="D651" s="59" t="s">
        <v>2007</v>
      </c>
      <c r="E651" s="60" t="s">
        <v>11276</v>
      </c>
      <c r="F651" s="67" t="s">
        <v>2008</v>
      </c>
      <c r="G651" s="67" t="s">
        <v>2009</v>
      </c>
      <c r="H651" s="68" t="s">
        <v>10397</v>
      </c>
      <c r="I651" s="63">
        <v>3</v>
      </c>
      <c r="J651" s="64" t="str">
        <f t="shared" si="26"/>
        <v>A</v>
      </c>
      <c r="K651" s="65">
        <f t="shared" si="27"/>
        <v>7500</v>
      </c>
      <c r="L651" s="66">
        <f t="shared" si="30"/>
        <v>5</v>
      </c>
      <c r="M651" s="66" t="str">
        <f t="shared" si="31"/>
        <v>OK</v>
      </c>
      <c r="N651" s="40"/>
    </row>
    <row r="652" spans="2:14" x14ac:dyDescent="0.25">
      <c r="B652" s="57" t="s">
        <v>17</v>
      </c>
      <c r="C652" s="112">
        <v>44509</v>
      </c>
      <c r="D652" s="59" t="s">
        <v>10398</v>
      </c>
      <c r="E652" s="60" t="s">
        <v>11276</v>
      </c>
      <c r="F652" s="67" t="s">
        <v>10399</v>
      </c>
      <c r="G652" s="67" t="s">
        <v>6365</v>
      </c>
      <c r="H652" s="68" t="s">
        <v>10400</v>
      </c>
      <c r="I652" s="63">
        <v>3</v>
      </c>
      <c r="J652" s="64" t="str">
        <f t="shared" si="26"/>
        <v>A</v>
      </c>
      <c r="K652" s="65">
        <f t="shared" si="27"/>
        <v>7500</v>
      </c>
      <c r="L652" s="66">
        <f t="shared" si="30"/>
        <v>3</v>
      </c>
      <c r="M652" s="66" t="str">
        <f t="shared" si="31"/>
        <v>OK</v>
      </c>
    </row>
    <row r="653" spans="2:14" x14ac:dyDescent="0.25">
      <c r="B653" s="57" t="s">
        <v>17</v>
      </c>
      <c r="C653" s="112">
        <v>44509</v>
      </c>
      <c r="D653" s="59" t="s">
        <v>10401</v>
      </c>
      <c r="E653" s="60" t="s">
        <v>11276</v>
      </c>
      <c r="F653" s="67" t="s">
        <v>10402</v>
      </c>
      <c r="G653" s="67" t="s">
        <v>6365</v>
      </c>
      <c r="H653" s="68" t="s">
        <v>10403</v>
      </c>
      <c r="I653" s="63">
        <v>3</v>
      </c>
      <c r="J653" s="64" t="str">
        <f t="shared" si="26"/>
        <v>A</v>
      </c>
      <c r="K653" s="65">
        <f t="shared" si="27"/>
        <v>7500</v>
      </c>
      <c r="L653" s="66">
        <f t="shared" si="30"/>
        <v>3</v>
      </c>
      <c r="M653" s="66" t="str">
        <f t="shared" si="31"/>
        <v>OK</v>
      </c>
    </row>
    <row r="654" spans="2:14" s="69" customFormat="1" x14ac:dyDescent="0.25">
      <c r="B654" s="57" t="s">
        <v>17</v>
      </c>
      <c r="C654" s="112">
        <v>44509</v>
      </c>
      <c r="D654" s="59" t="s">
        <v>10408</v>
      </c>
      <c r="E654" s="60" t="s">
        <v>11276</v>
      </c>
      <c r="F654" s="67" t="s">
        <v>10409</v>
      </c>
      <c r="G654" s="67" t="s">
        <v>10410</v>
      </c>
      <c r="H654" s="68" t="s">
        <v>10411</v>
      </c>
      <c r="I654" s="63">
        <v>5</v>
      </c>
      <c r="J654" s="64" t="str">
        <f t="shared" si="26"/>
        <v>A</v>
      </c>
      <c r="K654" s="65">
        <f t="shared" si="27"/>
        <v>12500</v>
      </c>
      <c r="L654" s="66">
        <f t="shared" si="30"/>
        <v>5</v>
      </c>
      <c r="M654" s="66" t="str">
        <f t="shared" si="31"/>
        <v>OK</v>
      </c>
      <c r="N654" s="40"/>
    </row>
    <row r="655" spans="2:14" x14ac:dyDescent="0.25">
      <c r="B655" s="57" t="s">
        <v>17</v>
      </c>
      <c r="C655" s="112">
        <v>44509</v>
      </c>
      <c r="D655" s="59" t="s">
        <v>10412</v>
      </c>
      <c r="E655" s="60" t="s">
        <v>11276</v>
      </c>
      <c r="F655" s="67" t="s">
        <v>10413</v>
      </c>
      <c r="G655" s="67" t="s">
        <v>10414</v>
      </c>
      <c r="H655" s="68" t="s">
        <v>10418</v>
      </c>
      <c r="I655" s="63">
        <v>15</v>
      </c>
      <c r="J655" s="64" t="str">
        <f t="shared" si="26"/>
        <v>B</v>
      </c>
      <c r="K655" s="65">
        <f t="shared" si="27"/>
        <v>45000</v>
      </c>
      <c r="L655" s="66">
        <f t="shared" si="30"/>
        <v>15</v>
      </c>
      <c r="M655" s="66" t="str">
        <f t="shared" si="31"/>
        <v>OK</v>
      </c>
    </row>
    <row r="656" spans="2:14" s="69" customFormat="1" x14ac:dyDescent="0.25">
      <c r="B656" s="57" t="s">
        <v>17</v>
      </c>
      <c r="C656" s="112">
        <v>44509</v>
      </c>
      <c r="D656" s="59" t="s">
        <v>10415</v>
      </c>
      <c r="E656" s="60" t="s">
        <v>11276</v>
      </c>
      <c r="F656" s="67" t="s">
        <v>10416</v>
      </c>
      <c r="G656" s="67" t="s">
        <v>10417</v>
      </c>
      <c r="H656" s="68" t="s">
        <v>10419</v>
      </c>
      <c r="I656" s="63">
        <v>15</v>
      </c>
      <c r="J656" s="64" t="str">
        <f t="shared" si="26"/>
        <v>B</v>
      </c>
      <c r="K656" s="65">
        <f t="shared" si="27"/>
        <v>45000</v>
      </c>
      <c r="L656" s="66">
        <f t="shared" si="30"/>
        <v>15</v>
      </c>
      <c r="M656" s="66" t="str">
        <f t="shared" si="31"/>
        <v>OK</v>
      </c>
      <c r="N656" s="40"/>
    </row>
    <row r="657" spans="2:14" x14ac:dyDescent="0.25">
      <c r="B657" s="57" t="s">
        <v>17</v>
      </c>
      <c r="C657" s="112">
        <v>44509</v>
      </c>
      <c r="D657" s="59" t="s">
        <v>10420</v>
      </c>
      <c r="E657" s="60" t="s">
        <v>11276</v>
      </c>
      <c r="F657" s="67" t="s">
        <v>10421</v>
      </c>
      <c r="G657" s="67" t="s">
        <v>10422</v>
      </c>
      <c r="H657" s="68" t="s">
        <v>10423</v>
      </c>
      <c r="I657" s="63">
        <v>6</v>
      </c>
      <c r="J657" s="64" t="str">
        <f t="shared" si="26"/>
        <v>B</v>
      </c>
      <c r="K657" s="65">
        <f t="shared" si="27"/>
        <v>18000</v>
      </c>
      <c r="L657" s="66">
        <f t="shared" si="30"/>
        <v>6</v>
      </c>
      <c r="M657" s="66" t="str">
        <f t="shared" si="31"/>
        <v>OK</v>
      </c>
    </row>
    <row r="658" spans="2:14" x14ac:dyDescent="0.25">
      <c r="B658" s="57" t="s">
        <v>17</v>
      </c>
      <c r="C658" s="112">
        <v>44510</v>
      </c>
      <c r="D658" s="59" t="s">
        <v>2062</v>
      </c>
      <c r="E658" s="60" t="s">
        <v>11276</v>
      </c>
      <c r="F658" s="67" t="s">
        <v>2063</v>
      </c>
      <c r="G658" s="67" t="s">
        <v>2064</v>
      </c>
      <c r="H658" s="68" t="s">
        <v>10597</v>
      </c>
      <c r="I658" s="63">
        <v>2</v>
      </c>
      <c r="J658" s="64" t="str">
        <f t="shared" si="26"/>
        <v>A</v>
      </c>
      <c r="K658" s="65">
        <f t="shared" si="27"/>
        <v>5000</v>
      </c>
      <c r="L658" s="66">
        <f t="shared" si="30"/>
        <v>4</v>
      </c>
      <c r="M658" s="66" t="str">
        <f t="shared" si="31"/>
        <v>OK</v>
      </c>
    </row>
    <row r="659" spans="2:14" s="69" customFormat="1" x14ac:dyDescent="0.25">
      <c r="B659" s="57" t="s">
        <v>17</v>
      </c>
      <c r="C659" s="112">
        <v>44510</v>
      </c>
      <c r="D659" s="59" t="s">
        <v>10598</v>
      </c>
      <c r="E659" s="60" t="s">
        <v>11276</v>
      </c>
      <c r="F659" s="67" t="s">
        <v>10599</v>
      </c>
      <c r="G659" s="67" t="s">
        <v>10600</v>
      </c>
      <c r="H659" s="68" t="s">
        <v>10601</v>
      </c>
      <c r="I659" s="63">
        <v>2</v>
      </c>
      <c r="J659" s="64" t="str">
        <f t="shared" si="26"/>
        <v>A</v>
      </c>
      <c r="K659" s="65">
        <f t="shared" si="27"/>
        <v>5000</v>
      </c>
      <c r="L659" s="66">
        <f t="shared" si="30"/>
        <v>2</v>
      </c>
      <c r="M659" s="66" t="str">
        <f t="shared" si="31"/>
        <v>OK</v>
      </c>
      <c r="N659" s="40"/>
    </row>
    <row r="660" spans="2:14" s="69" customFormat="1" x14ac:dyDescent="0.25">
      <c r="B660" s="57" t="s">
        <v>17</v>
      </c>
      <c r="C660" s="112">
        <v>44510</v>
      </c>
      <c r="D660" s="59" t="s">
        <v>10602</v>
      </c>
      <c r="E660" s="60" t="s">
        <v>11276</v>
      </c>
      <c r="F660" s="67" t="s">
        <v>10603</v>
      </c>
      <c r="G660" s="67" t="s">
        <v>10604</v>
      </c>
      <c r="H660" s="68" t="s">
        <v>10605</v>
      </c>
      <c r="I660" s="63">
        <v>2</v>
      </c>
      <c r="J660" s="64" t="str">
        <f t="shared" si="26"/>
        <v>A</v>
      </c>
      <c r="K660" s="65">
        <f t="shared" si="27"/>
        <v>5000</v>
      </c>
      <c r="L660" s="66">
        <f t="shared" si="30"/>
        <v>2</v>
      </c>
      <c r="M660" s="66" t="str">
        <f t="shared" si="31"/>
        <v>OK</v>
      </c>
      <c r="N660" s="40"/>
    </row>
    <row r="661" spans="2:14" x14ac:dyDescent="0.25">
      <c r="B661" s="57" t="s">
        <v>17</v>
      </c>
      <c r="C661" s="112">
        <v>44510</v>
      </c>
      <c r="D661" s="59" t="s">
        <v>2058</v>
      </c>
      <c r="E661" s="60" t="s">
        <v>11276</v>
      </c>
      <c r="F661" s="67" t="s">
        <v>2059</v>
      </c>
      <c r="G661" s="67" t="s">
        <v>2060</v>
      </c>
      <c r="H661" s="68" t="s">
        <v>10606</v>
      </c>
      <c r="I661" s="63">
        <v>2</v>
      </c>
      <c r="J661" s="64" t="str">
        <f t="shared" si="26"/>
        <v>A</v>
      </c>
      <c r="K661" s="65">
        <f t="shared" si="27"/>
        <v>5000</v>
      </c>
      <c r="L661" s="66">
        <f t="shared" si="30"/>
        <v>4</v>
      </c>
      <c r="M661" s="66" t="str">
        <f t="shared" si="31"/>
        <v>OK</v>
      </c>
    </row>
    <row r="662" spans="2:14" x14ac:dyDescent="0.25">
      <c r="B662" s="57" t="s">
        <v>17</v>
      </c>
      <c r="C662" s="112">
        <v>44510</v>
      </c>
      <c r="D662" s="59" t="s">
        <v>2054</v>
      </c>
      <c r="E662" s="60" t="s">
        <v>11276</v>
      </c>
      <c r="F662" s="67" t="s">
        <v>2055</v>
      </c>
      <c r="G662" s="67" t="s">
        <v>2056</v>
      </c>
      <c r="H662" s="68" t="s">
        <v>10607</v>
      </c>
      <c r="I662" s="63">
        <v>5</v>
      </c>
      <c r="J662" s="64" t="str">
        <f t="shared" si="26"/>
        <v>A</v>
      </c>
      <c r="K662" s="65">
        <f t="shared" si="27"/>
        <v>12500</v>
      </c>
      <c r="L662" s="66">
        <f t="shared" si="30"/>
        <v>8</v>
      </c>
      <c r="M662" s="66" t="str">
        <f t="shared" si="31"/>
        <v>OK</v>
      </c>
    </row>
    <row r="663" spans="2:14" s="69" customFormat="1" x14ac:dyDescent="0.25">
      <c r="B663" s="57" t="s">
        <v>17</v>
      </c>
      <c r="C663" s="112">
        <v>44510</v>
      </c>
      <c r="D663" s="59" t="s">
        <v>7076</v>
      </c>
      <c r="E663" s="60" t="s">
        <v>11276</v>
      </c>
      <c r="F663" s="67" t="s">
        <v>7077</v>
      </c>
      <c r="G663" s="67" t="s">
        <v>7078</v>
      </c>
      <c r="H663" s="68" t="s">
        <v>10608</v>
      </c>
      <c r="I663" s="63">
        <v>2</v>
      </c>
      <c r="J663" s="64" t="str">
        <f t="shared" si="26"/>
        <v>A</v>
      </c>
      <c r="K663" s="65">
        <f t="shared" si="27"/>
        <v>5000</v>
      </c>
      <c r="L663" s="66">
        <f t="shared" si="30"/>
        <v>4</v>
      </c>
      <c r="M663" s="66" t="str">
        <f t="shared" si="31"/>
        <v>OK</v>
      </c>
      <c r="N663" s="40"/>
    </row>
    <row r="664" spans="2:14" x14ac:dyDescent="0.25">
      <c r="B664" s="57" t="s">
        <v>17</v>
      </c>
      <c r="C664" s="112">
        <v>44510</v>
      </c>
      <c r="D664" s="59" t="s">
        <v>2081</v>
      </c>
      <c r="E664" s="60" t="s">
        <v>11276</v>
      </c>
      <c r="F664" s="67" t="s">
        <v>2082</v>
      </c>
      <c r="G664" s="67" t="s">
        <v>2083</v>
      </c>
      <c r="H664" s="68" t="s">
        <v>10609</v>
      </c>
      <c r="I664" s="63">
        <v>2</v>
      </c>
      <c r="J664" s="64" t="str">
        <f t="shared" si="26"/>
        <v>A</v>
      </c>
      <c r="K664" s="65">
        <f t="shared" si="27"/>
        <v>5000</v>
      </c>
      <c r="L664" s="66">
        <f t="shared" si="30"/>
        <v>7</v>
      </c>
      <c r="M664" s="66" t="str">
        <f t="shared" si="31"/>
        <v>OK</v>
      </c>
    </row>
    <row r="665" spans="2:14" s="69" customFormat="1" x14ac:dyDescent="0.25">
      <c r="B665" s="57" t="s">
        <v>17</v>
      </c>
      <c r="C665" s="112">
        <v>44510</v>
      </c>
      <c r="D665" s="59" t="s">
        <v>10610</v>
      </c>
      <c r="E665" s="60" t="s">
        <v>11276</v>
      </c>
      <c r="F665" s="67" t="s">
        <v>10611</v>
      </c>
      <c r="G665" s="67" t="s">
        <v>10612</v>
      </c>
      <c r="H665" s="68" t="s">
        <v>10613</v>
      </c>
      <c r="I665" s="63">
        <v>2</v>
      </c>
      <c r="J665" s="64" t="str">
        <f t="shared" si="26"/>
        <v>A</v>
      </c>
      <c r="K665" s="65">
        <f t="shared" si="27"/>
        <v>5000</v>
      </c>
      <c r="L665" s="66">
        <f t="shared" si="30"/>
        <v>2</v>
      </c>
      <c r="M665" s="66" t="str">
        <f t="shared" si="31"/>
        <v>OK</v>
      </c>
      <c r="N665" s="40"/>
    </row>
    <row r="666" spans="2:14" x14ac:dyDescent="0.25">
      <c r="B666" s="57" t="s">
        <v>17</v>
      </c>
      <c r="C666" s="112">
        <v>44510</v>
      </c>
      <c r="D666" s="59" t="s">
        <v>7080</v>
      </c>
      <c r="E666" s="60" t="s">
        <v>11276</v>
      </c>
      <c r="F666" s="67" t="s">
        <v>7081</v>
      </c>
      <c r="G666" s="67" t="s">
        <v>7082</v>
      </c>
      <c r="H666" s="68" t="s">
        <v>10614</v>
      </c>
      <c r="I666" s="63">
        <v>2</v>
      </c>
      <c r="J666" s="64" t="str">
        <f t="shared" si="26"/>
        <v>A</v>
      </c>
      <c r="K666" s="65">
        <f t="shared" si="27"/>
        <v>5000</v>
      </c>
      <c r="L666" s="66">
        <f t="shared" si="30"/>
        <v>4</v>
      </c>
      <c r="M666" s="66" t="str">
        <f t="shared" si="31"/>
        <v>OK</v>
      </c>
    </row>
    <row r="667" spans="2:14" x14ac:dyDescent="0.25">
      <c r="B667" s="57" t="s">
        <v>17</v>
      </c>
      <c r="C667" s="112">
        <v>44510</v>
      </c>
      <c r="D667" s="59" t="s">
        <v>10615</v>
      </c>
      <c r="E667" s="60" t="s">
        <v>11276</v>
      </c>
      <c r="F667" s="67" t="s">
        <v>10616</v>
      </c>
      <c r="G667" s="67" t="s">
        <v>10617</v>
      </c>
      <c r="H667" s="68" t="s">
        <v>10618</v>
      </c>
      <c r="I667" s="63">
        <v>2</v>
      </c>
      <c r="J667" s="64" t="str">
        <f t="shared" si="26"/>
        <v>A</v>
      </c>
      <c r="K667" s="65">
        <f t="shared" si="27"/>
        <v>5000</v>
      </c>
      <c r="L667" s="66">
        <f t="shared" si="30"/>
        <v>2</v>
      </c>
      <c r="M667" s="66" t="str">
        <f t="shared" si="31"/>
        <v>OK</v>
      </c>
    </row>
    <row r="668" spans="2:14" s="69" customFormat="1" x14ac:dyDescent="0.25">
      <c r="B668" s="57" t="s">
        <v>17</v>
      </c>
      <c r="C668" s="112">
        <v>44510</v>
      </c>
      <c r="D668" s="59" t="s">
        <v>2074</v>
      </c>
      <c r="E668" s="60" t="s">
        <v>11276</v>
      </c>
      <c r="F668" s="67" t="s">
        <v>2075</v>
      </c>
      <c r="G668" s="67" t="s">
        <v>2076</v>
      </c>
      <c r="H668" s="68" t="s">
        <v>10622</v>
      </c>
      <c r="I668" s="63">
        <v>2</v>
      </c>
      <c r="J668" s="64" t="str">
        <f t="shared" si="26"/>
        <v>A</v>
      </c>
      <c r="K668" s="65">
        <f t="shared" si="27"/>
        <v>5000</v>
      </c>
      <c r="L668" s="66">
        <f t="shared" si="30"/>
        <v>4</v>
      </c>
      <c r="M668" s="66" t="str">
        <f t="shared" si="31"/>
        <v>OK</v>
      </c>
      <c r="N668" s="40"/>
    </row>
    <row r="669" spans="2:14" x14ac:dyDescent="0.25">
      <c r="B669" s="57" t="s">
        <v>17</v>
      </c>
      <c r="C669" s="112">
        <v>44510</v>
      </c>
      <c r="D669" s="59" t="s">
        <v>10619</v>
      </c>
      <c r="E669" s="60" t="s">
        <v>11276</v>
      </c>
      <c r="F669" s="67" t="s">
        <v>10620</v>
      </c>
      <c r="G669" s="67" t="s">
        <v>10621</v>
      </c>
      <c r="H669" s="68" t="s">
        <v>10623</v>
      </c>
      <c r="I669" s="63">
        <v>2</v>
      </c>
      <c r="J669" s="64" t="str">
        <f t="shared" si="26"/>
        <v>A</v>
      </c>
      <c r="K669" s="65">
        <f t="shared" si="27"/>
        <v>5000</v>
      </c>
      <c r="L669" s="66">
        <f t="shared" si="30"/>
        <v>2</v>
      </c>
      <c r="M669" s="66" t="str">
        <f t="shared" si="31"/>
        <v>OK</v>
      </c>
    </row>
    <row r="670" spans="2:14" x14ac:dyDescent="0.25">
      <c r="B670" s="57" t="s">
        <v>17</v>
      </c>
      <c r="C670" s="112">
        <v>44511</v>
      </c>
      <c r="D670" s="59" t="s">
        <v>7650</v>
      </c>
      <c r="E670" s="60" t="s">
        <v>11276</v>
      </c>
      <c r="F670" s="67" t="s">
        <v>7651</v>
      </c>
      <c r="G670" s="67" t="s">
        <v>7652</v>
      </c>
      <c r="H670" s="68" t="s">
        <v>10790</v>
      </c>
      <c r="I670" s="63">
        <v>2</v>
      </c>
      <c r="J670" s="64" t="str">
        <f t="shared" si="26"/>
        <v>A</v>
      </c>
      <c r="K670" s="65">
        <f t="shared" si="27"/>
        <v>5000</v>
      </c>
      <c r="L670" s="66">
        <f t="shared" si="30"/>
        <v>4</v>
      </c>
      <c r="M670" s="66" t="str">
        <f t="shared" si="31"/>
        <v>OK</v>
      </c>
    </row>
    <row r="671" spans="2:14" s="69" customFormat="1" x14ac:dyDescent="0.25">
      <c r="B671" s="57" t="s">
        <v>17</v>
      </c>
      <c r="C671" s="112">
        <v>44511</v>
      </c>
      <c r="D671" s="59" t="s">
        <v>10782</v>
      </c>
      <c r="E671" s="60" t="s">
        <v>11276</v>
      </c>
      <c r="F671" s="67" t="s">
        <v>10783</v>
      </c>
      <c r="G671" s="67" t="s">
        <v>1202</v>
      </c>
      <c r="H671" s="68" t="s">
        <v>10784</v>
      </c>
      <c r="I671" s="63">
        <v>2</v>
      </c>
      <c r="J671" s="64" t="str">
        <f t="shared" si="26"/>
        <v>A</v>
      </c>
      <c r="K671" s="65">
        <f t="shared" si="27"/>
        <v>5000</v>
      </c>
      <c r="L671" s="66">
        <f t="shared" si="30"/>
        <v>2</v>
      </c>
      <c r="M671" s="66" t="str">
        <f t="shared" si="31"/>
        <v>OK</v>
      </c>
      <c r="N671" s="40"/>
    </row>
    <row r="672" spans="2:14" x14ac:dyDescent="0.25">
      <c r="B672" s="57" t="s">
        <v>17</v>
      </c>
      <c r="C672" s="112">
        <v>44511</v>
      </c>
      <c r="D672" s="59" t="s">
        <v>2916</v>
      </c>
      <c r="E672" s="60" t="s">
        <v>11276</v>
      </c>
      <c r="F672" s="67" t="s">
        <v>211</v>
      </c>
      <c r="G672" s="67" t="s">
        <v>2917</v>
      </c>
      <c r="H672" s="68" t="s">
        <v>10788</v>
      </c>
      <c r="I672" s="63">
        <v>2</v>
      </c>
      <c r="J672" s="64" t="str">
        <f t="shared" si="26"/>
        <v>A</v>
      </c>
      <c r="K672" s="65">
        <f t="shared" si="27"/>
        <v>5000</v>
      </c>
      <c r="L672" s="66">
        <f t="shared" si="30"/>
        <v>4</v>
      </c>
      <c r="M672" s="66" t="str">
        <f t="shared" si="31"/>
        <v>OK</v>
      </c>
    </row>
    <row r="673" spans="2:14" s="69" customFormat="1" x14ac:dyDescent="0.25">
      <c r="B673" s="57" t="s">
        <v>17</v>
      </c>
      <c r="C673" s="112">
        <v>44511</v>
      </c>
      <c r="D673" s="59" t="s">
        <v>10785</v>
      </c>
      <c r="E673" s="60" t="s">
        <v>11276</v>
      </c>
      <c r="F673" s="67" t="s">
        <v>10786</v>
      </c>
      <c r="G673" s="67" t="s">
        <v>10787</v>
      </c>
      <c r="H673" s="68" t="s">
        <v>10789</v>
      </c>
      <c r="I673" s="63">
        <v>6</v>
      </c>
      <c r="J673" s="64" t="str">
        <f t="shared" si="26"/>
        <v>B</v>
      </c>
      <c r="K673" s="65">
        <f t="shared" si="27"/>
        <v>18000</v>
      </c>
      <c r="L673" s="66">
        <f t="shared" si="30"/>
        <v>6</v>
      </c>
      <c r="M673" s="66" t="str">
        <f t="shared" si="31"/>
        <v>OK</v>
      </c>
      <c r="N673" s="40"/>
    </row>
    <row r="674" spans="2:14" x14ac:dyDescent="0.25">
      <c r="B674" s="57" t="s">
        <v>17</v>
      </c>
      <c r="C674" s="112">
        <v>44511</v>
      </c>
      <c r="D674" s="59" t="s">
        <v>2970</v>
      </c>
      <c r="E674" s="60" t="s">
        <v>11276</v>
      </c>
      <c r="F674" s="67" t="s">
        <v>2971</v>
      </c>
      <c r="G674" s="67" t="s">
        <v>2972</v>
      </c>
      <c r="H674" s="68" t="s">
        <v>10791</v>
      </c>
      <c r="I674" s="63">
        <v>3</v>
      </c>
      <c r="J674" s="64" t="str">
        <f t="shared" si="26"/>
        <v>A</v>
      </c>
      <c r="K674" s="65">
        <f t="shared" si="27"/>
        <v>7500</v>
      </c>
      <c r="L674" s="66">
        <f t="shared" si="30"/>
        <v>9</v>
      </c>
      <c r="M674" s="66" t="str">
        <f t="shared" si="31"/>
        <v>OK</v>
      </c>
    </row>
    <row r="675" spans="2:14" x14ac:dyDescent="0.25">
      <c r="B675" s="57" t="s">
        <v>17</v>
      </c>
      <c r="C675" s="112">
        <v>44511</v>
      </c>
      <c r="D675" s="59" t="s">
        <v>2974</v>
      </c>
      <c r="E675" s="60" t="s">
        <v>11276</v>
      </c>
      <c r="F675" s="67" t="s">
        <v>2975</v>
      </c>
      <c r="G675" s="67" t="s">
        <v>2976</v>
      </c>
      <c r="H675" s="68" t="s">
        <v>10792</v>
      </c>
      <c r="I675" s="63">
        <v>2</v>
      </c>
      <c r="J675" s="64" t="str">
        <f t="shared" si="26"/>
        <v>A</v>
      </c>
      <c r="K675" s="65">
        <f t="shared" si="27"/>
        <v>5000</v>
      </c>
      <c r="L675" s="66">
        <f t="shared" si="30"/>
        <v>4</v>
      </c>
      <c r="M675" s="66" t="str">
        <f t="shared" si="31"/>
        <v>OK</v>
      </c>
    </row>
    <row r="676" spans="2:14" s="69" customFormat="1" x14ac:dyDescent="0.25">
      <c r="B676" s="57" t="s">
        <v>17</v>
      </c>
      <c r="C676" s="112">
        <v>44511</v>
      </c>
      <c r="D676" s="59" t="s">
        <v>2962</v>
      </c>
      <c r="E676" s="60" t="s">
        <v>11276</v>
      </c>
      <c r="F676" s="67" t="s">
        <v>2963</v>
      </c>
      <c r="G676" s="67" t="s">
        <v>2964</v>
      </c>
      <c r="H676" s="68" t="s">
        <v>10799</v>
      </c>
      <c r="I676" s="63">
        <v>5</v>
      </c>
      <c r="J676" s="64" t="str">
        <f t="shared" si="26"/>
        <v>A</v>
      </c>
      <c r="K676" s="65">
        <f t="shared" si="27"/>
        <v>12500</v>
      </c>
      <c r="L676" s="66">
        <f t="shared" si="30"/>
        <v>7</v>
      </c>
      <c r="M676" s="66" t="str">
        <f t="shared" si="31"/>
        <v>OK</v>
      </c>
      <c r="N676" s="40"/>
    </row>
    <row r="677" spans="2:14" s="69" customFormat="1" x14ac:dyDescent="0.25">
      <c r="B677" s="57" t="s">
        <v>17</v>
      </c>
      <c r="C677" s="112">
        <v>44511</v>
      </c>
      <c r="D677" s="59" t="s">
        <v>10793</v>
      </c>
      <c r="E677" s="60" t="s">
        <v>11276</v>
      </c>
      <c r="F677" s="67" t="s">
        <v>10794</v>
      </c>
      <c r="G677" s="67" t="s">
        <v>10795</v>
      </c>
      <c r="H677" s="68" t="s">
        <v>10800</v>
      </c>
      <c r="I677" s="63">
        <v>3</v>
      </c>
      <c r="J677" s="64" t="str">
        <f t="shared" si="26"/>
        <v>A</v>
      </c>
      <c r="K677" s="65">
        <f t="shared" si="27"/>
        <v>7500</v>
      </c>
      <c r="L677" s="66">
        <f t="shared" si="30"/>
        <v>3</v>
      </c>
      <c r="M677" s="66" t="str">
        <f t="shared" si="31"/>
        <v>OK</v>
      </c>
      <c r="N677" s="40"/>
    </row>
    <row r="678" spans="2:14" x14ac:dyDescent="0.25">
      <c r="B678" s="57" t="s">
        <v>17</v>
      </c>
      <c r="C678" s="112">
        <v>44511</v>
      </c>
      <c r="D678" s="59" t="s">
        <v>10796</v>
      </c>
      <c r="E678" s="60" t="s">
        <v>11276</v>
      </c>
      <c r="F678" s="67" t="s">
        <v>10797</v>
      </c>
      <c r="G678" s="67" t="s">
        <v>10798</v>
      </c>
      <c r="H678" s="68" t="s">
        <v>10801</v>
      </c>
      <c r="I678" s="63">
        <v>2</v>
      </c>
      <c r="J678" s="64" t="str">
        <f t="shared" si="26"/>
        <v>A</v>
      </c>
      <c r="K678" s="65">
        <f t="shared" si="27"/>
        <v>5000</v>
      </c>
      <c r="L678" s="66">
        <f t="shared" si="30"/>
        <v>2</v>
      </c>
      <c r="M678" s="66" t="str">
        <f t="shared" si="31"/>
        <v>OK</v>
      </c>
    </row>
    <row r="679" spans="2:14" x14ac:dyDescent="0.25">
      <c r="B679" s="57" t="s">
        <v>17</v>
      </c>
      <c r="C679" s="112">
        <v>44511</v>
      </c>
      <c r="D679" s="59" t="s">
        <v>10802</v>
      </c>
      <c r="E679" s="60" t="s">
        <v>11276</v>
      </c>
      <c r="F679" s="67" t="s">
        <v>10803</v>
      </c>
      <c r="G679" s="67" t="s">
        <v>10804</v>
      </c>
      <c r="H679" s="68" t="s">
        <v>10808</v>
      </c>
      <c r="I679" s="63">
        <v>3</v>
      </c>
      <c r="J679" s="64" t="str">
        <f t="shared" si="26"/>
        <v>A</v>
      </c>
      <c r="K679" s="65">
        <f t="shared" si="27"/>
        <v>7500</v>
      </c>
      <c r="L679" s="66">
        <f t="shared" si="30"/>
        <v>3</v>
      </c>
      <c r="M679" s="66" t="str">
        <f t="shared" si="31"/>
        <v>OK</v>
      </c>
    </row>
    <row r="680" spans="2:14" s="69" customFormat="1" x14ac:dyDescent="0.25">
      <c r="B680" s="57" t="s">
        <v>17</v>
      </c>
      <c r="C680" s="112">
        <v>44511</v>
      </c>
      <c r="D680" s="59" t="s">
        <v>2966</v>
      </c>
      <c r="E680" s="60" t="s">
        <v>11276</v>
      </c>
      <c r="F680" s="67" t="s">
        <v>2967</v>
      </c>
      <c r="G680" s="67" t="s">
        <v>2968</v>
      </c>
      <c r="H680" s="68" t="s">
        <v>10809</v>
      </c>
      <c r="I680" s="63">
        <v>3</v>
      </c>
      <c r="J680" s="64" t="str">
        <f t="shared" si="26"/>
        <v>A</v>
      </c>
      <c r="K680" s="65">
        <f t="shared" si="27"/>
        <v>7500</v>
      </c>
      <c r="L680" s="66">
        <f t="shared" si="30"/>
        <v>5</v>
      </c>
      <c r="M680" s="66" t="str">
        <f t="shared" si="31"/>
        <v>OK</v>
      </c>
      <c r="N680" s="40"/>
    </row>
    <row r="681" spans="2:14" x14ac:dyDescent="0.25">
      <c r="B681" s="57" t="s">
        <v>17</v>
      </c>
      <c r="C681" s="112">
        <v>44511</v>
      </c>
      <c r="D681" s="59" t="s">
        <v>10805</v>
      </c>
      <c r="E681" s="60" t="s">
        <v>11276</v>
      </c>
      <c r="F681" s="67" t="s">
        <v>10806</v>
      </c>
      <c r="G681" s="67" t="s">
        <v>10807</v>
      </c>
      <c r="H681" s="68" t="s">
        <v>10810</v>
      </c>
      <c r="I681" s="63">
        <v>2</v>
      </c>
      <c r="J681" s="64" t="str">
        <f t="shared" si="26"/>
        <v>A</v>
      </c>
      <c r="K681" s="65">
        <f t="shared" si="27"/>
        <v>5000</v>
      </c>
      <c r="L681" s="66">
        <f t="shared" si="30"/>
        <v>2</v>
      </c>
      <c r="M681" s="66" t="str">
        <f t="shared" si="31"/>
        <v>OK</v>
      </c>
    </row>
    <row r="682" spans="2:14" s="69" customFormat="1" x14ac:dyDescent="0.25">
      <c r="B682" s="57" t="s">
        <v>17</v>
      </c>
      <c r="C682" s="112">
        <v>44511</v>
      </c>
      <c r="D682" s="59" t="s">
        <v>10811</v>
      </c>
      <c r="E682" s="60" t="s">
        <v>11276</v>
      </c>
      <c r="F682" s="67" t="s">
        <v>10812</v>
      </c>
      <c r="G682" s="67" t="s">
        <v>10813</v>
      </c>
      <c r="H682" s="68" t="s">
        <v>10814</v>
      </c>
      <c r="I682" s="63">
        <v>2</v>
      </c>
      <c r="J682" s="64" t="str">
        <f t="shared" si="26"/>
        <v>A</v>
      </c>
      <c r="K682" s="65">
        <f t="shared" si="27"/>
        <v>5000</v>
      </c>
      <c r="L682" s="66">
        <f t="shared" si="30"/>
        <v>2</v>
      </c>
      <c r="M682" s="66" t="str">
        <f t="shared" si="31"/>
        <v>OK</v>
      </c>
      <c r="N682" s="40"/>
    </row>
    <row r="683" spans="2:14" x14ac:dyDescent="0.25">
      <c r="B683" s="57" t="s">
        <v>17</v>
      </c>
      <c r="C683" s="112">
        <v>44511</v>
      </c>
      <c r="D683" s="59" t="s">
        <v>10815</v>
      </c>
      <c r="E683" s="60" t="s">
        <v>11276</v>
      </c>
      <c r="F683" s="67" t="s">
        <v>10816</v>
      </c>
      <c r="G683" s="67" t="s">
        <v>10817</v>
      </c>
      <c r="H683" s="68" t="s">
        <v>10818</v>
      </c>
      <c r="I683" s="63">
        <v>2</v>
      </c>
      <c r="J683" s="64" t="str">
        <f t="shared" si="26"/>
        <v>A</v>
      </c>
      <c r="K683" s="65">
        <f t="shared" si="27"/>
        <v>5000</v>
      </c>
      <c r="L683" s="66">
        <f t="shared" si="30"/>
        <v>2</v>
      </c>
      <c r="M683" s="66" t="str">
        <f t="shared" si="31"/>
        <v>OK</v>
      </c>
    </row>
    <row r="684" spans="2:14" x14ac:dyDescent="0.25">
      <c r="B684" s="57" t="s">
        <v>17</v>
      </c>
      <c r="C684" s="112">
        <v>44511</v>
      </c>
      <c r="D684" s="59" t="s">
        <v>10819</v>
      </c>
      <c r="E684" s="60" t="s">
        <v>11276</v>
      </c>
      <c r="F684" s="67" t="s">
        <v>10820</v>
      </c>
      <c r="G684" s="67" t="s">
        <v>10821</v>
      </c>
      <c r="H684" s="68" t="s">
        <v>10822</v>
      </c>
      <c r="I684" s="63">
        <v>2</v>
      </c>
      <c r="J684" s="64" t="str">
        <f t="shared" si="26"/>
        <v>A</v>
      </c>
      <c r="K684" s="65">
        <f t="shared" si="27"/>
        <v>5000</v>
      </c>
      <c r="L684" s="66">
        <f t="shared" si="30"/>
        <v>2</v>
      </c>
      <c r="M684" s="66" t="str">
        <f t="shared" si="31"/>
        <v>OK</v>
      </c>
    </row>
    <row r="685" spans="2:14" s="69" customFormat="1" x14ac:dyDescent="0.25">
      <c r="B685" s="57" t="s">
        <v>17</v>
      </c>
      <c r="C685" s="112">
        <v>44511</v>
      </c>
      <c r="D685" s="59" t="s">
        <v>10823</v>
      </c>
      <c r="E685" s="60" t="s">
        <v>11276</v>
      </c>
      <c r="F685" s="67" t="s">
        <v>10824</v>
      </c>
      <c r="G685" s="67" t="s">
        <v>10825</v>
      </c>
      <c r="H685" s="68" t="s">
        <v>10826</v>
      </c>
      <c r="I685" s="63">
        <v>2</v>
      </c>
      <c r="J685" s="64" t="str">
        <f t="shared" si="26"/>
        <v>A</v>
      </c>
      <c r="K685" s="65">
        <f t="shared" si="27"/>
        <v>5000</v>
      </c>
      <c r="L685" s="66">
        <f t="shared" si="30"/>
        <v>2</v>
      </c>
      <c r="M685" s="66" t="str">
        <f t="shared" si="31"/>
        <v>OK</v>
      </c>
      <c r="N685" s="40"/>
    </row>
    <row r="686" spans="2:14" s="69" customFormat="1" x14ac:dyDescent="0.25">
      <c r="B686" s="57" t="s">
        <v>17</v>
      </c>
      <c r="C686" s="112">
        <v>44512</v>
      </c>
      <c r="D686" s="59" t="s">
        <v>11079</v>
      </c>
      <c r="E686" s="60" t="s">
        <v>11276</v>
      </c>
      <c r="F686" s="67" t="s">
        <v>11080</v>
      </c>
      <c r="G686" s="67" t="s">
        <v>11081</v>
      </c>
      <c r="H686" s="68" t="s">
        <v>11082</v>
      </c>
      <c r="I686" s="63">
        <v>2</v>
      </c>
      <c r="J686" s="64" t="str">
        <f t="shared" si="26"/>
        <v>A</v>
      </c>
      <c r="K686" s="65">
        <f t="shared" si="27"/>
        <v>5000</v>
      </c>
      <c r="L686" s="66">
        <f t="shared" si="30"/>
        <v>2</v>
      </c>
      <c r="M686" s="66" t="str">
        <f t="shared" si="31"/>
        <v>OK</v>
      </c>
      <c r="N686" s="40"/>
    </row>
    <row r="687" spans="2:14" s="69" customFormat="1" x14ac:dyDescent="0.25">
      <c r="B687" s="57" t="s">
        <v>17</v>
      </c>
      <c r="C687" s="112">
        <v>44512</v>
      </c>
      <c r="D687" s="59" t="s">
        <v>11083</v>
      </c>
      <c r="E687" s="60" t="s">
        <v>11276</v>
      </c>
      <c r="F687" s="67" t="s">
        <v>11084</v>
      </c>
      <c r="G687" s="67" t="s">
        <v>11085</v>
      </c>
      <c r="H687" s="68" t="s">
        <v>11086</v>
      </c>
      <c r="I687" s="63">
        <v>2</v>
      </c>
      <c r="J687" s="64" t="str">
        <f t="shared" si="26"/>
        <v>A</v>
      </c>
      <c r="K687" s="65">
        <f t="shared" si="27"/>
        <v>5000</v>
      </c>
      <c r="L687" s="66">
        <f t="shared" si="30"/>
        <v>2</v>
      </c>
      <c r="M687" s="66" t="str">
        <f t="shared" si="31"/>
        <v>OK</v>
      </c>
      <c r="N687" s="40"/>
    </row>
    <row r="688" spans="2:14" x14ac:dyDescent="0.25">
      <c r="B688" s="57" t="s">
        <v>17</v>
      </c>
      <c r="C688" s="112">
        <v>44512</v>
      </c>
      <c r="D688" s="59" t="s">
        <v>11087</v>
      </c>
      <c r="E688" s="60" t="s">
        <v>11276</v>
      </c>
      <c r="F688" s="67" t="s">
        <v>11088</v>
      </c>
      <c r="G688" s="67" t="s">
        <v>11089</v>
      </c>
      <c r="H688" s="68" t="s">
        <v>11090</v>
      </c>
      <c r="I688" s="63">
        <v>2</v>
      </c>
      <c r="J688" s="64" t="str">
        <f t="shared" si="26"/>
        <v>A</v>
      </c>
      <c r="K688" s="65">
        <f t="shared" si="27"/>
        <v>5000</v>
      </c>
      <c r="L688" s="66">
        <f t="shared" si="30"/>
        <v>2</v>
      </c>
      <c r="M688" s="66" t="str">
        <f t="shared" si="31"/>
        <v>OK</v>
      </c>
    </row>
    <row r="689" spans="2:14" x14ac:dyDescent="0.25">
      <c r="B689" s="57" t="s">
        <v>17</v>
      </c>
      <c r="C689" s="112">
        <v>44512</v>
      </c>
      <c r="D689" s="59" t="s">
        <v>6324</v>
      </c>
      <c r="E689" s="60" t="s">
        <v>11276</v>
      </c>
      <c r="F689" s="67" t="s">
        <v>6325</v>
      </c>
      <c r="G689" s="67" t="s">
        <v>1979</v>
      </c>
      <c r="H689" s="68" t="s">
        <v>11092</v>
      </c>
      <c r="I689" s="63">
        <v>3</v>
      </c>
      <c r="J689" s="64" t="str">
        <f t="shared" si="26"/>
        <v>A</v>
      </c>
      <c r="K689" s="65">
        <f t="shared" si="27"/>
        <v>7500</v>
      </c>
      <c r="L689" s="66">
        <f t="shared" si="30"/>
        <v>9</v>
      </c>
      <c r="M689" s="66" t="str">
        <f t="shared" si="31"/>
        <v>OK</v>
      </c>
    </row>
    <row r="690" spans="2:14" s="69" customFormat="1" x14ac:dyDescent="0.25">
      <c r="B690" s="57" t="s">
        <v>17</v>
      </c>
      <c r="C690" s="112">
        <v>44512</v>
      </c>
      <c r="D690" s="59" t="s">
        <v>11093</v>
      </c>
      <c r="E690" s="60" t="s">
        <v>11276</v>
      </c>
      <c r="F690" s="67" t="s">
        <v>3843</v>
      </c>
      <c r="G690" s="67" t="s">
        <v>1979</v>
      </c>
      <c r="H690" s="68" t="s">
        <v>11094</v>
      </c>
      <c r="I690" s="63">
        <v>3</v>
      </c>
      <c r="J690" s="64" t="str">
        <f t="shared" si="26"/>
        <v>A</v>
      </c>
      <c r="K690" s="65">
        <f t="shared" si="27"/>
        <v>7500</v>
      </c>
      <c r="L690" s="66">
        <f t="shared" si="30"/>
        <v>3</v>
      </c>
      <c r="M690" s="66" t="str">
        <f t="shared" si="31"/>
        <v>OK</v>
      </c>
      <c r="N690" s="40"/>
    </row>
    <row r="691" spans="2:14" x14ac:dyDescent="0.25">
      <c r="B691" s="57" t="s">
        <v>17</v>
      </c>
      <c r="C691" s="112">
        <v>44512</v>
      </c>
      <c r="D691" s="59" t="s">
        <v>11095</v>
      </c>
      <c r="E691" s="60" t="s">
        <v>11276</v>
      </c>
      <c r="F691" s="67" t="s">
        <v>11096</v>
      </c>
      <c r="G691" s="67" t="s">
        <v>1979</v>
      </c>
      <c r="H691" s="68" t="s">
        <v>11097</v>
      </c>
      <c r="I691" s="63">
        <v>3</v>
      </c>
      <c r="J691" s="64" t="str">
        <f t="shared" si="26"/>
        <v>A</v>
      </c>
      <c r="K691" s="65">
        <f t="shared" si="27"/>
        <v>7500</v>
      </c>
      <c r="L691" s="66">
        <f t="shared" si="30"/>
        <v>3</v>
      </c>
      <c r="M691" s="66" t="str">
        <f t="shared" si="31"/>
        <v>OK</v>
      </c>
    </row>
    <row r="692" spans="2:14" s="69" customFormat="1" x14ac:dyDescent="0.25">
      <c r="B692" s="57" t="s">
        <v>17</v>
      </c>
      <c r="C692" s="112">
        <v>44512</v>
      </c>
      <c r="D692" s="59" t="s">
        <v>11098</v>
      </c>
      <c r="E692" s="60" t="s">
        <v>11276</v>
      </c>
      <c r="F692" s="67" t="s">
        <v>11099</v>
      </c>
      <c r="G692" s="67" t="s">
        <v>1979</v>
      </c>
      <c r="H692" s="68" t="s">
        <v>11100</v>
      </c>
      <c r="I692" s="63">
        <v>3</v>
      </c>
      <c r="J692" s="64" t="str">
        <f t="shared" si="26"/>
        <v>A</v>
      </c>
      <c r="K692" s="65">
        <f t="shared" si="27"/>
        <v>7500</v>
      </c>
      <c r="L692" s="66">
        <f t="shared" si="30"/>
        <v>3</v>
      </c>
      <c r="M692" s="66" t="str">
        <f t="shared" si="31"/>
        <v>OK</v>
      </c>
      <c r="N692" s="40"/>
    </row>
    <row r="693" spans="2:14" x14ac:dyDescent="0.25">
      <c r="B693" s="57" t="s">
        <v>17</v>
      </c>
      <c r="C693" s="112">
        <v>44512</v>
      </c>
      <c r="D693" s="59" t="s">
        <v>6328</v>
      </c>
      <c r="E693" s="60" t="s">
        <v>11276</v>
      </c>
      <c r="F693" s="67" t="s">
        <v>6329</v>
      </c>
      <c r="G693" s="67" t="s">
        <v>6330</v>
      </c>
      <c r="H693" s="68" t="s">
        <v>11091</v>
      </c>
      <c r="I693" s="63">
        <v>3</v>
      </c>
      <c r="J693" s="64" t="str">
        <f t="shared" si="26"/>
        <v>A</v>
      </c>
      <c r="K693" s="65">
        <f t="shared" si="27"/>
        <v>7500</v>
      </c>
      <c r="L693" s="66">
        <f t="shared" si="30"/>
        <v>9</v>
      </c>
      <c r="M693" s="66" t="str">
        <f t="shared" si="31"/>
        <v>OK</v>
      </c>
    </row>
    <row r="694" spans="2:14" x14ac:dyDescent="0.25">
      <c r="B694" s="57" t="s">
        <v>17</v>
      </c>
      <c r="C694" s="112">
        <v>44512</v>
      </c>
      <c r="D694" s="59" t="s">
        <v>6337</v>
      </c>
      <c r="E694" s="60" t="s">
        <v>11276</v>
      </c>
      <c r="F694" s="67" t="s">
        <v>6338</v>
      </c>
      <c r="G694" s="67" t="s">
        <v>6339</v>
      </c>
      <c r="H694" s="68" t="s">
        <v>11101</v>
      </c>
      <c r="I694" s="63">
        <v>3</v>
      </c>
      <c r="J694" s="64" t="str">
        <f t="shared" si="26"/>
        <v>A</v>
      </c>
      <c r="K694" s="65">
        <f t="shared" si="27"/>
        <v>7500</v>
      </c>
      <c r="L694" s="66">
        <f t="shared" si="30"/>
        <v>9</v>
      </c>
      <c r="M694" s="66" t="str">
        <f t="shared" si="31"/>
        <v>OK</v>
      </c>
    </row>
    <row r="695" spans="2:14" s="69" customFormat="1" x14ac:dyDescent="0.25">
      <c r="B695" s="57" t="s">
        <v>17</v>
      </c>
      <c r="C695" s="112">
        <v>44512</v>
      </c>
      <c r="D695" s="59" t="s">
        <v>4332</v>
      </c>
      <c r="E695" s="60" t="s">
        <v>11276</v>
      </c>
      <c r="F695" s="67" t="s">
        <v>4333</v>
      </c>
      <c r="G695" s="67" t="s">
        <v>4334</v>
      </c>
      <c r="H695" s="68" t="s">
        <v>11102</v>
      </c>
      <c r="I695" s="63">
        <v>8</v>
      </c>
      <c r="J695" s="64" t="str">
        <f t="shared" si="26"/>
        <v>B</v>
      </c>
      <c r="K695" s="65">
        <f t="shared" si="27"/>
        <v>24000</v>
      </c>
      <c r="L695" s="66">
        <f t="shared" si="30"/>
        <v>10</v>
      </c>
      <c r="M695" s="66" t="str">
        <f t="shared" si="31"/>
        <v>OK</v>
      </c>
      <c r="N695" s="40"/>
    </row>
    <row r="696" spans="2:14" s="69" customFormat="1" x14ac:dyDescent="0.25">
      <c r="B696" s="57" t="s">
        <v>17</v>
      </c>
      <c r="C696" s="112">
        <v>44513</v>
      </c>
      <c r="D696" s="59" t="s">
        <v>9742</v>
      </c>
      <c r="E696" s="60" t="s">
        <v>11276</v>
      </c>
      <c r="F696" s="67" t="s">
        <v>9743</v>
      </c>
      <c r="G696" s="67" t="s">
        <v>9744</v>
      </c>
      <c r="H696" s="68" t="s">
        <v>11103</v>
      </c>
      <c r="I696" s="63">
        <v>6</v>
      </c>
      <c r="J696" s="64" t="str">
        <f t="shared" si="26"/>
        <v>B</v>
      </c>
      <c r="K696" s="65">
        <f t="shared" si="27"/>
        <v>18000</v>
      </c>
      <c r="L696" s="66">
        <f t="shared" si="30"/>
        <v>8</v>
      </c>
      <c r="M696" s="66" t="str">
        <f t="shared" si="31"/>
        <v>OK</v>
      </c>
      <c r="N696" s="40"/>
    </row>
    <row r="697" spans="2:14" x14ac:dyDescent="0.25">
      <c r="B697" s="57" t="s">
        <v>17</v>
      </c>
      <c r="C697" s="112">
        <v>44513</v>
      </c>
      <c r="D697" s="59" t="s">
        <v>9670</v>
      </c>
      <c r="E697" s="60" t="s">
        <v>11276</v>
      </c>
      <c r="F697" s="67" t="s">
        <v>9671</v>
      </c>
      <c r="G697" s="67" t="s">
        <v>9672</v>
      </c>
      <c r="H697" s="68" t="s">
        <v>11104</v>
      </c>
      <c r="I697" s="63">
        <v>7</v>
      </c>
      <c r="J697" s="64" t="str">
        <f t="shared" si="26"/>
        <v>B</v>
      </c>
      <c r="K697" s="65">
        <f t="shared" si="27"/>
        <v>21000</v>
      </c>
      <c r="L697" s="66">
        <f t="shared" si="30"/>
        <v>12</v>
      </c>
      <c r="M697" s="66" t="str">
        <f t="shared" si="31"/>
        <v>OK</v>
      </c>
    </row>
    <row r="698" spans="2:14" x14ac:dyDescent="0.25">
      <c r="B698" s="57" t="s">
        <v>17</v>
      </c>
      <c r="C698" s="112">
        <v>44513</v>
      </c>
      <c r="D698" s="59" t="s">
        <v>9674</v>
      </c>
      <c r="E698" s="60" t="s">
        <v>11276</v>
      </c>
      <c r="F698" s="67" t="s">
        <v>9675</v>
      </c>
      <c r="G698" s="67" t="s">
        <v>4071</v>
      </c>
      <c r="H698" s="68" t="s">
        <v>11105</v>
      </c>
      <c r="I698" s="63">
        <v>2</v>
      </c>
      <c r="J698" s="64" t="str">
        <f t="shared" si="26"/>
        <v>A</v>
      </c>
      <c r="K698" s="65">
        <f t="shared" si="27"/>
        <v>5000</v>
      </c>
      <c r="L698" s="66">
        <f t="shared" si="30"/>
        <v>4</v>
      </c>
      <c r="M698" s="66" t="str">
        <f t="shared" si="31"/>
        <v>OK</v>
      </c>
    </row>
    <row r="699" spans="2:14" s="69" customFormat="1" x14ac:dyDescent="0.25">
      <c r="B699" s="57" t="s">
        <v>17</v>
      </c>
      <c r="C699" s="112">
        <v>44513</v>
      </c>
      <c r="D699" s="59" t="s">
        <v>8544</v>
      </c>
      <c r="E699" s="60" t="s">
        <v>11276</v>
      </c>
      <c r="F699" s="67" t="s">
        <v>8545</v>
      </c>
      <c r="G699" s="67" t="s">
        <v>8546</v>
      </c>
      <c r="H699" s="68" t="s">
        <v>11106</v>
      </c>
      <c r="I699" s="63">
        <v>2</v>
      </c>
      <c r="J699" s="64" t="str">
        <f t="shared" si="26"/>
        <v>A</v>
      </c>
      <c r="K699" s="65">
        <f t="shared" si="27"/>
        <v>5000</v>
      </c>
      <c r="L699" s="66">
        <f t="shared" si="30"/>
        <v>4</v>
      </c>
      <c r="M699" s="66" t="str">
        <f t="shared" si="31"/>
        <v>OK</v>
      </c>
      <c r="N699" s="40"/>
    </row>
    <row r="700" spans="2:14" x14ac:dyDescent="0.25">
      <c r="B700" s="57" t="s">
        <v>17</v>
      </c>
      <c r="C700" s="112">
        <v>44513</v>
      </c>
      <c r="D700" s="59" t="s">
        <v>5456</v>
      </c>
      <c r="E700" s="60" t="s">
        <v>11276</v>
      </c>
      <c r="F700" s="67" t="s">
        <v>5457</v>
      </c>
      <c r="G700" s="67" t="s">
        <v>5458</v>
      </c>
      <c r="H700" s="68" t="s">
        <v>11107</v>
      </c>
      <c r="I700" s="63">
        <v>2</v>
      </c>
      <c r="J700" s="64" t="str">
        <f t="shared" si="26"/>
        <v>A</v>
      </c>
      <c r="K700" s="65">
        <f t="shared" si="27"/>
        <v>5000</v>
      </c>
      <c r="L700" s="66">
        <f t="shared" si="30"/>
        <v>4</v>
      </c>
      <c r="M700" s="66" t="str">
        <f t="shared" si="31"/>
        <v>OK</v>
      </c>
    </row>
    <row r="701" spans="2:14" x14ac:dyDescent="0.25">
      <c r="B701" s="57" t="s">
        <v>17</v>
      </c>
      <c r="C701" s="112">
        <v>44513</v>
      </c>
      <c r="D701" s="59" t="s">
        <v>4532</v>
      </c>
      <c r="E701" s="60" t="s">
        <v>11276</v>
      </c>
      <c r="F701" s="67" t="s">
        <v>4533</v>
      </c>
      <c r="G701" s="67" t="s">
        <v>4534</v>
      </c>
      <c r="H701" s="68" t="s">
        <v>11108</v>
      </c>
      <c r="I701" s="63">
        <v>2</v>
      </c>
      <c r="J701" s="64" t="str">
        <f t="shared" ref="J701:J955" si="32">+IF(I701&lt;=0," ",IF(I701&lt;=5,"A",IF(I701&gt;=6,"B")))</f>
        <v>A</v>
      </c>
      <c r="K701" s="65">
        <f t="shared" ref="K701:K955" si="33">+IF(J701=" ",I701*0,IF(J701="A",I701*2500,IF(J701="B",I701*3000)))</f>
        <v>5000</v>
      </c>
      <c r="L701" s="66">
        <f t="shared" si="30"/>
        <v>4</v>
      </c>
      <c r="M701" s="66" t="str">
        <f t="shared" si="31"/>
        <v>OK</v>
      </c>
    </row>
    <row r="702" spans="2:14" s="69" customFormat="1" x14ac:dyDescent="0.25">
      <c r="B702" s="57" t="s">
        <v>17</v>
      </c>
      <c r="C702" s="112">
        <v>44513</v>
      </c>
      <c r="D702" s="59" t="s">
        <v>11109</v>
      </c>
      <c r="E702" s="60" t="s">
        <v>11276</v>
      </c>
      <c r="F702" s="67" t="s">
        <v>11110</v>
      </c>
      <c r="G702" s="67" t="s">
        <v>11111</v>
      </c>
      <c r="H702" s="68" t="s">
        <v>11112</v>
      </c>
      <c r="I702" s="63">
        <v>2</v>
      </c>
      <c r="J702" s="64" t="str">
        <f t="shared" si="32"/>
        <v>A</v>
      </c>
      <c r="K702" s="65">
        <f t="shared" si="33"/>
        <v>5000</v>
      </c>
      <c r="L702" s="66">
        <f t="shared" si="30"/>
        <v>2</v>
      </c>
      <c r="M702" s="66" t="str">
        <f t="shared" si="31"/>
        <v>OK</v>
      </c>
      <c r="N702" s="40"/>
    </row>
    <row r="703" spans="2:14" x14ac:dyDescent="0.25">
      <c r="B703" s="57" t="s">
        <v>17</v>
      </c>
      <c r="C703" s="112">
        <v>44513</v>
      </c>
      <c r="D703" s="59" t="s">
        <v>9685</v>
      </c>
      <c r="E703" s="60" t="s">
        <v>11276</v>
      </c>
      <c r="F703" s="67" t="s">
        <v>9686</v>
      </c>
      <c r="G703" s="67" t="s">
        <v>9687</v>
      </c>
      <c r="H703" s="68" t="s">
        <v>11113</v>
      </c>
      <c r="I703" s="63">
        <v>3</v>
      </c>
      <c r="J703" s="64" t="str">
        <f t="shared" si="32"/>
        <v>A</v>
      </c>
      <c r="K703" s="65">
        <f t="shared" si="33"/>
        <v>7500</v>
      </c>
      <c r="L703" s="66">
        <f t="shared" si="30"/>
        <v>5</v>
      </c>
      <c r="M703" s="66" t="str">
        <f t="shared" si="31"/>
        <v>OK</v>
      </c>
    </row>
    <row r="704" spans="2:14" x14ac:dyDescent="0.25">
      <c r="B704" s="57" t="s">
        <v>17</v>
      </c>
      <c r="C704" s="112">
        <v>44513</v>
      </c>
      <c r="D704" s="59" t="s">
        <v>4509</v>
      </c>
      <c r="E704" s="60" t="s">
        <v>11276</v>
      </c>
      <c r="F704" s="67" t="s">
        <v>4510</v>
      </c>
      <c r="G704" s="67" t="s">
        <v>4511</v>
      </c>
      <c r="H704" s="68" t="s">
        <v>11114</v>
      </c>
      <c r="I704" s="63">
        <v>4</v>
      </c>
      <c r="J704" s="64" t="str">
        <f t="shared" si="32"/>
        <v>A</v>
      </c>
      <c r="K704" s="65">
        <f t="shared" si="33"/>
        <v>10000</v>
      </c>
      <c r="L704" s="66">
        <f t="shared" si="30"/>
        <v>10</v>
      </c>
      <c r="M704" s="66" t="str">
        <f t="shared" si="31"/>
        <v>OK</v>
      </c>
    </row>
    <row r="705" spans="2:14" s="69" customFormat="1" x14ac:dyDescent="0.25">
      <c r="B705" s="57" t="s">
        <v>17</v>
      </c>
      <c r="C705" s="112">
        <v>44513</v>
      </c>
      <c r="D705" s="59" t="s">
        <v>8557</v>
      </c>
      <c r="E705" s="60" t="s">
        <v>11276</v>
      </c>
      <c r="F705" s="67" t="s">
        <v>8558</v>
      </c>
      <c r="G705" s="67" t="s">
        <v>8559</v>
      </c>
      <c r="H705" s="68" t="s">
        <v>11115</v>
      </c>
      <c r="I705" s="63">
        <v>2</v>
      </c>
      <c r="J705" s="64" t="str">
        <f t="shared" si="32"/>
        <v>A</v>
      </c>
      <c r="K705" s="65">
        <f t="shared" si="33"/>
        <v>5000</v>
      </c>
      <c r="L705" s="66">
        <f t="shared" si="30"/>
        <v>4</v>
      </c>
      <c r="M705" s="66" t="str">
        <f t="shared" si="31"/>
        <v>OK</v>
      </c>
      <c r="N705" s="40"/>
    </row>
    <row r="706" spans="2:14" x14ac:dyDescent="0.25">
      <c r="B706" s="57" t="s">
        <v>17</v>
      </c>
      <c r="C706" s="112">
        <v>44513</v>
      </c>
      <c r="D706" s="59" t="s">
        <v>8565</v>
      </c>
      <c r="E706" s="60" t="s">
        <v>11276</v>
      </c>
      <c r="F706" s="67" t="s">
        <v>8566</v>
      </c>
      <c r="G706" s="67" t="s">
        <v>8567</v>
      </c>
      <c r="H706" s="68" t="s">
        <v>11116</v>
      </c>
      <c r="I706" s="63">
        <v>2</v>
      </c>
      <c r="J706" s="64" t="str">
        <f t="shared" si="32"/>
        <v>A</v>
      </c>
      <c r="K706" s="65">
        <f t="shared" si="33"/>
        <v>5000</v>
      </c>
      <c r="L706" s="66">
        <f t="shared" si="30"/>
        <v>4</v>
      </c>
      <c r="M706" s="66" t="str">
        <f t="shared" si="31"/>
        <v>OK</v>
      </c>
    </row>
    <row r="707" spans="2:14" x14ac:dyDescent="0.25">
      <c r="B707" s="57" t="s">
        <v>17</v>
      </c>
      <c r="C707" s="112">
        <v>44513</v>
      </c>
      <c r="D707" s="59" t="s">
        <v>9725</v>
      </c>
      <c r="E707" s="60" t="s">
        <v>11276</v>
      </c>
      <c r="F707" s="67" t="s">
        <v>9726</v>
      </c>
      <c r="G707" s="67" t="s">
        <v>9727</v>
      </c>
      <c r="H707" s="68" t="s">
        <v>11117</v>
      </c>
      <c r="I707" s="63">
        <v>2</v>
      </c>
      <c r="J707" s="64" t="str">
        <f t="shared" si="32"/>
        <v>A</v>
      </c>
      <c r="K707" s="65">
        <f t="shared" si="33"/>
        <v>5000</v>
      </c>
      <c r="L707" s="66">
        <f t="shared" si="30"/>
        <v>8</v>
      </c>
      <c r="M707" s="66" t="str">
        <f t="shared" si="31"/>
        <v>OK</v>
      </c>
    </row>
    <row r="708" spans="2:14" s="69" customFormat="1" x14ac:dyDescent="0.25">
      <c r="B708" s="57" t="s">
        <v>17</v>
      </c>
      <c r="C708" s="112">
        <v>44513</v>
      </c>
      <c r="D708" s="59" t="s">
        <v>9728</v>
      </c>
      <c r="E708" s="60" t="s">
        <v>11276</v>
      </c>
      <c r="F708" s="67" t="s">
        <v>9729</v>
      </c>
      <c r="G708" s="67" t="s">
        <v>9730</v>
      </c>
      <c r="H708" s="68" t="s">
        <v>11118</v>
      </c>
      <c r="I708" s="63">
        <v>2</v>
      </c>
      <c r="J708" s="64" t="str">
        <f t="shared" si="32"/>
        <v>A</v>
      </c>
      <c r="K708" s="65">
        <f t="shared" si="33"/>
        <v>5000</v>
      </c>
      <c r="L708" s="66">
        <f t="shared" si="30"/>
        <v>5</v>
      </c>
      <c r="M708" s="66" t="str">
        <f t="shared" si="31"/>
        <v>OK</v>
      </c>
      <c r="N708" s="40"/>
    </row>
    <row r="709" spans="2:14" x14ac:dyDescent="0.25">
      <c r="B709" s="57" t="s">
        <v>17</v>
      </c>
      <c r="C709" s="112">
        <v>44513</v>
      </c>
      <c r="D709" s="59" t="s">
        <v>11119</v>
      </c>
      <c r="E709" s="60" t="s">
        <v>11276</v>
      </c>
      <c r="F709" s="67" t="s">
        <v>11120</v>
      </c>
      <c r="G709" s="67" t="s">
        <v>11121</v>
      </c>
      <c r="H709" s="68" t="s">
        <v>11122</v>
      </c>
      <c r="I709" s="63">
        <v>2</v>
      </c>
      <c r="J709" s="64" t="str">
        <f t="shared" si="32"/>
        <v>A</v>
      </c>
      <c r="K709" s="65">
        <f t="shared" si="33"/>
        <v>5000</v>
      </c>
      <c r="L709" s="66">
        <f t="shared" si="30"/>
        <v>2</v>
      </c>
      <c r="M709" s="66" t="str">
        <f t="shared" si="31"/>
        <v>OK</v>
      </c>
    </row>
    <row r="710" spans="2:14" s="69" customFormat="1" x14ac:dyDescent="0.25">
      <c r="B710" s="57" t="s">
        <v>17</v>
      </c>
      <c r="C710" s="112">
        <v>44513</v>
      </c>
      <c r="D710" s="59" t="s">
        <v>11123</v>
      </c>
      <c r="E710" s="60" t="s">
        <v>11276</v>
      </c>
      <c r="F710" s="67" t="s">
        <v>11124</v>
      </c>
      <c r="G710" s="67" t="s">
        <v>11125</v>
      </c>
      <c r="H710" s="68" t="s">
        <v>11126</v>
      </c>
      <c r="I710" s="63">
        <v>2</v>
      </c>
      <c r="J710" s="64" t="str">
        <f t="shared" si="32"/>
        <v>A</v>
      </c>
      <c r="K710" s="65">
        <f t="shared" si="33"/>
        <v>5000</v>
      </c>
      <c r="L710" s="66">
        <f t="shared" si="30"/>
        <v>2</v>
      </c>
      <c r="M710" s="66" t="str">
        <f t="shared" si="31"/>
        <v>OK</v>
      </c>
      <c r="N710" s="40"/>
    </row>
    <row r="711" spans="2:14" x14ac:dyDescent="0.25">
      <c r="B711" s="57" t="s">
        <v>17</v>
      </c>
      <c r="C711" s="112">
        <v>44513</v>
      </c>
      <c r="D711" s="59" t="s">
        <v>660</v>
      </c>
      <c r="E711" s="60" t="s">
        <v>11276</v>
      </c>
      <c r="F711" s="67" t="s">
        <v>661</v>
      </c>
      <c r="G711" s="67" t="s">
        <v>662</v>
      </c>
      <c r="H711" s="68" t="s">
        <v>11127</v>
      </c>
      <c r="I711" s="63">
        <v>4</v>
      </c>
      <c r="J711" s="64" t="str">
        <f t="shared" si="32"/>
        <v>A</v>
      </c>
      <c r="K711" s="65">
        <f t="shared" si="33"/>
        <v>10000</v>
      </c>
      <c r="L711" s="66">
        <f t="shared" si="30"/>
        <v>20</v>
      </c>
      <c r="M711" s="66" t="str">
        <f t="shared" si="31"/>
        <v>OK</v>
      </c>
    </row>
    <row r="712" spans="2:14" x14ac:dyDescent="0.25">
      <c r="B712" s="57" t="s">
        <v>17</v>
      </c>
      <c r="C712" s="112">
        <v>44513</v>
      </c>
      <c r="D712" s="59" t="s">
        <v>6311</v>
      </c>
      <c r="E712" s="60" t="s">
        <v>11276</v>
      </c>
      <c r="F712" s="67" t="s">
        <v>6312</v>
      </c>
      <c r="G712" s="67" t="s">
        <v>6313</v>
      </c>
      <c r="H712" s="68" t="s">
        <v>11128</v>
      </c>
      <c r="I712" s="63">
        <v>4</v>
      </c>
      <c r="J712" s="64" t="str">
        <f t="shared" si="32"/>
        <v>A</v>
      </c>
      <c r="K712" s="65">
        <f t="shared" si="33"/>
        <v>10000</v>
      </c>
      <c r="L712" s="66">
        <f t="shared" si="30"/>
        <v>20</v>
      </c>
      <c r="M712" s="66" t="str">
        <f t="shared" si="31"/>
        <v>OK</v>
      </c>
    </row>
    <row r="713" spans="2:14" s="69" customFormat="1" x14ac:dyDescent="0.25">
      <c r="B713" s="57" t="s">
        <v>17</v>
      </c>
      <c r="C713" s="112">
        <v>44513</v>
      </c>
      <c r="D713" s="59" t="s">
        <v>11129</v>
      </c>
      <c r="E713" s="60" t="s">
        <v>11276</v>
      </c>
      <c r="F713" s="67" t="s">
        <v>11130</v>
      </c>
      <c r="G713" s="67" t="s">
        <v>11131</v>
      </c>
      <c r="H713" s="68" t="s">
        <v>11132</v>
      </c>
      <c r="I713" s="63">
        <v>4</v>
      </c>
      <c r="J713" s="64" t="str">
        <f t="shared" si="32"/>
        <v>A</v>
      </c>
      <c r="K713" s="65">
        <f t="shared" si="33"/>
        <v>10000</v>
      </c>
      <c r="L713" s="66">
        <f t="shared" ref="L713:L776" si="34">SUMIF($D$8:$D$3606,D713:D4311,$I$8:$I$3606)</f>
        <v>4</v>
      </c>
      <c r="M713" s="66" t="str">
        <f t="shared" ref="M713:M776" si="35">+IF(L713=0," ",IF(L713&lt;=20,"OK",IF(L713&gt;=21,"LEBIH")))</f>
        <v>OK</v>
      </c>
      <c r="N713" s="40"/>
    </row>
    <row r="714" spans="2:14" s="69" customFormat="1" x14ac:dyDescent="0.25">
      <c r="B714" s="57" t="s">
        <v>17</v>
      </c>
      <c r="C714" s="112">
        <v>44513</v>
      </c>
      <c r="D714" s="59" t="s">
        <v>11133</v>
      </c>
      <c r="E714" s="60" t="s">
        <v>11276</v>
      </c>
      <c r="F714" s="67" t="s">
        <v>11134</v>
      </c>
      <c r="G714" s="67" t="s">
        <v>11135</v>
      </c>
      <c r="H714" s="68" t="s">
        <v>11136</v>
      </c>
      <c r="I714" s="63">
        <v>2</v>
      </c>
      <c r="J714" s="64" t="str">
        <f t="shared" si="32"/>
        <v>A</v>
      </c>
      <c r="K714" s="65">
        <f t="shared" si="33"/>
        <v>5000</v>
      </c>
      <c r="L714" s="66">
        <f t="shared" si="34"/>
        <v>2</v>
      </c>
      <c r="M714" s="66" t="str">
        <f t="shared" si="35"/>
        <v>OK</v>
      </c>
      <c r="N714" s="40"/>
    </row>
    <row r="715" spans="2:14" x14ac:dyDescent="0.25">
      <c r="B715" s="57" t="s">
        <v>17</v>
      </c>
      <c r="C715" s="112">
        <v>44513</v>
      </c>
      <c r="D715" s="59" t="s">
        <v>11137</v>
      </c>
      <c r="E715" s="60" t="s">
        <v>11276</v>
      </c>
      <c r="F715" s="67" t="s">
        <v>11138</v>
      </c>
      <c r="G715" s="67" t="s">
        <v>11139</v>
      </c>
      <c r="H715" s="68" t="s">
        <v>11140</v>
      </c>
      <c r="I715" s="63">
        <v>3</v>
      </c>
      <c r="J715" s="64" t="str">
        <f t="shared" si="32"/>
        <v>A</v>
      </c>
      <c r="K715" s="65">
        <f t="shared" si="33"/>
        <v>7500</v>
      </c>
      <c r="L715" s="66">
        <f t="shared" si="34"/>
        <v>3</v>
      </c>
      <c r="M715" s="66" t="str">
        <f t="shared" si="35"/>
        <v>OK</v>
      </c>
    </row>
    <row r="716" spans="2:14" x14ac:dyDescent="0.25">
      <c r="B716" s="57" t="s">
        <v>17</v>
      </c>
      <c r="C716" s="112">
        <v>44513</v>
      </c>
      <c r="D716" s="59" t="s">
        <v>4489</v>
      </c>
      <c r="E716" s="60" t="s">
        <v>11276</v>
      </c>
      <c r="F716" s="67" t="s">
        <v>4490</v>
      </c>
      <c r="G716" s="67" t="s">
        <v>4491</v>
      </c>
      <c r="H716" s="68" t="s">
        <v>11141</v>
      </c>
      <c r="I716" s="63">
        <v>6</v>
      </c>
      <c r="J716" s="64" t="str">
        <f t="shared" si="32"/>
        <v>B</v>
      </c>
      <c r="K716" s="65">
        <f t="shared" si="33"/>
        <v>18000</v>
      </c>
      <c r="L716" s="66">
        <f t="shared" si="34"/>
        <v>8</v>
      </c>
      <c r="M716" s="66" t="str">
        <f t="shared" si="35"/>
        <v>OK</v>
      </c>
    </row>
    <row r="717" spans="2:14" s="69" customFormat="1" x14ac:dyDescent="0.25">
      <c r="B717" s="57" t="s">
        <v>17</v>
      </c>
      <c r="C717" s="112">
        <v>44513</v>
      </c>
      <c r="D717" s="59" t="s">
        <v>11142</v>
      </c>
      <c r="E717" s="60" t="s">
        <v>11276</v>
      </c>
      <c r="F717" s="67" t="s">
        <v>11143</v>
      </c>
      <c r="G717" s="67" t="s">
        <v>11144</v>
      </c>
      <c r="H717" s="68" t="s">
        <v>11145</v>
      </c>
      <c r="I717" s="63">
        <v>2</v>
      </c>
      <c r="J717" s="64" t="str">
        <f t="shared" si="32"/>
        <v>A</v>
      </c>
      <c r="K717" s="65">
        <f t="shared" si="33"/>
        <v>5000</v>
      </c>
      <c r="L717" s="66">
        <f t="shared" si="34"/>
        <v>2</v>
      </c>
      <c r="M717" s="66" t="str">
        <f t="shared" si="35"/>
        <v>OK</v>
      </c>
      <c r="N717" s="40"/>
    </row>
    <row r="718" spans="2:14" x14ac:dyDescent="0.25">
      <c r="B718" s="57" t="s">
        <v>17</v>
      </c>
      <c r="C718" s="112">
        <v>44513</v>
      </c>
      <c r="D718" s="59" t="s">
        <v>11161</v>
      </c>
      <c r="E718" s="60" t="s">
        <v>11276</v>
      </c>
      <c r="F718" s="67" t="s">
        <v>11162</v>
      </c>
      <c r="G718" s="67" t="s">
        <v>11163</v>
      </c>
      <c r="H718" s="68" t="s">
        <v>11164</v>
      </c>
      <c r="I718" s="63">
        <v>6</v>
      </c>
      <c r="J718" s="64" t="str">
        <f t="shared" si="32"/>
        <v>B</v>
      </c>
      <c r="K718" s="65">
        <f t="shared" si="33"/>
        <v>18000</v>
      </c>
      <c r="L718" s="66">
        <f t="shared" si="34"/>
        <v>6</v>
      </c>
      <c r="M718" s="66" t="str">
        <f t="shared" si="35"/>
        <v>OK</v>
      </c>
    </row>
    <row r="719" spans="2:14" s="69" customFormat="1" x14ac:dyDescent="0.25">
      <c r="B719" s="57" t="s">
        <v>17</v>
      </c>
      <c r="C719" s="112">
        <v>44513</v>
      </c>
      <c r="D719" s="59" t="s">
        <v>11146</v>
      </c>
      <c r="E719" s="60" t="s">
        <v>11276</v>
      </c>
      <c r="F719" s="67" t="s">
        <v>11147</v>
      </c>
      <c r="G719" s="67" t="s">
        <v>11148</v>
      </c>
      <c r="H719" s="68" t="s">
        <v>11149</v>
      </c>
      <c r="I719" s="63">
        <v>3</v>
      </c>
      <c r="J719" s="64" t="str">
        <f t="shared" si="32"/>
        <v>A</v>
      </c>
      <c r="K719" s="65">
        <f t="shared" si="33"/>
        <v>7500</v>
      </c>
      <c r="L719" s="66">
        <f t="shared" si="34"/>
        <v>3</v>
      </c>
      <c r="M719" s="66" t="str">
        <f t="shared" si="35"/>
        <v>OK</v>
      </c>
      <c r="N719" s="40"/>
    </row>
    <row r="720" spans="2:14" x14ac:dyDescent="0.25">
      <c r="B720" s="57" t="s">
        <v>17</v>
      </c>
      <c r="C720" s="112">
        <v>44513</v>
      </c>
      <c r="D720" s="59" t="s">
        <v>11150</v>
      </c>
      <c r="E720" s="60" t="s">
        <v>11276</v>
      </c>
      <c r="F720" s="67" t="s">
        <v>11151</v>
      </c>
      <c r="G720" s="67" t="s">
        <v>11152</v>
      </c>
      <c r="H720" s="68" t="s">
        <v>11153</v>
      </c>
      <c r="I720" s="63">
        <v>3</v>
      </c>
      <c r="J720" s="64" t="str">
        <f t="shared" si="32"/>
        <v>A</v>
      </c>
      <c r="K720" s="65">
        <f t="shared" si="33"/>
        <v>7500</v>
      </c>
      <c r="L720" s="66">
        <f t="shared" si="34"/>
        <v>3</v>
      </c>
      <c r="M720" s="66" t="str">
        <f t="shared" si="35"/>
        <v>OK</v>
      </c>
    </row>
    <row r="721" spans="2:14" x14ac:dyDescent="0.25">
      <c r="B721" s="57" t="s">
        <v>17</v>
      </c>
      <c r="C721" s="112">
        <v>44513</v>
      </c>
      <c r="D721" s="59" t="s">
        <v>11154</v>
      </c>
      <c r="E721" s="60" t="s">
        <v>11276</v>
      </c>
      <c r="F721" s="67" t="s">
        <v>11155</v>
      </c>
      <c r="G721" s="67" t="s">
        <v>11156</v>
      </c>
      <c r="H721" s="68" t="s">
        <v>11157</v>
      </c>
      <c r="I721" s="63">
        <v>2</v>
      </c>
      <c r="J721" s="64" t="str">
        <f t="shared" si="32"/>
        <v>A</v>
      </c>
      <c r="K721" s="65">
        <f t="shared" si="33"/>
        <v>5000</v>
      </c>
      <c r="L721" s="66">
        <f t="shared" si="34"/>
        <v>2</v>
      </c>
      <c r="M721" s="66" t="str">
        <f t="shared" si="35"/>
        <v>OK</v>
      </c>
    </row>
    <row r="722" spans="2:14" s="69" customFormat="1" x14ac:dyDescent="0.25">
      <c r="B722" s="57" t="s">
        <v>17</v>
      </c>
      <c r="C722" s="112">
        <v>44513</v>
      </c>
      <c r="D722" s="59" t="s">
        <v>11158</v>
      </c>
      <c r="E722" s="60" t="s">
        <v>11276</v>
      </c>
      <c r="F722" s="67" t="s">
        <v>751</v>
      </c>
      <c r="G722" s="67" t="s">
        <v>11159</v>
      </c>
      <c r="H722" s="68" t="s">
        <v>11160</v>
      </c>
      <c r="I722" s="63">
        <v>4</v>
      </c>
      <c r="J722" s="64" t="str">
        <f t="shared" si="32"/>
        <v>A</v>
      </c>
      <c r="K722" s="65">
        <f t="shared" si="33"/>
        <v>10000</v>
      </c>
      <c r="L722" s="66">
        <f t="shared" si="34"/>
        <v>4</v>
      </c>
      <c r="M722" s="66" t="str">
        <f t="shared" si="35"/>
        <v>OK</v>
      </c>
      <c r="N722" s="40"/>
    </row>
    <row r="723" spans="2:14" s="69" customFormat="1" x14ac:dyDescent="0.25">
      <c r="B723" s="57" t="s">
        <v>17</v>
      </c>
      <c r="C723" s="112">
        <v>44513</v>
      </c>
      <c r="D723" s="59" t="s">
        <v>11165</v>
      </c>
      <c r="E723" s="60" t="s">
        <v>11276</v>
      </c>
      <c r="F723" s="67" t="s">
        <v>11166</v>
      </c>
      <c r="G723" s="67" t="s">
        <v>11167</v>
      </c>
      <c r="H723" s="68" t="s">
        <v>11168</v>
      </c>
      <c r="I723" s="63">
        <v>2</v>
      </c>
      <c r="J723" s="64" t="str">
        <f t="shared" si="32"/>
        <v>A</v>
      </c>
      <c r="K723" s="65">
        <f t="shared" si="33"/>
        <v>5000</v>
      </c>
      <c r="L723" s="66">
        <f t="shared" si="34"/>
        <v>2</v>
      </c>
      <c r="M723" s="66" t="str">
        <f t="shared" si="35"/>
        <v>OK</v>
      </c>
      <c r="N723" s="40"/>
    </row>
    <row r="724" spans="2:14" s="69" customFormat="1" x14ac:dyDescent="0.25">
      <c r="B724" s="57" t="s">
        <v>17</v>
      </c>
      <c r="C724" s="112">
        <v>44513</v>
      </c>
      <c r="D724" s="59" t="s">
        <v>9719</v>
      </c>
      <c r="E724" s="60" t="s">
        <v>11276</v>
      </c>
      <c r="F724" s="67" t="s">
        <v>9720</v>
      </c>
      <c r="G724" s="67" t="s">
        <v>9721</v>
      </c>
      <c r="H724" s="68" t="s">
        <v>11169</v>
      </c>
      <c r="I724" s="63">
        <v>4</v>
      </c>
      <c r="J724" s="64" t="str">
        <f t="shared" si="32"/>
        <v>A</v>
      </c>
      <c r="K724" s="65">
        <f t="shared" si="33"/>
        <v>10000</v>
      </c>
      <c r="L724" s="66">
        <f t="shared" si="34"/>
        <v>10</v>
      </c>
      <c r="M724" s="66" t="str">
        <f t="shared" si="35"/>
        <v>OK</v>
      </c>
      <c r="N724" s="40"/>
    </row>
    <row r="725" spans="2:14" x14ac:dyDescent="0.25">
      <c r="B725" s="57" t="s">
        <v>17</v>
      </c>
      <c r="C725" s="112">
        <v>44513</v>
      </c>
      <c r="D725" s="59" t="s">
        <v>11170</v>
      </c>
      <c r="E725" s="60" t="s">
        <v>11276</v>
      </c>
      <c r="F725" s="67" t="s">
        <v>11171</v>
      </c>
      <c r="G725" s="67" t="s">
        <v>11172</v>
      </c>
      <c r="H725" s="68" t="s">
        <v>11173</v>
      </c>
      <c r="I725" s="63">
        <v>4</v>
      </c>
      <c r="J725" s="64" t="str">
        <f t="shared" si="32"/>
        <v>A</v>
      </c>
      <c r="K725" s="65">
        <f t="shared" si="33"/>
        <v>10000</v>
      </c>
      <c r="L725" s="66">
        <f t="shared" si="34"/>
        <v>4</v>
      </c>
      <c r="M725" s="66" t="str">
        <f t="shared" si="35"/>
        <v>OK</v>
      </c>
    </row>
    <row r="726" spans="2:14" x14ac:dyDescent="0.25">
      <c r="B726" s="57" t="s">
        <v>17</v>
      </c>
      <c r="C726" s="112">
        <v>44513</v>
      </c>
      <c r="D726" s="59" t="s">
        <v>9722</v>
      </c>
      <c r="E726" s="60" t="s">
        <v>11276</v>
      </c>
      <c r="F726" s="67" t="s">
        <v>9723</v>
      </c>
      <c r="G726" s="67" t="s">
        <v>9724</v>
      </c>
      <c r="H726" s="68" t="s">
        <v>11174</v>
      </c>
      <c r="I726" s="63">
        <v>10</v>
      </c>
      <c r="J726" s="64" t="str">
        <f t="shared" si="32"/>
        <v>B</v>
      </c>
      <c r="K726" s="65">
        <f t="shared" si="33"/>
        <v>30000</v>
      </c>
      <c r="L726" s="66">
        <f t="shared" si="34"/>
        <v>16</v>
      </c>
      <c r="M726" s="66" t="str">
        <f t="shared" si="35"/>
        <v>OK</v>
      </c>
    </row>
    <row r="727" spans="2:14" s="69" customFormat="1" x14ac:dyDescent="0.25">
      <c r="B727" s="57" t="s">
        <v>18</v>
      </c>
      <c r="C727" s="111">
        <v>44487</v>
      </c>
      <c r="D727" s="59" t="s">
        <v>750</v>
      </c>
      <c r="E727" s="60" t="s">
        <v>11276</v>
      </c>
      <c r="F727" s="61" t="s">
        <v>751</v>
      </c>
      <c r="G727" s="61" t="s">
        <v>752</v>
      </c>
      <c r="H727" s="62" t="s">
        <v>753</v>
      </c>
      <c r="I727" s="63">
        <v>2</v>
      </c>
      <c r="J727" s="64" t="str">
        <f t="shared" si="32"/>
        <v>A</v>
      </c>
      <c r="K727" s="65">
        <f t="shared" si="33"/>
        <v>5000</v>
      </c>
      <c r="L727" s="66">
        <f t="shared" si="34"/>
        <v>11</v>
      </c>
      <c r="M727" s="66" t="str">
        <f t="shared" si="35"/>
        <v>OK</v>
      </c>
      <c r="N727" s="40"/>
    </row>
    <row r="728" spans="2:14" x14ac:dyDescent="0.25">
      <c r="B728" s="57" t="s">
        <v>18</v>
      </c>
      <c r="C728" s="111">
        <v>44487</v>
      </c>
      <c r="D728" s="59" t="s">
        <v>754</v>
      </c>
      <c r="E728" s="60" t="s">
        <v>11276</v>
      </c>
      <c r="F728" s="61" t="s">
        <v>755</v>
      </c>
      <c r="G728" s="61" t="s">
        <v>756</v>
      </c>
      <c r="H728" s="62" t="s">
        <v>757</v>
      </c>
      <c r="I728" s="63">
        <v>4</v>
      </c>
      <c r="J728" s="64" t="str">
        <f t="shared" si="32"/>
        <v>A</v>
      </c>
      <c r="K728" s="65">
        <f t="shared" si="33"/>
        <v>10000</v>
      </c>
      <c r="L728" s="66">
        <f t="shared" si="34"/>
        <v>6</v>
      </c>
      <c r="M728" s="66" t="str">
        <f t="shared" si="35"/>
        <v>OK</v>
      </c>
    </row>
    <row r="729" spans="2:14" s="69" customFormat="1" x14ac:dyDescent="0.25">
      <c r="B729" s="57" t="s">
        <v>18</v>
      </c>
      <c r="C729" s="111">
        <v>44487</v>
      </c>
      <c r="D729" s="59" t="s">
        <v>758</v>
      </c>
      <c r="E729" s="60" t="s">
        <v>11276</v>
      </c>
      <c r="F729" s="61" t="s">
        <v>759</v>
      </c>
      <c r="G729" s="61" t="s">
        <v>760</v>
      </c>
      <c r="H729" s="62" t="s">
        <v>761</v>
      </c>
      <c r="I729" s="63">
        <v>2</v>
      </c>
      <c r="J729" s="64" t="str">
        <f t="shared" si="32"/>
        <v>A</v>
      </c>
      <c r="K729" s="65">
        <f t="shared" si="33"/>
        <v>5000</v>
      </c>
      <c r="L729" s="66">
        <f t="shared" si="34"/>
        <v>4</v>
      </c>
      <c r="M729" s="66" t="str">
        <f t="shared" si="35"/>
        <v>OK</v>
      </c>
      <c r="N729" s="40"/>
    </row>
    <row r="730" spans="2:14" x14ac:dyDescent="0.25">
      <c r="B730" s="57" t="s">
        <v>18</v>
      </c>
      <c r="C730" s="111">
        <v>44487</v>
      </c>
      <c r="D730" s="59" t="s">
        <v>762</v>
      </c>
      <c r="E730" s="60" t="s">
        <v>11276</v>
      </c>
      <c r="F730" s="61" t="s">
        <v>763</v>
      </c>
      <c r="G730" s="61" t="s">
        <v>764</v>
      </c>
      <c r="H730" s="62" t="s">
        <v>768</v>
      </c>
      <c r="I730" s="63">
        <v>2</v>
      </c>
      <c r="J730" s="64" t="str">
        <f t="shared" si="32"/>
        <v>A</v>
      </c>
      <c r="K730" s="65">
        <f t="shared" si="33"/>
        <v>5000</v>
      </c>
      <c r="L730" s="66">
        <f t="shared" si="34"/>
        <v>2</v>
      </c>
      <c r="M730" s="66" t="str">
        <f t="shared" si="35"/>
        <v>OK</v>
      </c>
    </row>
    <row r="731" spans="2:14" x14ac:dyDescent="0.25">
      <c r="B731" s="57" t="s">
        <v>18</v>
      </c>
      <c r="C731" s="111">
        <v>44487</v>
      </c>
      <c r="D731" s="59" t="s">
        <v>765</v>
      </c>
      <c r="E731" s="60" t="s">
        <v>11276</v>
      </c>
      <c r="F731" s="61" t="s">
        <v>766</v>
      </c>
      <c r="G731" s="61" t="s">
        <v>767</v>
      </c>
      <c r="H731" s="62" t="s">
        <v>769</v>
      </c>
      <c r="I731" s="63">
        <v>2</v>
      </c>
      <c r="J731" s="64" t="str">
        <f t="shared" si="32"/>
        <v>A</v>
      </c>
      <c r="K731" s="65">
        <f t="shared" si="33"/>
        <v>5000</v>
      </c>
      <c r="L731" s="66">
        <f t="shared" si="34"/>
        <v>2</v>
      </c>
      <c r="M731" s="66" t="str">
        <f t="shared" si="35"/>
        <v>OK</v>
      </c>
    </row>
    <row r="732" spans="2:14" s="69" customFormat="1" x14ac:dyDescent="0.25">
      <c r="B732" s="57" t="s">
        <v>18</v>
      </c>
      <c r="C732" s="111">
        <v>44487</v>
      </c>
      <c r="D732" s="59" t="s">
        <v>770</v>
      </c>
      <c r="E732" s="60" t="s">
        <v>11276</v>
      </c>
      <c r="F732" s="61" t="s">
        <v>771</v>
      </c>
      <c r="G732" s="61" t="s">
        <v>772</v>
      </c>
      <c r="H732" s="62" t="s">
        <v>773</v>
      </c>
      <c r="I732" s="63">
        <v>2</v>
      </c>
      <c r="J732" s="64" t="str">
        <f t="shared" si="32"/>
        <v>A</v>
      </c>
      <c r="K732" s="65">
        <f t="shared" si="33"/>
        <v>5000</v>
      </c>
      <c r="L732" s="66">
        <f t="shared" si="34"/>
        <v>4</v>
      </c>
      <c r="M732" s="66" t="str">
        <f t="shared" si="35"/>
        <v>OK</v>
      </c>
      <c r="N732" s="40"/>
    </row>
    <row r="733" spans="2:14" s="69" customFormat="1" x14ac:dyDescent="0.25">
      <c r="B733" s="57" t="s">
        <v>18</v>
      </c>
      <c r="C733" s="111">
        <v>44487</v>
      </c>
      <c r="D733" s="59" t="s">
        <v>774</v>
      </c>
      <c r="E733" s="60" t="s">
        <v>11276</v>
      </c>
      <c r="F733" s="61" t="s">
        <v>775</v>
      </c>
      <c r="G733" s="61" t="s">
        <v>776</v>
      </c>
      <c r="H733" s="62" t="s">
        <v>777</v>
      </c>
      <c r="I733" s="63">
        <v>2</v>
      </c>
      <c r="J733" s="64" t="str">
        <f t="shared" si="32"/>
        <v>A</v>
      </c>
      <c r="K733" s="65">
        <f t="shared" si="33"/>
        <v>5000</v>
      </c>
      <c r="L733" s="66">
        <f t="shared" si="34"/>
        <v>2</v>
      </c>
      <c r="M733" s="66" t="str">
        <f t="shared" si="35"/>
        <v>OK</v>
      </c>
      <c r="N733" s="40"/>
    </row>
    <row r="734" spans="2:14" x14ac:dyDescent="0.25">
      <c r="B734" s="57" t="s">
        <v>18</v>
      </c>
      <c r="C734" s="111">
        <v>44487</v>
      </c>
      <c r="D734" s="59" t="s">
        <v>778</v>
      </c>
      <c r="E734" s="60" t="s">
        <v>11276</v>
      </c>
      <c r="F734" s="61" t="s">
        <v>779</v>
      </c>
      <c r="G734" s="61" t="s">
        <v>780</v>
      </c>
      <c r="H734" s="62" t="s">
        <v>781</v>
      </c>
      <c r="I734" s="63">
        <v>2</v>
      </c>
      <c r="J734" s="64" t="str">
        <f t="shared" si="32"/>
        <v>A</v>
      </c>
      <c r="K734" s="65">
        <f t="shared" si="33"/>
        <v>5000</v>
      </c>
      <c r="L734" s="66">
        <f t="shared" si="34"/>
        <v>2</v>
      </c>
      <c r="M734" s="66" t="str">
        <f t="shared" si="35"/>
        <v>OK</v>
      </c>
    </row>
    <row r="735" spans="2:14" x14ac:dyDescent="0.25">
      <c r="B735" s="57" t="s">
        <v>18</v>
      </c>
      <c r="C735" s="111">
        <v>44488</v>
      </c>
      <c r="D735" s="59" t="s">
        <v>2229</v>
      </c>
      <c r="E735" s="60" t="s">
        <v>11276</v>
      </c>
      <c r="F735" s="61" t="s">
        <v>2230</v>
      </c>
      <c r="G735" s="61" t="s">
        <v>2231</v>
      </c>
      <c r="H735" s="62" t="s">
        <v>2232</v>
      </c>
      <c r="I735" s="63">
        <v>3</v>
      </c>
      <c r="J735" s="64" t="str">
        <f t="shared" si="32"/>
        <v>A</v>
      </c>
      <c r="K735" s="65">
        <f t="shared" si="33"/>
        <v>7500</v>
      </c>
      <c r="L735" s="66">
        <f t="shared" si="34"/>
        <v>3</v>
      </c>
      <c r="M735" s="66" t="str">
        <f t="shared" si="35"/>
        <v>OK</v>
      </c>
    </row>
    <row r="736" spans="2:14" s="69" customFormat="1" x14ac:dyDescent="0.25">
      <c r="B736" s="57" t="s">
        <v>18</v>
      </c>
      <c r="C736" s="111">
        <v>44488</v>
      </c>
      <c r="D736" s="59" t="s">
        <v>2233</v>
      </c>
      <c r="E736" s="60" t="s">
        <v>11276</v>
      </c>
      <c r="F736" s="61" t="s">
        <v>2234</v>
      </c>
      <c r="G736" s="61" t="s">
        <v>2235</v>
      </c>
      <c r="H736" s="62" t="s">
        <v>2236</v>
      </c>
      <c r="I736" s="63">
        <v>4</v>
      </c>
      <c r="J736" s="64" t="str">
        <f t="shared" si="32"/>
        <v>A</v>
      </c>
      <c r="K736" s="65">
        <f t="shared" si="33"/>
        <v>10000</v>
      </c>
      <c r="L736" s="66">
        <f t="shared" si="34"/>
        <v>4</v>
      </c>
      <c r="M736" s="66" t="str">
        <f t="shared" si="35"/>
        <v>OK</v>
      </c>
      <c r="N736" s="40"/>
    </row>
    <row r="737" spans="2:14" x14ac:dyDescent="0.25">
      <c r="B737" s="57" t="s">
        <v>18</v>
      </c>
      <c r="C737" s="111">
        <v>44488</v>
      </c>
      <c r="D737" s="59" t="s">
        <v>2221</v>
      </c>
      <c r="E737" s="60" t="s">
        <v>11276</v>
      </c>
      <c r="F737" s="67" t="s">
        <v>2222</v>
      </c>
      <c r="G737" s="67" t="s">
        <v>2223</v>
      </c>
      <c r="H737" s="68" t="s">
        <v>2224</v>
      </c>
      <c r="I737" s="63">
        <v>2</v>
      </c>
      <c r="J737" s="64" t="str">
        <f t="shared" si="32"/>
        <v>A</v>
      </c>
      <c r="K737" s="65">
        <f t="shared" si="33"/>
        <v>5000</v>
      </c>
      <c r="L737" s="66">
        <f t="shared" si="34"/>
        <v>4</v>
      </c>
      <c r="M737" s="66" t="str">
        <f t="shared" si="35"/>
        <v>OK</v>
      </c>
    </row>
    <row r="738" spans="2:14" s="69" customFormat="1" x14ac:dyDescent="0.25">
      <c r="B738" s="57" t="s">
        <v>18</v>
      </c>
      <c r="C738" s="111">
        <v>44488</v>
      </c>
      <c r="D738" s="59" t="s">
        <v>2225</v>
      </c>
      <c r="E738" s="60" t="s">
        <v>11276</v>
      </c>
      <c r="F738" s="67" t="s">
        <v>2226</v>
      </c>
      <c r="G738" s="67" t="s">
        <v>2227</v>
      </c>
      <c r="H738" s="68" t="s">
        <v>2228</v>
      </c>
      <c r="I738" s="63">
        <v>4</v>
      </c>
      <c r="J738" s="64" t="str">
        <f t="shared" si="32"/>
        <v>A</v>
      </c>
      <c r="K738" s="65">
        <f t="shared" si="33"/>
        <v>10000</v>
      </c>
      <c r="L738" s="66">
        <f t="shared" si="34"/>
        <v>4</v>
      </c>
      <c r="M738" s="66" t="str">
        <f t="shared" si="35"/>
        <v>OK</v>
      </c>
      <c r="N738" s="40"/>
    </row>
    <row r="739" spans="2:14" x14ac:dyDescent="0.25">
      <c r="B739" s="57" t="s">
        <v>18</v>
      </c>
      <c r="C739" s="111">
        <v>44488</v>
      </c>
      <c r="D739" s="59" t="s">
        <v>2237</v>
      </c>
      <c r="E739" s="60" t="s">
        <v>11276</v>
      </c>
      <c r="F739" s="67" t="s">
        <v>2238</v>
      </c>
      <c r="G739" s="67" t="s">
        <v>2239</v>
      </c>
      <c r="H739" s="68" t="s">
        <v>2240</v>
      </c>
      <c r="I739" s="63">
        <v>2</v>
      </c>
      <c r="J739" s="64" t="str">
        <f t="shared" si="32"/>
        <v>A</v>
      </c>
      <c r="K739" s="65">
        <f t="shared" si="33"/>
        <v>5000</v>
      </c>
      <c r="L739" s="66">
        <f t="shared" si="34"/>
        <v>2</v>
      </c>
      <c r="M739" s="66" t="str">
        <f t="shared" si="35"/>
        <v>OK</v>
      </c>
    </row>
    <row r="740" spans="2:14" s="69" customFormat="1" x14ac:dyDescent="0.25">
      <c r="B740" s="57" t="s">
        <v>18</v>
      </c>
      <c r="C740" s="111">
        <v>44488</v>
      </c>
      <c r="D740" s="59" t="s">
        <v>2241</v>
      </c>
      <c r="E740" s="60" t="s">
        <v>11276</v>
      </c>
      <c r="F740" s="67" t="s">
        <v>2242</v>
      </c>
      <c r="G740" s="67" t="s">
        <v>2243</v>
      </c>
      <c r="H740" s="68" t="s">
        <v>2244</v>
      </c>
      <c r="I740" s="63">
        <v>5</v>
      </c>
      <c r="J740" s="64" t="str">
        <f t="shared" si="32"/>
        <v>A</v>
      </c>
      <c r="K740" s="65">
        <f t="shared" si="33"/>
        <v>12500</v>
      </c>
      <c r="L740" s="66">
        <f t="shared" si="34"/>
        <v>5</v>
      </c>
      <c r="M740" s="66" t="str">
        <f t="shared" si="35"/>
        <v>OK</v>
      </c>
      <c r="N740" s="40"/>
    </row>
    <row r="741" spans="2:14" x14ac:dyDescent="0.25">
      <c r="B741" s="57" t="s">
        <v>18</v>
      </c>
      <c r="C741" s="111">
        <v>44488</v>
      </c>
      <c r="D741" s="59" t="s">
        <v>2245</v>
      </c>
      <c r="E741" s="60" t="s">
        <v>11276</v>
      </c>
      <c r="F741" s="67" t="s">
        <v>2246</v>
      </c>
      <c r="G741" s="67" t="s">
        <v>2247</v>
      </c>
      <c r="H741" s="68" t="s">
        <v>2248</v>
      </c>
      <c r="I741" s="63">
        <v>2</v>
      </c>
      <c r="J741" s="64" t="str">
        <f t="shared" si="32"/>
        <v>A</v>
      </c>
      <c r="K741" s="65">
        <f t="shared" si="33"/>
        <v>5000</v>
      </c>
      <c r="L741" s="66">
        <f t="shared" si="34"/>
        <v>2</v>
      </c>
      <c r="M741" s="66" t="str">
        <f t="shared" si="35"/>
        <v>OK</v>
      </c>
    </row>
    <row r="742" spans="2:14" x14ac:dyDescent="0.25">
      <c r="B742" s="57" t="s">
        <v>18</v>
      </c>
      <c r="C742" s="111">
        <v>44488</v>
      </c>
      <c r="D742" s="59" t="s">
        <v>2249</v>
      </c>
      <c r="E742" s="60" t="s">
        <v>11276</v>
      </c>
      <c r="F742" s="61" t="s">
        <v>2250</v>
      </c>
      <c r="G742" s="61" t="s">
        <v>2251</v>
      </c>
      <c r="H742" s="62" t="s">
        <v>2252</v>
      </c>
      <c r="I742" s="63">
        <v>4</v>
      </c>
      <c r="J742" s="64" t="str">
        <f t="shared" si="32"/>
        <v>A</v>
      </c>
      <c r="K742" s="65">
        <f t="shared" si="33"/>
        <v>10000</v>
      </c>
      <c r="L742" s="66">
        <f t="shared" si="34"/>
        <v>14</v>
      </c>
      <c r="M742" s="66" t="str">
        <f t="shared" si="35"/>
        <v>OK</v>
      </c>
    </row>
    <row r="743" spans="2:14" s="69" customFormat="1" x14ac:dyDescent="0.25">
      <c r="B743" s="57" t="s">
        <v>18</v>
      </c>
      <c r="C743" s="111">
        <v>44489</v>
      </c>
      <c r="D743" s="59" t="s">
        <v>2253</v>
      </c>
      <c r="E743" s="60" t="s">
        <v>11276</v>
      </c>
      <c r="F743" s="61" t="s">
        <v>2254</v>
      </c>
      <c r="G743" s="61" t="s">
        <v>2255</v>
      </c>
      <c r="H743" s="62" t="s">
        <v>2256</v>
      </c>
      <c r="I743" s="63">
        <v>2</v>
      </c>
      <c r="J743" s="64" t="str">
        <f t="shared" si="32"/>
        <v>A</v>
      </c>
      <c r="K743" s="65">
        <f t="shared" si="33"/>
        <v>5000</v>
      </c>
      <c r="L743" s="66">
        <f t="shared" si="34"/>
        <v>6</v>
      </c>
      <c r="M743" s="66" t="str">
        <f t="shared" si="35"/>
        <v>OK</v>
      </c>
      <c r="N743" s="40"/>
    </row>
    <row r="744" spans="2:14" x14ac:dyDescent="0.25">
      <c r="B744" s="57" t="s">
        <v>18</v>
      </c>
      <c r="C744" s="111">
        <v>44489</v>
      </c>
      <c r="D744" s="59" t="s">
        <v>2257</v>
      </c>
      <c r="E744" s="60" t="s">
        <v>11276</v>
      </c>
      <c r="F744" s="61" t="s">
        <v>2258</v>
      </c>
      <c r="G744" s="61" t="s">
        <v>2259</v>
      </c>
      <c r="H744" s="62" t="s">
        <v>2260</v>
      </c>
      <c r="I744" s="63">
        <v>2</v>
      </c>
      <c r="J744" s="64" t="str">
        <f t="shared" si="32"/>
        <v>A</v>
      </c>
      <c r="K744" s="65">
        <f t="shared" si="33"/>
        <v>5000</v>
      </c>
      <c r="L744" s="66">
        <f t="shared" si="34"/>
        <v>2</v>
      </c>
      <c r="M744" s="66" t="str">
        <f t="shared" si="35"/>
        <v>OK</v>
      </c>
    </row>
    <row r="745" spans="2:14" s="69" customFormat="1" x14ac:dyDescent="0.25">
      <c r="B745" s="57" t="s">
        <v>18</v>
      </c>
      <c r="C745" s="111">
        <v>44489</v>
      </c>
      <c r="D745" s="59" t="s">
        <v>2261</v>
      </c>
      <c r="E745" s="60" t="s">
        <v>11276</v>
      </c>
      <c r="F745" s="61" t="s">
        <v>2262</v>
      </c>
      <c r="G745" s="61" t="s">
        <v>2263</v>
      </c>
      <c r="H745" s="62" t="s">
        <v>2264</v>
      </c>
      <c r="I745" s="63">
        <v>2</v>
      </c>
      <c r="J745" s="64" t="str">
        <f t="shared" si="32"/>
        <v>A</v>
      </c>
      <c r="K745" s="65">
        <f t="shared" si="33"/>
        <v>5000</v>
      </c>
      <c r="L745" s="66">
        <f t="shared" si="34"/>
        <v>4</v>
      </c>
      <c r="M745" s="66" t="str">
        <f t="shared" si="35"/>
        <v>OK</v>
      </c>
      <c r="N745" s="40"/>
    </row>
    <row r="746" spans="2:14" x14ac:dyDescent="0.25">
      <c r="B746" s="57" t="s">
        <v>18</v>
      </c>
      <c r="C746" s="111">
        <v>44489</v>
      </c>
      <c r="D746" s="59" t="s">
        <v>2265</v>
      </c>
      <c r="E746" s="60" t="s">
        <v>11276</v>
      </c>
      <c r="F746" s="61" t="s">
        <v>2266</v>
      </c>
      <c r="G746" s="61" t="s">
        <v>2267</v>
      </c>
      <c r="H746" s="62" t="s">
        <v>2268</v>
      </c>
      <c r="I746" s="63">
        <v>2</v>
      </c>
      <c r="J746" s="64" t="str">
        <f t="shared" si="32"/>
        <v>A</v>
      </c>
      <c r="K746" s="65">
        <f t="shared" si="33"/>
        <v>5000</v>
      </c>
      <c r="L746" s="66">
        <f t="shared" si="34"/>
        <v>10</v>
      </c>
      <c r="M746" s="66" t="str">
        <f t="shared" si="35"/>
        <v>OK</v>
      </c>
    </row>
    <row r="747" spans="2:14" x14ac:dyDescent="0.25">
      <c r="B747" s="57" t="s">
        <v>18</v>
      </c>
      <c r="C747" s="111">
        <v>44489</v>
      </c>
      <c r="D747" s="59" t="s">
        <v>2269</v>
      </c>
      <c r="E747" s="60" t="s">
        <v>11276</v>
      </c>
      <c r="F747" s="61" t="s">
        <v>1446</v>
      </c>
      <c r="G747" s="61" t="s">
        <v>2270</v>
      </c>
      <c r="H747" s="62" t="s">
        <v>2271</v>
      </c>
      <c r="I747" s="63">
        <v>2</v>
      </c>
      <c r="J747" s="64" t="str">
        <f t="shared" si="32"/>
        <v>A</v>
      </c>
      <c r="K747" s="65">
        <f t="shared" si="33"/>
        <v>5000</v>
      </c>
      <c r="L747" s="66">
        <f t="shared" si="34"/>
        <v>4</v>
      </c>
      <c r="M747" s="66" t="str">
        <f t="shared" si="35"/>
        <v>OK</v>
      </c>
    </row>
    <row r="748" spans="2:14" s="69" customFormat="1" x14ac:dyDescent="0.25">
      <c r="B748" s="57" t="s">
        <v>18</v>
      </c>
      <c r="C748" s="111">
        <v>44489</v>
      </c>
      <c r="D748" s="59" t="s">
        <v>2272</v>
      </c>
      <c r="E748" s="60" t="s">
        <v>11276</v>
      </c>
      <c r="F748" s="61" t="s">
        <v>2273</v>
      </c>
      <c r="G748" s="61" t="s">
        <v>2274</v>
      </c>
      <c r="H748" s="62" t="s">
        <v>2275</v>
      </c>
      <c r="I748" s="63">
        <v>2</v>
      </c>
      <c r="J748" s="64" t="str">
        <f t="shared" si="32"/>
        <v>A</v>
      </c>
      <c r="K748" s="65">
        <f t="shared" si="33"/>
        <v>5000</v>
      </c>
      <c r="L748" s="66">
        <f t="shared" si="34"/>
        <v>6</v>
      </c>
      <c r="M748" s="66" t="str">
        <f t="shared" si="35"/>
        <v>OK</v>
      </c>
      <c r="N748" s="40"/>
    </row>
    <row r="749" spans="2:14" s="69" customFormat="1" x14ac:dyDescent="0.25">
      <c r="B749" s="57" t="s">
        <v>18</v>
      </c>
      <c r="C749" s="111">
        <v>44489</v>
      </c>
      <c r="D749" s="59" t="s">
        <v>2276</v>
      </c>
      <c r="E749" s="60" t="s">
        <v>11276</v>
      </c>
      <c r="F749" s="61" t="s">
        <v>2277</v>
      </c>
      <c r="G749" s="61" t="s">
        <v>2278</v>
      </c>
      <c r="H749" s="62" t="s">
        <v>2279</v>
      </c>
      <c r="I749" s="63">
        <v>2</v>
      </c>
      <c r="J749" s="64" t="str">
        <f t="shared" si="32"/>
        <v>A</v>
      </c>
      <c r="K749" s="65">
        <f t="shared" si="33"/>
        <v>5000</v>
      </c>
      <c r="L749" s="66">
        <f t="shared" si="34"/>
        <v>6</v>
      </c>
      <c r="M749" s="66" t="str">
        <f t="shared" si="35"/>
        <v>OK</v>
      </c>
      <c r="N749" s="40"/>
    </row>
    <row r="750" spans="2:14" x14ac:dyDescent="0.25">
      <c r="B750" s="57" t="s">
        <v>18</v>
      </c>
      <c r="C750" s="111">
        <v>44489</v>
      </c>
      <c r="D750" s="59" t="s">
        <v>2280</v>
      </c>
      <c r="E750" s="60" t="s">
        <v>11276</v>
      </c>
      <c r="F750" s="61" t="s">
        <v>2281</v>
      </c>
      <c r="G750" s="61" t="s">
        <v>2282</v>
      </c>
      <c r="H750" s="62" t="s">
        <v>2283</v>
      </c>
      <c r="I750" s="63">
        <v>2</v>
      </c>
      <c r="J750" s="64" t="str">
        <f t="shared" si="32"/>
        <v>A</v>
      </c>
      <c r="K750" s="65">
        <f t="shared" si="33"/>
        <v>5000</v>
      </c>
      <c r="L750" s="66">
        <f t="shared" si="34"/>
        <v>9</v>
      </c>
      <c r="M750" s="66" t="str">
        <f t="shared" si="35"/>
        <v>OK</v>
      </c>
    </row>
    <row r="751" spans="2:14" x14ac:dyDescent="0.25">
      <c r="B751" s="57" t="s">
        <v>18</v>
      </c>
      <c r="C751" s="111">
        <v>44489</v>
      </c>
      <c r="D751" s="59" t="s">
        <v>2284</v>
      </c>
      <c r="E751" s="60" t="s">
        <v>11276</v>
      </c>
      <c r="F751" s="61" t="s">
        <v>2285</v>
      </c>
      <c r="G751" s="61" t="s">
        <v>2286</v>
      </c>
      <c r="H751" s="62" t="s">
        <v>2287</v>
      </c>
      <c r="I751" s="63">
        <v>2</v>
      </c>
      <c r="J751" s="64" t="str">
        <f t="shared" si="32"/>
        <v>A</v>
      </c>
      <c r="K751" s="65">
        <f t="shared" si="33"/>
        <v>5000</v>
      </c>
      <c r="L751" s="66">
        <f t="shared" si="34"/>
        <v>2</v>
      </c>
      <c r="M751" s="66" t="str">
        <f t="shared" si="35"/>
        <v>OK</v>
      </c>
    </row>
    <row r="752" spans="2:14" s="69" customFormat="1" x14ac:dyDescent="0.25">
      <c r="B752" s="57" t="s">
        <v>18</v>
      </c>
      <c r="C752" s="111">
        <v>44489</v>
      </c>
      <c r="D752" s="59" t="s">
        <v>2288</v>
      </c>
      <c r="E752" s="60" t="s">
        <v>11276</v>
      </c>
      <c r="F752" s="61" t="s">
        <v>2289</v>
      </c>
      <c r="G752" s="61" t="s">
        <v>2290</v>
      </c>
      <c r="H752" s="62" t="s">
        <v>2291</v>
      </c>
      <c r="I752" s="63">
        <v>2</v>
      </c>
      <c r="J752" s="64" t="str">
        <f t="shared" si="32"/>
        <v>A</v>
      </c>
      <c r="K752" s="65">
        <f t="shared" si="33"/>
        <v>5000</v>
      </c>
      <c r="L752" s="66">
        <f t="shared" si="34"/>
        <v>6</v>
      </c>
      <c r="M752" s="66" t="str">
        <f t="shared" si="35"/>
        <v>OK</v>
      </c>
      <c r="N752" s="40"/>
    </row>
    <row r="753" spans="2:14" x14ac:dyDescent="0.25">
      <c r="B753" s="57" t="s">
        <v>18</v>
      </c>
      <c r="C753" s="111">
        <v>44490</v>
      </c>
      <c r="D753" s="59" t="s">
        <v>3047</v>
      </c>
      <c r="E753" s="60" t="s">
        <v>11276</v>
      </c>
      <c r="F753" s="61" t="s">
        <v>3048</v>
      </c>
      <c r="G753" s="61" t="s">
        <v>3049</v>
      </c>
      <c r="H753" s="62" t="s">
        <v>3050</v>
      </c>
      <c r="I753" s="63">
        <v>4</v>
      </c>
      <c r="J753" s="64" t="str">
        <f t="shared" si="32"/>
        <v>A</v>
      </c>
      <c r="K753" s="65">
        <f t="shared" si="33"/>
        <v>10000</v>
      </c>
      <c r="L753" s="66">
        <f t="shared" si="34"/>
        <v>6</v>
      </c>
      <c r="M753" s="66" t="str">
        <f t="shared" si="35"/>
        <v>OK</v>
      </c>
    </row>
    <row r="754" spans="2:14" s="69" customFormat="1" x14ac:dyDescent="0.25">
      <c r="B754" s="57" t="s">
        <v>18</v>
      </c>
      <c r="C754" s="111">
        <v>44490</v>
      </c>
      <c r="D754" s="59" t="s">
        <v>3051</v>
      </c>
      <c r="E754" s="60" t="s">
        <v>11276</v>
      </c>
      <c r="F754" s="61" t="s">
        <v>3052</v>
      </c>
      <c r="G754" s="61" t="s">
        <v>3053</v>
      </c>
      <c r="H754" s="62" t="s">
        <v>3057</v>
      </c>
      <c r="I754" s="63">
        <v>4</v>
      </c>
      <c r="J754" s="64" t="str">
        <f t="shared" si="32"/>
        <v>A</v>
      </c>
      <c r="K754" s="65">
        <f t="shared" si="33"/>
        <v>10000</v>
      </c>
      <c r="L754" s="66">
        <f t="shared" si="34"/>
        <v>4</v>
      </c>
      <c r="M754" s="66" t="str">
        <f t="shared" si="35"/>
        <v>OK</v>
      </c>
      <c r="N754" s="40"/>
    </row>
    <row r="755" spans="2:14" x14ac:dyDescent="0.25">
      <c r="B755" s="57" t="s">
        <v>18</v>
      </c>
      <c r="C755" s="111">
        <v>44490</v>
      </c>
      <c r="D755" s="59" t="s">
        <v>3054</v>
      </c>
      <c r="E755" s="60" t="s">
        <v>11276</v>
      </c>
      <c r="F755" s="67" t="s">
        <v>3055</v>
      </c>
      <c r="G755" s="67" t="s">
        <v>3056</v>
      </c>
      <c r="H755" s="68" t="s">
        <v>3058</v>
      </c>
      <c r="I755" s="63">
        <v>2</v>
      </c>
      <c r="J755" s="64" t="str">
        <f t="shared" si="32"/>
        <v>A</v>
      </c>
      <c r="K755" s="65">
        <f t="shared" si="33"/>
        <v>5000</v>
      </c>
      <c r="L755" s="66">
        <f t="shared" si="34"/>
        <v>4</v>
      </c>
      <c r="M755" s="66" t="str">
        <f t="shared" si="35"/>
        <v>OK</v>
      </c>
    </row>
    <row r="756" spans="2:14" x14ac:dyDescent="0.25">
      <c r="B756" s="57" t="s">
        <v>18</v>
      </c>
      <c r="C756" s="111">
        <v>44490</v>
      </c>
      <c r="D756" s="59" t="s">
        <v>3059</v>
      </c>
      <c r="E756" s="60" t="s">
        <v>11276</v>
      </c>
      <c r="F756" s="67" t="s">
        <v>3060</v>
      </c>
      <c r="G756" s="67" t="s">
        <v>3061</v>
      </c>
      <c r="H756" s="68" t="s">
        <v>3062</v>
      </c>
      <c r="I756" s="63">
        <v>2</v>
      </c>
      <c r="J756" s="64" t="str">
        <f t="shared" si="32"/>
        <v>A</v>
      </c>
      <c r="K756" s="65">
        <f t="shared" si="33"/>
        <v>5000</v>
      </c>
      <c r="L756" s="66">
        <f t="shared" si="34"/>
        <v>2</v>
      </c>
      <c r="M756" s="66" t="str">
        <f t="shared" si="35"/>
        <v>OK</v>
      </c>
    </row>
    <row r="757" spans="2:14" s="69" customFormat="1" x14ac:dyDescent="0.25">
      <c r="B757" s="57" t="s">
        <v>18</v>
      </c>
      <c r="C757" s="111">
        <v>44490</v>
      </c>
      <c r="D757" s="59" t="s">
        <v>3063</v>
      </c>
      <c r="E757" s="60" t="s">
        <v>11276</v>
      </c>
      <c r="F757" s="67" t="s">
        <v>1068</v>
      </c>
      <c r="G757" s="67" t="s">
        <v>3064</v>
      </c>
      <c r="H757" s="68" t="s">
        <v>3065</v>
      </c>
      <c r="I757" s="63">
        <v>2</v>
      </c>
      <c r="J757" s="64" t="str">
        <f t="shared" si="32"/>
        <v>A</v>
      </c>
      <c r="K757" s="65">
        <f t="shared" si="33"/>
        <v>5000</v>
      </c>
      <c r="L757" s="66">
        <f t="shared" si="34"/>
        <v>2</v>
      </c>
      <c r="M757" s="66" t="str">
        <f t="shared" si="35"/>
        <v>OK</v>
      </c>
      <c r="N757" s="40"/>
    </row>
    <row r="758" spans="2:14" x14ac:dyDescent="0.25">
      <c r="B758" s="57" t="s">
        <v>18</v>
      </c>
      <c r="C758" s="111">
        <v>44490</v>
      </c>
      <c r="D758" s="59" t="s">
        <v>3066</v>
      </c>
      <c r="E758" s="60" t="s">
        <v>11276</v>
      </c>
      <c r="F758" s="67" t="s">
        <v>3067</v>
      </c>
      <c r="G758" s="67" t="s">
        <v>3068</v>
      </c>
      <c r="H758" s="68" t="s">
        <v>3069</v>
      </c>
      <c r="I758" s="63">
        <v>2</v>
      </c>
      <c r="J758" s="64" t="str">
        <f t="shared" si="32"/>
        <v>A</v>
      </c>
      <c r="K758" s="65">
        <f t="shared" si="33"/>
        <v>5000</v>
      </c>
      <c r="L758" s="66">
        <f t="shared" si="34"/>
        <v>2</v>
      </c>
      <c r="M758" s="66" t="str">
        <f t="shared" si="35"/>
        <v>OK</v>
      </c>
    </row>
    <row r="759" spans="2:14" x14ac:dyDescent="0.25">
      <c r="B759" s="57" t="s">
        <v>18</v>
      </c>
      <c r="C759" s="111">
        <v>44490</v>
      </c>
      <c r="D759" s="59" t="s">
        <v>3070</v>
      </c>
      <c r="E759" s="60" t="s">
        <v>11276</v>
      </c>
      <c r="F759" s="67" t="s">
        <v>3071</v>
      </c>
      <c r="G759" s="67" t="s">
        <v>3072</v>
      </c>
      <c r="H759" s="68" t="s">
        <v>3073</v>
      </c>
      <c r="I759" s="63">
        <v>2</v>
      </c>
      <c r="J759" s="64" t="str">
        <f t="shared" si="32"/>
        <v>A</v>
      </c>
      <c r="K759" s="65">
        <f t="shared" si="33"/>
        <v>5000</v>
      </c>
      <c r="L759" s="66">
        <f t="shared" si="34"/>
        <v>2</v>
      </c>
      <c r="M759" s="66" t="str">
        <f t="shared" si="35"/>
        <v>OK</v>
      </c>
    </row>
    <row r="760" spans="2:14" s="69" customFormat="1" x14ac:dyDescent="0.25">
      <c r="B760" s="57" t="s">
        <v>18</v>
      </c>
      <c r="C760" s="111">
        <v>44490</v>
      </c>
      <c r="D760" s="59" t="s">
        <v>3074</v>
      </c>
      <c r="E760" s="60" t="s">
        <v>11276</v>
      </c>
      <c r="F760" s="61" t="s">
        <v>3075</v>
      </c>
      <c r="G760" s="61" t="s">
        <v>3076</v>
      </c>
      <c r="H760" s="62" t="s">
        <v>3077</v>
      </c>
      <c r="I760" s="63">
        <v>2</v>
      </c>
      <c r="J760" s="64" t="str">
        <f t="shared" si="32"/>
        <v>A</v>
      </c>
      <c r="K760" s="65">
        <f t="shared" si="33"/>
        <v>5000</v>
      </c>
      <c r="L760" s="66">
        <f t="shared" si="34"/>
        <v>2</v>
      </c>
      <c r="M760" s="66" t="str">
        <f t="shared" si="35"/>
        <v>OK</v>
      </c>
      <c r="N760" s="40"/>
    </row>
    <row r="761" spans="2:14" x14ac:dyDescent="0.25">
      <c r="B761" s="57" t="s">
        <v>18</v>
      </c>
      <c r="C761" s="111">
        <v>44490</v>
      </c>
      <c r="D761" s="59" t="s">
        <v>3078</v>
      </c>
      <c r="E761" s="60" t="s">
        <v>11276</v>
      </c>
      <c r="F761" s="61" t="s">
        <v>2277</v>
      </c>
      <c r="G761" s="61" t="s">
        <v>3079</v>
      </c>
      <c r="H761" s="62" t="s">
        <v>3080</v>
      </c>
      <c r="I761" s="63">
        <v>2</v>
      </c>
      <c r="J761" s="64" t="str">
        <f t="shared" si="32"/>
        <v>A</v>
      </c>
      <c r="K761" s="65">
        <f t="shared" si="33"/>
        <v>5000</v>
      </c>
      <c r="L761" s="66">
        <f t="shared" si="34"/>
        <v>2</v>
      </c>
      <c r="M761" s="66" t="str">
        <f t="shared" si="35"/>
        <v>OK</v>
      </c>
    </row>
    <row r="762" spans="2:14" s="69" customFormat="1" x14ac:dyDescent="0.25">
      <c r="B762" s="57" t="s">
        <v>18</v>
      </c>
      <c r="C762" s="111">
        <v>44490</v>
      </c>
      <c r="D762" s="59" t="s">
        <v>3089</v>
      </c>
      <c r="E762" s="60" t="s">
        <v>11276</v>
      </c>
      <c r="F762" s="61" t="s">
        <v>3090</v>
      </c>
      <c r="G762" s="61" t="s">
        <v>3091</v>
      </c>
      <c r="H762" s="62" t="s">
        <v>3092</v>
      </c>
      <c r="I762" s="63">
        <v>5</v>
      </c>
      <c r="J762" s="64" t="str">
        <f t="shared" si="32"/>
        <v>A</v>
      </c>
      <c r="K762" s="65">
        <f t="shared" si="33"/>
        <v>12500</v>
      </c>
      <c r="L762" s="66">
        <f t="shared" si="34"/>
        <v>5</v>
      </c>
      <c r="M762" s="66" t="str">
        <f t="shared" si="35"/>
        <v>OK</v>
      </c>
      <c r="N762" s="40"/>
    </row>
    <row r="763" spans="2:14" x14ac:dyDescent="0.25">
      <c r="B763" s="57" t="s">
        <v>18</v>
      </c>
      <c r="C763" s="111">
        <v>44490</v>
      </c>
      <c r="D763" s="59" t="s">
        <v>3081</v>
      </c>
      <c r="E763" s="60" t="s">
        <v>11276</v>
      </c>
      <c r="F763" s="61" t="s">
        <v>3082</v>
      </c>
      <c r="G763" s="61" t="s">
        <v>3083</v>
      </c>
      <c r="H763" s="62" t="s">
        <v>3084</v>
      </c>
      <c r="I763" s="63">
        <v>2</v>
      </c>
      <c r="J763" s="64" t="str">
        <f t="shared" si="32"/>
        <v>A</v>
      </c>
      <c r="K763" s="65">
        <f t="shared" si="33"/>
        <v>5000</v>
      </c>
      <c r="L763" s="66">
        <f t="shared" si="34"/>
        <v>2</v>
      </c>
      <c r="M763" s="66" t="str">
        <f t="shared" si="35"/>
        <v>OK</v>
      </c>
    </row>
    <row r="764" spans="2:14" x14ac:dyDescent="0.25">
      <c r="B764" s="57" t="s">
        <v>18</v>
      </c>
      <c r="C764" s="111">
        <v>44490</v>
      </c>
      <c r="D764" s="59" t="s">
        <v>3085</v>
      </c>
      <c r="E764" s="60" t="s">
        <v>11276</v>
      </c>
      <c r="F764" s="61" t="s">
        <v>3086</v>
      </c>
      <c r="G764" s="61" t="s">
        <v>3087</v>
      </c>
      <c r="H764" s="62" t="s">
        <v>3088</v>
      </c>
      <c r="I764" s="63">
        <v>2</v>
      </c>
      <c r="J764" s="64" t="str">
        <f t="shared" si="32"/>
        <v>A</v>
      </c>
      <c r="K764" s="65">
        <f t="shared" si="33"/>
        <v>5000</v>
      </c>
      <c r="L764" s="66">
        <f t="shared" si="34"/>
        <v>2</v>
      </c>
      <c r="M764" s="66" t="str">
        <f t="shared" si="35"/>
        <v>OK</v>
      </c>
    </row>
    <row r="765" spans="2:14" s="69" customFormat="1" x14ac:dyDescent="0.25">
      <c r="B765" s="57" t="s">
        <v>18</v>
      </c>
      <c r="C765" s="111">
        <v>44490</v>
      </c>
      <c r="D765" s="59" t="s">
        <v>3093</v>
      </c>
      <c r="E765" s="60" t="s">
        <v>11276</v>
      </c>
      <c r="F765" s="61" t="s">
        <v>3094</v>
      </c>
      <c r="G765" s="61" t="s">
        <v>3095</v>
      </c>
      <c r="H765" s="62" t="s">
        <v>3096</v>
      </c>
      <c r="I765" s="63">
        <v>2</v>
      </c>
      <c r="J765" s="64" t="str">
        <f t="shared" si="32"/>
        <v>A</v>
      </c>
      <c r="K765" s="65">
        <f t="shared" si="33"/>
        <v>5000</v>
      </c>
      <c r="L765" s="66">
        <f t="shared" si="34"/>
        <v>4</v>
      </c>
      <c r="M765" s="66" t="str">
        <f t="shared" si="35"/>
        <v>OK</v>
      </c>
      <c r="N765" s="40"/>
    </row>
    <row r="766" spans="2:14" s="69" customFormat="1" x14ac:dyDescent="0.25">
      <c r="B766" s="57" t="s">
        <v>18</v>
      </c>
      <c r="C766" s="111">
        <v>44490</v>
      </c>
      <c r="D766" s="59" t="s">
        <v>3097</v>
      </c>
      <c r="E766" s="60" t="s">
        <v>11276</v>
      </c>
      <c r="F766" s="61" t="s">
        <v>3098</v>
      </c>
      <c r="G766" s="61" t="s">
        <v>3099</v>
      </c>
      <c r="H766" s="62" t="s">
        <v>3100</v>
      </c>
      <c r="I766" s="63">
        <v>2</v>
      </c>
      <c r="J766" s="64" t="str">
        <f t="shared" si="32"/>
        <v>A</v>
      </c>
      <c r="K766" s="65">
        <f t="shared" si="33"/>
        <v>5000</v>
      </c>
      <c r="L766" s="66">
        <f t="shared" si="34"/>
        <v>2</v>
      </c>
      <c r="M766" s="66" t="str">
        <f t="shared" si="35"/>
        <v>OK</v>
      </c>
      <c r="N766" s="40"/>
    </row>
    <row r="767" spans="2:14" x14ac:dyDescent="0.25">
      <c r="B767" s="57" t="s">
        <v>18</v>
      </c>
      <c r="C767" s="111">
        <v>44491</v>
      </c>
      <c r="D767" s="59" t="s">
        <v>4722</v>
      </c>
      <c r="E767" s="60" t="s">
        <v>11276</v>
      </c>
      <c r="F767" s="61" t="s">
        <v>4723</v>
      </c>
      <c r="G767" s="61" t="s">
        <v>4724</v>
      </c>
      <c r="H767" s="62" t="s">
        <v>4725</v>
      </c>
      <c r="I767" s="63">
        <v>2</v>
      </c>
      <c r="J767" s="64" t="str">
        <f t="shared" si="32"/>
        <v>A</v>
      </c>
      <c r="K767" s="65">
        <f t="shared" si="33"/>
        <v>5000</v>
      </c>
      <c r="L767" s="66">
        <f t="shared" si="34"/>
        <v>2</v>
      </c>
      <c r="M767" s="66" t="str">
        <f t="shared" si="35"/>
        <v>OK</v>
      </c>
    </row>
    <row r="768" spans="2:14" x14ac:dyDescent="0.25">
      <c r="B768" s="57" t="s">
        <v>18</v>
      </c>
      <c r="C768" s="111">
        <v>44491</v>
      </c>
      <c r="D768" s="59" t="s">
        <v>4726</v>
      </c>
      <c r="E768" s="60" t="s">
        <v>11276</v>
      </c>
      <c r="F768" s="61" t="s">
        <v>4727</v>
      </c>
      <c r="G768" s="61" t="s">
        <v>4728</v>
      </c>
      <c r="H768" s="62" t="s">
        <v>4729</v>
      </c>
      <c r="I768" s="63">
        <v>2</v>
      </c>
      <c r="J768" s="64" t="str">
        <f t="shared" si="32"/>
        <v>A</v>
      </c>
      <c r="K768" s="65">
        <f t="shared" si="33"/>
        <v>5000</v>
      </c>
      <c r="L768" s="66">
        <f t="shared" si="34"/>
        <v>2</v>
      </c>
      <c r="M768" s="66" t="str">
        <f t="shared" si="35"/>
        <v>OK</v>
      </c>
    </row>
    <row r="769" spans="2:14" s="69" customFormat="1" x14ac:dyDescent="0.25">
      <c r="B769" s="57" t="s">
        <v>18</v>
      </c>
      <c r="C769" s="111">
        <v>44491</v>
      </c>
      <c r="D769" s="59" t="s">
        <v>4730</v>
      </c>
      <c r="E769" s="60" t="s">
        <v>11276</v>
      </c>
      <c r="F769" s="61" t="s">
        <v>4731</v>
      </c>
      <c r="G769" s="61" t="s">
        <v>4724</v>
      </c>
      <c r="H769" s="62" t="s">
        <v>4735</v>
      </c>
      <c r="I769" s="63">
        <v>2</v>
      </c>
      <c r="J769" s="64" t="str">
        <f t="shared" si="32"/>
        <v>A</v>
      </c>
      <c r="K769" s="65">
        <f t="shared" si="33"/>
        <v>5000</v>
      </c>
      <c r="L769" s="66">
        <f t="shared" si="34"/>
        <v>2</v>
      </c>
      <c r="M769" s="66" t="str">
        <f t="shared" si="35"/>
        <v>OK</v>
      </c>
      <c r="N769" s="40"/>
    </row>
    <row r="770" spans="2:14" x14ac:dyDescent="0.25">
      <c r="B770" s="57" t="s">
        <v>18</v>
      </c>
      <c r="C770" s="111">
        <v>44491</v>
      </c>
      <c r="D770" s="59" t="s">
        <v>4732</v>
      </c>
      <c r="E770" s="60" t="s">
        <v>11276</v>
      </c>
      <c r="F770" s="61" t="s">
        <v>4733</v>
      </c>
      <c r="G770" s="61" t="s">
        <v>4734</v>
      </c>
      <c r="H770" s="62" t="s">
        <v>4736</v>
      </c>
      <c r="I770" s="63">
        <v>2</v>
      </c>
      <c r="J770" s="64" t="str">
        <f t="shared" si="32"/>
        <v>A</v>
      </c>
      <c r="K770" s="65">
        <f t="shared" si="33"/>
        <v>5000</v>
      </c>
      <c r="L770" s="66">
        <f t="shared" si="34"/>
        <v>2</v>
      </c>
      <c r="M770" s="66" t="str">
        <f t="shared" si="35"/>
        <v>OK</v>
      </c>
    </row>
    <row r="771" spans="2:14" s="69" customFormat="1" x14ac:dyDescent="0.25">
      <c r="B771" s="57" t="s">
        <v>18</v>
      </c>
      <c r="C771" s="111">
        <v>44491</v>
      </c>
      <c r="D771" s="59" t="s">
        <v>4703</v>
      </c>
      <c r="E771" s="60" t="s">
        <v>11276</v>
      </c>
      <c r="F771" s="67" t="s">
        <v>4704</v>
      </c>
      <c r="G771" s="67" t="s">
        <v>4705</v>
      </c>
      <c r="H771" s="68" t="s">
        <v>4706</v>
      </c>
      <c r="I771" s="63">
        <v>6</v>
      </c>
      <c r="J771" s="64" t="str">
        <f t="shared" si="32"/>
        <v>B</v>
      </c>
      <c r="K771" s="65">
        <f t="shared" si="33"/>
        <v>18000</v>
      </c>
      <c r="L771" s="66">
        <f t="shared" si="34"/>
        <v>6</v>
      </c>
      <c r="M771" s="66" t="str">
        <f t="shared" si="35"/>
        <v>OK</v>
      </c>
      <c r="N771" s="40"/>
    </row>
    <row r="772" spans="2:14" x14ac:dyDescent="0.25">
      <c r="B772" s="57" t="s">
        <v>18</v>
      </c>
      <c r="C772" s="111">
        <v>44491</v>
      </c>
      <c r="D772" s="59" t="s">
        <v>4707</v>
      </c>
      <c r="E772" s="60" t="s">
        <v>11276</v>
      </c>
      <c r="F772" s="67" t="s">
        <v>4708</v>
      </c>
      <c r="G772" s="67" t="s">
        <v>4709</v>
      </c>
      <c r="H772" s="68" t="s">
        <v>4713</v>
      </c>
      <c r="I772" s="63">
        <v>2</v>
      </c>
      <c r="J772" s="64" t="str">
        <f t="shared" si="32"/>
        <v>A</v>
      </c>
      <c r="K772" s="65">
        <f t="shared" si="33"/>
        <v>5000</v>
      </c>
      <c r="L772" s="66">
        <f t="shared" si="34"/>
        <v>2</v>
      </c>
      <c r="M772" s="66" t="str">
        <f t="shared" si="35"/>
        <v>OK</v>
      </c>
    </row>
    <row r="773" spans="2:14" x14ac:dyDescent="0.25">
      <c r="B773" s="57" t="s">
        <v>18</v>
      </c>
      <c r="C773" s="111">
        <v>44491</v>
      </c>
      <c r="D773" s="59" t="s">
        <v>4710</v>
      </c>
      <c r="E773" s="60" t="s">
        <v>11276</v>
      </c>
      <c r="F773" s="67" t="s">
        <v>4711</v>
      </c>
      <c r="G773" s="67" t="s">
        <v>4712</v>
      </c>
      <c r="H773" s="68" t="s">
        <v>4714</v>
      </c>
      <c r="I773" s="63">
        <v>2</v>
      </c>
      <c r="J773" s="64" t="str">
        <f t="shared" si="32"/>
        <v>A</v>
      </c>
      <c r="K773" s="65">
        <f t="shared" si="33"/>
        <v>5000</v>
      </c>
      <c r="L773" s="66">
        <f t="shared" si="34"/>
        <v>2</v>
      </c>
      <c r="M773" s="66" t="str">
        <f t="shared" si="35"/>
        <v>OK</v>
      </c>
    </row>
    <row r="774" spans="2:14" s="69" customFormat="1" x14ac:dyDescent="0.25">
      <c r="B774" s="57" t="s">
        <v>18</v>
      </c>
      <c r="C774" s="111">
        <v>44491</v>
      </c>
      <c r="D774" s="59" t="s">
        <v>4737</v>
      </c>
      <c r="E774" s="60" t="s">
        <v>11276</v>
      </c>
      <c r="F774" s="67" t="s">
        <v>4738</v>
      </c>
      <c r="G774" s="67" t="s">
        <v>4739</v>
      </c>
      <c r="H774" s="68" t="s">
        <v>4743</v>
      </c>
      <c r="I774" s="63">
        <v>4</v>
      </c>
      <c r="J774" s="64" t="str">
        <f t="shared" si="32"/>
        <v>A</v>
      </c>
      <c r="K774" s="65">
        <f t="shared" si="33"/>
        <v>10000</v>
      </c>
      <c r="L774" s="66">
        <f t="shared" si="34"/>
        <v>4</v>
      </c>
      <c r="M774" s="66" t="str">
        <f t="shared" si="35"/>
        <v>OK</v>
      </c>
      <c r="N774" s="40"/>
    </row>
    <row r="775" spans="2:14" s="69" customFormat="1" x14ac:dyDescent="0.25">
      <c r="B775" s="57" t="s">
        <v>18</v>
      </c>
      <c r="C775" s="111">
        <v>44491</v>
      </c>
      <c r="D775" s="59" t="s">
        <v>4740</v>
      </c>
      <c r="E775" s="60" t="s">
        <v>11276</v>
      </c>
      <c r="F775" s="67" t="s">
        <v>4741</v>
      </c>
      <c r="G775" s="67" t="s">
        <v>4742</v>
      </c>
      <c r="H775" s="68" t="s">
        <v>4744</v>
      </c>
      <c r="I775" s="63">
        <v>2</v>
      </c>
      <c r="J775" s="64" t="str">
        <f t="shared" si="32"/>
        <v>A</v>
      </c>
      <c r="K775" s="65">
        <f t="shared" si="33"/>
        <v>5000</v>
      </c>
      <c r="L775" s="66">
        <f t="shared" si="34"/>
        <v>2</v>
      </c>
      <c r="M775" s="66" t="str">
        <f t="shared" si="35"/>
        <v>OK</v>
      </c>
      <c r="N775" s="40"/>
    </row>
    <row r="776" spans="2:14" s="69" customFormat="1" x14ac:dyDescent="0.25">
      <c r="B776" s="57" t="s">
        <v>18</v>
      </c>
      <c r="C776" s="111">
        <v>44491</v>
      </c>
      <c r="D776" s="59" t="s">
        <v>4745</v>
      </c>
      <c r="E776" s="60" t="s">
        <v>11276</v>
      </c>
      <c r="F776" s="67" t="s">
        <v>2168</v>
      </c>
      <c r="G776" s="67" t="s">
        <v>4746</v>
      </c>
      <c r="H776" s="68" t="s">
        <v>4747</v>
      </c>
      <c r="I776" s="63">
        <v>2</v>
      </c>
      <c r="J776" s="64" t="str">
        <f t="shared" si="32"/>
        <v>A</v>
      </c>
      <c r="K776" s="65">
        <f t="shared" si="33"/>
        <v>5000</v>
      </c>
      <c r="L776" s="66">
        <f t="shared" si="34"/>
        <v>2</v>
      </c>
      <c r="M776" s="66" t="str">
        <f t="shared" si="35"/>
        <v>OK</v>
      </c>
      <c r="N776" s="40"/>
    </row>
    <row r="777" spans="2:14" x14ac:dyDescent="0.25">
      <c r="B777" s="57" t="s">
        <v>18</v>
      </c>
      <c r="C777" s="111">
        <v>44491</v>
      </c>
      <c r="D777" s="59" t="s">
        <v>4715</v>
      </c>
      <c r="E777" s="60" t="s">
        <v>11276</v>
      </c>
      <c r="F777" s="67" t="s">
        <v>211</v>
      </c>
      <c r="G777" s="67" t="s">
        <v>4716</v>
      </c>
      <c r="H777" s="68" t="s">
        <v>4717</v>
      </c>
      <c r="I777" s="63">
        <v>2</v>
      </c>
      <c r="J777" s="64" t="str">
        <f t="shared" si="32"/>
        <v>A</v>
      </c>
      <c r="K777" s="65">
        <f t="shared" si="33"/>
        <v>5000</v>
      </c>
      <c r="L777" s="66">
        <f t="shared" ref="L777:L840" si="36">SUMIF($D$8:$D$3606,D777:D4375,$I$8:$I$3606)</f>
        <v>4</v>
      </c>
      <c r="M777" s="66" t="str">
        <f t="shared" ref="M777:M840" si="37">+IF(L777=0," ",IF(L777&lt;=20,"OK",IF(L777&gt;=21,"LEBIH")))</f>
        <v>OK</v>
      </c>
    </row>
    <row r="778" spans="2:14" x14ac:dyDescent="0.25">
      <c r="B778" s="57" t="s">
        <v>18</v>
      </c>
      <c r="C778" s="111">
        <v>44491</v>
      </c>
      <c r="D778" s="59" t="s">
        <v>4718</v>
      </c>
      <c r="E778" s="60" t="s">
        <v>11276</v>
      </c>
      <c r="F778" s="67" t="s">
        <v>4719</v>
      </c>
      <c r="G778" s="67" t="s">
        <v>4720</v>
      </c>
      <c r="H778" s="68" t="s">
        <v>4721</v>
      </c>
      <c r="I778" s="63">
        <v>2</v>
      </c>
      <c r="J778" s="64" t="str">
        <f t="shared" si="32"/>
        <v>A</v>
      </c>
      <c r="K778" s="65">
        <f t="shared" si="33"/>
        <v>5000</v>
      </c>
      <c r="L778" s="66">
        <f t="shared" si="36"/>
        <v>2</v>
      </c>
      <c r="M778" s="66" t="str">
        <f t="shared" si="37"/>
        <v>OK</v>
      </c>
    </row>
    <row r="779" spans="2:14" s="69" customFormat="1" x14ac:dyDescent="0.25">
      <c r="B779" s="57" t="s">
        <v>18</v>
      </c>
      <c r="C779" s="111">
        <v>44492</v>
      </c>
      <c r="D779" s="59" t="s">
        <v>4748</v>
      </c>
      <c r="E779" s="60" t="s">
        <v>11276</v>
      </c>
      <c r="F779" s="67" t="s">
        <v>4749</v>
      </c>
      <c r="G779" s="67" t="s">
        <v>4750</v>
      </c>
      <c r="H779" s="68" t="s">
        <v>4751</v>
      </c>
      <c r="I779" s="63">
        <v>10</v>
      </c>
      <c r="J779" s="64" t="str">
        <f t="shared" si="32"/>
        <v>B</v>
      </c>
      <c r="K779" s="65">
        <f t="shared" si="33"/>
        <v>30000</v>
      </c>
      <c r="L779" s="66">
        <f t="shared" si="36"/>
        <v>10</v>
      </c>
      <c r="M779" s="66" t="str">
        <f t="shared" si="37"/>
        <v>OK</v>
      </c>
      <c r="N779" s="40"/>
    </row>
    <row r="780" spans="2:14" x14ac:dyDescent="0.25">
      <c r="B780" s="57" t="s">
        <v>18</v>
      </c>
      <c r="C780" s="111">
        <v>44492</v>
      </c>
      <c r="D780" s="59" t="s">
        <v>4752</v>
      </c>
      <c r="E780" s="60" t="s">
        <v>11276</v>
      </c>
      <c r="F780" s="67" t="s">
        <v>4753</v>
      </c>
      <c r="G780" s="67" t="s">
        <v>4754</v>
      </c>
      <c r="H780" s="68" t="s">
        <v>4755</v>
      </c>
      <c r="I780" s="63">
        <v>4</v>
      </c>
      <c r="J780" s="64" t="str">
        <f t="shared" si="32"/>
        <v>A</v>
      </c>
      <c r="K780" s="65">
        <f t="shared" si="33"/>
        <v>10000</v>
      </c>
      <c r="L780" s="66">
        <f t="shared" si="36"/>
        <v>4</v>
      </c>
      <c r="M780" s="66" t="str">
        <f t="shared" si="37"/>
        <v>OK</v>
      </c>
    </row>
    <row r="781" spans="2:14" s="69" customFormat="1" x14ac:dyDescent="0.25">
      <c r="B781" s="57" t="s">
        <v>18</v>
      </c>
      <c r="C781" s="111">
        <v>44492</v>
      </c>
      <c r="D781" s="59" t="s">
        <v>4756</v>
      </c>
      <c r="E781" s="60" t="s">
        <v>11276</v>
      </c>
      <c r="F781" s="67" t="s">
        <v>4757</v>
      </c>
      <c r="G781" s="67" t="s">
        <v>4758</v>
      </c>
      <c r="H781" s="68" t="s">
        <v>4759</v>
      </c>
      <c r="I781" s="63">
        <v>6</v>
      </c>
      <c r="J781" s="64" t="str">
        <f t="shared" si="32"/>
        <v>B</v>
      </c>
      <c r="K781" s="65">
        <f t="shared" si="33"/>
        <v>18000</v>
      </c>
      <c r="L781" s="66">
        <f t="shared" si="36"/>
        <v>6</v>
      </c>
      <c r="M781" s="66" t="str">
        <f t="shared" si="37"/>
        <v>OK</v>
      </c>
      <c r="N781" s="40"/>
    </row>
    <row r="782" spans="2:14" x14ac:dyDescent="0.25">
      <c r="B782" s="57" t="s">
        <v>18</v>
      </c>
      <c r="C782" s="111">
        <v>44492</v>
      </c>
      <c r="D782" s="59" t="s">
        <v>4760</v>
      </c>
      <c r="E782" s="60" t="s">
        <v>11276</v>
      </c>
      <c r="F782" s="67" t="s">
        <v>4761</v>
      </c>
      <c r="G782" s="67" t="s">
        <v>4762</v>
      </c>
      <c r="H782" s="68" t="s">
        <v>4765</v>
      </c>
      <c r="I782" s="63">
        <v>2</v>
      </c>
      <c r="J782" s="64" t="str">
        <f t="shared" si="32"/>
        <v>A</v>
      </c>
      <c r="K782" s="65">
        <f t="shared" si="33"/>
        <v>5000</v>
      </c>
      <c r="L782" s="66">
        <f t="shared" si="36"/>
        <v>2</v>
      </c>
      <c r="M782" s="66" t="str">
        <f t="shared" si="37"/>
        <v>OK</v>
      </c>
    </row>
    <row r="783" spans="2:14" x14ac:dyDescent="0.25">
      <c r="B783" s="57" t="s">
        <v>18</v>
      </c>
      <c r="C783" s="111">
        <v>44492</v>
      </c>
      <c r="D783" s="59" t="s">
        <v>4763</v>
      </c>
      <c r="E783" s="60" t="s">
        <v>11276</v>
      </c>
      <c r="F783" s="67" t="s">
        <v>1068</v>
      </c>
      <c r="G783" s="67" t="s">
        <v>4764</v>
      </c>
      <c r="H783" s="68" t="s">
        <v>4766</v>
      </c>
      <c r="I783" s="63">
        <v>2</v>
      </c>
      <c r="J783" s="64" t="str">
        <f t="shared" si="32"/>
        <v>A</v>
      </c>
      <c r="K783" s="65">
        <f t="shared" si="33"/>
        <v>5000</v>
      </c>
      <c r="L783" s="66">
        <f t="shared" si="36"/>
        <v>2</v>
      </c>
      <c r="M783" s="66" t="str">
        <f t="shared" si="37"/>
        <v>OK</v>
      </c>
    </row>
    <row r="784" spans="2:14" s="69" customFormat="1" x14ac:dyDescent="0.25">
      <c r="B784" s="57" t="s">
        <v>18</v>
      </c>
      <c r="C784" s="111">
        <v>44492</v>
      </c>
      <c r="D784" s="59" t="s">
        <v>4767</v>
      </c>
      <c r="E784" s="60" t="s">
        <v>11276</v>
      </c>
      <c r="F784" s="67" t="s">
        <v>4768</v>
      </c>
      <c r="G784" s="67" t="s">
        <v>4769</v>
      </c>
      <c r="H784" s="68" t="s">
        <v>4770</v>
      </c>
      <c r="I784" s="63">
        <v>2</v>
      </c>
      <c r="J784" s="64" t="str">
        <f t="shared" si="32"/>
        <v>A</v>
      </c>
      <c r="K784" s="65">
        <f t="shared" si="33"/>
        <v>5000</v>
      </c>
      <c r="L784" s="66">
        <f t="shared" si="36"/>
        <v>2</v>
      </c>
      <c r="M784" s="66" t="str">
        <f t="shared" si="37"/>
        <v>OK</v>
      </c>
      <c r="N784" s="40"/>
    </row>
    <row r="785" spans="2:14" s="69" customFormat="1" x14ac:dyDescent="0.25">
      <c r="B785" s="57" t="s">
        <v>18</v>
      </c>
      <c r="C785" s="111">
        <v>44492</v>
      </c>
      <c r="D785" s="59" t="s">
        <v>4771</v>
      </c>
      <c r="E785" s="60" t="s">
        <v>11276</v>
      </c>
      <c r="F785" s="67" t="s">
        <v>4772</v>
      </c>
      <c r="G785" s="67" t="s">
        <v>4773</v>
      </c>
      <c r="H785" s="68" t="s">
        <v>4774</v>
      </c>
      <c r="I785" s="63">
        <v>2</v>
      </c>
      <c r="J785" s="64" t="str">
        <f t="shared" si="32"/>
        <v>A</v>
      </c>
      <c r="K785" s="65">
        <f t="shared" si="33"/>
        <v>5000</v>
      </c>
      <c r="L785" s="66">
        <f t="shared" si="36"/>
        <v>2</v>
      </c>
      <c r="M785" s="66" t="str">
        <f t="shared" si="37"/>
        <v>OK</v>
      </c>
      <c r="N785" s="40"/>
    </row>
    <row r="786" spans="2:14" x14ac:dyDescent="0.25">
      <c r="B786" s="57" t="s">
        <v>18</v>
      </c>
      <c r="C786" s="111">
        <v>44492</v>
      </c>
      <c r="D786" s="59" t="s">
        <v>4775</v>
      </c>
      <c r="E786" s="60" t="s">
        <v>11276</v>
      </c>
      <c r="F786" s="67" t="s">
        <v>4776</v>
      </c>
      <c r="G786" s="67" t="s">
        <v>4777</v>
      </c>
      <c r="H786" s="68" t="s">
        <v>4778</v>
      </c>
      <c r="I786" s="63">
        <v>2</v>
      </c>
      <c r="J786" s="64" t="str">
        <f t="shared" si="32"/>
        <v>A</v>
      </c>
      <c r="K786" s="65">
        <f t="shared" si="33"/>
        <v>5000</v>
      </c>
      <c r="L786" s="66">
        <f t="shared" si="36"/>
        <v>2</v>
      </c>
      <c r="M786" s="66" t="str">
        <f t="shared" si="37"/>
        <v>OK</v>
      </c>
    </row>
    <row r="787" spans="2:14" x14ac:dyDescent="0.25">
      <c r="B787" s="57" t="s">
        <v>18</v>
      </c>
      <c r="C787" s="111">
        <v>44492</v>
      </c>
      <c r="D787" s="59" t="s">
        <v>4779</v>
      </c>
      <c r="E787" s="60" t="s">
        <v>11276</v>
      </c>
      <c r="F787" s="67" t="s">
        <v>4780</v>
      </c>
      <c r="G787" s="67" t="s">
        <v>4781</v>
      </c>
      <c r="H787" s="68" t="s">
        <v>4782</v>
      </c>
      <c r="I787" s="63">
        <v>2</v>
      </c>
      <c r="J787" s="64" t="str">
        <f t="shared" si="32"/>
        <v>A</v>
      </c>
      <c r="K787" s="65">
        <f t="shared" si="33"/>
        <v>5000</v>
      </c>
      <c r="L787" s="66">
        <f t="shared" si="36"/>
        <v>2</v>
      </c>
      <c r="M787" s="66" t="str">
        <f t="shared" si="37"/>
        <v>OK</v>
      </c>
    </row>
    <row r="788" spans="2:14" s="69" customFormat="1" x14ac:dyDescent="0.25">
      <c r="B788" s="57" t="s">
        <v>18</v>
      </c>
      <c r="C788" s="111">
        <v>44492</v>
      </c>
      <c r="D788" s="59" t="s">
        <v>4783</v>
      </c>
      <c r="E788" s="60" t="s">
        <v>11276</v>
      </c>
      <c r="F788" s="67" t="s">
        <v>4784</v>
      </c>
      <c r="G788" s="67" t="s">
        <v>4785</v>
      </c>
      <c r="H788" s="68" t="s">
        <v>4789</v>
      </c>
      <c r="I788" s="63">
        <v>2</v>
      </c>
      <c r="J788" s="64" t="str">
        <f t="shared" si="32"/>
        <v>A</v>
      </c>
      <c r="K788" s="65">
        <f t="shared" si="33"/>
        <v>5000</v>
      </c>
      <c r="L788" s="66">
        <f t="shared" si="36"/>
        <v>2</v>
      </c>
      <c r="M788" s="66" t="str">
        <f t="shared" si="37"/>
        <v>OK</v>
      </c>
      <c r="N788" s="40"/>
    </row>
    <row r="789" spans="2:14" x14ac:dyDescent="0.25">
      <c r="B789" s="57" t="s">
        <v>18</v>
      </c>
      <c r="C789" s="111">
        <v>44492</v>
      </c>
      <c r="D789" s="59" t="s">
        <v>4786</v>
      </c>
      <c r="E789" s="60" t="s">
        <v>11276</v>
      </c>
      <c r="F789" s="67" t="s">
        <v>4787</v>
      </c>
      <c r="G789" s="67" t="s">
        <v>4788</v>
      </c>
      <c r="H789" s="68" t="s">
        <v>4790</v>
      </c>
      <c r="I789" s="63">
        <v>2</v>
      </c>
      <c r="J789" s="64" t="str">
        <f t="shared" si="32"/>
        <v>A</v>
      </c>
      <c r="K789" s="65">
        <f t="shared" si="33"/>
        <v>5000</v>
      </c>
      <c r="L789" s="66">
        <f t="shared" si="36"/>
        <v>2</v>
      </c>
      <c r="M789" s="66" t="str">
        <f t="shared" si="37"/>
        <v>OK</v>
      </c>
    </row>
    <row r="790" spans="2:14" s="69" customFormat="1" x14ac:dyDescent="0.25">
      <c r="B790" s="57" t="s">
        <v>18</v>
      </c>
      <c r="C790" s="111">
        <v>44492</v>
      </c>
      <c r="D790" s="59" t="s">
        <v>4791</v>
      </c>
      <c r="E790" s="60" t="s">
        <v>11276</v>
      </c>
      <c r="F790" s="67" t="s">
        <v>4792</v>
      </c>
      <c r="G790" s="67" t="s">
        <v>4793</v>
      </c>
      <c r="H790" s="68" t="s">
        <v>4794</v>
      </c>
      <c r="I790" s="63">
        <v>2</v>
      </c>
      <c r="J790" s="64" t="str">
        <f t="shared" si="32"/>
        <v>A</v>
      </c>
      <c r="K790" s="65">
        <f t="shared" si="33"/>
        <v>5000</v>
      </c>
      <c r="L790" s="66">
        <f t="shared" si="36"/>
        <v>2</v>
      </c>
      <c r="M790" s="66" t="str">
        <f t="shared" si="37"/>
        <v>OK</v>
      </c>
      <c r="N790" s="40"/>
    </row>
    <row r="791" spans="2:14" x14ac:dyDescent="0.25">
      <c r="B791" s="57" t="s">
        <v>18</v>
      </c>
      <c r="C791" s="111">
        <v>44492</v>
      </c>
      <c r="D791" s="59" t="s">
        <v>4795</v>
      </c>
      <c r="E791" s="60" t="s">
        <v>11276</v>
      </c>
      <c r="F791" s="67" t="s">
        <v>4796</v>
      </c>
      <c r="G791" s="67" t="s">
        <v>4797</v>
      </c>
      <c r="H791" s="68" t="s">
        <v>4798</v>
      </c>
      <c r="I791" s="63">
        <v>2</v>
      </c>
      <c r="J791" s="64" t="str">
        <f t="shared" si="32"/>
        <v>A</v>
      </c>
      <c r="K791" s="65">
        <f t="shared" si="33"/>
        <v>5000</v>
      </c>
      <c r="L791" s="66">
        <f t="shared" si="36"/>
        <v>2</v>
      </c>
      <c r="M791" s="66" t="str">
        <f t="shared" si="37"/>
        <v>OK</v>
      </c>
    </row>
    <row r="792" spans="2:14" x14ac:dyDescent="0.25">
      <c r="B792" s="57" t="s">
        <v>18</v>
      </c>
      <c r="C792" s="111">
        <v>44492</v>
      </c>
      <c r="D792" s="59" t="s">
        <v>4799</v>
      </c>
      <c r="E792" s="60" t="s">
        <v>11276</v>
      </c>
      <c r="F792" s="67" t="s">
        <v>4800</v>
      </c>
      <c r="G792" s="67" t="s">
        <v>4801</v>
      </c>
      <c r="H792" s="68" t="s">
        <v>4802</v>
      </c>
      <c r="I792" s="63">
        <v>2</v>
      </c>
      <c r="J792" s="64" t="str">
        <f t="shared" si="32"/>
        <v>A</v>
      </c>
      <c r="K792" s="65">
        <f t="shared" si="33"/>
        <v>5000</v>
      </c>
      <c r="L792" s="66">
        <f t="shared" si="36"/>
        <v>2</v>
      </c>
      <c r="M792" s="66" t="str">
        <f t="shared" si="37"/>
        <v>OK</v>
      </c>
    </row>
    <row r="793" spans="2:14" s="69" customFormat="1" x14ac:dyDescent="0.25">
      <c r="B793" s="57" t="s">
        <v>18</v>
      </c>
      <c r="C793" s="111">
        <v>44492</v>
      </c>
      <c r="D793" s="59" t="s">
        <v>4803</v>
      </c>
      <c r="E793" s="60" t="s">
        <v>11276</v>
      </c>
      <c r="F793" s="67" t="s">
        <v>4804</v>
      </c>
      <c r="G793" s="67" t="s">
        <v>4805</v>
      </c>
      <c r="H793" s="68" t="s">
        <v>4806</v>
      </c>
      <c r="I793" s="63">
        <v>2</v>
      </c>
      <c r="J793" s="64" t="str">
        <f t="shared" si="32"/>
        <v>A</v>
      </c>
      <c r="K793" s="65">
        <f t="shared" si="33"/>
        <v>5000</v>
      </c>
      <c r="L793" s="66">
        <f t="shared" si="36"/>
        <v>4</v>
      </c>
      <c r="M793" s="66" t="str">
        <f t="shared" si="37"/>
        <v>OK</v>
      </c>
      <c r="N793" s="40"/>
    </row>
    <row r="794" spans="2:14" x14ac:dyDescent="0.25">
      <c r="B794" s="57" t="s">
        <v>18</v>
      </c>
      <c r="C794" s="111">
        <v>44492</v>
      </c>
      <c r="D794" s="59" t="s">
        <v>4807</v>
      </c>
      <c r="E794" s="60" t="s">
        <v>11276</v>
      </c>
      <c r="F794" s="67" t="s">
        <v>4808</v>
      </c>
      <c r="G794" s="67" t="s">
        <v>4809</v>
      </c>
      <c r="H794" s="68" t="s">
        <v>4810</v>
      </c>
      <c r="I794" s="63">
        <v>2</v>
      </c>
      <c r="J794" s="64" t="str">
        <f t="shared" si="32"/>
        <v>A</v>
      </c>
      <c r="K794" s="65">
        <f t="shared" si="33"/>
        <v>5000</v>
      </c>
      <c r="L794" s="66">
        <f t="shared" si="36"/>
        <v>6</v>
      </c>
      <c r="M794" s="66" t="str">
        <f t="shared" si="37"/>
        <v>OK</v>
      </c>
    </row>
    <row r="795" spans="2:14" x14ac:dyDescent="0.25">
      <c r="B795" s="57" t="s">
        <v>18</v>
      </c>
      <c r="C795" s="111">
        <v>44494</v>
      </c>
      <c r="D795" s="59" t="s">
        <v>5526</v>
      </c>
      <c r="E795" s="60" t="s">
        <v>11276</v>
      </c>
      <c r="F795" s="67" t="s">
        <v>5527</v>
      </c>
      <c r="G795" s="67" t="s">
        <v>5528</v>
      </c>
      <c r="H795" s="68" t="s">
        <v>5529</v>
      </c>
      <c r="I795" s="63">
        <v>6</v>
      </c>
      <c r="J795" s="64" t="str">
        <f t="shared" si="32"/>
        <v>B</v>
      </c>
      <c r="K795" s="65">
        <f t="shared" si="33"/>
        <v>18000</v>
      </c>
      <c r="L795" s="66">
        <f t="shared" si="36"/>
        <v>6</v>
      </c>
      <c r="M795" s="66" t="str">
        <f t="shared" si="37"/>
        <v>OK</v>
      </c>
    </row>
    <row r="796" spans="2:14" s="69" customFormat="1" x14ac:dyDescent="0.25">
      <c r="B796" s="57" t="s">
        <v>18</v>
      </c>
      <c r="C796" s="111">
        <v>44494</v>
      </c>
      <c r="D796" s="59" t="s">
        <v>5530</v>
      </c>
      <c r="E796" s="60" t="s">
        <v>11276</v>
      </c>
      <c r="F796" s="67" t="s">
        <v>5531</v>
      </c>
      <c r="G796" s="67" t="s">
        <v>3079</v>
      </c>
      <c r="H796" s="68" t="s">
        <v>5535</v>
      </c>
      <c r="I796" s="63">
        <v>2</v>
      </c>
      <c r="J796" s="64" t="str">
        <f t="shared" si="32"/>
        <v>A</v>
      </c>
      <c r="K796" s="65">
        <f t="shared" si="33"/>
        <v>5000</v>
      </c>
      <c r="L796" s="66">
        <f t="shared" si="36"/>
        <v>2</v>
      </c>
      <c r="M796" s="66" t="str">
        <f t="shared" si="37"/>
        <v>OK</v>
      </c>
      <c r="N796" s="40"/>
    </row>
    <row r="797" spans="2:14" x14ac:dyDescent="0.25">
      <c r="B797" s="57" t="s">
        <v>18</v>
      </c>
      <c r="C797" s="111">
        <v>44494</v>
      </c>
      <c r="D797" s="59" t="s">
        <v>758</v>
      </c>
      <c r="E797" s="60" t="s">
        <v>11276</v>
      </c>
      <c r="F797" s="67" t="s">
        <v>759</v>
      </c>
      <c r="G797" s="67" t="s">
        <v>760</v>
      </c>
      <c r="H797" s="68" t="s">
        <v>5536</v>
      </c>
      <c r="I797" s="63">
        <v>2</v>
      </c>
      <c r="J797" s="64" t="str">
        <f t="shared" si="32"/>
        <v>A</v>
      </c>
      <c r="K797" s="65">
        <f t="shared" si="33"/>
        <v>5000</v>
      </c>
      <c r="L797" s="66">
        <f t="shared" si="36"/>
        <v>4</v>
      </c>
      <c r="M797" s="66" t="str">
        <f t="shared" si="37"/>
        <v>OK</v>
      </c>
    </row>
    <row r="798" spans="2:14" s="69" customFormat="1" x14ac:dyDescent="0.25">
      <c r="B798" s="57" t="s">
        <v>18</v>
      </c>
      <c r="C798" s="111">
        <v>44494</v>
      </c>
      <c r="D798" s="59" t="s">
        <v>5532</v>
      </c>
      <c r="E798" s="60" t="s">
        <v>11276</v>
      </c>
      <c r="F798" s="67" t="s">
        <v>5533</v>
      </c>
      <c r="G798" s="67" t="s">
        <v>5534</v>
      </c>
      <c r="H798" s="68" t="s">
        <v>5537</v>
      </c>
      <c r="I798" s="63">
        <v>2</v>
      </c>
      <c r="J798" s="64" t="str">
        <f t="shared" si="32"/>
        <v>A</v>
      </c>
      <c r="K798" s="65">
        <f t="shared" si="33"/>
        <v>5000</v>
      </c>
      <c r="L798" s="66">
        <f t="shared" si="36"/>
        <v>2</v>
      </c>
      <c r="M798" s="66" t="str">
        <f t="shared" si="37"/>
        <v>OK</v>
      </c>
      <c r="N798" s="40"/>
    </row>
    <row r="799" spans="2:14" x14ac:dyDescent="0.25">
      <c r="B799" s="57" t="s">
        <v>18</v>
      </c>
      <c r="C799" s="111">
        <v>44494</v>
      </c>
      <c r="D799" s="59" t="s">
        <v>5538</v>
      </c>
      <c r="E799" s="60" t="s">
        <v>11276</v>
      </c>
      <c r="F799" s="67" t="s">
        <v>5539</v>
      </c>
      <c r="G799" s="67" t="s">
        <v>5540</v>
      </c>
      <c r="H799" s="68" t="s">
        <v>5541</v>
      </c>
      <c r="I799" s="63">
        <v>10</v>
      </c>
      <c r="J799" s="64" t="str">
        <f t="shared" si="32"/>
        <v>B</v>
      </c>
      <c r="K799" s="65">
        <f t="shared" si="33"/>
        <v>30000</v>
      </c>
      <c r="L799" s="66">
        <f t="shared" si="36"/>
        <v>10</v>
      </c>
      <c r="M799" s="66" t="str">
        <f t="shared" si="37"/>
        <v>OK</v>
      </c>
    </row>
    <row r="800" spans="2:14" x14ac:dyDescent="0.25">
      <c r="B800" s="57" t="s">
        <v>18</v>
      </c>
      <c r="C800" s="111">
        <v>44494</v>
      </c>
      <c r="D800" s="59" t="s">
        <v>2265</v>
      </c>
      <c r="E800" s="60" t="s">
        <v>11276</v>
      </c>
      <c r="F800" s="67" t="s">
        <v>2266</v>
      </c>
      <c r="G800" s="67" t="s">
        <v>2267</v>
      </c>
      <c r="H800" s="68" t="s">
        <v>5542</v>
      </c>
      <c r="I800" s="63">
        <v>4</v>
      </c>
      <c r="J800" s="64" t="str">
        <f t="shared" si="32"/>
        <v>A</v>
      </c>
      <c r="K800" s="65">
        <f t="shared" si="33"/>
        <v>10000</v>
      </c>
      <c r="L800" s="66">
        <f t="shared" si="36"/>
        <v>10</v>
      </c>
      <c r="M800" s="66" t="str">
        <f t="shared" si="37"/>
        <v>OK</v>
      </c>
    </row>
    <row r="801" spans="2:14" s="69" customFormat="1" x14ac:dyDescent="0.25">
      <c r="B801" s="57" t="s">
        <v>18</v>
      </c>
      <c r="C801" s="112">
        <v>44494</v>
      </c>
      <c r="D801" s="59" t="s">
        <v>5543</v>
      </c>
      <c r="E801" s="60" t="s">
        <v>11276</v>
      </c>
      <c r="F801" s="67" t="s">
        <v>5544</v>
      </c>
      <c r="G801" s="67" t="s">
        <v>5545</v>
      </c>
      <c r="H801" s="68" t="s">
        <v>5546</v>
      </c>
      <c r="I801" s="63">
        <v>2</v>
      </c>
      <c r="J801" s="64" t="str">
        <f t="shared" si="32"/>
        <v>A</v>
      </c>
      <c r="K801" s="65">
        <f t="shared" si="33"/>
        <v>5000</v>
      </c>
      <c r="L801" s="66">
        <f t="shared" si="36"/>
        <v>4</v>
      </c>
      <c r="M801" s="66" t="str">
        <f t="shared" si="37"/>
        <v>OK</v>
      </c>
      <c r="N801" s="40"/>
    </row>
    <row r="802" spans="2:14" s="69" customFormat="1" x14ac:dyDescent="0.25">
      <c r="B802" s="57" t="s">
        <v>18</v>
      </c>
      <c r="C802" s="112">
        <v>44494</v>
      </c>
      <c r="D802" s="59" t="s">
        <v>5547</v>
      </c>
      <c r="E802" s="60" t="s">
        <v>11276</v>
      </c>
      <c r="F802" s="67" t="s">
        <v>5548</v>
      </c>
      <c r="G802" s="67" t="s">
        <v>5549</v>
      </c>
      <c r="H802" s="68" t="s">
        <v>5550</v>
      </c>
      <c r="I802" s="63">
        <v>2</v>
      </c>
      <c r="J802" s="64" t="str">
        <f t="shared" si="32"/>
        <v>A</v>
      </c>
      <c r="K802" s="65">
        <f t="shared" si="33"/>
        <v>5000</v>
      </c>
      <c r="L802" s="66">
        <f t="shared" si="36"/>
        <v>4</v>
      </c>
      <c r="M802" s="66" t="str">
        <f t="shared" si="37"/>
        <v>OK</v>
      </c>
      <c r="N802" s="40"/>
    </row>
    <row r="803" spans="2:14" x14ac:dyDescent="0.25">
      <c r="B803" s="57" t="s">
        <v>18</v>
      </c>
      <c r="C803" s="112">
        <v>44494</v>
      </c>
      <c r="D803" s="59" t="s">
        <v>5551</v>
      </c>
      <c r="E803" s="60" t="s">
        <v>11276</v>
      </c>
      <c r="F803" s="67" t="s">
        <v>5552</v>
      </c>
      <c r="G803" s="67" t="s">
        <v>5553</v>
      </c>
      <c r="H803" s="68" t="s">
        <v>5554</v>
      </c>
      <c r="I803" s="63">
        <v>2</v>
      </c>
      <c r="J803" s="64" t="str">
        <f t="shared" si="32"/>
        <v>A</v>
      </c>
      <c r="K803" s="65">
        <f t="shared" si="33"/>
        <v>5000</v>
      </c>
      <c r="L803" s="66">
        <f t="shared" si="36"/>
        <v>4</v>
      </c>
      <c r="M803" s="66" t="str">
        <f t="shared" si="37"/>
        <v>OK</v>
      </c>
    </row>
    <row r="804" spans="2:14" x14ac:dyDescent="0.25">
      <c r="B804" s="57" t="s">
        <v>18</v>
      </c>
      <c r="C804" s="112">
        <v>44494</v>
      </c>
      <c r="D804" s="59" t="s">
        <v>5555</v>
      </c>
      <c r="E804" s="60" t="s">
        <v>11276</v>
      </c>
      <c r="F804" s="67" t="s">
        <v>5556</v>
      </c>
      <c r="G804" s="67" t="s">
        <v>5557</v>
      </c>
      <c r="H804" s="68" t="s">
        <v>5558</v>
      </c>
      <c r="I804" s="63">
        <v>2</v>
      </c>
      <c r="J804" s="64" t="str">
        <f t="shared" si="32"/>
        <v>A</v>
      </c>
      <c r="K804" s="65">
        <f t="shared" si="33"/>
        <v>5000</v>
      </c>
      <c r="L804" s="66">
        <f t="shared" si="36"/>
        <v>4</v>
      </c>
      <c r="M804" s="66" t="str">
        <f t="shared" si="37"/>
        <v>OK</v>
      </c>
    </row>
    <row r="805" spans="2:14" s="69" customFormat="1" x14ac:dyDescent="0.25">
      <c r="B805" s="57" t="s">
        <v>18</v>
      </c>
      <c r="C805" s="112">
        <v>44494</v>
      </c>
      <c r="D805" s="59" t="s">
        <v>5559</v>
      </c>
      <c r="E805" s="60" t="s">
        <v>11276</v>
      </c>
      <c r="F805" s="67" t="s">
        <v>5560</v>
      </c>
      <c r="G805" s="67" t="s">
        <v>5561</v>
      </c>
      <c r="H805" s="68" t="s">
        <v>5562</v>
      </c>
      <c r="I805" s="63">
        <v>2</v>
      </c>
      <c r="J805" s="64" t="str">
        <f t="shared" si="32"/>
        <v>A</v>
      </c>
      <c r="K805" s="65">
        <f t="shared" si="33"/>
        <v>5000</v>
      </c>
      <c r="L805" s="66">
        <f t="shared" si="36"/>
        <v>2</v>
      </c>
      <c r="M805" s="66" t="str">
        <f t="shared" si="37"/>
        <v>OK</v>
      </c>
      <c r="N805" s="40"/>
    </row>
    <row r="806" spans="2:14" x14ac:dyDescent="0.25">
      <c r="B806" s="57" t="s">
        <v>18</v>
      </c>
      <c r="C806" s="112">
        <v>44494</v>
      </c>
      <c r="D806" s="59" t="s">
        <v>5563</v>
      </c>
      <c r="E806" s="60" t="s">
        <v>11276</v>
      </c>
      <c r="F806" s="67" t="s">
        <v>5564</v>
      </c>
      <c r="G806" s="67" t="s">
        <v>5565</v>
      </c>
      <c r="H806" s="68" t="s">
        <v>5566</v>
      </c>
      <c r="I806" s="63">
        <v>2</v>
      </c>
      <c r="J806" s="64" t="str">
        <f t="shared" si="32"/>
        <v>A</v>
      </c>
      <c r="K806" s="65">
        <f t="shared" si="33"/>
        <v>5000</v>
      </c>
      <c r="L806" s="66">
        <f t="shared" si="36"/>
        <v>4</v>
      </c>
      <c r="M806" s="66" t="str">
        <f t="shared" si="37"/>
        <v>OK</v>
      </c>
    </row>
    <row r="807" spans="2:14" s="69" customFormat="1" x14ac:dyDescent="0.25">
      <c r="B807" s="57" t="s">
        <v>18</v>
      </c>
      <c r="C807" s="112">
        <v>44494</v>
      </c>
      <c r="D807" s="59" t="s">
        <v>5567</v>
      </c>
      <c r="E807" s="60" t="s">
        <v>11276</v>
      </c>
      <c r="F807" s="67" t="s">
        <v>5568</v>
      </c>
      <c r="G807" s="67" t="s">
        <v>5569</v>
      </c>
      <c r="H807" s="68" t="s">
        <v>5570</v>
      </c>
      <c r="I807" s="63">
        <v>2</v>
      </c>
      <c r="J807" s="64" t="str">
        <f t="shared" si="32"/>
        <v>A</v>
      </c>
      <c r="K807" s="65">
        <f t="shared" si="33"/>
        <v>5000</v>
      </c>
      <c r="L807" s="66">
        <f t="shared" si="36"/>
        <v>2</v>
      </c>
      <c r="M807" s="66" t="str">
        <f t="shared" si="37"/>
        <v>OK</v>
      </c>
      <c r="N807" s="40"/>
    </row>
    <row r="808" spans="2:14" x14ac:dyDescent="0.25">
      <c r="B808" s="57" t="s">
        <v>18</v>
      </c>
      <c r="C808" s="112">
        <v>44494</v>
      </c>
      <c r="D808" s="59" t="s">
        <v>5571</v>
      </c>
      <c r="E808" s="60" t="s">
        <v>11276</v>
      </c>
      <c r="F808" s="67" t="s">
        <v>5572</v>
      </c>
      <c r="G808" s="67" t="s">
        <v>5573</v>
      </c>
      <c r="H808" s="68" t="s">
        <v>5574</v>
      </c>
      <c r="I808" s="63">
        <v>2</v>
      </c>
      <c r="J808" s="64" t="str">
        <f t="shared" si="32"/>
        <v>A</v>
      </c>
      <c r="K808" s="65">
        <f t="shared" si="33"/>
        <v>5000</v>
      </c>
      <c r="L808" s="66">
        <f t="shared" si="36"/>
        <v>7</v>
      </c>
      <c r="M808" s="66" t="str">
        <f t="shared" si="37"/>
        <v>OK</v>
      </c>
    </row>
    <row r="809" spans="2:14" x14ac:dyDescent="0.25">
      <c r="B809" s="57" t="s">
        <v>18</v>
      </c>
      <c r="C809" s="112">
        <v>44494</v>
      </c>
      <c r="D809" s="59" t="s">
        <v>5575</v>
      </c>
      <c r="E809" s="60" t="s">
        <v>11276</v>
      </c>
      <c r="F809" s="67" t="s">
        <v>5576</v>
      </c>
      <c r="G809" s="67" t="s">
        <v>5577</v>
      </c>
      <c r="H809" s="68" t="s">
        <v>5578</v>
      </c>
      <c r="I809" s="63">
        <v>4</v>
      </c>
      <c r="J809" s="64" t="str">
        <f t="shared" si="32"/>
        <v>A</v>
      </c>
      <c r="K809" s="65">
        <f t="shared" si="33"/>
        <v>10000</v>
      </c>
      <c r="L809" s="66">
        <f t="shared" si="36"/>
        <v>4</v>
      </c>
      <c r="M809" s="66" t="str">
        <f t="shared" si="37"/>
        <v>OK</v>
      </c>
    </row>
    <row r="810" spans="2:14" s="69" customFormat="1" x14ac:dyDescent="0.25">
      <c r="B810" s="57" t="s">
        <v>18</v>
      </c>
      <c r="C810" s="112">
        <v>44494</v>
      </c>
      <c r="D810" s="59" t="s">
        <v>5579</v>
      </c>
      <c r="E810" s="60" t="s">
        <v>11276</v>
      </c>
      <c r="F810" s="67" t="s">
        <v>5580</v>
      </c>
      <c r="G810" s="67" t="s">
        <v>5581</v>
      </c>
      <c r="H810" s="68" t="s">
        <v>5582</v>
      </c>
      <c r="I810" s="63">
        <v>2</v>
      </c>
      <c r="J810" s="64" t="str">
        <f t="shared" si="32"/>
        <v>A</v>
      </c>
      <c r="K810" s="65">
        <f t="shared" si="33"/>
        <v>5000</v>
      </c>
      <c r="L810" s="66">
        <f t="shared" si="36"/>
        <v>2</v>
      </c>
      <c r="M810" s="66" t="str">
        <f t="shared" si="37"/>
        <v>OK</v>
      </c>
      <c r="N810" s="40"/>
    </row>
    <row r="811" spans="2:14" x14ac:dyDescent="0.25">
      <c r="B811" s="57" t="s">
        <v>18</v>
      </c>
      <c r="C811" s="112">
        <v>44494</v>
      </c>
      <c r="D811" s="59" t="s">
        <v>5583</v>
      </c>
      <c r="E811" s="60" t="s">
        <v>11276</v>
      </c>
      <c r="F811" s="67" t="s">
        <v>5584</v>
      </c>
      <c r="G811" s="67" t="s">
        <v>5585</v>
      </c>
      <c r="H811" s="68" t="s">
        <v>5586</v>
      </c>
      <c r="I811" s="63">
        <v>2</v>
      </c>
      <c r="J811" s="64" t="str">
        <f t="shared" si="32"/>
        <v>A</v>
      </c>
      <c r="K811" s="65">
        <f t="shared" si="33"/>
        <v>5000</v>
      </c>
      <c r="L811" s="66">
        <f t="shared" si="36"/>
        <v>2</v>
      </c>
      <c r="M811" s="66" t="str">
        <f t="shared" si="37"/>
        <v>OK</v>
      </c>
    </row>
    <row r="812" spans="2:14" x14ac:dyDescent="0.25">
      <c r="B812" s="57" t="s">
        <v>18</v>
      </c>
      <c r="C812" s="112">
        <v>44494</v>
      </c>
      <c r="D812" s="59" t="s">
        <v>5587</v>
      </c>
      <c r="E812" s="60" t="s">
        <v>11276</v>
      </c>
      <c r="F812" s="67" t="s">
        <v>5588</v>
      </c>
      <c r="G812" s="67" t="s">
        <v>5589</v>
      </c>
      <c r="H812" s="68" t="s">
        <v>5590</v>
      </c>
      <c r="I812" s="63">
        <v>2</v>
      </c>
      <c r="J812" s="64" t="str">
        <f t="shared" si="32"/>
        <v>A</v>
      </c>
      <c r="K812" s="65">
        <f t="shared" si="33"/>
        <v>5000</v>
      </c>
      <c r="L812" s="66">
        <f t="shared" si="36"/>
        <v>2</v>
      </c>
      <c r="M812" s="66" t="str">
        <f t="shared" si="37"/>
        <v>OK</v>
      </c>
    </row>
    <row r="813" spans="2:14" s="69" customFormat="1" x14ac:dyDescent="0.25">
      <c r="B813" s="57" t="s">
        <v>18</v>
      </c>
      <c r="C813" s="112">
        <v>44494</v>
      </c>
      <c r="D813" s="59" t="s">
        <v>754</v>
      </c>
      <c r="E813" s="60" t="s">
        <v>11276</v>
      </c>
      <c r="F813" s="67" t="s">
        <v>755</v>
      </c>
      <c r="G813" s="67" t="s">
        <v>756</v>
      </c>
      <c r="H813" s="68" t="s">
        <v>5591</v>
      </c>
      <c r="I813" s="63">
        <v>2</v>
      </c>
      <c r="J813" s="64" t="str">
        <f t="shared" si="32"/>
        <v>A</v>
      </c>
      <c r="K813" s="65">
        <f t="shared" si="33"/>
        <v>5000</v>
      </c>
      <c r="L813" s="66">
        <f t="shared" si="36"/>
        <v>6</v>
      </c>
      <c r="M813" s="66" t="str">
        <f t="shared" si="37"/>
        <v>OK</v>
      </c>
      <c r="N813" s="40"/>
    </row>
    <row r="814" spans="2:14" x14ac:dyDescent="0.25">
      <c r="B814" s="57" t="s">
        <v>18</v>
      </c>
      <c r="C814" s="112">
        <v>44494</v>
      </c>
      <c r="D814" s="59" t="s">
        <v>770</v>
      </c>
      <c r="E814" s="60" t="s">
        <v>11276</v>
      </c>
      <c r="F814" s="67" t="s">
        <v>771</v>
      </c>
      <c r="G814" s="67" t="s">
        <v>772</v>
      </c>
      <c r="H814" s="68" t="s">
        <v>5592</v>
      </c>
      <c r="I814" s="63">
        <v>2</v>
      </c>
      <c r="J814" s="64" t="str">
        <f t="shared" si="32"/>
        <v>A</v>
      </c>
      <c r="K814" s="65">
        <f t="shared" si="33"/>
        <v>5000</v>
      </c>
      <c r="L814" s="66">
        <f t="shared" si="36"/>
        <v>4</v>
      </c>
      <c r="M814" s="66" t="str">
        <f t="shared" si="37"/>
        <v>OK</v>
      </c>
    </row>
    <row r="815" spans="2:14" s="69" customFormat="1" x14ac:dyDescent="0.25">
      <c r="B815" s="57" t="s">
        <v>18</v>
      </c>
      <c r="C815" s="112">
        <v>44494</v>
      </c>
      <c r="D815" s="59" t="s">
        <v>5593</v>
      </c>
      <c r="E815" s="60" t="s">
        <v>11276</v>
      </c>
      <c r="F815" s="67" t="s">
        <v>5594</v>
      </c>
      <c r="G815" s="67" t="s">
        <v>5595</v>
      </c>
      <c r="H815" s="68" t="s">
        <v>5596</v>
      </c>
      <c r="I815" s="63">
        <v>5</v>
      </c>
      <c r="J815" s="64" t="str">
        <f t="shared" si="32"/>
        <v>A</v>
      </c>
      <c r="K815" s="65">
        <f t="shared" si="33"/>
        <v>12500</v>
      </c>
      <c r="L815" s="66">
        <f t="shared" si="36"/>
        <v>5</v>
      </c>
      <c r="M815" s="66" t="str">
        <f t="shared" si="37"/>
        <v>OK</v>
      </c>
      <c r="N815" s="40"/>
    </row>
    <row r="816" spans="2:14" x14ac:dyDescent="0.25">
      <c r="B816" s="57" t="s">
        <v>18</v>
      </c>
      <c r="C816" s="112">
        <v>44494</v>
      </c>
      <c r="D816" s="59" t="s">
        <v>5597</v>
      </c>
      <c r="E816" s="60" t="s">
        <v>11276</v>
      </c>
      <c r="F816" s="67" t="s">
        <v>5598</v>
      </c>
      <c r="G816" s="67" t="s">
        <v>5599</v>
      </c>
      <c r="H816" s="68" t="s">
        <v>5600</v>
      </c>
      <c r="I816" s="63">
        <v>2</v>
      </c>
      <c r="J816" s="64" t="str">
        <f t="shared" si="32"/>
        <v>A</v>
      </c>
      <c r="K816" s="65">
        <f t="shared" si="33"/>
        <v>5000</v>
      </c>
      <c r="L816" s="66">
        <f t="shared" si="36"/>
        <v>4</v>
      </c>
      <c r="M816" s="66" t="str">
        <f t="shared" si="37"/>
        <v>OK</v>
      </c>
    </row>
    <row r="817" spans="2:14" x14ac:dyDescent="0.25">
      <c r="B817" s="57" t="s">
        <v>18</v>
      </c>
      <c r="C817" s="112">
        <v>44495</v>
      </c>
      <c r="D817" s="59" t="s">
        <v>6420</v>
      </c>
      <c r="E817" s="60" t="s">
        <v>11276</v>
      </c>
      <c r="F817" s="67" t="s">
        <v>6421</v>
      </c>
      <c r="G817" s="67" t="s">
        <v>6422</v>
      </c>
      <c r="H817" s="68" t="s">
        <v>6423</v>
      </c>
      <c r="I817" s="63">
        <v>4</v>
      </c>
      <c r="J817" s="64" t="str">
        <f t="shared" si="32"/>
        <v>A</v>
      </c>
      <c r="K817" s="65">
        <f t="shared" si="33"/>
        <v>10000</v>
      </c>
      <c r="L817" s="66">
        <f t="shared" si="36"/>
        <v>4</v>
      </c>
      <c r="M817" s="66" t="str">
        <f t="shared" si="37"/>
        <v>OK</v>
      </c>
    </row>
    <row r="818" spans="2:14" s="69" customFormat="1" x14ac:dyDescent="0.25">
      <c r="B818" s="57" t="s">
        <v>18</v>
      </c>
      <c r="C818" s="112">
        <v>44495</v>
      </c>
      <c r="D818" s="59" t="s">
        <v>6425</v>
      </c>
      <c r="E818" s="60" t="s">
        <v>11276</v>
      </c>
      <c r="F818" s="67" t="s">
        <v>6426</v>
      </c>
      <c r="G818" s="67" t="s">
        <v>6427</v>
      </c>
      <c r="H818" s="68" t="s">
        <v>6428</v>
      </c>
      <c r="I818" s="63">
        <v>4</v>
      </c>
      <c r="J818" s="64" t="str">
        <f t="shared" si="32"/>
        <v>A</v>
      </c>
      <c r="K818" s="65">
        <f t="shared" si="33"/>
        <v>10000</v>
      </c>
      <c r="L818" s="66">
        <f t="shared" si="36"/>
        <v>10</v>
      </c>
      <c r="M818" s="66" t="str">
        <f t="shared" si="37"/>
        <v>OK</v>
      </c>
      <c r="N818" s="40"/>
    </row>
    <row r="819" spans="2:14" s="69" customFormat="1" x14ac:dyDescent="0.25">
      <c r="B819" s="57" t="s">
        <v>18</v>
      </c>
      <c r="C819" s="112">
        <v>44495</v>
      </c>
      <c r="D819" s="59" t="s">
        <v>6429</v>
      </c>
      <c r="E819" s="60" t="s">
        <v>11276</v>
      </c>
      <c r="F819" s="67" t="s">
        <v>6430</v>
      </c>
      <c r="G819" s="67" t="s">
        <v>6431</v>
      </c>
      <c r="H819" s="68" t="s">
        <v>6432</v>
      </c>
      <c r="I819" s="63">
        <v>2</v>
      </c>
      <c r="J819" s="64" t="str">
        <f t="shared" si="32"/>
        <v>A</v>
      </c>
      <c r="K819" s="65">
        <f t="shared" si="33"/>
        <v>5000</v>
      </c>
      <c r="L819" s="66">
        <f t="shared" si="36"/>
        <v>2</v>
      </c>
      <c r="M819" s="66" t="str">
        <f t="shared" si="37"/>
        <v>OK</v>
      </c>
      <c r="N819" s="40"/>
    </row>
    <row r="820" spans="2:14" x14ac:dyDescent="0.25">
      <c r="B820" s="57" t="s">
        <v>18</v>
      </c>
      <c r="C820" s="112">
        <v>44495</v>
      </c>
      <c r="D820" s="59" t="s">
        <v>750</v>
      </c>
      <c r="E820" s="60" t="s">
        <v>11276</v>
      </c>
      <c r="F820" s="67" t="s">
        <v>751</v>
      </c>
      <c r="G820" s="67" t="s">
        <v>752</v>
      </c>
      <c r="H820" s="68" t="s">
        <v>6424</v>
      </c>
      <c r="I820" s="63">
        <v>4</v>
      </c>
      <c r="J820" s="64" t="str">
        <f t="shared" si="32"/>
        <v>A</v>
      </c>
      <c r="K820" s="65">
        <f t="shared" si="33"/>
        <v>10000</v>
      </c>
      <c r="L820" s="66">
        <f t="shared" si="36"/>
        <v>11</v>
      </c>
      <c r="M820" s="66" t="str">
        <f t="shared" si="37"/>
        <v>OK</v>
      </c>
    </row>
    <row r="821" spans="2:14" x14ac:dyDescent="0.25">
      <c r="B821" s="57" t="s">
        <v>18</v>
      </c>
      <c r="C821" s="112">
        <v>44495</v>
      </c>
      <c r="D821" s="59" t="s">
        <v>6433</v>
      </c>
      <c r="E821" s="60" t="s">
        <v>11276</v>
      </c>
      <c r="F821" s="67" t="s">
        <v>6434</v>
      </c>
      <c r="G821" s="67" t="s">
        <v>6435</v>
      </c>
      <c r="H821" s="68" t="s">
        <v>6438</v>
      </c>
      <c r="I821" s="63">
        <v>6</v>
      </c>
      <c r="J821" s="64" t="str">
        <f t="shared" si="32"/>
        <v>B</v>
      </c>
      <c r="K821" s="65">
        <f t="shared" si="33"/>
        <v>18000</v>
      </c>
      <c r="L821" s="66">
        <f t="shared" si="36"/>
        <v>10</v>
      </c>
      <c r="M821" s="66" t="str">
        <f t="shared" si="37"/>
        <v>OK</v>
      </c>
    </row>
    <row r="822" spans="2:14" s="69" customFormat="1" x14ac:dyDescent="0.25">
      <c r="B822" s="57" t="s">
        <v>18</v>
      </c>
      <c r="C822" s="112">
        <v>44495</v>
      </c>
      <c r="D822" s="59" t="s">
        <v>6436</v>
      </c>
      <c r="E822" s="60" t="s">
        <v>11276</v>
      </c>
      <c r="F822" s="67" t="s">
        <v>3055</v>
      </c>
      <c r="G822" s="67" t="s">
        <v>6437</v>
      </c>
      <c r="H822" s="68" t="s">
        <v>6439</v>
      </c>
      <c r="I822" s="63">
        <v>6</v>
      </c>
      <c r="J822" s="64" t="str">
        <f t="shared" si="32"/>
        <v>B</v>
      </c>
      <c r="K822" s="65">
        <f t="shared" si="33"/>
        <v>18000</v>
      </c>
      <c r="L822" s="66">
        <f t="shared" si="36"/>
        <v>8</v>
      </c>
      <c r="M822" s="66" t="str">
        <f t="shared" si="37"/>
        <v>OK</v>
      </c>
      <c r="N822" s="40"/>
    </row>
    <row r="823" spans="2:14" x14ac:dyDescent="0.25">
      <c r="B823" s="57" t="s">
        <v>18</v>
      </c>
      <c r="C823" s="112">
        <v>44495</v>
      </c>
      <c r="D823" s="59" t="s">
        <v>6440</v>
      </c>
      <c r="E823" s="60" t="s">
        <v>11276</v>
      </c>
      <c r="F823" s="67" t="s">
        <v>6441</v>
      </c>
      <c r="G823" s="67" t="s">
        <v>6442</v>
      </c>
      <c r="H823" s="68" t="s">
        <v>6443</v>
      </c>
      <c r="I823" s="63">
        <v>6</v>
      </c>
      <c r="J823" s="64" t="str">
        <f t="shared" si="32"/>
        <v>B</v>
      </c>
      <c r="K823" s="65">
        <f t="shared" si="33"/>
        <v>18000</v>
      </c>
      <c r="L823" s="66">
        <f t="shared" si="36"/>
        <v>10</v>
      </c>
      <c r="M823" s="66" t="str">
        <f t="shared" si="37"/>
        <v>OK</v>
      </c>
    </row>
    <row r="824" spans="2:14" s="69" customFormat="1" x14ac:dyDescent="0.25">
      <c r="B824" s="57" t="s">
        <v>18</v>
      </c>
      <c r="C824" s="112">
        <v>44495</v>
      </c>
      <c r="D824" s="59" t="s">
        <v>6444</v>
      </c>
      <c r="E824" s="60" t="s">
        <v>11276</v>
      </c>
      <c r="F824" s="67" t="s">
        <v>6445</v>
      </c>
      <c r="G824" s="67" t="s">
        <v>6446</v>
      </c>
      <c r="H824" s="68" t="s">
        <v>6447</v>
      </c>
      <c r="I824" s="63">
        <v>2</v>
      </c>
      <c r="J824" s="64" t="str">
        <f t="shared" si="32"/>
        <v>A</v>
      </c>
      <c r="K824" s="65">
        <f t="shared" si="33"/>
        <v>5000</v>
      </c>
      <c r="L824" s="66">
        <f t="shared" si="36"/>
        <v>2</v>
      </c>
      <c r="M824" s="66" t="str">
        <f t="shared" si="37"/>
        <v>OK</v>
      </c>
      <c r="N824" s="40"/>
    </row>
    <row r="825" spans="2:14" x14ac:dyDescent="0.25">
      <c r="B825" s="57" t="s">
        <v>18</v>
      </c>
      <c r="C825" s="112">
        <v>44495</v>
      </c>
      <c r="D825" s="59" t="s">
        <v>2249</v>
      </c>
      <c r="E825" s="60" t="s">
        <v>11276</v>
      </c>
      <c r="F825" s="67" t="s">
        <v>2250</v>
      </c>
      <c r="G825" s="67" t="s">
        <v>2251</v>
      </c>
      <c r="H825" s="68" t="s">
        <v>6448</v>
      </c>
      <c r="I825" s="63">
        <v>10</v>
      </c>
      <c r="J825" s="64" t="str">
        <f t="shared" si="32"/>
        <v>B</v>
      </c>
      <c r="K825" s="65">
        <f t="shared" si="33"/>
        <v>30000</v>
      </c>
      <c r="L825" s="66">
        <f t="shared" si="36"/>
        <v>14</v>
      </c>
      <c r="M825" s="66" t="str">
        <f t="shared" si="37"/>
        <v>OK</v>
      </c>
    </row>
    <row r="826" spans="2:14" x14ac:dyDescent="0.25">
      <c r="B826" s="57" t="s">
        <v>18</v>
      </c>
      <c r="C826" s="112">
        <v>44495</v>
      </c>
      <c r="D826" s="59" t="s">
        <v>6449</v>
      </c>
      <c r="E826" s="60" t="s">
        <v>11276</v>
      </c>
      <c r="F826" s="67" t="s">
        <v>6450</v>
      </c>
      <c r="G826" s="67" t="s">
        <v>6451</v>
      </c>
      <c r="H826" s="68" t="s">
        <v>6455</v>
      </c>
      <c r="I826" s="63">
        <v>2</v>
      </c>
      <c r="J826" s="64" t="str">
        <f t="shared" si="32"/>
        <v>A</v>
      </c>
      <c r="K826" s="65">
        <f t="shared" si="33"/>
        <v>5000</v>
      </c>
      <c r="L826" s="66">
        <f t="shared" si="36"/>
        <v>2</v>
      </c>
      <c r="M826" s="66" t="str">
        <f t="shared" si="37"/>
        <v>OK</v>
      </c>
    </row>
    <row r="827" spans="2:14" s="69" customFormat="1" x14ac:dyDescent="0.25">
      <c r="B827" s="57" t="s">
        <v>18</v>
      </c>
      <c r="C827" s="112">
        <v>44495</v>
      </c>
      <c r="D827" s="59" t="s">
        <v>6452</v>
      </c>
      <c r="E827" s="60" t="s">
        <v>11276</v>
      </c>
      <c r="F827" s="67" t="s">
        <v>6453</v>
      </c>
      <c r="G827" s="67" t="s">
        <v>6454</v>
      </c>
      <c r="H827" s="68" t="s">
        <v>6456</v>
      </c>
      <c r="I827" s="63">
        <v>2</v>
      </c>
      <c r="J827" s="64" t="str">
        <f t="shared" si="32"/>
        <v>A</v>
      </c>
      <c r="K827" s="65">
        <f t="shared" si="33"/>
        <v>5000</v>
      </c>
      <c r="L827" s="66">
        <f t="shared" si="36"/>
        <v>2</v>
      </c>
      <c r="M827" s="66" t="str">
        <f t="shared" si="37"/>
        <v>OK</v>
      </c>
      <c r="N827" s="40"/>
    </row>
    <row r="828" spans="2:14" s="69" customFormat="1" x14ac:dyDescent="0.25">
      <c r="B828" s="57" t="s">
        <v>18</v>
      </c>
      <c r="C828" s="112">
        <v>44495</v>
      </c>
      <c r="D828" s="59" t="s">
        <v>6457</v>
      </c>
      <c r="E828" s="60" t="s">
        <v>11276</v>
      </c>
      <c r="F828" s="67" t="s">
        <v>6458</v>
      </c>
      <c r="G828" s="67" t="s">
        <v>6459</v>
      </c>
      <c r="H828" s="68" t="s">
        <v>6460</v>
      </c>
      <c r="I828" s="63">
        <v>4</v>
      </c>
      <c r="J828" s="64" t="str">
        <f t="shared" si="32"/>
        <v>A</v>
      </c>
      <c r="K828" s="65">
        <f t="shared" si="33"/>
        <v>10000</v>
      </c>
      <c r="L828" s="66">
        <f t="shared" si="36"/>
        <v>8</v>
      </c>
      <c r="M828" s="66" t="str">
        <f t="shared" si="37"/>
        <v>OK</v>
      </c>
      <c r="N828" s="40"/>
    </row>
    <row r="829" spans="2:14" s="69" customFormat="1" x14ac:dyDescent="0.25">
      <c r="B829" s="57" t="s">
        <v>18</v>
      </c>
      <c r="C829" s="112">
        <v>44495</v>
      </c>
      <c r="D829" s="59" t="s">
        <v>6461</v>
      </c>
      <c r="E829" s="60" t="s">
        <v>11276</v>
      </c>
      <c r="F829" s="67" t="s">
        <v>6462</v>
      </c>
      <c r="G829" s="67" t="s">
        <v>6463</v>
      </c>
      <c r="H829" s="68" t="s">
        <v>6464</v>
      </c>
      <c r="I829" s="63">
        <v>2</v>
      </c>
      <c r="J829" s="64" t="str">
        <f t="shared" si="32"/>
        <v>A</v>
      </c>
      <c r="K829" s="65">
        <f t="shared" si="33"/>
        <v>5000</v>
      </c>
      <c r="L829" s="66">
        <f t="shared" si="36"/>
        <v>4</v>
      </c>
      <c r="M829" s="66" t="str">
        <f t="shared" si="37"/>
        <v>OK</v>
      </c>
      <c r="N829" s="40"/>
    </row>
    <row r="830" spans="2:14" x14ac:dyDescent="0.25">
      <c r="B830" s="57" t="s">
        <v>18</v>
      </c>
      <c r="C830" s="112">
        <v>44495</v>
      </c>
      <c r="D830" s="59" t="s">
        <v>6465</v>
      </c>
      <c r="E830" s="60" t="s">
        <v>11276</v>
      </c>
      <c r="F830" s="67" t="s">
        <v>6466</v>
      </c>
      <c r="G830" s="67" t="s">
        <v>6467</v>
      </c>
      <c r="H830" s="68" t="s">
        <v>6468</v>
      </c>
      <c r="I830" s="63">
        <v>2</v>
      </c>
      <c r="J830" s="64" t="str">
        <f t="shared" si="32"/>
        <v>A</v>
      </c>
      <c r="K830" s="65">
        <f t="shared" si="33"/>
        <v>5000</v>
      </c>
      <c r="L830" s="66">
        <f t="shared" si="36"/>
        <v>2</v>
      </c>
      <c r="M830" s="66" t="str">
        <f t="shared" si="37"/>
        <v>OK</v>
      </c>
    </row>
    <row r="831" spans="2:14" x14ac:dyDescent="0.25">
      <c r="B831" s="57" t="s">
        <v>18</v>
      </c>
      <c r="C831" s="112">
        <v>44495</v>
      </c>
      <c r="D831" s="59" t="s">
        <v>6469</v>
      </c>
      <c r="E831" s="60" t="s">
        <v>11276</v>
      </c>
      <c r="F831" s="67" t="s">
        <v>6470</v>
      </c>
      <c r="G831" s="67" t="s">
        <v>6471</v>
      </c>
      <c r="H831" s="68" t="s">
        <v>6472</v>
      </c>
      <c r="I831" s="63">
        <v>2</v>
      </c>
      <c r="J831" s="64" t="str">
        <f t="shared" si="32"/>
        <v>A</v>
      </c>
      <c r="K831" s="65">
        <f t="shared" si="33"/>
        <v>5000</v>
      </c>
      <c r="L831" s="66">
        <f t="shared" si="36"/>
        <v>4</v>
      </c>
      <c r="M831" s="66" t="str">
        <f t="shared" si="37"/>
        <v>OK</v>
      </c>
    </row>
    <row r="832" spans="2:14" s="69" customFormat="1" x14ac:dyDescent="0.25">
      <c r="B832" s="57" t="s">
        <v>18</v>
      </c>
      <c r="C832" s="112">
        <v>44496</v>
      </c>
      <c r="D832" s="59" t="s">
        <v>7126</v>
      </c>
      <c r="E832" s="60" t="s">
        <v>11276</v>
      </c>
      <c r="F832" s="67" t="s">
        <v>7127</v>
      </c>
      <c r="G832" s="67" t="s">
        <v>7128</v>
      </c>
      <c r="H832" s="68" t="s">
        <v>7129</v>
      </c>
      <c r="I832" s="63">
        <v>4</v>
      </c>
      <c r="J832" s="64" t="str">
        <f t="shared" si="32"/>
        <v>A</v>
      </c>
      <c r="K832" s="65">
        <f t="shared" si="33"/>
        <v>10000</v>
      </c>
      <c r="L832" s="66">
        <f t="shared" si="36"/>
        <v>4</v>
      </c>
      <c r="M832" s="66" t="str">
        <f t="shared" si="37"/>
        <v>OK</v>
      </c>
      <c r="N832" s="40"/>
    </row>
    <row r="833" spans="2:14" x14ac:dyDescent="0.25">
      <c r="B833" s="57" t="s">
        <v>18</v>
      </c>
      <c r="C833" s="112">
        <v>44496</v>
      </c>
      <c r="D833" s="59" t="s">
        <v>7130</v>
      </c>
      <c r="E833" s="60" t="s">
        <v>11276</v>
      </c>
      <c r="F833" s="67" t="s">
        <v>819</v>
      </c>
      <c r="G833" s="67" t="s">
        <v>5549</v>
      </c>
      <c r="H833" s="68" t="s">
        <v>7131</v>
      </c>
      <c r="I833" s="63">
        <v>4</v>
      </c>
      <c r="J833" s="64" t="str">
        <f t="shared" si="32"/>
        <v>A</v>
      </c>
      <c r="K833" s="65">
        <f t="shared" si="33"/>
        <v>10000</v>
      </c>
      <c r="L833" s="66">
        <f t="shared" si="36"/>
        <v>4</v>
      </c>
      <c r="M833" s="66" t="str">
        <f t="shared" si="37"/>
        <v>OK</v>
      </c>
    </row>
    <row r="834" spans="2:14" s="69" customFormat="1" x14ac:dyDescent="0.25">
      <c r="B834" s="57" t="s">
        <v>18</v>
      </c>
      <c r="C834" s="112">
        <v>44496</v>
      </c>
      <c r="D834" s="59" t="s">
        <v>7132</v>
      </c>
      <c r="E834" s="60" t="s">
        <v>11276</v>
      </c>
      <c r="F834" s="67" t="s">
        <v>7133</v>
      </c>
      <c r="G834" s="67" t="s">
        <v>7134</v>
      </c>
      <c r="H834" s="68" t="s">
        <v>7135</v>
      </c>
      <c r="I834" s="63">
        <v>2</v>
      </c>
      <c r="J834" s="64" t="str">
        <f t="shared" si="32"/>
        <v>A</v>
      </c>
      <c r="K834" s="65">
        <f t="shared" si="33"/>
        <v>5000</v>
      </c>
      <c r="L834" s="66">
        <f t="shared" si="36"/>
        <v>4</v>
      </c>
      <c r="M834" s="66" t="str">
        <f t="shared" si="37"/>
        <v>OK</v>
      </c>
      <c r="N834" s="40"/>
    </row>
    <row r="835" spans="2:14" x14ac:dyDescent="0.25">
      <c r="B835" s="57" t="s">
        <v>18</v>
      </c>
      <c r="C835" s="112">
        <v>44496</v>
      </c>
      <c r="D835" s="59" t="s">
        <v>7136</v>
      </c>
      <c r="E835" s="60" t="s">
        <v>11276</v>
      </c>
      <c r="F835" s="67" t="s">
        <v>7137</v>
      </c>
      <c r="G835" s="67" t="s">
        <v>7138</v>
      </c>
      <c r="H835" s="68" t="s">
        <v>7139</v>
      </c>
      <c r="I835" s="63">
        <v>2</v>
      </c>
      <c r="J835" s="64" t="str">
        <f t="shared" si="32"/>
        <v>A</v>
      </c>
      <c r="K835" s="65">
        <f t="shared" si="33"/>
        <v>5000</v>
      </c>
      <c r="L835" s="66">
        <f t="shared" si="36"/>
        <v>2</v>
      </c>
      <c r="M835" s="66" t="str">
        <f t="shared" si="37"/>
        <v>OK</v>
      </c>
    </row>
    <row r="836" spans="2:14" x14ac:dyDescent="0.25">
      <c r="B836" s="57" t="s">
        <v>18</v>
      </c>
      <c r="C836" s="112">
        <v>44496</v>
      </c>
      <c r="D836" s="59" t="s">
        <v>7140</v>
      </c>
      <c r="E836" s="60" t="s">
        <v>11276</v>
      </c>
      <c r="F836" s="67" t="s">
        <v>7141</v>
      </c>
      <c r="G836" s="67" t="s">
        <v>7142</v>
      </c>
      <c r="H836" s="68" t="s">
        <v>7143</v>
      </c>
      <c r="I836" s="63">
        <v>4</v>
      </c>
      <c r="J836" s="64" t="str">
        <f t="shared" si="32"/>
        <v>A</v>
      </c>
      <c r="K836" s="65">
        <f t="shared" si="33"/>
        <v>10000</v>
      </c>
      <c r="L836" s="66">
        <f t="shared" si="36"/>
        <v>6</v>
      </c>
      <c r="M836" s="66" t="str">
        <f t="shared" si="37"/>
        <v>OK</v>
      </c>
    </row>
    <row r="837" spans="2:14" s="69" customFormat="1" x14ac:dyDescent="0.25">
      <c r="B837" s="57" t="s">
        <v>18</v>
      </c>
      <c r="C837" s="112">
        <v>44496</v>
      </c>
      <c r="D837" s="59" t="s">
        <v>7144</v>
      </c>
      <c r="E837" s="60" t="s">
        <v>11276</v>
      </c>
      <c r="F837" s="67" t="s">
        <v>7145</v>
      </c>
      <c r="G837" s="67" t="s">
        <v>7146</v>
      </c>
      <c r="H837" s="68" t="s">
        <v>7147</v>
      </c>
      <c r="I837" s="63">
        <v>2</v>
      </c>
      <c r="J837" s="64" t="str">
        <f t="shared" si="32"/>
        <v>A</v>
      </c>
      <c r="K837" s="65">
        <f t="shared" si="33"/>
        <v>5000</v>
      </c>
      <c r="L837" s="66">
        <f t="shared" si="36"/>
        <v>4</v>
      </c>
      <c r="M837" s="66" t="str">
        <f t="shared" si="37"/>
        <v>OK</v>
      </c>
      <c r="N837" s="40"/>
    </row>
    <row r="838" spans="2:14" s="69" customFormat="1" x14ac:dyDescent="0.25">
      <c r="B838" s="57" t="s">
        <v>18</v>
      </c>
      <c r="C838" s="112">
        <v>44496</v>
      </c>
      <c r="D838" s="59" t="s">
        <v>2272</v>
      </c>
      <c r="E838" s="60" t="s">
        <v>11276</v>
      </c>
      <c r="F838" s="67" t="s">
        <v>2273</v>
      </c>
      <c r="G838" s="67" t="s">
        <v>2274</v>
      </c>
      <c r="H838" s="68" t="s">
        <v>7148</v>
      </c>
      <c r="I838" s="63">
        <v>2</v>
      </c>
      <c r="J838" s="64" t="str">
        <f t="shared" si="32"/>
        <v>A</v>
      </c>
      <c r="K838" s="65">
        <f t="shared" si="33"/>
        <v>5000</v>
      </c>
      <c r="L838" s="66">
        <f t="shared" si="36"/>
        <v>6</v>
      </c>
      <c r="M838" s="66" t="str">
        <f t="shared" si="37"/>
        <v>OK</v>
      </c>
      <c r="N838" s="40"/>
    </row>
    <row r="839" spans="2:14" x14ac:dyDescent="0.25">
      <c r="B839" s="57" t="s">
        <v>18</v>
      </c>
      <c r="C839" s="112">
        <v>44496</v>
      </c>
      <c r="D839" s="59" t="s">
        <v>2276</v>
      </c>
      <c r="E839" s="60" t="s">
        <v>11276</v>
      </c>
      <c r="F839" s="67" t="s">
        <v>2277</v>
      </c>
      <c r="G839" s="67" t="s">
        <v>2278</v>
      </c>
      <c r="H839" s="68" t="s">
        <v>7149</v>
      </c>
      <c r="I839" s="63">
        <v>2</v>
      </c>
      <c r="J839" s="64" t="str">
        <f t="shared" si="32"/>
        <v>A</v>
      </c>
      <c r="K839" s="65">
        <f t="shared" si="33"/>
        <v>5000</v>
      </c>
      <c r="L839" s="66">
        <f t="shared" si="36"/>
        <v>6</v>
      </c>
      <c r="M839" s="66" t="str">
        <f t="shared" si="37"/>
        <v>OK</v>
      </c>
    </row>
    <row r="840" spans="2:14" x14ac:dyDescent="0.25">
      <c r="B840" s="57" t="s">
        <v>18</v>
      </c>
      <c r="C840" s="112">
        <v>44496</v>
      </c>
      <c r="D840" s="59" t="s">
        <v>7150</v>
      </c>
      <c r="E840" s="60" t="s">
        <v>11276</v>
      </c>
      <c r="F840" s="67" t="s">
        <v>7151</v>
      </c>
      <c r="G840" s="67" t="s">
        <v>7152</v>
      </c>
      <c r="H840" s="68" t="s">
        <v>7153</v>
      </c>
      <c r="I840" s="63">
        <v>2</v>
      </c>
      <c r="J840" s="64" t="str">
        <f t="shared" si="32"/>
        <v>A</v>
      </c>
      <c r="K840" s="65">
        <f t="shared" si="33"/>
        <v>5000</v>
      </c>
      <c r="L840" s="66">
        <f t="shared" si="36"/>
        <v>4</v>
      </c>
      <c r="M840" s="66" t="str">
        <f t="shared" si="37"/>
        <v>OK</v>
      </c>
    </row>
    <row r="841" spans="2:14" s="69" customFormat="1" x14ac:dyDescent="0.25">
      <c r="B841" s="57" t="s">
        <v>18</v>
      </c>
      <c r="C841" s="112">
        <v>44496</v>
      </c>
      <c r="D841" s="59" t="s">
        <v>2280</v>
      </c>
      <c r="E841" s="60" t="s">
        <v>11276</v>
      </c>
      <c r="F841" s="67" t="s">
        <v>2281</v>
      </c>
      <c r="G841" s="67" t="s">
        <v>2282</v>
      </c>
      <c r="H841" s="68" t="s">
        <v>7154</v>
      </c>
      <c r="I841" s="63">
        <v>4</v>
      </c>
      <c r="J841" s="64" t="str">
        <f t="shared" si="32"/>
        <v>A</v>
      </c>
      <c r="K841" s="65">
        <f t="shared" si="33"/>
        <v>10000</v>
      </c>
      <c r="L841" s="66">
        <f t="shared" ref="L841:L904" si="38">SUMIF($D$8:$D$3606,D841:D4439,$I$8:$I$3606)</f>
        <v>9</v>
      </c>
      <c r="M841" s="66" t="str">
        <f t="shared" ref="M841:M904" si="39">+IF(L841=0," ",IF(L841&lt;=20,"OK",IF(L841&gt;=21,"LEBIH")))</f>
        <v>OK</v>
      </c>
      <c r="N841" s="40"/>
    </row>
    <row r="842" spans="2:14" x14ac:dyDescent="0.25">
      <c r="B842" s="57" t="s">
        <v>18</v>
      </c>
      <c r="C842" s="112">
        <v>44496</v>
      </c>
      <c r="D842" s="59" t="s">
        <v>7155</v>
      </c>
      <c r="E842" s="60" t="s">
        <v>11276</v>
      </c>
      <c r="F842" s="67" t="s">
        <v>7156</v>
      </c>
      <c r="G842" s="67" t="s">
        <v>7157</v>
      </c>
      <c r="H842" s="68" t="s">
        <v>7158</v>
      </c>
      <c r="I842" s="63">
        <v>2</v>
      </c>
      <c r="J842" s="64" t="str">
        <f t="shared" si="32"/>
        <v>A</v>
      </c>
      <c r="K842" s="65">
        <f t="shared" si="33"/>
        <v>5000</v>
      </c>
      <c r="L842" s="66">
        <f t="shared" si="38"/>
        <v>4</v>
      </c>
      <c r="M842" s="66" t="str">
        <f t="shared" si="39"/>
        <v>OK</v>
      </c>
    </row>
    <row r="843" spans="2:14" s="69" customFormat="1" x14ac:dyDescent="0.25">
      <c r="B843" s="57" t="s">
        <v>18</v>
      </c>
      <c r="C843" s="112">
        <v>44496</v>
      </c>
      <c r="D843" s="59" t="s">
        <v>7159</v>
      </c>
      <c r="E843" s="60" t="s">
        <v>11276</v>
      </c>
      <c r="F843" s="67" t="s">
        <v>1446</v>
      </c>
      <c r="G843" s="67" t="s">
        <v>7160</v>
      </c>
      <c r="H843" s="68" t="s">
        <v>7161</v>
      </c>
      <c r="I843" s="63">
        <v>5</v>
      </c>
      <c r="J843" s="64" t="str">
        <f t="shared" si="32"/>
        <v>A</v>
      </c>
      <c r="K843" s="65">
        <f t="shared" si="33"/>
        <v>12500</v>
      </c>
      <c r="L843" s="66">
        <f t="shared" si="38"/>
        <v>7</v>
      </c>
      <c r="M843" s="66" t="str">
        <f t="shared" si="39"/>
        <v>OK</v>
      </c>
      <c r="N843" s="40"/>
    </row>
    <row r="844" spans="2:14" x14ac:dyDescent="0.25">
      <c r="B844" s="57" t="s">
        <v>18</v>
      </c>
      <c r="C844" s="112">
        <v>44496</v>
      </c>
      <c r="D844" s="59" t="s">
        <v>2288</v>
      </c>
      <c r="E844" s="60" t="s">
        <v>11276</v>
      </c>
      <c r="F844" s="67" t="s">
        <v>2289</v>
      </c>
      <c r="G844" s="67" t="s">
        <v>2290</v>
      </c>
      <c r="H844" s="68" t="s">
        <v>7162</v>
      </c>
      <c r="I844" s="63">
        <v>2</v>
      </c>
      <c r="J844" s="64" t="str">
        <f t="shared" si="32"/>
        <v>A</v>
      </c>
      <c r="K844" s="65">
        <f t="shared" si="33"/>
        <v>5000</v>
      </c>
      <c r="L844" s="66">
        <f t="shared" si="38"/>
        <v>6</v>
      </c>
      <c r="M844" s="66" t="str">
        <f t="shared" si="39"/>
        <v>OK</v>
      </c>
    </row>
    <row r="845" spans="2:14" x14ac:dyDescent="0.25">
      <c r="B845" s="57" t="s">
        <v>18</v>
      </c>
      <c r="C845" s="112">
        <v>44496</v>
      </c>
      <c r="D845" s="59" t="s">
        <v>7163</v>
      </c>
      <c r="E845" s="60" t="s">
        <v>11276</v>
      </c>
      <c r="F845" s="67" t="s">
        <v>7164</v>
      </c>
      <c r="G845" s="67" t="s">
        <v>7165</v>
      </c>
      <c r="H845" s="68" t="s">
        <v>7166</v>
      </c>
      <c r="I845" s="63">
        <v>2</v>
      </c>
      <c r="J845" s="64" t="str">
        <f t="shared" si="32"/>
        <v>A</v>
      </c>
      <c r="K845" s="65">
        <f t="shared" si="33"/>
        <v>5000</v>
      </c>
      <c r="L845" s="66">
        <f t="shared" si="38"/>
        <v>4</v>
      </c>
      <c r="M845" s="66" t="str">
        <f t="shared" si="39"/>
        <v>OK</v>
      </c>
    </row>
    <row r="846" spans="2:14" s="69" customFormat="1" x14ac:dyDescent="0.25">
      <c r="B846" s="57" t="s">
        <v>18</v>
      </c>
      <c r="C846" s="112">
        <v>44496</v>
      </c>
      <c r="D846" s="59" t="s">
        <v>7167</v>
      </c>
      <c r="E846" s="60" t="s">
        <v>11276</v>
      </c>
      <c r="F846" s="67" t="s">
        <v>7168</v>
      </c>
      <c r="G846" s="67" t="s">
        <v>7169</v>
      </c>
      <c r="H846" s="68" t="s">
        <v>7170</v>
      </c>
      <c r="I846" s="63">
        <v>2</v>
      </c>
      <c r="J846" s="64" t="str">
        <f t="shared" si="32"/>
        <v>A</v>
      </c>
      <c r="K846" s="65">
        <f t="shared" si="33"/>
        <v>5000</v>
      </c>
      <c r="L846" s="66">
        <f t="shared" si="38"/>
        <v>4</v>
      </c>
      <c r="M846" s="66" t="str">
        <f t="shared" si="39"/>
        <v>OK</v>
      </c>
      <c r="N846" s="40"/>
    </row>
    <row r="847" spans="2:14" s="69" customFormat="1" x14ac:dyDescent="0.25">
      <c r="B847" s="57" t="s">
        <v>18</v>
      </c>
      <c r="C847" s="112">
        <v>44496</v>
      </c>
      <c r="D847" s="59" t="s">
        <v>7171</v>
      </c>
      <c r="E847" s="60" t="s">
        <v>11276</v>
      </c>
      <c r="F847" s="67" t="s">
        <v>7172</v>
      </c>
      <c r="G847" s="67" t="s">
        <v>7173</v>
      </c>
      <c r="H847" s="68" t="s">
        <v>7177</v>
      </c>
      <c r="I847" s="63">
        <v>2</v>
      </c>
      <c r="J847" s="64" t="str">
        <f t="shared" si="32"/>
        <v>A</v>
      </c>
      <c r="K847" s="65">
        <f t="shared" si="33"/>
        <v>5000</v>
      </c>
      <c r="L847" s="66">
        <f t="shared" si="38"/>
        <v>4</v>
      </c>
      <c r="M847" s="66" t="str">
        <f t="shared" si="39"/>
        <v>OK</v>
      </c>
      <c r="N847" s="40"/>
    </row>
    <row r="848" spans="2:14" s="69" customFormat="1" x14ac:dyDescent="0.25">
      <c r="B848" s="57" t="s">
        <v>18</v>
      </c>
      <c r="C848" s="112">
        <v>44496</v>
      </c>
      <c r="D848" s="59" t="s">
        <v>7174</v>
      </c>
      <c r="E848" s="60" t="s">
        <v>11276</v>
      </c>
      <c r="F848" s="67" t="s">
        <v>7175</v>
      </c>
      <c r="G848" s="67" t="s">
        <v>7176</v>
      </c>
      <c r="H848" s="68" t="s">
        <v>7178</v>
      </c>
      <c r="I848" s="63">
        <v>3</v>
      </c>
      <c r="J848" s="64" t="str">
        <f t="shared" si="32"/>
        <v>A</v>
      </c>
      <c r="K848" s="65">
        <f t="shared" si="33"/>
        <v>7500</v>
      </c>
      <c r="L848" s="66">
        <f t="shared" si="38"/>
        <v>5</v>
      </c>
      <c r="M848" s="66" t="str">
        <f t="shared" si="39"/>
        <v>OK</v>
      </c>
      <c r="N848" s="40"/>
    </row>
    <row r="849" spans="2:14" x14ac:dyDescent="0.25">
      <c r="B849" s="57" t="s">
        <v>18</v>
      </c>
      <c r="C849" s="112">
        <v>44496</v>
      </c>
      <c r="D849" s="59" t="s">
        <v>7179</v>
      </c>
      <c r="E849" s="60" t="s">
        <v>11276</v>
      </c>
      <c r="F849" s="67" t="s">
        <v>7180</v>
      </c>
      <c r="G849" s="67" t="s">
        <v>7181</v>
      </c>
      <c r="H849" s="68" t="s">
        <v>7184</v>
      </c>
      <c r="I849" s="63">
        <v>2</v>
      </c>
      <c r="J849" s="64" t="str">
        <f t="shared" si="32"/>
        <v>A</v>
      </c>
      <c r="K849" s="65">
        <f t="shared" si="33"/>
        <v>5000</v>
      </c>
      <c r="L849" s="66">
        <f t="shared" si="38"/>
        <v>4</v>
      </c>
      <c r="M849" s="66" t="str">
        <f t="shared" si="39"/>
        <v>OK</v>
      </c>
    </row>
    <row r="850" spans="2:14" x14ac:dyDescent="0.25">
      <c r="B850" s="57" t="s">
        <v>18</v>
      </c>
      <c r="C850" s="112">
        <v>44496</v>
      </c>
      <c r="D850" s="59" t="s">
        <v>7182</v>
      </c>
      <c r="E850" s="60" t="s">
        <v>11276</v>
      </c>
      <c r="F850" s="67" t="s">
        <v>751</v>
      </c>
      <c r="G850" s="67" t="s">
        <v>7183</v>
      </c>
      <c r="H850" s="68" t="s">
        <v>7185</v>
      </c>
      <c r="I850" s="63">
        <v>3</v>
      </c>
      <c r="J850" s="64" t="str">
        <f t="shared" si="32"/>
        <v>A</v>
      </c>
      <c r="K850" s="65">
        <f t="shared" si="33"/>
        <v>7500</v>
      </c>
      <c r="L850" s="66">
        <f t="shared" si="38"/>
        <v>5</v>
      </c>
      <c r="M850" s="66" t="str">
        <f t="shared" si="39"/>
        <v>OK</v>
      </c>
    </row>
    <row r="851" spans="2:14" s="69" customFormat="1" x14ac:dyDescent="0.25">
      <c r="B851" s="57" t="s">
        <v>18</v>
      </c>
      <c r="C851" s="112">
        <v>44496</v>
      </c>
      <c r="D851" s="59" t="s">
        <v>7186</v>
      </c>
      <c r="E851" s="60" t="s">
        <v>11276</v>
      </c>
      <c r="F851" s="67" t="s">
        <v>7187</v>
      </c>
      <c r="G851" s="67" t="s">
        <v>7188</v>
      </c>
      <c r="H851" s="68" t="s">
        <v>7189</v>
      </c>
      <c r="I851" s="63">
        <v>2</v>
      </c>
      <c r="J851" s="64" t="str">
        <f t="shared" si="32"/>
        <v>A</v>
      </c>
      <c r="K851" s="65">
        <f t="shared" si="33"/>
        <v>5000</v>
      </c>
      <c r="L851" s="66">
        <f t="shared" si="38"/>
        <v>2</v>
      </c>
      <c r="M851" s="66" t="str">
        <f t="shared" si="39"/>
        <v>OK</v>
      </c>
      <c r="N851" s="40"/>
    </row>
    <row r="852" spans="2:14" x14ac:dyDescent="0.25">
      <c r="B852" s="57" t="s">
        <v>18</v>
      </c>
      <c r="C852" s="112">
        <v>44496</v>
      </c>
      <c r="D852" s="59" t="s">
        <v>2253</v>
      </c>
      <c r="E852" s="60" t="s">
        <v>11276</v>
      </c>
      <c r="F852" s="67" t="s">
        <v>2254</v>
      </c>
      <c r="G852" s="67" t="s">
        <v>2255</v>
      </c>
      <c r="H852" s="68" t="s">
        <v>7190</v>
      </c>
      <c r="I852" s="63">
        <v>2</v>
      </c>
      <c r="J852" s="64" t="str">
        <f t="shared" si="32"/>
        <v>A</v>
      </c>
      <c r="K852" s="65">
        <f t="shared" si="33"/>
        <v>5000</v>
      </c>
      <c r="L852" s="66">
        <f t="shared" si="38"/>
        <v>6</v>
      </c>
      <c r="M852" s="66" t="str">
        <f t="shared" si="39"/>
        <v>OK</v>
      </c>
    </row>
    <row r="853" spans="2:14" s="69" customFormat="1" x14ac:dyDescent="0.25">
      <c r="B853" s="57" t="s">
        <v>18</v>
      </c>
      <c r="C853" s="112">
        <v>44497</v>
      </c>
      <c r="D853" s="59" t="s">
        <v>7733</v>
      </c>
      <c r="E853" s="60" t="s">
        <v>11276</v>
      </c>
      <c r="F853" s="67" t="s">
        <v>7734</v>
      </c>
      <c r="G853" s="67" t="s">
        <v>7735</v>
      </c>
      <c r="H853" s="68" t="s">
        <v>7736</v>
      </c>
      <c r="I853" s="63">
        <v>3</v>
      </c>
      <c r="J853" s="64" t="str">
        <f t="shared" si="32"/>
        <v>A</v>
      </c>
      <c r="K853" s="65">
        <f t="shared" si="33"/>
        <v>7500</v>
      </c>
      <c r="L853" s="66">
        <f t="shared" si="38"/>
        <v>3</v>
      </c>
      <c r="M853" s="66" t="str">
        <f t="shared" si="39"/>
        <v>OK</v>
      </c>
      <c r="N853" s="40"/>
    </row>
    <row r="854" spans="2:14" x14ac:dyDescent="0.25">
      <c r="B854" s="57" t="s">
        <v>18</v>
      </c>
      <c r="C854" s="112">
        <v>44497</v>
      </c>
      <c r="D854" s="59" t="s">
        <v>7737</v>
      </c>
      <c r="E854" s="60" t="s">
        <v>11276</v>
      </c>
      <c r="F854" s="67" t="s">
        <v>7738</v>
      </c>
      <c r="G854" s="67" t="s">
        <v>7739</v>
      </c>
      <c r="H854" s="68" t="s">
        <v>7740</v>
      </c>
      <c r="I854" s="63">
        <v>2</v>
      </c>
      <c r="J854" s="64" t="str">
        <f t="shared" si="32"/>
        <v>A</v>
      </c>
      <c r="K854" s="65">
        <f t="shared" si="33"/>
        <v>5000</v>
      </c>
      <c r="L854" s="66">
        <f t="shared" si="38"/>
        <v>4</v>
      </c>
      <c r="M854" s="66" t="str">
        <f t="shared" si="39"/>
        <v>OK</v>
      </c>
    </row>
    <row r="855" spans="2:14" x14ac:dyDescent="0.25">
      <c r="B855" s="57" t="s">
        <v>18</v>
      </c>
      <c r="C855" s="112">
        <v>44497</v>
      </c>
      <c r="D855" s="59" t="s">
        <v>7741</v>
      </c>
      <c r="E855" s="60" t="s">
        <v>11276</v>
      </c>
      <c r="F855" s="67" t="s">
        <v>7742</v>
      </c>
      <c r="G855" s="67" t="s">
        <v>7743</v>
      </c>
      <c r="H855" s="68" t="s">
        <v>7744</v>
      </c>
      <c r="I855" s="63">
        <v>2</v>
      </c>
      <c r="J855" s="64" t="str">
        <f t="shared" si="32"/>
        <v>A</v>
      </c>
      <c r="K855" s="65">
        <f t="shared" si="33"/>
        <v>5000</v>
      </c>
      <c r="L855" s="66">
        <f t="shared" si="38"/>
        <v>2</v>
      </c>
      <c r="M855" s="66" t="str">
        <f t="shared" si="39"/>
        <v>OK</v>
      </c>
    </row>
    <row r="856" spans="2:14" s="69" customFormat="1" x14ac:dyDescent="0.25">
      <c r="B856" s="57" t="s">
        <v>18</v>
      </c>
      <c r="C856" s="112">
        <v>44497</v>
      </c>
      <c r="D856" s="59" t="s">
        <v>7745</v>
      </c>
      <c r="E856" s="60" t="s">
        <v>11276</v>
      </c>
      <c r="F856" s="67" t="s">
        <v>7746</v>
      </c>
      <c r="G856" s="67" t="s">
        <v>7747</v>
      </c>
      <c r="H856" s="68" t="s">
        <v>7748</v>
      </c>
      <c r="I856" s="63">
        <v>2</v>
      </c>
      <c r="J856" s="64" t="str">
        <f t="shared" si="32"/>
        <v>A</v>
      </c>
      <c r="K856" s="65">
        <f t="shared" si="33"/>
        <v>5000</v>
      </c>
      <c r="L856" s="66">
        <f t="shared" si="38"/>
        <v>2</v>
      </c>
      <c r="M856" s="66" t="str">
        <f t="shared" si="39"/>
        <v>OK</v>
      </c>
      <c r="N856" s="40"/>
    </row>
    <row r="857" spans="2:14" s="69" customFormat="1" x14ac:dyDescent="0.25">
      <c r="B857" s="57" t="s">
        <v>18</v>
      </c>
      <c r="C857" s="112">
        <v>44497</v>
      </c>
      <c r="D857" s="59" t="s">
        <v>7749</v>
      </c>
      <c r="E857" s="60" t="s">
        <v>11276</v>
      </c>
      <c r="F857" s="67" t="s">
        <v>7750</v>
      </c>
      <c r="G857" s="67" t="s">
        <v>7751</v>
      </c>
      <c r="H857" s="68" t="s">
        <v>7752</v>
      </c>
      <c r="I857" s="63">
        <v>3</v>
      </c>
      <c r="J857" s="64" t="str">
        <f t="shared" si="32"/>
        <v>A</v>
      </c>
      <c r="K857" s="65">
        <f t="shared" si="33"/>
        <v>7500</v>
      </c>
      <c r="L857" s="66">
        <f t="shared" si="38"/>
        <v>5</v>
      </c>
      <c r="M857" s="66" t="str">
        <f t="shared" si="39"/>
        <v>OK</v>
      </c>
      <c r="N857" s="40"/>
    </row>
    <row r="858" spans="2:14" x14ac:dyDescent="0.25">
      <c r="B858" s="57" t="s">
        <v>18</v>
      </c>
      <c r="C858" s="112">
        <v>44497</v>
      </c>
      <c r="D858" s="59" t="s">
        <v>7753</v>
      </c>
      <c r="E858" s="60" t="s">
        <v>11276</v>
      </c>
      <c r="F858" s="67" t="s">
        <v>7754</v>
      </c>
      <c r="G858" s="67" t="s">
        <v>6422</v>
      </c>
      <c r="H858" s="68" t="s">
        <v>7755</v>
      </c>
      <c r="I858" s="63">
        <v>3</v>
      </c>
      <c r="J858" s="64" t="str">
        <f t="shared" si="32"/>
        <v>A</v>
      </c>
      <c r="K858" s="65">
        <f t="shared" si="33"/>
        <v>7500</v>
      </c>
      <c r="L858" s="66">
        <f t="shared" si="38"/>
        <v>5</v>
      </c>
      <c r="M858" s="66" t="str">
        <f t="shared" si="39"/>
        <v>OK</v>
      </c>
    </row>
    <row r="859" spans="2:14" x14ac:dyDescent="0.25">
      <c r="B859" s="57" t="s">
        <v>18</v>
      </c>
      <c r="C859" s="112">
        <v>44497</v>
      </c>
      <c r="D859" s="59" t="s">
        <v>3093</v>
      </c>
      <c r="E859" s="60" t="s">
        <v>11276</v>
      </c>
      <c r="F859" s="67" t="s">
        <v>3094</v>
      </c>
      <c r="G859" s="67" t="s">
        <v>3095</v>
      </c>
      <c r="H859" s="68" t="s">
        <v>7756</v>
      </c>
      <c r="I859" s="63">
        <v>2</v>
      </c>
      <c r="J859" s="64" t="str">
        <f t="shared" si="32"/>
        <v>A</v>
      </c>
      <c r="K859" s="65">
        <f t="shared" si="33"/>
        <v>5000</v>
      </c>
      <c r="L859" s="66">
        <f t="shared" si="38"/>
        <v>4</v>
      </c>
      <c r="M859" s="66" t="str">
        <f t="shared" si="39"/>
        <v>OK</v>
      </c>
    </row>
    <row r="860" spans="2:14" s="69" customFormat="1" x14ac:dyDescent="0.25">
      <c r="B860" s="57" t="s">
        <v>18</v>
      </c>
      <c r="C860" s="112">
        <v>44497</v>
      </c>
      <c r="D860" s="59" t="s">
        <v>7757</v>
      </c>
      <c r="E860" s="60" t="s">
        <v>11276</v>
      </c>
      <c r="F860" s="67" t="s">
        <v>7758</v>
      </c>
      <c r="G860" s="67" t="s">
        <v>7759</v>
      </c>
      <c r="H860" s="68" t="s">
        <v>7760</v>
      </c>
      <c r="I860" s="63">
        <v>2</v>
      </c>
      <c r="J860" s="64" t="str">
        <f t="shared" si="32"/>
        <v>A</v>
      </c>
      <c r="K860" s="65">
        <f t="shared" si="33"/>
        <v>5000</v>
      </c>
      <c r="L860" s="66">
        <f t="shared" si="38"/>
        <v>2</v>
      </c>
      <c r="M860" s="66" t="str">
        <f t="shared" si="39"/>
        <v>OK</v>
      </c>
      <c r="N860" s="40"/>
    </row>
    <row r="861" spans="2:14" x14ac:dyDescent="0.25">
      <c r="B861" s="57" t="s">
        <v>18</v>
      </c>
      <c r="C861" s="112">
        <v>44497</v>
      </c>
      <c r="D861" s="59" t="s">
        <v>7761</v>
      </c>
      <c r="E861" s="60" t="s">
        <v>11276</v>
      </c>
      <c r="F861" s="67" t="s">
        <v>7762</v>
      </c>
      <c r="G861" s="67" t="s">
        <v>7763</v>
      </c>
      <c r="H861" s="68" t="s">
        <v>7767</v>
      </c>
      <c r="I861" s="63">
        <v>4</v>
      </c>
      <c r="J861" s="64" t="str">
        <f t="shared" si="32"/>
        <v>A</v>
      </c>
      <c r="K861" s="65">
        <f t="shared" si="33"/>
        <v>10000</v>
      </c>
      <c r="L861" s="66">
        <f t="shared" si="38"/>
        <v>6</v>
      </c>
      <c r="M861" s="66" t="str">
        <f t="shared" si="39"/>
        <v>OK</v>
      </c>
    </row>
    <row r="862" spans="2:14" s="69" customFormat="1" x14ac:dyDescent="0.25">
      <c r="B862" s="57" t="s">
        <v>18</v>
      </c>
      <c r="C862" s="112">
        <v>44497</v>
      </c>
      <c r="D862" s="59" t="s">
        <v>7764</v>
      </c>
      <c r="E862" s="60" t="s">
        <v>11276</v>
      </c>
      <c r="F862" s="67" t="s">
        <v>7765</v>
      </c>
      <c r="G862" s="67" t="s">
        <v>7766</v>
      </c>
      <c r="H862" s="68" t="s">
        <v>7768</v>
      </c>
      <c r="I862" s="63">
        <v>4</v>
      </c>
      <c r="J862" s="64" t="str">
        <f t="shared" si="32"/>
        <v>A</v>
      </c>
      <c r="K862" s="65">
        <f t="shared" si="33"/>
        <v>10000</v>
      </c>
      <c r="L862" s="66">
        <f t="shared" si="38"/>
        <v>6</v>
      </c>
      <c r="M862" s="66" t="str">
        <f t="shared" si="39"/>
        <v>OK</v>
      </c>
      <c r="N862" s="40"/>
    </row>
    <row r="863" spans="2:14" x14ac:dyDescent="0.25">
      <c r="B863" s="57" t="s">
        <v>18</v>
      </c>
      <c r="C863" s="112">
        <v>44497</v>
      </c>
      <c r="D863" s="59" t="s">
        <v>7769</v>
      </c>
      <c r="E863" s="60" t="s">
        <v>11276</v>
      </c>
      <c r="F863" s="67" t="s">
        <v>7770</v>
      </c>
      <c r="G863" s="67" t="s">
        <v>7766</v>
      </c>
      <c r="H863" s="68" t="s">
        <v>7771</v>
      </c>
      <c r="I863" s="63">
        <v>2</v>
      </c>
      <c r="J863" s="64" t="str">
        <f t="shared" si="32"/>
        <v>A</v>
      </c>
      <c r="K863" s="65">
        <f t="shared" si="33"/>
        <v>5000</v>
      </c>
      <c r="L863" s="66">
        <f t="shared" si="38"/>
        <v>6</v>
      </c>
      <c r="M863" s="66" t="str">
        <f t="shared" si="39"/>
        <v>OK</v>
      </c>
    </row>
    <row r="864" spans="2:14" x14ac:dyDescent="0.25">
      <c r="B864" s="57" t="s">
        <v>18</v>
      </c>
      <c r="C864" s="112">
        <v>44497</v>
      </c>
      <c r="D864" s="59" t="s">
        <v>7772</v>
      </c>
      <c r="E864" s="60" t="s">
        <v>11276</v>
      </c>
      <c r="F864" s="67" t="s">
        <v>7773</v>
      </c>
      <c r="G864" s="67" t="s">
        <v>7774</v>
      </c>
      <c r="H864" s="68" t="s">
        <v>7778</v>
      </c>
      <c r="I864" s="63">
        <v>2</v>
      </c>
      <c r="J864" s="64" t="str">
        <f t="shared" si="32"/>
        <v>A</v>
      </c>
      <c r="K864" s="65">
        <f t="shared" si="33"/>
        <v>5000</v>
      </c>
      <c r="L864" s="66">
        <f t="shared" si="38"/>
        <v>4</v>
      </c>
      <c r="M864" s="66" t="str">
        <f t="shared" si="39"/>
        <v>OK</v>
      </c>
    </row>
    <row r="865" spans="2:14" s="69" customFormat="1" x14ac:dyDescent="0.25">
      <c r="B865" s="57" t="s">
        <v>18</v>
      </c>
      <c r="C865" s="112">
        <v>44497</v>
      </c>
      <c r="D865" s="59" t="s">
        <v>7775</v>
      </c>
      <c r="E865" s="60" t="s">
        <v>11276</v>
      </c>
      <c r="F865" s="67" t="s">
        <v>7776</v>
      </c>
      <c r="G865" s="67" t="s">
        <v>7777</v>
      </c>
      <c r="H865" s="68" t="s">
        <v>7779</v>
      </c>
      <c r="I865" s="63">
        <v>4</v>
      </c>
      <c r="J865" s="64" t="str">
        <f t="shared" si="32"/>
        <v>A</v>
      </c>
      <c r="K865" s="65">
        <f t="shared" si="33"/>
        <v>10000</v>
      </c>
      <c r="L865" s="66">
        <f t="shared" si="38"/>
        <v>6</v>
      </c>
      <c r="M865" s="66" t="str">
        <f t="shared" si="39"/>
        <v>OK</v>
      </c>
      <c r="N865" s="40"/>
    </row>
    <row r="866" spans="2:14" x14ac:dyDescent="0.25">
      <c r="B866" s="57" t="s">
        <v>18</v>
      </c>
      <c r="C866" s="112">
        <v>44497</v>
      </c>
      <c r="D866" s="59" t="s">
        <v>7780</v>
      </c>
      <c r="E866" s="60" t="s">
        <v>11276</v>
      </c>
      <c r="F866" s="67" t="s">
        <v>7781</v>
      </c>
      <c r="G866" s="67" t="s">
        <v>7777</v>
      </c>
      <c r="H866" s="68" t="s">
        <v>7788</v>
      </c>
      <c r="I866" s="63">
        <v>2</v>
      </c>
      <c r="J866" s="64" t="str">
        <f t="shared" si="32"/>
        <v>A</v>
      </c>
      <c r="K866" s="65">
        <f t="shared" si="33"/>
        <v>5000</v>
      </c>
      <c r="L866" s="66">
        <f t="shared" si="38"/>
        <v>4</v>
      </c>
      <c r="M866" s="66" t="str">
        <f t="shared" si="39"/>
        <v>OK</v>
      </c>
    </row>
    <row r="867" spans="2:14" x14ac:dyDescent="0.25">
      <c r="B867" s="57" t="s">
        <v>18</v>
      </c>
      <c r="C867" s="112">
        <v>44497</v>
      </c>
      <c r="D867" s="59" t="s">
        <v>7782</v>
      </c>
      <c r="E867" s="60" t="s">
        <v>11276</v>
      </c>
      <c r="F867" s="67" t="s">
        <v>7783</v>
      </c>
      <c r="G867" s="67" t="s">
        <v>7784</v>
      </c>
      <c r="H867" s="68" t="s">
        <v>7789</v>
      </c>
      <c r="I867" s="63">
        <v>2</v>
      </c>
      <c r="J867" s="64" t="str">
        <f t="shared" si="32"/>
        <v>A</v>
      </c>
      <c r="K867" s="65">
        <f t="shared" si="33"/>
        <v>5000</v>
      </c>
      <c r="L867" s="66">
        <f t="shared" si="38"/>
        <v>2</v>
      </c>
      <c r="M867" s="66" t="str">
        <f t="shared" si="39"/>
        <v>OK</v>
      </c>
    </row>
    <row r="868" spans="2:14" s="69" customFormat="1" x14ac:dyDescent="0.25">
      <c r="B868" s="57" t="s">
        <v>18</v>
      </c>
      <c r="C868" s="112">
        <v>44497</v>
      </c>
      <c r="D868" s="59" t="s">
        <v>7785</v>
      </c>
      <c r="E868" s="60" t="s">
        <v>11276</v>
      </c>
      <c r="F868" s="67" t="s">
        <v>7786</v>
      </c>
      <c r="G868" s="67" t="s">
        <v>7787</v>
      </c>
      <c r="H868" s="68" t="s">
        <v>7790</v>
      </c>
      <c r="I868" s="63">
        <v>4</v>
      </c>
      <c r="J868" s="64" t="str">
        <f t="shared" si="32"/>
        <v>A</v>
      </c>
      <c r="K868" s="65">
        <f t="shared" si="33"/>
        <v>10000</v>
      </c>
      <c r="L868" s="66">
        <f t="shared" si="38"/>
        <v>4</v>
      </c>
      <c r="M868" s="66" t="str">
        <f t="shared" si="39"/>
        <v>OK</v>
      </c>
      <c r="N868" s="40"/>
    </row>
    <row r="869" spans="2:14" x14ac:dyDescent="0.25">
      <c r="B869" s="57" t="s">
        <v>18</v>
      </c>
      <c r="C869" s="112">
        <v>44498</v>
      </c>
      <c r="D869" s="59" t="s">
        <v>8683</v>
      </c>
      <c r="E869" s="60" t="s">
        <v>11276</v>
      </c>
      <c r="F869" s="67" t="s">
        <v>8684</v>
      </c>
      <c r="G869" s="67" t="s">
        <v>8685</v>
      </c>
      <c r="H869" s="68" t="s">
        <v>8689</v>
      </c>
      <c r="I869" s="63">
        <v>3</v>
      </c>
      <c r="J869" s="64" t="str">
        <f t="shared" si="32"/>
        <v>A</v>
      </c>
      <c r="K869" s="65">
        <f t="shared" si="33"/>
        <v>7500</v>
      </c>
      <c r="L869" s="66">
        <f t="shared" si="38"/>
        <v>3</v>
      </c>
      <c r="M869" s="66" t="str">
        <f t="shared" si="39"/>
        <v>OK</v>
      </c>
    </row>
    <row r="870" spans="2:14" s="69" customFormat="1" x14ac:dyDescent="0.25">
      <c r="B870" s="57" t="s">
        <v>18</v>
      </c>
      <c r="C870" s="112">
        <v>44498</v>
      </c>
      <c r="D870" s="59" t="s">
        <v>8686</v>
      </c>
      <c r="E870" s="60" t="s">
        <v>11276</v>
      </c>
      <c r="F870" s="67" t="s">
        <v>8687</v>
      </c>
      <c r="G870" s="67" t="s">
        <v>8688</v>
      </c>
      <c r="H870" s="68" t="s">
        <v>8690</v>
      </c>
      <c r="I870" s="63">
        <v>2</v>
      </c>
      <c r="J870" s="64" t="str">
        <f t="shared" si="32"/>
        <v>A</v>
      </c>
      <c r="K870" s="65">
        <f t="shared" si="33"/>
        <v>5000</v>
      </c>
      <c r="L870" s="66">
        <f t="shared" si="38"/>
        <v>5</v>
      </c>
      <c r="M870" s="66" t="str">
        <f t="shared" si="39"/>
        <v>OK</v>
      </c>
      <c r="N870" s="40"/>
    </row>
    <row r="871" spans="2:14" x14ac:dyDescent="0.25">
      <c r="B871" s="57" t="s">
        <v>18</v>
      </c>
      <c r="C871" s="112">
        <v>44498</v>
      </c>
      <c r="D871" s="59" t="s">
        <v>5571</v>
      </c>
      <c r="E871" s="60" t="s">
        <v>11276</v>
      </c>
      <c r="F871" s="67" t="s">
        <v>5572</v>
      </c>
      <c r="G871" s="67" t="s">
        <v>5573</v>
      </c>
      <c r="H871" s="68" t="s">
        <v>8694</v>
      </c>
      <c r="I871" s="63">
        <v>5</v>
      </c>
      <c r="J871" s="64" t="str">
        <f t="shared" si="32"/>
        <v>A</v>
      </c>
      <c r="K871" s="65">
        <f t="shared" si="33"/>
        <v>12500</v>
      </c>
      <c r="L871" s="66">
        <f t="shared" si="38"/>
        <v>7</v>
      </c>
      <c r="M871" s="66" t="str">
        <f t="shared" si="39"/>
        <v>OK</v>
      </c>
    </row>
    <row r="872" spans="2:14" x14ac:dyDescent="0.25">
      <c r="B872" s="57" t="s">
        <v>18</v>
      </c>
      <c r="C872" s="112">
        <v>44498</v>
      </c>
      <c r="D872" s="59" t="s">
        <v>8691</v>
      </c>
      <c r="E872" s="60" t="s">
        <v>11276</v>
      </c>
      <c r="F872" s="67" t="s">
        <v>8692</v>
      </c>
      <c r="G872" s="67" t="s">
        <v>8693</v>
      </c>
      <c r="H872" s="68" t="s">
        <v>8695</v>
      </c>
      <c r="I872" s="63">
        <v>5</v>
      </c>
      <c r="J872" s="64" t="str">
        <f t="shared" si="32"/>
        <v>A</v>
      </c>
      <c r="K872" s="65">
        <f t="shared" si="33"/>
        <v>12500</v>
      </c>
      <c r="L872" s="66">
        <f t="shared" si="38"/>
        <v>5</v>
      </c>
      <c r="M872" s="66" t="str">
        <f t="shared" si="39"/>
        <v>OK</v>
      </c>
    </row>
    <row r="873" spans="2:14" s="69" customFormat="1" x14ac:dyDescent="0.25">
      <c r="B873" s="57" t="s">
        <v>18</v>
      </c>
      <c r="C873" s="112">
        <v>44498</v>
      </c>
      <c r="D873" s="59" t="s">
        <v>750</v>
      </c>
      <c r="E873" s="60" t="s">
        <v>11276</v>
      </c>
      <c r="F873" s="67" t="s">
        <v>751</v>
      </c>
      <c r="G873" s="67" t="s">
        <v>752</v>
      </c>
      <c r="H873" s="68" t="s">
        <v>8696</v>
      </c>
      <c r="I873" s="63">
        <v>5</v>
      </c>
      <c r="J873" s="64" t="str">
        <f t="shared" si="32"/>
        <v>A</v>
      </c>
      <c r="K873" s="65">
        <f t="shared" si="33"/>
        <v>12500</v>
      </c>
      <c r="L873" s="66">
        <f t="shared" si="38"/>
        <v>11</v>
      </c>
      <c r="M873" s="66" t="str">
        <f t="shared" si="39"/>
        <v>OK</v>
      </c>
      <c r="N873" s="40"/>
    </row>
    <row r="874" spans="2:14" s="69" customFormat="1" x14ac:dyDescent="0.25">
      <c r="B874" s="57" t="s">
        <v>18</v>
      </c>
      <c r="C874" s="112">
        <v>44498</v>
      </c>
      <c r="D874" s="59" t="s">
        <v>8697</v>
      </c>
      <c r="E874" s="60" t="s">
        <v>11276</v>
      </c>
      <c r="F874" s="67" t="s">
        <v>8698</v>
      </c>
      <c r="G874" s="67" t="s">
        <v>8699</v>
      </c>
      <c r="H874" s="68" t="s">
        <v>8700</v>
      </c>
      <c r="I874" s="63">
        <v>2</v>
      </c>
      <c r="J874" s="64" t="str">
        <f t="shared" si="32"/>
        <v>A</v>
      </c>
      <c r="K874" s="65">
        <f t="shared" si="33"/>
        <v>5000</v>
      </c>
      <c r="L874" s="66">
        <f t="shared" si="38"/>
        <v>2</v>
      </c>
      <c r="M874" s="66" t="str">
        <f t="shared" si="39"/>
        <v>OK</v>
      </c>
      <c r="N874" s="40"/>
    </row>
    <row r="875" spans="2:14" x14ac:dyDescent="0.25">
      <c r="B875" s="57" t="s">
        <v>18</v>
      </c>
      <c r="C875" s="112">
        <v>44498</v>
      </c>
      <c r="D875" s="59" t="s">
        <v>8701</v>
      </c>
      <c r="E875" s="60" t="s">
        <v>11276</v>
      </c>
      <c r="F875" s="67" t="s">
        <v>8702</v>
      </c>
      <c r="G875" s="67" t="s">
        <v>8703</v>
      </c>
      <c r="H875" s="68" t="s">
        <v>8704</v>
      </c>
      <c r="I875" s="63">
        <v>2</v>
      </c>
      <c r="J875" s="64" t="str">
        <f t="shared" si="32"/>
        <v>A</v>
      </c>
      <c r="K875" s="65">
        <f t="shared" si="33"/>
        <v>5000</v>
      </c>
      <c r="L875" s="66">
        <f t="shared" si="38"/>
        <v>2</v>
      </c>
      <c r="M875" s="66" t="str">
        <f t="shared" si="39"/>
        <v>OK</v>
      </c>
    </row>
    <row r="876" spans="2:14" x14ac:dyDescent="0.25">
      <c r="B876" s="57" t="s">
        <v>18</v>
      </c>
      <c r="C876" s="112">
        <v>44498</v>
      </c>
      <c r="D876" s="59" t="s">
        <v>4715</v>
      </c>
      <c r="E876" s="60" t="s">
        <v>11276</v>
      </c>
      <c r="F876" s="67" t="s">
        <v>211</v>
      </c>
      <c r="G876" s="67" t="s">
        <v>4716</v>
      </c>
      <c r="H876" s="68" t="s">
        <v>8705</v>
      </c>
      <c r="I876" s="63">
        <v>2</v>
      </c>
      <c r="J876" s="64" t="str">
        <f t="shared" si="32"/>
        <v>A</v>
      </c>
      <c r="K876" s="65">
        <f t="shared" si="33"/>
        <v>5000</v>
      </c>
      <c r="L876" s="66">
        <f t="shared" si="38"/>
        <v>4</v>
      </c>
      <c r="M876" s="66" t="str">
        <f t="shared" si="39"/>
        <v>OK</v>
      </c>
    </row>
    <row r="877" spans="2:14" s="69" customFormat="1" x14ac:dyDescent="0.25">
      <c r="B877" s="57" t="s">
        <v>18</v>
      </c>
      <c r="C877" s="112">
        <v>44499</v>
      </c>
      <c r="D877" s="59" t="s">
        <v>8706</v>
      </c>
      <c r="E877" s="60" t="s">
        <v>11276</v>
      </c>
      <c r="F877" s="67" t="s">
        <v>8707</v>
      </c>
      <c r="G877" s="67" t="s">
        <v>8708</v>
      </c>
      <c r="H877" s="68" t="s">
        <v>8709</v>
      </c>
      <c r="I877" s="63">
        <v>6</v>
      </c>
      <c r="J877" s="64" t="str">
        <f t="shared" si="32"/>
        <v>B</v>
      </c>
      <c r="K877" s="65">
        <f t="shared" si="33"/>
        <v>18000</v>
      </c>
      <c r="L877" s="66">
        <f t="shared" si="38"/>
        <v>11</v>
      </c>
      <c r="M877" s="66" t="str">
        <f t="shared" si="39"/>
        <v>OK</v>
      </c>
      <c r="N877" s="40"/>
    </row>
    <row r="878" spans="2:14" x14ac:dyDescent="0.25">
      <c r="B878" s="57" t="s">
        <v>18</v>
      </c>
      <c r="C878" s="112">
        <v>44499</v>
      </c>
      <c r="D878" s="59" t="s">
        <v>8710</v>
      </c>
      <c r="E878" s="60" t="s">
        <v>11276</v>
      </c>
      <c r="F878" s="67" t="s">
        <v>8711</v>
      </c>
      <c r="G878" s="67" t="s">
        <v>8712</v>
      </c>
      <c r="H878" s="68" t="s">
        <v>8713</v>
      </c>
      <c r="I878" s="63">
        <v>2</v>
      </c>
      <c r="J878" s="64" t="str">
        <f t="shared" si="32"/>
        <v>A</v>
      </c>
      <c r="K878" s="65">
        <f t="shared" si="33"/>
        <v>5000</v>
      </c>
      <c r="L878" s="66">
        <f t="shared" si="38"/>
        <v>4</v>
      </c>
      <c r="M878" s="66" t="str">
        <f t="shared" si="39"/>
        <v>OK</v>
      </c>
    </row>
    <row r="879" spans="2:14" s="69" customFormat="1" x14ac:dyDescent="0.25">
      <c r="B879" s="57" t="s">
        <v>18</v>
      </c>
      <c r="C879" s="112">
        <v>44499</v>
      </c>
      <c r="D879" s="59" t="s">
        <v>8714</v>
      </c>
      <c r="E879" s="60" t="s">
        <v>11276</v>
      </c>
      <c r="F879" s="67" t="s">
        <v>8715</v>
      </c>
      <c r="G879" s="67" t="s">
        <v>8716</v>
      </c>
      <c r="H879" s="68" t="s">
        <v>8717</v>
      </c>
      <c r="I879" s="63">
        <v>2</v>
      </c>
      <c r="J879" s="64" t="str">
        <f t="shared" si="32"/>
        <v>A</v>
      </c>
      <c r="K879" s="65">
        <f t="shared" si="33"/>
        <v>5000</v>
      </c>
      <c r="L879" s="66">
        <f t="shared" si="38"/>
        <v>2</v>
      </c>
      <c r="M879" s="66" t="str">
        <f t="shared" si="39"/>
        <v>OK</v>
      </c>
      <c r="N879" s="40"/>
    </row>
    <row r="880" spans="2:14" x14ac:dyDescent="0.25">
      <c r="B880" s="57" t="s">
        <v>18</v>
      </c>
      <c r="C880" s="112">
        <v>44499</v>
      </c>
      <c r="D880" s="59" t="s">
        <v>4803</v>
      </c>
      <c r="E880" s="60" t="s">
        <v>11276</v>
      </c>
      <c r="F880" s="67" t="s">
        <v>4804</v>
      </c>
      <c r="G880" s="67" t="s">
        <v>4805</v>
      </c>
      <c r="H880" s="68" t="s">
        <v>8718</v>
      </c>
      <c r="I880" s="63">
        <v>2</v>
      </c>
      <c r="J880" s="64" t="str">
        <f t="shared" si="32"/>
        <v>A</v>
      </c>
      <c r="K880" s="65">
        <f t="shared" si="33"/>
        <v>5000</v>
      </c>
      <c r="L880" s="66">
        <f t="shared" si="38"/>
        <v>4</v>
      </c>
      <c r="M880" s="66" t="str">
        <f t="shared" si="39"/>
        <v>OK</v>
      </c>
    </row>
    <row r="881" spans="2:14" x14ac:dyDescent="0.25">
      <c r="B881" s="57" t="s">
        <v>18</v>
      </c>
      <c r="C881" s="112">
        <v>44499</v>
      </c>
      <c r="D881" s="59" t="s">
        <v>4807</v>
      </c>
      <c r="E881" s="60" t="s">
        <v>11276</v>
      </c>
      <c r="F881" s="67" t="s">
        <v>4808</v>
      </c>
      <c r="G881" s="67" t="s">
        <v>4809</v>
      </c>
      <c r="H881" s="68" t="s">
        <v>8719</v>
      </c>
      <c r="I881" s="63">
        <v>4</v>
      </c>
      <c r="J881" s="64" t="str">
        <f t="shared" si="32"/>
        <v>A</v>
      </c>
      <c r="K881" s="65">
        <f t="shared" si="33"/>
        <v>10000</v>
      </c>
      <c r="L881" s="66">
        <f t="shared" si="38"/>
        <v>6</v>
      </c>
      <c r="M881" s="66" t="str">
        <f t="shared" si="39"/>
        <v>OK</v>
      </c>
    </row>
    <row r="882" spans="2:14" s="69" customFormat="1" x14ac:dyDescent="0.25">
      <c r="B882" s="57" t="s">
        <v>18</v>
      </c>
      <c r="C882" s="112">
        <v>44499</v>
      </c>
      <c r="D882" s="59" t="s">
        <v>8720</v>
      </c>
      <c r="E882" s="60" t="s">
        <v>11276</v>
      </c>
      <c r="F882" s="67" t="s">
        <v>8721</v>
      </c>
      <c r="G882" s="67" t="s">
        <v>8722</v>
      </c>
      <c r="H882" s="68" t="s">
        <v>8723</v>
      </c>
      <c r="I882" s="63">
        <v>2</v>
      </c>
      <c r="J882" s="64" t="str">
        <f t="shared" si="32"/>
        <v>A</v>
      </c>
      <c r="K882" s="65">
        <f t="shared" si="33"/>
        <v>5000</v>
      </c>
      <c r="L882" s="66">
        <f t="shared" si="38"/>
        <v>2</v>
      </c>
      <c r="M882" s="66" t="str">
        <f t="shared" si="39"/>
        <v>OK</v>
      </c>
      <c r="N882" s="40"/>
    </row>
    <row r="883" spans="2:14" s="69" customFormat="1" x14ac:dyDescent="0.25">
      <c r="B883" s="57" t="s">
        <v>18</v>
      </c>
      <c r="C883" s="112">
        <v>44499</v>
      </c>
      <c r="D883" s="59" t="s">
        <v>8724</v>
      </c>
      <c r="E883" s="60" t="s">
        <v>11276</v>
      </c>
      <c r="F883" s="67" t="s">
        <v>8725</v>
      </c>
      <c r="G883" s="67" t="s">
        <v>8726</v>
      </c>
      <c r="H883" s="68" t="s">
        <v>8727</v>
      </c>
      <c r="I883" s="63">
        <v>2</v>
      </c>
      <c r="J883" s="64" t="str">
        <f t="shared" si="32"/>
        <v>A</v>
      </c>
      <c r="K883" s="65">
        <f t="shared" si="33"/>
        <v>5000</v>
      </c>
      <c r="L883" s="66">
        <f t="shared" si="38"/>
        <v>2</v>
      </c>
      <c r="M883" s="66" t="str">
        <f t="shared" si="39"/>
        <v>OK</v>
      </c>
      <c r="N883" s="40"/>
    </row>
    <row r="884" spans="2:14" s="69" customFormat="1" x14ac:dyDescent="0.25">
      <c r="B884" s="57" t="s">
        <v>18</v>
      </c>
      <c r="C884" s="112">
        <v>44501</v>
      </c>
      <c r="D884" s="59" t="s">
        <v>9402</v>
      </c>
      <c r="E884" s="60" t="s">
        <v>11276</v>
      </c>
      <c r="F884" s="67" t="s">
        <v>9403</v>
      </c>
      <c r="G884" s="67" t="s">
        <v>9404</v>
      </c>
      <c r="H884" s="68" t="s">
        <v>9405</v>
      </c>
      <c r="I884" s="63">
        <v>2</v>
      </c>
      <c r="J884" s="64" t="str">
        <f t="shared" si="32"/>
        <v>A</v>
      </c>
      <c r="K884" s="65">
        <f t="shared" si="33"/>
        <v>5000</v>
      </c>
      <c r="L884" s="66">
        <f t="shared" si="38"/>
        <v>2</v>
      </c>
      <c r="M884" s="66" t="str">
        <f t="shared" si="39"/>
        <v>OK</v>
      </c>
      <c r="N884" s="40"/>
    </row>
    <row r="885" spans="2:14" x14ac:dyDescent="0.25">
      <c r="B885" s="57" t="s">
        <v>18</v>
      </c>
      <c r="C885" s="112">
        <v>44501</v>
      </c>
      <c r="D885" s="59" t="s">
        <v>5543</v>
      </c>
      <c r="E885" s="60" t="s">
        <v>11276</v>
      </c>
      <c r="F885" s="67" t="s">
        <v>5544</v>
      </c>
      <c r="G885" s="67" t="s">
        <v>5545</v>
      </c>
      <c r="H885" s="68" t="s">
        <v>9406</v>
      </c>
      <c r="I885" s="63">
        <v>2</v>
      </c>
      <c r="J885" s="64" t="str">
        <f t="shared" si="32"/>
        <v>A</v>
      </c>
      <c r="K885" s="65">
        <f t="shared" si="33"/>
        <v>5000</v>
      </c>
      <c r="L885" s="66">
        <f t="shared" si="38"/>
        <v>4</v>
      </c>
      <c r="M885" s="66" t="str">
        <f t="shared" si="39"/>
        <v>OK</v>
      </c>
    </row>
    <row r="886" spans="2:14" x14ac:dyDescent="0.25">
      <c r="B886" s="57" t="s">
        <v>18</v>
      </c>
      <c r="C886" s="112">
        <v>44501</v>
      </c>
      <c r="D886" s="59" t="s">
        <v>5547</v>
      </c>
      <c r="E886" s="60" t="s">
        <v>11276</v>
      </c>
      <c r="F886" s="67" t="s">
        <v>5548</v>
      </c>
      <c r="G886" s="67" t="s">
        <v>5549</v>
      </c>
      <c r="H886" s="68" t="s">
        <v>9407</v>
      </c>
      <c r="I886" s="63">
        <v>2</v>
      </c>
      <c r="J886" s="64" t="str">
        <f t="shared" si="32"/>
        <v>A</v>
      </c>
      <c r="K886" s="65">
        <f t="shared" si="33"/>
        <v>5000</v>
      </c>
      <c r="L886" s="66">
        <f t="shared" si="38"/>
        <v>4</v>
      </c>
      <c r="M886" s="66" t="str">
        <f t="shared" si="39"/>
        <v>OK</v>
      </c>
    </row>
    <row r="887" spans="2:14" s="69" customFormat="1" x14ac:dyDescent="0.25">
      <c r="B887" s="57" t="s">
        <v>18</v>
      </c>
      <c r="C887" s="112">
        <v>44501</v>
      </c>
      <c r="D887" s="59" t="s">
        <v>5551</v>
      </c>
      <c r="E887" s="60" t="s">
        <v>11276</v>
      </c>
      <c r="F887" s="67" t="s">
        <v>5552</v>
      </c>
      <c r="G887" s="67" t="s">
        <v>5553</v>
      </c>
      <c r="H887" s="68" t="s">
        <v>9411</v>
      </c>
      <c r="I887" s="63">
        <v>2</v>
      </c>
      <c r="J887" s="64" t="str">
        <f t="shared" si="32"/>
        <v>A</v>
      </c>
      <c r="K887" s="65">
        <f t="shared" si="33"/>
        <v>5000</v>
      </c>
      <c r="L887" s="66">
        <f t="shared" si="38"/>
        <v>4</v>
      </c>
      <c r="M887" s="66" t="str">
        <f t="shared" si="39"/>
        <v>OK</v>
      </c>
      <c r="N887" s="40"/>
    </row>
    <row r="888" spans="2:14" x14ac:dyDescent="0.25">
      <c r="B888" s="57" t="s">
        <v>18</v>
      </c>
      <c r="C888" s="112">
        <v>44501</v>
      </c>
      <c r="D888" s="59" t="s">
        <v>9408</v>
      </c>
      <c r="E888" s="60" t="s">
        <v>11276</v>
      </c>
      <c r="F888" s="67" t="s">
        <v>9409</v>
      </c>
      <c r="G888" s="67" t="s">
        <v>9410</v>
      </c>
      <c r="H888" s="68" t="s">
        <v>9412</v>
      </c>
      <c r="I888" s="63">
        <v>4</v>
      </c>
      <c r="J888" s="64" t="str">
        <f t="shared" si="32"/>
        <v>A</v>
      </c>
      <c r="K888" s="65">
        <f t="shared" si="33"/>
        <v>10000</v>
      </c>
      <c r="L888" s="66">
        <f t="shared" si="38"/>
        <v>4</v>
      </c>
      <c r="M888" s="66" t="str">
        <f t="shared" si="39"/>
        <v>OK</v>
      </c>
    </row>
    <row r="889" spans="2:14" s="69" customFormat="1" x14ac:dyDescent="0.25">
      <c r="B889" s="57" t="s">
        <v>18</v>
      </c>
      <c r="C889" s="112">
        <v>44501</v>
      </c>
      <c r="D889" s="59" t="s">
        <v>5555</v>
      </c>
      <c r="E889" s="60" t="s">
        <v>11276</v>
      </c>
      <c r="F889" s="67" t="s">
        <v>5556</v>
      </c>
      <c r="G889" s="67" t="s">
        <v>5557</v>
      </c>
      <c r="H889" s="68" t="s">
        <v>9416</v>
      </c>
      <c r="I889" s="63">
        <v>2</v>
      </c>
      <c r="J889" s="64" t="str">
        <f t="shared" si="32"/>
        <v>A</v>
      </c>
      <c r="K889" s="65">
        <f t="shared" si="33"/>
        <v>5000</v>
      </c>
      <c r="L889" s="66">
        <f t="shared" si="38"/>
        <v>4</v>
      </c>
      <c r="M889" s="66" t="str">
        <f t="shared" si="39"/>
        <v>OK</v>
      </c>
      <c r="N889" s="40"/>
    </row>
    <row r="890" spans="2:14" x14ac:dyDescent="0.25">
      <c r="B890" s="57" t="s">
        <v>18</v>
      </c>
      <c r="C890" s="112">
        <v>44501</v>
      </c>
      <c r="D890" s="59" t="s">
        <v>9413</v>
      </c>
      <c r="E890" s="60" t="s">
        <v>11276</v>
      </c>
      <c r="F890" s="67" t="s">
        <v>9414</v>
      </c>
      <c r="G890" s="67" t="s">
        <v>9415</v>
      </c>
      <c r="H890" s="68" t="s">
        <v>9417</v>
      </c>
      <c r="I890" s="63">
        <v>2</v>
      </c>
      <c r="J890" s="64" t="str">
        <f t="shared" si="32"/>
        <v>A</v>
      </c>
      <c r="K890" s="65">
        <f t="shared" si="33"/>
        <v>5000</v>
      </c>
      <c r="L890" s="66">
        <f t="shared" si="38"/>
        <v>2</v>
      </c>
      <c r="M890" s="66" t="str">
        <f t="shared" si="39"/>
        <v>OK</v>
      </c>
    </row>
    <row r="891" spans="2:14" x14ac:dyDescent="0.25">
      <c r="B891" s="57" t="s">
        <v>18</v>
      </c>
      <c r="C891" s="112">
        <v>44501</v>
      </c>
      <c r="D891" s="59" t="s">
        <v>9398</v>
      </c>
      <c r="E891" s="60" t="s">
        <v>11276</v>
      </c>
      <c r="F891" s="67" t="s">
        <v>9399</v>
      </c>
      <c r="G891" s="67" t="s">
        <v>9400</v>
      </c>
      <c r="H891" s="68" t="s">
        <v>9401</v>
      </c>
      <c r="I891" s="63">
        <v>4</v>
      </c>
      <c r="J891" s="64" t="str">
        <f t="shared" si="32"/>
        <v>A</v>
      </c>
      <c r="K891" s="65">
        <f t="shared" si="33"/>
        <v>10000</v>
      </c>
      <c r="L891" s="66">
        <f t="shared" si="38"/>
        <v>4</v>
      </c>
      <c r="M891" s="66" t="str">
        <f t="shared" si="39"/>
        <v>OK</v>
      </c>
    </row>
    <row r="892" spans="2:14" s="69" customFormat="1" x14ac:dyDescent="0.25">
      <c r="B892" s="57" t="s">
        <v>18</v>
      </c>
      <c r="C892" s="112">
        <v>44501</v>
      </c>
      <c r="D892" s="59" t="s">
        <v>5563</v>
      </c>
      <c r="E892" s="60" t="s">
        <v>11276</v>
      </c>
      <c r="F892" s="67" t="s">
        <v>5564</v>
      </c>
      <c r="G892" s="67" t="s">
        <v>5565</v>
      </c>
      <c r="H892" s="68" t="s">
        <v>9418</v>
      </c>
      <c r="I892" s="63">
        <v>2</v>
      </c>
      <c r="J892" s="64" t="str">
        <f t="shared" si="32"/>
        <v>A</v>
      </c>
      <c r="K892" s="65">
        <f t="shared" si="33"/>
        <v>5000</v>
      </c>
      <c r="L892" s="66">
        <f t="shared" si="38"/>
        <v>4</v>
      </c>
      <c r="M892" s="66" t="str">
        <f t="shared" si="39"/>
        <v>OK</v>
      </c>
      <c r="N892" s="40"/>
    </row>
    <row r="893" spans="2:14" s="69" customFormat="1" x14ac:dyDescent="0.25">
      <c r="B893" s="57" t="s">
        <v>18</v>
      </c>
      <c r="C893" s="112">
        <v>44501</v>
      </c>
      <c r="D893" s="59" t="s">
        <v>5597</v>
      </c>
      <c r="E893" s="60" t="s">
        <v>11276</v>
      </c>
      <c r="F893" s="67" t="s">
        <v>5598</v>
      </c>
      <c r="G893" s="67" t="s">
        <v>5599</v>
      </c>
      <c r="H893" s="68" t="s">
        <v>9419</v>
      </c>
      <c r="I893" s="63">
        <v>2</v>
      </c>
      <c r="J893" s="64" t="str">
        <f t="shared" si="32"/>
        <v>A</v>
      </c>
      <c r="K893" s="65">
        <f t="shared" si="33"/>
        <v>5000</v>
      </c>
      <c r="L893" s="66">
        <f t="shared" si="38"/>
        <v>4</v>
      </c>
      <c r="M893" s="66" t="str">
        <f t="shared" si="39"/>
        <v>OK</v>
      </c>
      <c r="N893" s="40"/>
    </row>
    <row r="894" spans="2:14" x14ac:dyDescent="0.25">
      <c r="B894" s="57" t="s">
        <v>18</v>
      </c>
      <c r="C894" s="112">
        <v>44509</v>
      </c>
      <c r="D894" s="59" t="s">
        <v>10441</v>
      </c>
      <c r="E894" s="60" t="s">
        <v>11276</v>
      </c>
      <c r="F894" s="67" t="s">
        <v>819</v>
      </c>
      <c r="G894" s="67" t="s">
        <v>10442</v>
      </c>
      <c r="H894" s="68" t="s">
        <v>10443</v>
      </c>
      <c r="I894" s="63">
        <v>2</v>
      </c>
      <c r="J894" s="64" t="str">
        <f t="shared" si="32"/>
        <v>A</v>
      </c>
      <c r="K894" s="65">
        <f t="shared" si="33"/>
        <v>5000</v>
      </c>
      <c r="L894" s="66">
        <f t="shared" si="38"/>
        <v>2</v>
      </c>
      <c r="M894" s="66" t="str">
        <f t="shared" si="39"/>
        <v>OK</v>
      </c>
    </row>
    <row r="895" spans="2:14" x14ac:dyDescent="0.25">
      <c r="B895" s="57" t="s">
        <v>18</v>
      </c>
      <c r="C895" s="112">
        <v>44509</v>
      </c>
      <c r="D895" s="59" t="s">
        <v>10444</v>
      </c>
      <c r="E895" s="60" t="s">
        <v>11276</v>
      </c>
      <c r="F895" s="67" t="s">
        <v>10445</v>
      </c>
      <c r="G895" s="67" t="s">
        <v>9425</v>
      </c>
      <c r="H895" s="68" t="s">
        <v>10446</v>
      </c>
      <c r="I895" s="63">
        <v>2</v>
      </c>
      <c r="J895" s="64" t="str">
        <f t="shared" si="32"/>
        <v>A</v>
      </c>
      <c r="K895" s="65">
        <f t="shared" si="33"/>
        <v>5000</v>
      </c>
      <c r="L895" s="66">
        <f t="shared" si="38"/>
        <v>2</v>
      </c>
      <c r="M895" s="66" t="str">
        <f t="shared" si="39"/>
        <v>OK</v>
      </c>
    </row>
    <row r="896" spans="2:14" s="69" customFormat="1" x14ac:dyDescent="0.25">
      <c r="B896" s="57" t="s">
        <v>18</v>
      </c>
      <c r="C896" s="112">
        <v>44509</v>
      </c>
      <c r="D896" s="59" t="s">
        <v>2221</v>
      </c>
      <c r="E896" s="60" t="s">
        <v>11276</v>
      </c>
      <c r="F896" s="67" t="s">
        <v>2222</v>
      </c>
      <c r="G896" s="67" t="s">
        <v>2223</v>
      </c>
      <c r="H896" s="68" t="s">
        <v>10447</v>
      </c>
      <c r="I896" s="63">
        <v>2</v>
      </c>
      <c r="J896" s="64" t="str">
        <f t="shared" si="32"/>
        <v>A</v>
      </c>
      <c r="K896" s="65">
        <f t="shared" si="33"/>
        <v>5000</v>
      </c>
      <c r="L896" s="66">
        <f t="shared" si="38"/>
        <v>4</v>
      </c>
      <c r="M896" s="66" t="str">
        <f t="shared" si="39"/>
        <v>OK</v>
      </c>
      <c r="N896" s="40"/>
    </row>
    <row r="897" spans="2:14" x14ac:dyDescent="0.25">
      <c r="B897" s="57" t="s">
        <v>18</v>
      </c>
      <c r="C897" s="112">
        <v>44509</v>
      </c>
      <c r="D897" s="59" t="s">
        <v>6457</v>
      </c>
      <c r="E897" s="60" t="s">
        <v>11276</v>
      </c>
      <c r="F897" s="67" t="s">
        <v>6458</v>
      </c>
      <c r="G897" s="67" t="s">
        <v>6459</v>
      </c>
      <c r="H897" s="68" t="s">
        <v>10448</v>
      </c>
      <c r="I897" s="63">
        <v>4</v>
      </c>
      <c r="J897" s="64" t="str">
        <f t="shared" si="32"/>
        <v>A</v>
      </c>
      <c r="K897" s="65">
        <f t="shared" si="33"/>
        <v>10000</v>
      </c>
      <c r="L897" s="66">
        <f t="shared" si="38"/>
        <v>8</v>
      </c>
      <c r="M897" s="66" t="str">
        <f t="shared" si="39"/>
        <v>OK</v>
      </c>
    </row>
    <row r="898" spans="2:14" s="69" customFormat="1" x14ac:dyDescent="0.25">
      <c r="B898" s="57" t="s">
        <v>18</v>
      </c>
      <c r="C898" s="112">
        <v>44509</v>
      </c>
      <c r="D898" s="59" t="s">
        <v>6461</v>
      </c>
      <c r="E898" s="60" t="s">
        <v>11276</v>
      </c>
      <c r="F898" s="67" t="s">
        <v>6462</v>
      </c>
      <c r="G898" s="67" t="s">
        <v>6463</v>
      </c>
      <c r="H898" s="68" t="s">
        <v>10449</v>
      </c>
      <c r="I898" s="63">
        <v>2</v>
      </c>
      <c r="J898" s="64" t="str">
        <f t="shared" si="32"/>
        <v>A</v>
      </c>
      <c r="K898" s="65">
        <f t="shared" si="33"/>
        <v>5000</v>
      </c>
      <c r="L898" s="66">
        <f t="shared" si="38"/>
        <v>4</v>
      </c>
      <c r="M898" s="66" t="str">
        <f t="shared" si="39"/>
        <v>OK</v>
      </c>
      <c r="N898" s="40"/>
    </row>
    <row r="899" spans="2:14" x14ac:dyDescent="0.25">
      <c r="B899" s="57" t="s">
        <v>18</v>
      </c>
      <c r="C899" s="112">
        <v>44509</v>
      </c>
      <c r="D899" s="59" t="s">
        <v>6469</v>
      </c>
      <c r="E899" s="60" t="s">
        <v>11276</v>
      </c>
      <c r="F899" s="67" t="s">
        <v>6470</v>
      </c>
      <c r="G899" s="67" t="s">
        <v>6471</v>
      </c>
      <c r="H899" s="68" t="s">
        <v>10450</v>
      </c>
      <c r="I899" s="63">
        <v>2</v>
      </c>
      <c r="J899" s="64" t="str">
        <f t="shared" si="32"/>
        <v>A</v>
      </c>
      <c r="K899" s="65">
        <f t="shared" si="33"/>
        <v>5000</v>
      </c>
      <c r="L899" s="66">
        <f t="shared" si="38"/>
        <v>4</v>
      </c>
      <c r="M899" s="66" t="str">
        <f t="shared" si="39"/>
        <v>OK</v>
      </c>
    </row>
    <row r="900" spans="2:14" x14ac:dyDescent="0.25">
      <c r="B900" s="57" t="s">
        <v>18</v>
      </c>
      <c r="C900" s="112">
        <v>44509</v>
      </c>
      <c r="D900" s="59" t="s">
        <v>6433</v>
      </c>
      <c r="E900" s="60" t="s">
        <v>11276</v>
      </c>
      <c r="F900" s="67" t="s">
        <v>6434</v>
      </c>
      <c r="G900" s="67" t="s">
        <v>6435</v>
      </c>
      <c r="H900" s="68" t="s">
        <v>10452</v>
      </c>
      <c r="I900" s="63">
        <v>4</v>
      </c>
      <c r="J900" s="64" t="str">
        <f t="shared" si="32"/>
        <v>A</v>
      </c>
      <c r="K900" s="65">
        <f t="shared" si="33"/>
        <v>10000</v>
      </c>
      <c r="L900" s="66">
        <f t="shared" si="38"/>
        <v>10</v>
      </c>
      <c r="M900" s="66" t="str">
        <f t="shared" si="39"/>
        <v>OK</v>
      </c>
    </row>
    <row r="901" spans="2:14" x14ac:dyDescent="0.25">
      <c r="B901" s="57" t="s">
        <v>18</v>
      </c>
      <c r="C901" s="112">
        <v>44509</v>
      </c>
      <c r="D901" s="59" t="s">
        <v>6436</v>
      </c>
      <c r="E901" s="60" t="s">
        <v>11276</v>
      </c>
      <c r="F901" s="67" t="s">
        <v>3055</v>
      </c>
      <c r="G901" s="67" t="s">
        <v>6437</v>
      </c>
      <c r="H901" s="68" t="s">
        <v>10453</v>
      </c>
      <c r="I901" s="63">
        <v>2</v>
      </c>
      <c r="J901" s="64" t="str">
        <f t="shared" si="32"/>
        <v>A</v>
      </c>
      <c r="K901" s="65">
        <f t="shared" si="33"/>
        <v>5000</v>
      </c>
      <c r="L901" s="66">
        <f t="shared" si="38"/>
        <v>8</v>
      </c>
      <c r="M901" s="66" t="str">
        <f t="shared" si="39"/>
        <v>OK</v>
      </c>
    </row>
    <row r="902" spans="2:14" s="69" customFormat="1" x14ac:dyDescent="0.25">
      <c r="B902" s="57" t="s">
        <v>18</v>
      </c>
      <c r="C902" s="112">
        <v>44509</v>
      </c>
      <c r="D902" s="59" t="s">
        <v>10451</v>
      </c>
      <c r="E902" s="60" t="s">
        <v>11276</v>
      </c>
      <c r="F902" s="67" t="s">
        <v>520</v>
      </c>
      <c r="G902" s="67" t="s">
        <v>6437</v>
      </c>
      <c r="H902" s="68" t="s">
        <v>10454</v>
      </c>
      <c r="I902" s="63">
        <v>2</v>
      </c>
      <c r="J902" s="64" t="str">
        <f t="shared" si="32"/>
        <v>A</v>
      </c>
      <c r="K902" s="65">
        <f t="shared" si="33"/>
        <v>5000</v>
      </c>
      <c r="L902" s="66">
        <f t="shared" si="38"/>
        <v>2</v>
      </c>
      <c r="M902" s="66" t="str">
        <f t="shared" si="39"/>
        <v>OK</v>
      </c>
      <c r="N902" s="40"/>
    </row>
    <row r="903" spans="2:14" x14ac:dyDescent="0.25">
      <c r="B903" s="57" t="s">
        <v>18</v>
      </c>
      <c r="C903" s="112">
        <v>44509</v>
      </c>
      <c r="D903" s="59" t="s">
        <v>6440</v>
      </c>
      <c r="E903" s="60" t="s">
        <v>11276</v>
      </c>
      <c r="F903" s="67" t="s">
        <v>6441</v>
      </c>
      <c r="G903" s="67" t="s">
        <v>6442</v>
      </c>
      <c r="H903" s="68" t="s">
        <v>10455</v>
      </c>
      <c r="I903" s="63">
        <v>4</v>
      </c>
      <c r="J903" s="64" t="str">
        <f t="shared" si="32"/>
        <v>A</v>
      </c>
      <c r="K903" s="65">
        <f t="shared" si="33"/>
        <v>10000</v>
      </c>
      <c r="L903" s="66">
        <f t="shared" si="38"/>
        <v>10</v>
      </c>
      <c r="M903" s="66" t="str">
        <f t="shared" si="39"/>
        <v>OK</v>
      </c>
    </row>
    <row r="904" spans="2:14" x14ac:dyDescent="0.25">
      <c r="B904" s="57" t="s">
        <v>18</v>
      </c>
      <c r="C904" s="112">
        <v>44509</v>
      </c>
      <c r="D904" s="59" t="s">
        <v>6425</v>
      </c>
      <c r="E904" s="60" t="s">
        <v>11276</v>
      </c>
      <c r="F904" s="67" t="s">
        <v>6426</v>
      </c>
      <c r="G904" s="67" t="s">
        <v>6427</v>
      </c>
      <c r="H904" s="68" t="s">
        <v>10459</v>
      </c>
      <c r="I904" s="63">
        <v>3</v>
      </c>
      <c r="J904" s="64" t="str">
        <f t="shared" si="32"/>
        <v>A</v>
      </c>
      <c r="K904" s="65">
        <f t="shared" si="33"/>
        <v>7500</v>
      </c>
      <c r="L904" s="66">
        <f t="shared" si="38"/>
        <v>10</v>
      </c>
      <c r="M904" s="66" t="str">
        <f t="shared" si="39"/>
        <v>OK</v>
      </c>
    </row>
    <row r="905" spans="2:14" s="69" customFormat="1" x14ac:dyDescent="0.25">
      <c r="B905" s="57" t="s">
        <v>18</v>
      </c>
      <c r="C905" s="112">
        <v>44509</v>
      </c>
      <c r="D905" s="59" t="s">
        <v>6425</v>
      </c>
      <c r="E905" s="60" t="s">
        <v>11276</v>
      </c>
      <c r="F905" s="67" t="s">
        <v>6426</v>
      </c>
      <c r="G905" s="67" t="s">
        <v>6427</v>
      </c>
      <c r="H905" s="68" t="s">
        <v>10472</v>
      </c>
      <c r="I905" s="63">
        <v>3</v>
      </c>
      <c r="J905" s="64" t="str">
        <f t="shared" si="32"/>
        <v>A</v>
      </c>
      <c r="K905" s="65">
        <f t="shared" si="33"/>
        <v>7500</v>
      </c>
      <c r="L905" s="66">
        <f t="shared" ref="L905:L968" si="40">SUMIF($D$8:$D$3606,D905:D4503,$I$8:$I$3606)</f>
        <v>10</v>
      </c>
      <c r="M905" s="66" t="str">
        <f t="shared" ref="M905:M968" si="41">+IF(L905=0," ",IF(L905&lt;=20,"OK",IF(L905&gt;=21,"LEBIH")))</f>
        <v>OK</v>
      </c>
      <c r="N905" s="40"/>
    </row>
    <row r="906" spans="2:14" x14ac:dyDescent="0.25">
      <c r="B906" s="57" t="s">
        <v>18</v>
      </c>
      <c r="C906" s="112">
        <v>44509</v>
      </c>
      <c r="D906" s="59" t="s">
        <v>10456</v>
      </c>
      <c r="E906" s="60" t="s">
        <v>11276</v>
      </c>
      <c r="F906" s="67" t="s">
        <v>10457</v>
      </c>
      <c r="G906" s="67" t="s">
        <v>6442</v>
      </c>
      <c r="H906" s="68" t="s">
        <v>10458</v>
      </c>
      <c r="I906" s="63">
        <v>5</v>
      </c>
      <c r="J906" s="64" t="str">
        <f t="shared" si="32"/>
        <v>A</v>
      </c>
      <c r="K906" s="65">
        <f t="shared" si="33"/>
        <v>12500</v>
      </c>
      <c r="L906" s="66">
        <f t="shared" si="40"/>
        <v>5</v>
      </c>
      <c r="M906" s="66" t="str">
        <f t="shared" si="41"/>
        <v>OK</v>
      </c>
    </row>
    <row r="907" spans="2:14" s="69" customFormat="1" x14ac:dyDescent="0.25">
      <c r="B907" s="57" t="s">
        <v>18</v>
      </c>
      <c r="C907" s="112">
        <v>44509</v>
      </c>
      <c r="D907" s="59" t="s">
        <v>10460</v>
      </c>
      <c r="E907" s="60" t="s">
        <v>11276</v>
      </c>
      <c r="F907" s="67" t="s">
        <v>10461</v>
      </c>
      <c r="G907" s="67" t="s">
        <v>10462</v>
      </c>
      <c r="H907" s="68" t="s">
        <v>10466</v>
      </c>
      <c r="I907" s="63">
        <v>2</v>
      </c>
      <c r="J907" s="64" t="str">
        <f t="shared" si="32"/>
        <v>A</v>
      </c>
      <c r="K907" s="65">
        <f t="shared" si="33"/>
        <v>5000</v>
      </c>
      <c r="L907" s="66">
        <f t="shared" si="40"/>
        <v>2</v>
      </c>
      <c r="M907" s="66" t="str">
        <f t="shared" si="41"/>
        <v>OK</v>
      </c>
      <c r="N907" s="40"/>
    </row>
    <row r="908" spans="2:14" x14ac:dyDescent="0.25">
      <c r="B908" s="57" t="s">
        <v>18</v>
      </c>
      <c r="C908" s="112">
        <v>44509</v>
      </c>
      <c r="D908" s="59" t="s">
        <v>10463</v>
      </c>
      <c r="E908" s="60" t="s">
        <v>11276</v>
      </c>
      <c r="F908" s="67" t="s">
        <v>10464</v>
      </c>
      <c r="G908" s="67" t="s">
        <v>10465</v>
      </c>
      <c r="H908" s="68" t="s">
        <v>10467</v>
      </c>
      <c r="I908" s="63">
        <v>2</v>
      </c>
      <c r="J908" s="64" t="str">
        <f t="shared" si="32"/>
        <v>A</v>
      </c>
      <c r="K908" s="65">
        <f t="shared" si="33"/>
        <v>5000</v>
      </c>
      <c r="L908" s="66">
        <f t="shared" si="40"/>
        <v>2</v>
      </c>
      <c r="M908" s="66" t="str">
        <f t="shared" si="41"/>
        <v>OK</v>
      </c>
    </row>
    <row r="909" spans="2:14" x14ac:dyDescent="0.25">
      <c r="B909" s="57" t="s">
        <v>18</v>
      </c>
      <c r="C909" s="112">
        <v>44509</v>
      </c>
      <c r="D909" s="59" t="s">
        <v>10468</v>
      </c>
      <c r="E909" s="60" t="s">
        <v>11276</v>
      </c>
      <c r="F909" s="67" t="s">
        <v>10469</v>
      </c>
      <c r="G909" s="67" t="s">
        <v>10470</v>
      </c>
      <c r="H909" s="68" t="s">
        <v>10471</v>
      </c>
      <c r="I909" s="63">
        <v>2</v>
      </c>
      <c r="J909" s="64" t="str">
        <f t="shared" si="32"/>
        <v>A</v>
      </c>
      <c r="K909" s="65">
        <f t="shared" si="33"/>
        <v>5000</v>
      </c>
      <c r="L909" s="66">
        <f t="shared" si="40"/>
        <v>2</v>
      </c>
      <c r="M909" s="66" t="str">
        <f t="shared" si="41"/>
        <v>OK</v>
      </c>
    </row>
    <row r="910" spans="2:14" s="69" customFormat="1" x14ac:dyDescent="0.25">
      <c r="B910" s="57" t="s">
        <v>18</v>
      </c>
      <c r="C910" s="112">
        <v>44510</v>
      </c>
      <c r="D910" s="59" t="s">
        <v>10633</v>
      </c>
      <c r="E910" s="60" t="s">
        <v>11276</v>
      </c>
      <c r="F910" s="67" t="s">
        <v>10634</v>
      </c>
      <c r="G910" s="67" t="s">
        <v>10635</v>
      </c>
      <c r="H910" s="68" t="s">
        <v>10639</v>
      </c>
      <c r="I910" s="63">
        <v>2</v>
      </c>
      <c r="J910" s="64" t="str">
        <f t="shared" si="32"/>
        <v>A</v>
      </c>
      <c r="K910" s="65">
        <f t="shared" si="33"/>
        <v>5000</v>
      </c>
      <c r="L910" s="66">
        <f t="shared" si="40"/>
        <v>2</v>
      </c>
      <c r="M910" s="66" t="str">
        <f t="shared" si="41"/>
        <v>OK</v>
      </c>
      <c r="N910" s="40"/>
    </row>
    <row r="911" spans="2:14" s="69" customFormat="1" x14ac:dyDescent="0.25">
      <c r="B911" s="57" t="s">
        <v>18</v>
      </c>
      <c r="C911" s="112">
        <v>44510</v>
      </c>
      <c r="D911" s="59" t="s">
        <v>10636</v>
      </c>
      <c r="E911" s="60" t="s">
        <v>11276</v>
      </c>
      <c r="F911" s="67" t="s">
        <v>10637</v>
      </c>
      <c r="G911" s="67" t="s">
        <v>10638</v>
      </c>
      <c r="H911" s="68" t="s">
        <v>10640</v>
      </c>
      <c r="I911" s="63">
        <v>2</v>
      </c>
      <c r="J911" s="64" t="str">
        <f t="shared" si="32"/>
        <v>A</v>
      </c>
      <c r="K911" s="65">
        <f t="shared" si="33"/>
        <v>5000</v>
      </c>
      <c r="L911" s="66">
        <f t="shared" si="40"/>
        <v>2</v>
      </c>
      <c r="M911" s="66" t="str">
        <f t="shared" si="41"/>
        <v>OK</v>
      </c>
      <c r="N911" s="40"/>
    </row>
    <row r="912" spans="2:14" x14ac:dyDescent="0.25">
      <c r="B912" s="57" t="s">
        <v>18</v>
      </c>
      <c r="C912" s="112">
        <v>44510</v>
      </c>
      <c r="D912" s="59" t="s">
        <v>7132</v>
      </c>
      <c r="E912" s="60" t="s">
        <v>11276</v>
      </c>
      <c r="F912" s="67" t="s">
        <v>7133</v>
      </c>
      <c r="G912" s="67" t="s">
        <v>7134</v>
      </c>
      <c r="H912" s="68" t="s">
        <v>10644</v>
      </c>
      <c r="I912" s="63">
        <v>2</v>
      </c>
      <c r="J912" s="64" t="str">
        <f t="shared" si="32"/>
        <v>A</v>
      </c>
      <c r="K912" s="65">
        <f t="shared" si="33"/>
        <v>5000</v>
      </c>
      <c r="L912" s="66">
        <f t="shared" si="40"/>
        <v>4</v>
      </c>
      <c r="M912" s="66" t="str">
        <f t="shared" si="41"/>
        <v>OK</v>
      </c>
    </row>
    <row r="913" spans="2:14" x14ac:dyDescent="0.25">
      <c r="B913" s="57" t="s">
        <v>18</v>
      </c>
      <c r="C913" s="112">
        <v>44510</v>
      </c>
      <c r="D913" s="59" t="s">
        <v>2269</v>
      </c>
      <c r="E913" s="60" t="s">
        <v>11276</v>
      </c>
      <c r="F913" s="67" t="s">
        <v>1446</v>
      </c>
      <c r="G913" s="67" t="s">
        <v>2270</v>
      </c>
      <c r="H913" s="68" t="s">
        <v>10645</v>
      </c>
      <c r="I913" s="63">
        <v>2</v>
      </c>
      <c r="J913" s="64" t="str">
        <f t="shared" si="32"/>
        <v>A</v>
      </c>
      <c r="K913" s="65">
        <f t="shared" si="33"/>
        <v>5000</v>
      </c>
      <c r="L913" s="66">
        <f t="shared" si="40"/>
        <v>4</v>
      </c>
      <c r="M913" s="66" t="str">
        <f t="shared" si="41"/>
        <v>OK</v>
      </c>
    </row>
    <row r="914" spans="2:14" s="69" customFormat="1" x14ac:dyDescent="0.25">
      <c r="B914" s="57" t="s">
        <v>18</v>
      </c>
      <c r="C914" s="112">
        <v>44510</v>
      </c>
      <c r="D914" s="59" t="s">
        <v>10641</v>
      </c>
      <c r="E914" s="60" t="s">
        <v>11276</v>
      </c>
      <c r="F914" s="67" t="s">
        <v>10642</v>
      </c>
      <c r="G914" s="67" t="s">
        <v>10643</v>
      </c>
      <c r="H914" s="68" t="s">
        <v>10646</v>
      </c>
      <c r="I914" s="63">
        <v>2</v>
      </c>
      <c r="J914" s="64" t="str">
        <f t="shared" si="32"/>
        <v>A</v>
      </c>
      <c r="K914" s="65">
        <f t="shared" si="33"/>
        <v>5000</v>
      </c>
      <c r="L914" s="66">
        <f t="shared" si="40"/>
        <v>2</v>
      </c>
      <c r="M914" s="66" t="str">
        <f t="shared" si="41"/>
        <v>OK</v>
      </c>
      <c r="N914" s="40"/>
    </row>
    <row r="915" spans="2:14" x14ac:dyDescent="0.25">
      <c r="B915" s="57" t="s">
        <v>18</v>
      </c>
      <c r="C915" s="112">
        <v>44510</v>
      </c>
      <c r="D915" s="59" t="s">
        <v>7140</v>
      </c>
      <c r="E915" s="60" t="s">
        <v>11276</v>
      </c>
      <c r="F915" s="67" t="s">
        <v>7141</v>
      </c>
      <c r="G915" s="67" t="s">
        <v>7142</v>
      </c>
      <c r="H915" s="68" t="s">
        <v>10647</v>
      </c>
      <c r="I915" s="63">
        <v>2</v>
      </c>
      <c r="J915" s="64" t="str">
        <f t="shared" si="32"/>
        <v>A</v>
      </c>
      <c r="K915" s="65">
        <f t="shared" si="33"/>
        <v>5000</v>
      </c>
      <c r="L915" s="66">
        <f t="shared" si="40"/>
        <v>6</v>
      </c>
      <c r="M915" s="66" t="str">
        <f t="shared" si="41"/>
        <v>OK</v>
      </c>
    </row>
    <row r="916" spans="2:14" s="69" customFormat="1" x14ac:dyDescent="0.25">
      <c r="B916" s="57" t="s">
        <v>18</v>
      </c>
      <c r="C916" s="112">
        <v>44510</v>
      </c>
      <c r="D916" s="59" t="s">
        <v>7144</v>
      </c>
      <c r="E916" s="60" t="s">
        <v>11276</v>
      </c>
      <c r="F916" s="67" t="s">
        <v>7145</v>
      </c>
      <c r="G916" s="67" t="s">
        <v>7146</v>
      </c>
      <c r="H916" s="68" t="s">
        <v>10648</v>
      </c>
      <c r="I916" s="63">
        <v>2</v>
      </c>
      <c r="J916" s="64" t="str">
        <f t="shared" si="32"/>
        <v>A</v>
      </c>
      <c r="K916" s="65">
        <f t="shared" si="33"/>
        <v>5000</v>
      </c>
      <c r="L916" s="66">
        <f t="shared" si="40"/>
        <v>4</v>
      </c>
      <c r="M916" s="66" t="str">
        <f t="shared" si="41"/>
        <v>OK</v>
      </c>
      <c r="N916" s="40"/>
    </row>
    <row r="917" spans="2:14" x14ac:dyDescent="0.25">
      <c r="B917" s="57" t="s">
        <v>18</v>
      </c>
      <c r="C917" s="112">
        <v>44510</v>
      </c>
      <c r="D917" s="59" t="s">
        <v>10649</v>
      </c>
      <c r="E917" s="60" t="s">
        <v>11276</v>
      </c>
      <c r="F917" s="67" t="s">
        <v>10650</v>
      </c>
      <c r="G917" s="67" t="s">
        <v>10651</v>
      </c>
      <c r="H917" s="68" t="s">
        <v>10652</v>
      </c>
      <c r="I917" s="63">
        <v>4</v>
      </c>
      <c r="J917" s="64" t="str">
        <f t="shared" si="32"/>
        <v>A</v>
      </c>
      <c r="K917" s="65">
        <f t="shared" si="33"/>
        <v>10000</v>
      </c>
      <c r="L917" s="66">
        <f t="shared" si="40"/>
        <v>4</v>
      </c>
      <c r="M917" s="66" t="str">
        <f t="shared" si="41"/>
        <v>OK</v>
      </c>
    </row>
    <row r="918" spans="2:14" x14ac:dyDescent="0.25">
      <c r="B918" s="57" t="s">
        <v>18</v>
      </c>
      <c r="C918" s="112">
        <v>44510</v>
      </c>
      <c r="D918" s="59" t="s">
        <v>2265</v>
      </c>
      <c r="E918" s="60" t="s">
        <v>11276</v>
      </c>
      <c r="F918" s="67" t="s">
        <v>2266</v>
      </c>
      <c r="G918" s="67" t="s">
        <v>2267</v>
      </c>
      <c r="H918" s="68" t="s">
        <v>10653</v>
      </c>
      <c r="I918" s="63">
        <v>4</v>
      </c>
      <c r="J918" s="64" t="str">
        <f t="shared" si="32"/>
        <v>A</v>
      </c>
      <c r="K918" s="65">
        <f t="shared" si="33"/>
        <v>10000</v>
      </c>
      <c r="L918" s="66">
        <f t="shared" si="40"/>
        <v>10</v>
      </c>
      <c r="M918" s="66" t="str">
        <f t="shared" si="41"/>
        <v>OK</v>
      </c>
    </row>
    <row r="919" spans="2:14" s="69" customFormat="1" x14ac:dyDescent="0.25">
      <c r="B919" s="57" t="s">
        <v>18</v>
      </c>
      <c r="C919" s="112">
        <v>44510</v>
      </c>
      <c r="D919" s="59" t="s">
        <v>10654</v>
      </c>
      <c r="E919" s="60" t="s">
        <v>11276</v>
      </c>
      <c r="F919" s="67" t="s">
        <v>10655</v>
      </c>
      <c r="G919" s="67" t="s">
        <v>10656</v>
      </c>
      <c r="H919" s="68" t="s">
        <v>10659</v>
      </c>
      <c r="I919" s="63">
        <v>4</v>
      </c>
      <c r="J919" s="64" t="str">
        <f t="shared" si="32"/>
        <v>A</v>
      </c>
      <c r="K919" s="65">
        <f t="shared" si="33"/>
        <v>10000</v>
      </c>
      <c r="L919" s="66">
        <f t="shared" si="40"/>
        <v>4</v>
      </c>
      <c r="M919" s="66" t="str">
        <f t="shared" si="41"/>
        <v>OK</v>
      </c>
      <c r="N919" s="40"/>
    </row>
    <row r="920" spans="2:14" x14ac:dyDescent="0.25">
      <c r="B920" s="57" t="s">
        <v>18</v>
      </c>
      <c r="C920" s="112">
        <v>44510</v>
      </c>
      <c r="D920" s="59" t="s">
        <v>10657</v>
      </c>
      <c r="E920" s="60" t="s">
        <v>11276</v>
      </c>
      <c r="F920" s="67" t="s">
        <v>755</v>
      </c>
      <c r="G920" s="67" t="s">
        <v>10658</v>
      </c>
      <c r="H920" s="68" t="s">
        <v>10660</v>
      </c>
      <c r="I920" s="63">
        <v>2</v>
      </c>
      <c r="J920" s="64" t="str">
        <f t="shared" si="32"/>
        <v>A</v>
      </c>
      <c r="K920" s="65">
        <f t="shared" si="33"/>
        <v>5000</v>
      </c>
      <c r="L920" s="66">
        <f t="shared" si="40"/>
        <v>2</v>
      </c>
      <c r="M920" s="66" t="str">
        <f t="shared" si="41"/>
        <v>OK</v>
      </c>
    </row>
    <row r="921" spans="2:14" x14ac:dyDescent="0.25">
      <c r="B921" s="57" t="s">
        <v>18</v>
      </c>
      <c r="C921" s="112">
        <v>44510</v>
      </c>
      <c r="D921" s="59" t="s">
        <v>7171</v>
      </c>
      <c r="E921" s="60" t="s">
        <v>11276</v>
      </c>
      <c r="F921" s="67" t="s">
        <v>7172</v>
      </c>
      <c r="G921" s="67" t="s">
        <v>7173</v>
      </c>
      <c r="H921" s="68" t="s">
        <v>10661</v>
      </c>
      <c r="I921" s="63">
        <v>2</v>
      </c>
      <c r="J921" s="64" t="str">
        <f t="shared" si="32"/>
        <v>A</v>
      </c>
      <c r="K921" s="65">
        <f t="shared" si="33"/>
        <v>5000</v>
      </c>
      <c r="L921" s="66">
        <f t="shared" si="40"/>
        <v>4</v>
      </c>
      <c r="M921" s="66" t="str">
        <f t="shared" si="41"/>
        <v>OK</v>
      </c>
    </row>
    <row r="922" spans="2:14" s="69" customFormat="1" x14ac:dyDescent="0.25">
      <c r="B922" s="57" t="s">
        <v>18</v>
      </c>
      <c r="C922" s="112">
        <v>44510</v>
      </c>
      <c r="D922" s="59" t="s">
        <v>7174</v>
      </c>
      <c r="E922" s="60" t="s">
        <v>11276</v>
      </c>
      <c r="F922" s="67" t="s">
        <v>7175</v>
      </c>
      <c r="G922" s="67" t="s">
        <v>7176</v>
      </c>
      <c r="H922" s="68" t="s">
        <v>10662</v>
      </c>
      <c r="I922" s="63">
        <v>2</v>
      </c>
      <c r="J922" s="64" t="str">
        <f t="shared" si="32"/>
        <v>A</v>
      </c>
      <c r="K922" s="65">
        <f t="shared" si="33"/>
        <v>5000</v>
      </c>
      <c r="L922" s="66">
        <f t="shared" si="40"/>
        <v>5</v>
      </c>
      <c r="M922" s="66" t="str">
        <f t="shared" si="41"/>
        <v>OK</v>
      </c>
      <c r="N922" s="40"/>
    </row>
    <row r="923" spans="2:14" x14ac:dyDescent="0.25">
      <c r="B923" s="57" t="s">
        <v>18</v>
      </c>
      <c r="C923" s="112">
        <v>44510</v>
      </c>
      <c r="D923" s="59" t="s">
        <v>7179</v>
      </c>
      <c r="E923" s="60" t="s">
        <v>11276</v>
      </c>
      <c r="F923" s="67" t="s">
        <v>7180</v>
      </c>
      <c r="G923" s="67" t="s">
        <v>7181</v>
      </c>
      <c r="H923" s="68" t="s">
        <v>10663</v>
      </c>
      <c r="I923" s="63">
        <v>2</v>
      </c>
      <c r="J923" s="64" t="str">
        <f t="shared" si="32"/>
        <v>A</v>
      </c>
      <c r="K923" s="65">
        <f t="shared" si="33"/>
        <v>5000</v>
      </c>
      <c r="L923" s="66">
        <f t="shared" si="40"/>
        <v>4</v>
      </c>
      <c r="M923" s="66" t="str">
        <f t="shared" si="41"/>
        <v>OK</v>
      </c>
    </row>
    <row r="924" spans="2:14" s="69" customFormat="1" x14ac:dyDescent="0.25">
      <c r="B924" s="57" t="s">
        <v>18</v>
      </c>
      <c r="C924" s="112">
        <v>44510</v>
      </c>
      <c r="D924" s="59" t="s">
        <v>7182</v>
      </c>
      <c r="E924" s="60" t="s">
        <v>11276</v>
      </c>
      <c r="F924" s="67" t="s">
        <v>751</v>
      </c>
      <c r="G924" s="67" t="s">
        <v>7183</v>
      </c>
      <c r="H924" s="68" t="s">
        <v>10664</v>
      </c>
      <c r="I924" s="63">
        <v>2</v>
      </c>
      <c r="J924" s="64" t="str">
        <f t="shared" si="32"/>
        <v>A</v>
      </c>
      <c r="K924" s="65">
        <f t="shared" si="33"/>
        <v>5000</v>
      </c>
      <c r="L924" s="66">
        <f t="shared" si="40"/>
        <v>5</v>
      </c>
      <c r="M924" s="66" t="str">
        <f t="shared" si="41"/>
        <v>OK</v>
      </c>
      <c r="N924" s="40"/>
    </row>
    <row r="925" spans="2:14" x14ac:dyDescent="0.25">
      <c r="B925" s="57" t="s">
        <v>18</v>
      </c>
      <c r="C925" s="112">
        <v>44510</v>
      </c>
      <c r="D925" s="59" t="s">
        <v>2253</v>
      </c>
      <c r="E925" s="60" t="s">
        <v>11276</v>
      </c>
      <c r="F925" s="67" t="s">
        <v>2254</v>
      </c>
      <c r="G925" s="67" t="s">
        <v>2255</v>
      </c>
      <c r="H925" s="68" t="s">
        <v>10665</v>
      </c>
      <c r="I925" s="63">
        <v>2</v>
      </c>
      <c r="J925" s="64" t="str">
        <f t="shared" si="32"/>
        <v>A</v>
      </c>
      <c r="K925" s="65">
        <f t="shared" si="33"/>
        <v>5000</v>
      </c>
      <c r="L925" s="66">
        <f t="shared" si="40"/>
        <v>6</v>
      </c>
      <c r="M925" s="66" t="str">
        <f t="shared" si="41"/>
        <v>OK</v>
      </c>
    </row>
    <row r="926" spans="2:14" x14ac:dyDescent="0.25">
      <c r="B926" s="57" t="s">
        <v>18</v>
      </c>
      <c r="C926" s="112">
        <v>44510</v>
      </c>
      <c r="D926" s="59" t="s">
        <v>2261</v>
      </c>
      <c r="E926" s="60" t="s">
        <v>11276</v>
      </c>
      <c r="F926" s="67" t="s">
        <v>2262</v>
      </c>
      <c r="G926" s="67" t="s">
        <v>2263</v>
      </c>
      <c r="H926" s="68" t="s">
        <v>10666</v>
      </c>
      <c r="I926" s="63">
        <v>2</v>
      </c>
      <c r="J926" s="64" t="str">
        <f t="shared" si="32"/>
        <v>A</v>
      </c>
      <c r="K926" s="65">
        <f t="shared" si="33"/>
        <v>5000</v>
      </c>
      <c r="L926" s="66">
        <f t="shared" si="40"/>
        <v>4</v>
      </c>
      <c r="M926" s="66" t="str">
        <f t="shared" si="41"/>
        <v>OK</v>
      </c>
    </row>
    <row r="927" spans="2:14" s="69" customFormat="1" x14ac:dyDescent="0.25">
      <c r="B927" s="57" t="s">
        <v>18</v>
      </c>
      <c r="C927" s="112">
        <v>44510</v>
      </c>
      <c r="D927" s="59" t="s">
        <v>2272</v>
      </c>
      <c r="E927" s="60" t="s">
        <v>11276</v>
      </c>
      <c r="F927" s="67" t="s">
        <v>2273</v>
      </c>
      <c r="G927" s="67" t="s">
        <v>2274</v>
      </c>
      <c r="H927" s="68" t="s">
        <v>10667</v>
      </c>
      <c r="I927" s="63">
        <v>2</v>
      </c>
      <c r="J927" s="64" t="str">
        <f t="shared" si="32"/>
        <v>A</v>
      </c>
      <c r="K927" s="65">
        <f t="shared" si="33"/>
        <v>5000</v>
      </c>
      <c r="L927" s="66">
        <f t="shared" si="40"/>
        <v>6</v>
      </c>
      <c r="M927" s="66" t="str">
        <f t="shared" si="41"/>
        <v>OK</v>
      </c>
      <c r="N927" s="40"/>
    </row>
    <row r="928" spans="2:14" s="69" customFormat="1" x14ac:dyDescent="0.25">
      <c r="B928" s="57" t="s">
        <v>18</v>
      </c>
      <c r="C928" s="112">
        <v>44510</v>
      </c>
      <c r="D928" s="59" t="s">
        <v>2276</v>
      </c>
      <c r="E928" s="60" t="s">
        <v>11276</v>
      </c>
      <c r="F928" s="67" t="s">
        <v>2277</v>
      </c>
      <c r="G928" s="67" t="s">
        <v>2278</v>
      </c>
      <c r="H928" s="68" t="s">
        <v>10668</v>
      </c>
      <c r="I928" s="63">
        <v>2</v>
      </c>
      <c r="J928" s="64" t="str">
        <f t="shared" si="32"/>
        <v>A</v>
      </c>
      <c r="K928" s="65">
        <f t="shared" si="33"/>
        <v>5000</v>
      </c>
      <c r="L928" s="66">
        <f t="shared" si="40"/>
        <v>6</v>
      </c>
      <c r="M928" s="66" t="str">
        <f t="shared" si="41"/>
        <v>OK</v>
      </c>
      <c r="N928" s="40"/>
    </row>
    <row r="929" spans="2:14" x14ac:dyDescent="0.25">
      <c r="B929" s="57" t="s">
        <v>18</v>
      </c>
      <c r="C929" s="112">
        <v>44510</v>
      </c>
      <c r="D929" s="59" t="s">
        <v>11267</v>
      </c>
      <c r="E929" s="60" t="s">
        <v>11276</v>
      </c>
      <c r="F929" s="67" t="s">
        <v>11268</v>
      </c>
      <c r="G929" s="67" t="s">
        <v>7169</v>
      </c>
      <c r="H929" s="68" t="s">
        <v>11269</v>
      </c>
      <c r="I929" s="63">
        <v>2</v>
      </c>
      <c r="J929" s="64" t="str">
        <f t="shared" si="32"/>
        <v>A</v>
      </c>
      <c r="K929" s="65">
        <f t="shared" si="33"/>
        <v>5000</v>
      </c>
      <c r="L929" s="66">
        <f t="shared" si="40"/>
        <v>2</v>
      </c>
      <c r="M929" s="66" t="str">
        <f t="shared" si="41"/>
        <v>OK</v>
      </c>
    </row>
    <row r="930" spans="2:14" x14ac:dyDescent="0.25">
      <c r="B930" s="57" t="s">
        <v>18</v>
      </c>
      <c r="C930" s="112">
        <v>44510</v>
      </c>
      <c r="D930" s="59" t="s">
        <v>10669</v>
      </c>
      <c r="E930" s="60" t="s">
        <v>11276</v>
      </c>
      <c r="F930" s="67" t="s">
        <v>10670</v>
      </c>
      <c r="G930" s="67" t="s">
        <v>10671</v>
      </c>
      <c r="H930" s="68" t="s">
        <v>10672</v>
      </c>
      <c r="I930" s="63">
        <v>2</v>
      </c>
      <c r="J930" s="64" t="str">
        <f t="shared" si="32"/>
        <v>A</v>
      </c>
      <c r="K930" s="65">
        <f t="shared" si="33"/>
        <v>5000</v>
      </c>
      <c r="L930" s="66">
        <f t="shared" si="40"/>
        <v>2</v>
      </c>
      <c r="M930" s="66" t="str">
        <f t="shared" si="41"/>
        <v>OK</v>
      </c>
    </row>
    <row r="931" spans="2:14" s="69" customFormat="1" x14ac:dyDescent="0.25">
      <c r="B931" s="57" t="s">
        <v>18</v>
      </c>
      <c r="C931" s="112">
        <v>44510</v>
      </c>
      <c r="D931" s="59" t="s">
        <v>7150</v>
      </c>
      <c r="E931" s="60" t="s">
        <v>11276</v>
      </c>
      <c r="F931" s="67" t="s">
        <v>7151</v>
      </c>
      <c r="G931" s="67" t="s">
        <v>7152</v>
      </c>
      <c r="H931" s="68" t="s">
        <v>10673</v>
      </c>
      <c r="I931" s="63">
        <v>2</v>
      </c>
      <c r="J931" s="64" t="str">
        <f t="shared" si="32"/>
        <v>A</v>
      </c>
      <c r="K931" s="65">
        <f t="shared" si="33"/>
        <v>5000</v>
      </c>
      <c r="L931" s="66">
        <f t="shared" si="40"/>
        <v>4</v>
      </c>
      <c r="M931" s="66" t="str">
        <f t="shared" si="41"/>
        <v>OK</v>
      </c>
      <c r="N931" s="40"/>
    </row>
    <row r="932" spans="2:14" x14ac:dyDescent="0.25">
      <c r="B932" s="57" t="s">
        <v>18</v>
      </c>
      <c r="C932" s="112">
        <v>44510</v>
      </c>
      <c r="D932" s="59" t="s">
        <v>2280</v>
      </c>
      <c r="E932" s="60" t="s">
        <v>11276</v>
      </c>
      <c r="F932" s="67" t="s">
        <v>2281</v>
      </c>
      <c r="G932" s="67" t="s">
        <v>2282</v>
      </c>
      <c r="H932" s="68" t="s">
        <v>10674</v>
      </c>
      <c r="I932" s="63">
        <v>3</v>
      </c>
      <c r="J932" s="64" t="str">
        <f t="shared" si="32"/>
        <v>A</v>
      </c>
      <c r="K932" s="65">
        <f t="shared" si="33"/>
        <v>7500</v>
      </c>
      <c r="L932" s="66">
        <f t="shared" si="40"/>
        <v>9</v>
      </c>
      <c r="M932" s="66" t="str">
        <f t="shared" si="41"/>
        <v>OK</v>
      </c>
    </row>
    <row r="933" spans="2:14" s="69" customFormat="1" x14ac:dyDescent="0.25">
      <c r="B933" s="57" t="s">
        <v>18</v>
      </c>
      <c r="C933" s="112">
        <v>44510</v>
      </c>
      <c r="D933" s="59" t="s">
        <v>7155</v>
      </c>
      <c r="E933" s="60" t="s">
        <v>11276</v>
      </c>
      <c r="F933" s="67" t="s">
        <v>7156</v>
      </c>
      <c r="G933" s="67" t="s">
        <v>7157</v>
      </c>
      <c r="H933" s="68" t="s">
        <v>10675</v>
      </c>
      <c r="I933" s="63">
        <v>2</v>
      </c>
      <c r="J933" s="64" t="str">
        <f t="shared" si="32"/>
        <v>A</v>
      </c>
      <c r="K933" s="65">
        <f t="shared" si="33"/>
        <v>5000</v>
      </c>
      <c r="L933" s="66">
        <f t="shared" si="40"/>
        <v>4</v>
      </c>
      <c r="M933" s="66" t="str">
        <f t="shared" si="41"/>
        <v>OK</v>
      </c>
      <c r="N933" s="40"/>
    </row>
    <row r="934" spans="2:14" x14ac:dyDescent="0.25">
      <c r="B934" s="57" t="s">
        <v>18</v>
      </c>
      <c r="C934" s="112">
        <v>44510</v>
      </c>
      <c r="D934" s="59" t="s">
        <v>7159</v>
      </c>
      <c r="E934" s="60" t="s">
        <v>11276</v>
      </c>
      <c r="F934" s="67" t="s">
        <v>1446</v>
      </c>
      <c r="G934" s="67" t="s">
        <v>7160</v>
      </c>
      <c r="H934" s="68" t="s">
        <v>10676</v>
      </c>
      <c r="I934" s="63">
        <v>2</v>
      </c>
      <c r="J934" s="64" t="str">
        <f t="shared" si="32"/>
        <v>A</v>
      </c>
      <c r="K934" s="65">
        <f t="shared" si="33"/>
        <v>5000</v>
      </c>
      <c r="L934" s="66">
        <f t="shared" si="40"/>
        <v>7</v>
      </c>
      <c r="M934" s="66" t="str">
        <f t="shared" si="41"/>
        <v>OK</v>
      </c>
    </row>
    <row r="935" spans="2:14" x14ac:dyDescent="0.25">
      <c r="B935" s="57" t="s">
        <v>18</v>
      </c>
      <c r="C935" s="112">
        <v>44510</v>
      </c>
      <c r="D935" s="59" t="s">
        <v>2288</v>
      </c>
      <c r="E935" s="60" t="s">
        <v>11276</v>
      </c>
      <c r="F935" s="67" t="s">
        <v>2289</v>
      </c>
      <c r="G935" s="67" t="s">
        <v>2290</v>
      </c>
      <c r="H935" s="68" t="s">
        <v>10677</v>
      </c>
      <c r="I935" s="63">
        <v>2</v>
      </c>
      <c r="J935" s="64" t="str">
        <f t="shared" si="32"/>
        <v>A</v>
      </c>
      <c r="K935" s="65">
        <f t="shared" si="33"/>
        <v>5000</v>
      </c>
      <c r="L935" s="66">
        <f t="shared" si="40"/>
        <v>6</v>
      </c>
      <c r="M935" s="66" t="str">
        <f t="shared" si="41"/>
        <v>OK</v>
      </c>
    </row>
    <row r="936" spans="2:14" s="69" customFormat="1" x14ac:dyDescent="0.25">
      <c r="B936" s="57" t="s">
        <v>18</v>
      </c>
      <c r="C936" s="112">
        <v>44510</v>
      </c>
      <c r="D936" s="59" t="s">
        <v>7163</v>
      </c>
      <c r="E936" s="60" t="s">
        <v>11276</v>
      </c>
      <c r="F936" s="67" t="s">
        <v>7164</v>
      </c>
      <c r="G936" s="67" t="s">
        <v>7165</v>
      </c>
      <c r="H936" s="68" t="s">
        <v>10678</v>
      </c>
      <c r="I936" s="63">
        <v>2</v>
      </c>
      <c r="J936" s="64" t="str">
        <f t="shared" si="32"/>
        <v>A</v>
      </c>
      <c r="K936" s="65">
        <f t="shared" si="33"/>
        <v>5000</v>
      </c>
      <c r="L936" s="66">
        <f t="shared" si="40"/>
        <v>4</v>
      </c>
      <c r="M936" s="66" t="str">
        <f t="shared" si="41"/>
        <v>OK</v>
      </c>
      <c r="N936" s="40"/>
    </row>
    <row r="937" spans="2:14" s="69" customFormat="1" x14ac:dyDescent="0.25">
      <c r="B937" s="57" t="s">
        <v>18</v>
      </c>
      <c r="C937" s="112">
        <v>44510</v>
      </c>
      <c r="D937" s="59" t="s">
        <v>10679</v>
      </c>
      <c r="E937" s="60" t="s">
        <v>11276</v>
      </c>
      <c r="F937" s="67" t="s">
        <v>10680</v>
      </c>
      <c r="G937" s="67" t="s">
        <v>10681</v>
      </c>
      <c r="H937" s="68" t="s">
        <v>10682</v>
      </c>
      <c r="I937" s="63">
        <v>2</v>
      </c>
      <c r="J937" s="64" t="str">
        <f t="shared" si="32"/>
        <v>A</v>
      </c>
      <c r="K937" s="65">
        <f t="shared" si="33"/>
        <v>5000</v>
      </c>
      <c r="L937" s="66">
        <f t="shared" si="40"/>
        <v>2</v>
      </c>
      <c r="M937" s="66" t="str">
        <f t="shared" si="41"/>
        <v>OK</v>
      </c>
      <c r="N937" s="40"/>
    </row>
    <row r="938" spans="2:14" s="69" customFormat="1" x14ac:dyDescent="0.25">
      <c r="B938" s="57" t="s">
        <v>18</v>
      </c>
      <c r="C938" s="112">
        <v>44510</v>
      </c>
      <c r="D938" s="59" t="s">
        <v>7167</v>
      </c>
      <c r="E938" s="60" t="s">
        <v>11276</v>
      </c>
      <c r="F938" s="67" t="s">
        <v>7168</v>
      </c>
      <c r="G938" s="67" t="s">
        <v>7169</v>
      </c>
      <c r="H938" s="68" t="s">
        <v>10683</v>
      </c>
      <c r="I938" s="63">
        <v>2</v>
      </c>
      <c r="J938" s="64" t="str">
        <f t="shared" si="32"/>
        <v>A</v>
      </c>
      <c r="K938" s="65">
        <f t="shared" si="33"/>
        <v>5000</v>
      </c>
      <c r="L938" s="66">
        <f t="shared" si="40"/>
        <v>4</v>
      </c>
      <c r="M938" s="66" t="str">
        <f t="shared" si="41"/>
        <v>OK</v>
      </c>
      <c r="N938" s="40"/>
    </row>
    <row r="939" spans="2:14" x14ac:dyDescent="0.25">
      <c r="B939" s="57" t="s">
        <v>18</v>
      </c>
      <c r="C939" s="112">
        <v>44510</v>
      </c>
      <c r="D939" s="59" t="s">
        <v>10684</v>
      </c>
      <c r="E939" s="60" t="s">
        <v>11276</v>
      </c>
      <c r="F939" s="67" t="s">
        <v>10685</v>
      </c>
      <c r="G939" s="67" t="s">
        <v>10686</v>
      </c>
      <c r="H939" s="68" t="s">
        <v>10687</v>
      </c>
      <c r="I939" s="63">
        <v>2</v>
      </c>
      <c r="J939" s="64" t="str">
        <f t="shared" si="32"/>
        <v>A</v>
      </c>
      <c r="K939" s="65">
        <f t="shared" si="33"/>
        <v>5000</v>
      </c>
      <c r="L939" s="66">
        <f t="shared" si="40"/>
        <v>2</v>
      </c>
      <c r="M939" s="66" t="str">
        <f t="shared" si="41"/>
        <v>OK</v>
      </c>
    </row>
    <row r="940" spans="2:14" x14ac:dyDescent="0.25">
      <c r="B940" s="57" t="s">
        <v>18</v>
      </c>
      <c r="C940" s="112">
        <v>44511</v>
      </c>
      <c r="D940" s="59" t="s">
        <v>10832</v>
      </c>
      <c r="E940" s="60" t="s">
        <v>11276</v>
      </c>
      <c r="F940" s="67" t="s">
        <v>10833</v>
      </c>
      <c r="G940" s="67" t="s">
        <v>10834</v>
      </c>
      <c r="H940" s="68" t="s">
        <v>10835</v>
      </c>
      <c r="I940" s="63">
        <v>2</v>
      </c>
      <c r="J940" s="64" t="str">
        <f t="shared" si="32"/>
        <v>A</v>
      </c>
      <c r="K940" s="65">
        <f t="shared" si="33"/>
        <v>5000</v>
      </c>
      <c r="L940" s="66">
        <f t="shared" si="40"/>
        <v>2</v>
      </c>
      <c r="M940" s="66" t="str">
        <f t="shared" si="41"/>
        <v>OK</v>
      </c>
    </row>
    <row r="941" spans="2:14" s="69" customFormat="1" x14ac:dyDescent="0.25">
      <c r="B941" s="57" t="s">
        <v>18</v>
      </c>
      <c r="C941" s="112">
        <v>44511</v>
      </c>
      <c r="D941" s="59" t="s">
        <v>7737</v>
      </c>
      <c r="E941" s="60" t="s">
        <v>11276</v>
      </c>
      <c r="F941" s="67" t="s">
        <v>7738</v>
      </c>
      <c r="G941" s="67" t="s">
        <v>7739</v>
      </c>
      <c r="H941" s="68" t="s">
        <v>10836</v>
      </c>
      <c r="I941" s="63">
        <v>2</v>
      </c>
      <c r="J941" s="64" t="str">
        <f t="shared" si="32"/>
        <v>A</v>
      </c>
      <c r="K941" s="65">
        <f t="shared" si="33"/>
        <v>5000</v>
      </c>
      <c r="L941" s="66">
        <f t="shared" si="40"/>
        <v>4</v>
      </c>
      <c r="M941" s="66" t="str">
        <f t="shared" si="41"/>
        <v>OK</v>
      </c>
      <c r="N941" s="40"/>
    </row>
    <row r="942" spans="2:14" x14ac:dyDescent="0.25">
      <c r="B942" s="57" t="s">
        <v>18</v>
      </c>
      <c r="C942" s="112">
        <v>44511</v>
      </c>
      <c r="D942" s="59" t="s">
        <v>10837</v>
      </c>
      <c r="E942" s="60" t="s">
        <v>11276</v>
      </c>
      <c r="F942" s="67" t="s">
        <v>10838</v>
      </c>
      <c r="G942" s="67" t="s">
        <v>10839</v>
      </c>
      <c r="H942" s="68" t="s">
        <v>10840</v>
      </c>
      <c r="I942" s="63">
        <v>2</v>
      </c>
      <c r="J942" s="64" t="str">
        <f t="shared" si="32"/>
        <v>A</v>
      </c>
      <c r="K942" s="65">
        <f t="shared" si="33"/>
        <v>5000</v>
      </c>
      <c r="L942" s="66">
        <f t="shared" si="40"/>
        <v>2</v>
      </c>
      <c r="M942" s="66" t="str">
        <f t="shared" si="41"/>
        <v>OK</v>
      </c>
    </row>
    <row r="943" spans="2:14" s="69" customFormat="1" x14ac:dyDescent="0.25">
      <c r="B943" s="57" t="s">
        <v>18</v>
      </c>
      <c r="C943" s="112">
        <v>44511</v>
      </c>
      <c r="D943" s="59" t="s">
        <v>7749</v>
      </c>
      <c r="E943" s="60" t="s">
        <v>11276</v>
      </c>
      <c r="F943" s="67" t="s">
        <v>7750</v>
      </c>
      <c r="G943" s="67" t="s">
        <v>7751</v>
      </c>
      <c r="H943" s="68" t="s">
        <v>10841</v>
      </c>
      <c r="I943" s="63">
        <v>2</v>
      </c>
      <c r="J943" s="64" t="str">
        <f t="shared" si="32"/>
        <v>A</v>
      </c>
      <c r="K943" s="65">
        <f t="shared" si="33"/>
        <v>5000</v>
      </c>
      <c r="L943" s="66">
        <f t="shared" si="40"/>
        <v>5</v>
      </c>
      <c r="M943" s="66" t="str">
        <f t="shared" si="41"/>
        <v>OK</v>
      </c>
      <c r="N943" s="40"/>
    </row>
    <row r="944" spans="2:14" x14ac:dyDescent="0.25">
      <c r="B944" s="57" t="s">
        <v>18</v>
      </c>
      <c r="C944" s="112">
        <v>44511</v>
      </c>
      <c r="D944" s="59" t="s">
        <v>7753</v>
      </c>
      <c r="E944" s="60" t="s">
        <v>11276</v>
      </c>
      <c r="F944" s="67" t="s">
        <v>7754</v>
      </c>
      <c r="G944" s="67" t="s">
        <v>6422</v>
      </c>
      <c r="H944" s="68" t="s">
        <v>10842</v>
      </c>
      <c r="I944" s="63">
        <v>2</v>
      </c>
      <c r="J944" s="64" t="str">
        <f t="shared" si="32"/>
        <v>A</v>
      </c>
      <c r="K944" s="65">
        <f t="shared" si="33"/>
        <v>5000</v>
      </c>
      <c r="L944" s="66">
        <f t="shared" si="40"/>
        <v>5</v>
      </c>
      <c r="M944" s="66" t="str">
        <f t="shared" si="41"/>
        <v>OK</v>
      </c>
    </row>
    <row r="945" spans="2:14" x14ac:dyDescent="0.25">
      <c r="B945" s="57" t="s">
        <v>18</v>
      </c>
      <c r="C945" s="112">
        <v>44511</v>
      </c>
      <c r="D945" s="59" t="s">
        <v>3047</v>
      </c>
      <c r="E945" s="60" t="s">
        <v>11276</v>
      </c>
      <c r="F945" s="67" t="s">
        <v>3048</v>
      </c>
      <c r="G945" s="67" t="s">
        <v>3049</v>
      </c>
      <c r="H945" s="68" t="s">
        <v>10843</v>
      </c>
      <c r="I945" s="63">
        <v>2</v>
      </c>
      <c r="J945" s="64" t="str">
        <f t="shared" si="32"/>
        <v>A</v>
      </c>
      <c r="K945" s="65">
        <f t="shared" si="33"/>
        <v>5000</v>
      </c>
      <c r="L945" s="66">
        <f t="shared" si="40"/>
        <v>6</v>
      </c>
      <c r="M945" s="66" t="str">
        <f t="shared" si="41"/>
        <v>OK</v>
      </c>
    </row>
    <row r="946" spans="2:14" s="69" customFormat="1" x14ac:dyDescent="0.25">
      <c r="B946" s="57" t="s">
        <v>18</v>
      </c>
      <c r="C946" s="112">
        <v>44511</v>
      </c>
      <c r="D946" s="59" t="s">
        <v>3054</v>
      </c>
      <c r="E946" s="60" t="s">
        <v>11276</v>
      </c>
      <c r="F946" s="67" t="s">
        <v>3055</v>
      </c>
      <c r="G946" s="67" t="s">
        <v>3056</v>
      </c>
      <c r="H946" s="68" t="s">
        <v>10844</v>
      </c>
      <c r="I946" s="63">
        <v>2</v>
      </c>
      <c r="J946" s="64" t="str">
        <f t="shared" si="32"/>
        <v>A</v>
      </c>
      <c r="K946" s="65">
        <f t="shared" si="33"/>
        <v>5000</v>
      </c>
      <c r="L946" s="66">
        <f t="shared" si="40"/>
        <v>4</v>
      </c>
      <c r="M946" s="66" t="str">
        <f t="shared" si="41"/>
        <v>OK</v>
      </c>
      <c r="N946" s="40"/>
    </row>
    <row r="947" spans="2:14" s="69" customFormat="1" x14ac:dyDescent="0.25">
      <c r="B947" s="57" t="s">
        <v>18</v>
      </c>
      <c r="C947" s="112">
        <v>44511</v>
      </c>
      <c r="D947" s="59" t="s">
        <v>10845</v>
      </c>
      <c r="E947" s="60" t="s">
        <v>11276</v>
      </c>
      <c r="F947" s="67" t="s">
        <v>10846</v>
      </c>
      <c r="G947" s="67" t="s">
        <v>10847</v>
      </c>
      <c r="H947" s="68" t="s">
        <v>10851</v>
      </c>
      <c r="I947" s="63">
        <v>2</v>
      </c>
      <c r="J947" s="64" t="str">
        <f t="shared" si="32"/>
        <v>A</v>
      </c>
      <c r="K947" s="65">
        <f t="shared" si="33"/>
        <v>5000</v>
      </c>
      <c r="L947" s="66">
        <f t="shared" si="40"/>
        <v>2</v>
      </c>
      <c r="M947" s="66" t="str">
        <f t="shared" si="41"/>
        <v>OK</v>
      </c>
      <c r="N947" s="40"/>
    </row>
    <row r="948" spans="2:14" x14ac:dyDescent="0.25">
      <c r="B948" s="57" t="s">
        <v>18</v>
      </c>
      <c r="C948" s="112">
        <v>44511</v>
      </c>
      <c r="D948" s="59" t="s">
        <v>10848</v>
      </c>
      <c r="E948" s="60" t="s">
        <v>11276</v>
      </c>
      <c r="F948" s="67" t="s">
        <v>10849</v>
      </c>
      <c r="G948" s="67" t="s">
        <v>10850</v>
      </c>
      <c r="H948" s="68" t="s">
        <v>10852</v>
      </c>
      <c r="I948" s="63">
        <v>2</v>
      </c>
      <c r="J948" s="64" t="str">
        <f t="shared" si="32"/>
        <v>A</v>
      </c>
      <c r="K948" s="65">
        <f t="shared" si="33"/>
        <v>5000</v>
      </c>
      <c r="L948" s="66">
        <f t="shared" si="40"/>
        <v>2</v>
      </c>
      <c r="M948" s="66" t="str">
        <f t="shared" si="41"/>
        <v>OK</v>
      </c>
    </row>
    <row r="949" spans="2:14" x14ac:dyDescent="0.25">
      <c r="B949" s="57" t="s">
        <v>18</v>
      </c>
      <c r="C949" s="112">
        <v>44511</v>
      </c>
      <c r="D949" s="59" t="s">
        <v>10853</v>
      </c>
      <c r="E949" s="60" t="s">
        <v>11276</v>
      </c>
      <c r="F949" s="67" t="s">
        <v>10854</v>
      </c>
      <c r="G949" s="67" t="s">
        <v>10855</v>
      </c>
      <c r="H949" s="68" t="s">
        <v>10856</v>
      </c>
      <c r="I949" s="63">
        <v>2</v>
      </c>
      <c r="J949" s="64" t="str">
        <f t="shared" si="32"/>
        <v>A</v>
      </c>
      <c r="K949" s="65">
        <f t="shared" si="33"/>
        <v>5000</v>
      </c>
      <c r="L949" s="66">
        <f t="shared" si="40"/>
        <v>2</v>
      </c>
      <c r="M949" s="66" t="str">
        <f t="shared" si="41"/>
        <v>OK</v>
      </c>
    </row>
    <row r="950" spans="2:14" s="69" customFormat="1" x14ac:dyDescent="0.25">
      <c r="B950" s="57" t="s">
        <v>18</v>
      </c>
      <c r="C950" s="112">
        <v>44511</v>
      </c>
      <c r="D950" s="59" t="s">
        <v>10857</v>
      </c>
      <c r="E950" s="60" t="s">
        <v>11276</v>
      </c>
      <c r="F950" s="67" t="s">
        <v>10858</v>
      </c>
      <c r="G950" s="67" t="s">
        <v>10859</v>
      </c>
      <c r="H950" s="68" t="s">
        <v>10860</v>
      </c>
      <c r="I950" s="63">
        <v>4</v>
      </c>
      <c r="J950" s="64" t="str">
        <f t="shared" si="32"/>
        <v>A</v>
      </c>
      <c r="K950" s="65">
        <f t="shared" si="33"/>
        <v>10000</v>
      </c>
      <c r="L950" s="66">
        <f t="shared" si="40"/>
        <v>4</v>
      </c>
      <c r="M950" s="66" t="str">
        <f t="shared" si="41"/>
        <v>OK</v>
      </c>
      <c r="N950" s="40"/>
    </row>
    <row r="951" spans="2:14" x14ac:dyDescent="0.25">
      <c r="B951" s="57" t="s">
        <v>18</v>
      </c>
      <c r="C951" s="112">
        <v>44511</v>
      </c>
      <c r="D951" s="59" t="s">
        <v>7761</v>
      </c>
      <c r="E951" s="60" t="s">
        <v>11276</v>
      </c>
      <c r="F951" s="67" t="s">
        <v>7762</v>
      </c>
      <c r="G951" s="67" t="s">
        <v>7763</v>
      </c>
      <c r="H951" s="68" t="s">
        <v>10861</v>
      </c>
      <c r="I951" s="63">
        <v>2</v>
      </c>
      <c r="J951" s="64" t="str">
        <f t="shared" si="32"/>
        <v>A</v>
      </c>
      <c r="K951" s="65">
        <f t="shared" si="33"/>
        <v>5000</v>
      </c>
      <c r="L951" s="66">
        <f t="shared" si="40"/>
        <v>6</v>
      </c>
      <c r="M951" s="66" t="str">
        <f t="shared" si="41"/>
        <v>OK</v>
      </c>
    </row>
    <row r="952" spans="2:14" s="69" customFormat="1" x14ac:dyDescent="0.25">
      <c r="B952" s="57" t="s">
        <v>18</v>
      </c>
      <c r="C952" s="112">
        <v>44511</v>
      </c>
      <c r="D952" s="59" t="s">
        <v>7764</v>
      </c>
      <c r="E952" s="60" t="s">
        <v>11276</v>
      </c>
      <c r="F952" s="67" t="s">
        <v>7765</v>
      </c>
      <c r="G952" s="67" t="s">
        <v>7766</v>
      </c>
      <c r="H952" s="68" t="s">
        <v>10862</v>
      </c>
      <c r="I952" s="63">
        <v>2</v>
      </c>
      <c r="J952" s="64" t="str">
        <f t="shared" si="32"/>
        <v>A</v>
      </c>
      <c r="K952" s="65">
        <f t="shared" si="33"/>
        <v>5000</v>
      </c>
      <c r="L952" s="66">
        <f t="shared" si="40"/>
        <v>6</v>
      </c>
      <c r="M952" s="66" t="str">
        <f t="shared" si="41"/>
        <v>OK</v>
      </c>
      <c r="N952" s="40"/>
    </row>
    <row r="953" spans="2:14" x14ac:dyDescent="0.25">
      <c r="B953" s="57" t="s">
        <v>18</v>
      </c>
      <c r="C953" s="112">
        <v>44511</v>
      </c>
      <c r="D953" s="59" t="s">
        <v>7769</v>
      </c>
      <c r="E953" s="60" t="s">
        <v>11276</v>
      </c>
      <c r="F953" s="67" t="s">
        <v>7770</v>
      </c>
      <c r="G953" s="67" t="s">
        <v>7766</v>
      </c>
      <c r="H953" s="68" t="s">
        <v>10863</v>
      </c>
      <c r="I953" s="63">
        <v>4</v>
      </c>
      <c r="J953" s="64" t="str">
        <f t="shared" si="32"/>
        <v>A</v>
      </c>
      <c r="K953" s="65">
        <f t="shared" si="33"/>
        <v>10000</v>
      </c>
      <c r="L953" s="66">
        <f t="shared" si="40"/>
        <v>6</v>
      </c>
      <c r="M953" s="66" t="str">
        <f t="shared" si="41"/>
        <v>OK</v>
      </c>
    </row>
    <row r="954" spans="2:14" x14ac:dyDescent="0.25">
      <c r="B954" s="57" t="s">
        <v>18</v>
      </c>
      <c r="C954" s="112">
        <v>44511</v>
      </c>
      <c r="D954" s="59" t="s">
        <v>7772</v>
      </c>
      <c r="E954" s="60" t="s">
        <v>11276</v>
      </c>
      <c r="F954" s="67" t="s">
        <v>7773</v>
      </c>
      <c r="G954" s="67" t="s">
        <v>7774</v>
      </c>
      <c r="H954" s="68" t="s">
        <v>10864</v>
      </c>
      <c r="I954" s="63">
        <v>2</v>
      </c>
      <c r="J954" s="64" t="str">
        <f t="shared" si="32"/>
        <v>A</v>
      </c>
      <c r="K954" s="65">
        <f t="shared" si="33"/>
        <v>5000</v>
      </c>
      <c r="L954" s="66">
        <f t="shared" si="40"/>
        <v>4</v>
      </c>
      <c r="M954" s="66" t="str">
        <f t="shared" si="41"/>
        <v>OK</v>
      </c>
    </row>
    <row r="955" spans="2:14" s="69" customFormat="1" x14ac:dyDescent="0.25">
      <c r="B955" s="57" t="s">
        <v>18</v>
      </c>
      <c r="C955" s="112">
        <v>44511</v>
      </c>
      <c r="D955" s="59" t="s">
        <v>7775</v>
      </c>
      <c r="E955" s="60" t="s">
        <v>11276</v>
      </c>
      <c r="F955" s="67" t="s">
        <v>7776</v>
      </c>
      <c r="G955" s="67" t="s">
        <v>7777</v>
      </c>
      <c r="H955" s="68" t="s">
        <v>10865</v>
      </c>
      <c r="I955" s="63">
        <v>2</v>
      </c>
      <c r="J955" s="64" t="str">
        <f t="shared" si="32"/>
        <v>A</v>
      </c>
      <c r="K955" s="65">
        <f t="shared" si="33"/>
        <v>5000</v>
      </c>
      <c r="L955" s="66">
        <f t="shared" si="40"/>
        <v>6</v>
      </c>
      <c r="M955" s="66" t="str">
        <f t="shared" si="41"/>
        <v>OK</v>
      </c>
      <c r="N955" s="40"/>
    </row>
    <row r="956" spans="2:14" x14ac:dyDescent="0.25">
      <c r="B956" s="57" t="s">
        <v>18</v>
      </c>
      <c r="C956" s="112">
        <v>44511</v>
      </c>
      <c r="D956" s="59" t="s">
        <v>7780</v>
      </c>
      <c r="E956" s="60" t="s">
        <v>11276</v>
      </c>
      <c r="F956" s="67" t="s">
        <v>7781</v>
      </c>
      <c r="G956" s="67" t="s">
        <v>7777</v>
      </c>
      <c r="H956" s="68" t="s">
        <v>10866</v>
      </c>
      <c r="I956" s="63">
        <v>2</v>
      </c>
      <c r="J956" s="64" t="str">
        <f t="shared" ref="J956:J1063" si="42">+IF(I956&lt;=0," ",IF(I956&lt;=5,"A",IF(I956&gt;=6,"B")))</f>
        <v>A</v>
      </c>
      <c r="K956" s="65">
        <f t="shared" ref="K956:K1063" si="43">+IF(J956=" ",I956*0,IF(J956="A",I956*2500,IF(J956="B",I956*3000)))</f>
        <v>5000</v>
      </c>
      <c r="L956" s="66">
        <f t="shared" si="40"/>
        <v>4</v>
      </c>
      <c r="M956" s="66" t="str">
        <f t="shared" si="41"/>
        <v>OK</v>
      </c>
    </row>
    <row r="957" spans="2:14" x14ac:dyDescent="0.25">
      <c r="B957" s="57" t="s">
        <v>18</v>
      </c>
      <c r="C957" s="112">
        <v>44512</v>
      </c>
      <c r="D957" s="59" t="s">
        <v>8686</v>
      </c>
      <c r="E957" s="60" t="s">
        <v>11276</v>
      </c>
      <c r="F957" s="67" t="s">
        <v>8687</v>
      </c>
      <c r="G957" s="67" t="s">
        <v>8688</v>
      </c>
      <c r="H957" s="68" t="s">
        <v>11230</v>
      </c>
      <c r="I957" s="63">
        <v>3</v>
      </c>
      <c r="J957" s="64" t="str">
        <f t="shared" si="42"/>
        <v>A</v>
      </c>
      <c r="K957" s="65">
        <f t="shared" si="43"/>
        <v>7500</v>
      </c>
      <c r="L957" s="66">
        <f t="shared" si="40"/>
        <v>5</v>
      </c>
      <c r="M957" s="66" t="str">
        <f t="shared" si="41"/>
        <v>OK</v>
      </c>
    </row>
    <row r="958" spans="2:14" s="69" customFormat="1" x14ac:dyDescent="0.25">
      <c r="B958" s="57" t="s">
        <v>18</v>
      </c>
      <c r="C958" s="112">
        <v>44513</v>
      </c>
      <c r="D958" s="59" t="s">
        <v>8706</v>
      </c>
      <c r="E958" s="60" t="s">
        <v>11276</v>
      </c>
      <c r="F958" s="67" t="s">
        <v>8707</v>
      </c>
      <c r="G958" s="67" t="s">
        <v>8708</v>
      </c>
      <c r="H958" s="68" t="s">
        <v>11270</v>
      </c>
      <c r="I958" s="63">
        <v>5</v>
      </c>
      <c r="J958" s="64" t="str">
        <f t="shared" si="42"/>
        <v>A</v>
      </c>
      <c r="K958" s="65">
        <f t="shared" si="43"/>
        <v>12500</v>
      </c>
      <c r="L958" s="66">
        <f t="shared" si="40"/>
        <v>11</v>
      </c>
      <c r="M958" s="66" t="str">
        <f t="shared" si="41"/>
        <v>OK</v>
      </c>
      <c r="N958" s="40"/>
    </row>
    <row r="959" spans="2:14" x14ac:dyDescent="0.25">
      <c r="B959" s="57" t="s">
        <v>18</v>
      </c>
      <c r="C959" s="112">
        <v>44513</v>
      </c>
      <c r="D959" s="59" t="s">
        <v>11236</v>
      </c>
      <c r="E959" s="60" t="s">
        <v>11276</v>
      </c>
      <c r="F959" s="67" t="s">
        <v>11237</v>
      </c>
      <c r="G959" s="67" t="s">
        <v>11238</v>
      </c>
      <c r="H959" s="68" t="s">
        <v>11239</v>
      </c>
      <c r="I959" s="63">
        <v>3</v>
      </c>
      <c r="J959" s="64" t="str">
        <f t="shared" si="42"/>
        <v>A</v>
      </c>
      <c r="K959" s="65">
        <f t="shared" si="43"/>
        <v>7500</v>
      </c>
      <c r="L959" s="66">
        <f t="shared" si="40"/>
        <v>3</v>
      </c>
      <c r="M959" s="66" t="str">
        <f t="shared" si="41"/>
        <v>OK</v>
      </c>
    </row>
    <row r="960" spans="2:14" s="69" customFormat="1" x14ac:dyDescent="0.25">
      <c r="B960" s="57" t="s">
        <v>18</v>
      </c>
      <c r="C960" s="112">
        <v>44513</v>
      </c>
      <c r="D960" s="59" t="s">
        <v>8710</v>
      </c>
      <c r="E960" s="60" t="s">
        <v>11276</v>
      </c>
      <c r="F960" s="67" t="s">
        <v>8711</v>
      </c>
      <c r="G960" s="67" t="s">
        <v>8712</v>
      </c>
      <c r="H960" s="68" t="s">
        <v>11231</v>
      </c>
      <c r="I960" s="63">
        <v>2</v>
      </c>
      <c r="J960" s="64" t="str">
        <f t="shared" si="42"/>
        <v>A</v>
      </c>
      <c r="K960" s="65">
        <f t="shared" si="43"/>
        <v>5000</v>
      </c>
      <c r="L960" s="66">
        <f t="shared" si="40"/>
        <v>4</v>
      </c>
      <c r="M960" s="66" t="str">
        <f t="shared" si="41"/>
        <v>OK</v>
      </c>
      <c r="N960" s="40"/>
    </row>
    <row r="961" spans="2:14" x14ac:dyDescent="0.25">
      <c r="B961" s="57" t="s">
        <v>18</v>
      </c>
      <c r="C961" s="112">
        <v>44513</v>
      </c>
      <c r="D961" s="59" t="s">
        <v>11232</v>
      </c>
      <c r="E961" s="60" t="s">
        <v>11276</v>
      </c>
      <c r="F961" s="67" t="s">
        <v>11233</v>
      </c>
      <c r="G961" s="67" t="s">
        <v>11234</v>
      </c>
      <c r="H961" s="68" t="s">
        <v>11235</v>
      </c>
      <c r="I961" s="63">
        <v>2</v>
      </c>
      <c r="J961" s="64" t="str">
        <f t="shared" si="42"/>
        <v>A</v>
      </c>
      <c r="K961" s="65">
        <f t="shared" si="43"/>
        <v>5000</v>
      </c>
      <c r="L961" s="66">
        <f t="shared" si="40"/>
        <v>2</v>
      </c>
      <c r="M961" s="66" t="str">
        <f t="shared" si="41"/>
        <v>OK</v>
      </c>
    </row>
    <row r="962" spans="2:14" x14ac:dyDescent="0.25">
      <c r="B962" s="57" t="s">
        <v>18</v>
      </c>
      <c r="C962" s="112">
        <v>44513</v>
      </c>
      <c r="D962" s="59" t="s">
        <v>11240</v>
      </c>
      <c r="E962" s="60" t="s">
        <v>11276</v>
      </c>
      <c r="F962" s="67" t="s">
        <v>11241</v>
      </c>
      <c r="G962" s="67" t="s">
        <v>11242</v>
      </c>
      <c r="H962" s="68" t="s">
        <v>11243</v>
      </c>
      <c r="I962" s="63">
        <v>2</v>
      </c>
      <c r="J962" s="64" t="str">
        <f t="shared" si="42"/>
        <v>A</v>
      </c>
      <c r="K962" s="65">
        <f t="shared" si="43"/>
        <v>5000</v>
      </c>
      <c r="L962" s="66">
        <f t="shared" si="40"/>
        <v>2</v>
      </c>
      <c r="M962" s="66" t="str">
        <f t="shared" si="41"/>
        <v>OK</v>
      </c>
    </row>
    <row r="963" spans="2:14" s="69" customFormat="1" x14ac:dyDescent="0.25">
      <c r="B963" s="57" t="s">
        <v>18</v>
      </c>
      <c r="C963" s="112">
        <v>44513</v>
      </c>
      <c r="D963" s="59" t="s">
        <v>11244</v>
      </c>
      <c r="E963" s="60" t="s">
        <v>11276</v>
      </c>
      <c r="F963" s="67" t="s">
        <v>11245</v>
      </c>
      <c r="G963" s="67" t="s">
        <v>11242</v>
      </c>
      <c r="H963" s="68" t="s">
        <v>11246</v>
      </c>
      <c r="I963" s="63">
        <v>2</v>
      </c>
      <c r="J963" s="64" t="str">
        <f t="shared" si="42"/>
        <v>A</v>
      </c>
      <c r="K963" s="65">
        <f t="shared" si="43"/>
        <v>5000</v>
      </c>
      <c r="L963" s="66">
        <f t="shared" si="40"/>
        <v>2</v>
      </c>
      <c r="M963" s="66" t="str">
        <f t="shared" si="41"/>
        <v>OK</v>
      </c>
      <c r="N963" s="40"/>
    </row>
    <row r="964" spans="2:14" s="69" customFormat="1" x14ac:dyDescent="0.25">
      <c r="B964" s="57" t="s">
        <v>18</v>
      </c>
      <c r="C964" s="112">
        <v>44513</v>
      </c>
      <c r="D964" s="59" t="s">
        <v>11247</v>
      </c>
      <c r="E964" s="60" t="s">
        <v>11276</v>
      </c>
      <c r="F964" s="67" t="s">
        <v>11248</v>
      </c>
      <c r="G964" s="67" t="s">
        <v>11249</v>
      </c>
      <c r="H964" s="68" t="s">
        <v>11250</v>
      </c>
      <c r="I964" s="63">
        <v>2</v>
      </c>
      <c r="J964" s="64" t="str">
        <f t="shared" si="42"/>
        <v>A</v>
      </c>
      <c r="K964" s="65">
        <f t="shared" si="43"/>
        <v>5000</v>
      </c>
      <c r="L964" s="66">
        <f t="shared" si="40"/>
        <v>2</v>
      </c>
      <c r="M964" s="66" t="str">
        <f t="shared" si="41"/>
        <v>OK</v>
      </c>
      <c r="N964" s="40"/>
    </row>
    <row r="965" spans="2:14" x14ac:dyDescent="0.25">
      <c r="B965" s="57" t="s">
        <v>18</v>
      </c>
      <c r="C965" s="112">
        <v>44513</v>
      </c>
      <c r="D965" s="59" t="s">
        <v>11251</v>
      </c>
      <c r="E965" s="60" t="s">
        <v>11276</v>
      </c>
      <c r="F965" s="67" t="s">
        <v>11252</v>
      </c>
      <c r="G965" s="67" t="s">
        <v>11253</v>
      </c>
      <c r="H965" s="68" t="s">
        <v>11254</v>
      </c>
      <c r="I965" s="63">
        <v>2</v>
      </c>
      <c r="J965" s="64" t="str">
        <f t="shared" si="42"/>
        <v>A</v>
      </c>
      <c r="K965" s="65">
        <f t="shared" si="43"/>
        <v>5000</v>
      </c>
      <c r="L965" s="66">
        <f t="shared" si="40"/>
        <v>2</v>
      </c>
      <c r="M965" s="66" t="str">
        <f t="shared" si="41"/>
        <v>OK</v>
      </c>
    </row>
    <row r="966" spans="2:14" x14ac:dyDescent="0.25">
      <c r="B966" s="57" t="s">
        <v>18</v>
      </c>
      <c r="C966" s="112">
        <v>44513</v>
      </c>
      <c r="D966" s="59" t="s">
        <v>11255</v>
      </c>
      <c r="E966" s="60" t="s">
        <v>11276</v>
      </c>
      <c r="F966" s="67" t="s">
        <v>11256</v>
      </c>
      <c r="G966" s="67" t="s">
        <v>4793</v>
      </c>
      <c r="H966" s="68" t="s">
        <v>11257</v>
      </c>
      <c r="I966" s="63">
        <v>5</v>
      </c>
      <c r="J966" s="64" t="str">
        <f t="shared" si="42"/>
        <v>A</v>
      </c>
      <c r="K966" s="65">
        <f t="shared" si="43"/>
        <v>12500</v>
      </c>
      <c r="L966" s="66">
        <f t="shared" si="40"/>
        <v>5</v>
      </c>
      <c r="M966" s="66" t="str">
        <f t="shared" si="41"/>
        <v>OK</v>
      </c>
    </row>
    <row r="967" spans="2:14" s="69" customFormat="1" x14ac:dyDescent="0.25">
      <c r="B967" s="57" t="s">
        <v>18</v>
      </c>
      <c r="C967" s="112">
        <v>44513</v>
      </c>
      <c r="D967" s="59" t="s">
        <v>11258</v>
      </c>
      <c r="E967" s="60" t="s">
        <v>11276</v>
      </c>
      <c r="F967" s="67" t="s">
        <v>2277</v>
      </c>
      <c r="G967" s="67" t="s">
        <v>11242</v>
      </c>
      <c r="H967" s="68" t="s">
        <v>11259</v>
      </c>
      <c r="I967" s="63">
        <v>2</v>
      </c>
      <c r="J967" s="64" t="str">
        <f t="shared" si="42"/>
        <v>A</v>
      </c>
      <c r="K967" s="65">
        <f t="shared" si="43"/>
        <v>5000</v>
      </c>
      <c r="L967" s="66">
        <f t="shared" si="40"/>
        <v>2</v>
      </c>
      <c r="M967" s="66" t="str">
        <f t="shared" si="41"/>
        <v>OK</v>
      </c>
      <c r="N967" s="40"/>
    </row>
    <row r="968" spans="2:14" x14ac:dyDescent="0.25">
      <c r="B968" s="57" t="s">
        <v>18</v>
      </c>
      <c r="C968" s="112">
        <v>44513</v>
      </c>
      <c r="D968" s="59" t="s">
        <v>11260</v>
      </c>
      <c r="E968" s="60" t="s">
        <v>11276</v>
      </c>
      <c r="F968" s="67" t="s">
        <v>11261</v>
      </c>
      <c r="G968" s="67" t="s">
        <v>11262</v>
      </c>
      <c r="H968" s="68" t="s">
        <v>11263</v>
      </c>
      <c r="I968" s="63">
        <v>6</v>
      </c>
      <c r="J968" s="64" t="str">
        <f t="shared" si="42"/>
        <v>B</v>
      </c>
      <c r="K968" s="65">
        <f t="shared" si="43"/>
        <v>18000</v>
      </c>
      <c r="L968" s="66">
        <f t="shared" si="40"/>
        <v>6</v>
      </c>
      <c r="M968" s="66" t="str">
        <f t="shared" si="41"/>
        <v>OK</v>
      </c>
    </row>
    <row r="969" spans="2:14" s="69" customFormat="1" x14ac:dyDescent="0.25">
      <c r="B969" s="57" t="s">
        <v>19</v>
      </c>
      <c r="C969" s="58">
        <v>44487</v>
      </c>
      <c r="D969" s="59" t="s">
        <v>515</v>
      </c>
      <c r="E969" s="60" t="s">
        <v>11276</v>
      </c>
      <c r="F969" s="61" t="s">
        <v>516</v>
      </c>
      <c r="G969" s="61" t="s">
        <v>517</v>
      </c>
      <c r="H969" s="62" t="s">
        <v>518</v>
      </c>
      <c r="I969" s="63">
        <v>2</v>
      </c>
      <c r="J969" s="64" t="str">
        <f t="shared" si="42"/>
        <v>A</v>
      </c>
      <c r="K969" s="65">
        <f t="shared" si="43"/>
        <v>5000</v>
      </c>
      <c r="L969" s="66">
        <f t="shared" ref="L969:L1032" si="44">SUMIF($D$8:$D$3606,D969:D4567,$I$8:$I$3606)</f>
        <v>2</v>
      </c>
      <c r="M969" s="66" t="str">
        <f t="shared" ref="M969:M1032" si="45">+IF(L969=0," ",IF(L969&lt;=20,"OK",IF(L969&gt;=21,"LEBIH")))</f>
        <v>OK</v>
      </c>
      <c r="N969" s="40"/>
    </row>
    <row r="970" spans="2:14" x14ac:dyDescent="0.25">
      <c r="B970" s="57" t="s">
        <v>19</v>
      </c>
      <c r="C970" s="58">
        <v>44487</v>
      </c>
      <c r="D970" s="59" t="s">
        <v>519</v>
      </c>
      <c r="E970" s="60" t="s">
        <v>11276</v>
      </c>
      <c r="F970" s="61" t="s">
        <v>520</v>
      </c>
      <c r="G970" s="61" t="s">
        <v>521</v>
      </c>
      <c r="H970" s="62" t="s">
        <v>522</v>
      </c>
      <c r="I970" s="63">
        <v>2</v>
      </c>
      <c r="J970" s="64" t="str">
        <f t="shared" si="42"/>
        <v>A</v>
      </c>
      <c r="K970" s="65">
        <f t="shared" si="43"/>
        <v>5000</v>
      </c>
      <c r="L970" s="66">
        <f t="shared" si="44"/>
        <v>5</v>
      </c>
      <c r="M970" s="66" t="str">
        <f t="shared" si="45"/>
        <v>OK</v>
      </c>
    </row>
    <row r="971" spans="2:14" x14ac:dyDescent="0.25">
      <c r="B971" s="57" t="s">
        <v>19</v>
      </c>
      <c r="C971" s="58">
        <v>44487</v>
      </c>
      <c r="D971" s="59" t="s">
        <v>523</v>
      </c>
      <c r="E971" s="60" t="s">
        <v>11276</v>
      </c>
      <c r="F971" s="61" t="s">
        <v>524</v>
      </c>
      <c r="G971" s="61" t="s">
        <v>525</v>
      </c>
      <c r="H971" s="62" t="s">
        <v>526</v>
      </c>
      <c r="I971" s="63">
        <v>2</v>
      </c>
      <c r="J971" s="64" t="str">
        <f t="shared" si="42"/>
        <v>A</v>
      </c>
      <c r="K971" s="65">
        <f t="shared" si="43"/>
        <v>5000</v>
      </c>
      <c r="L971" s="66">
        <f t="shared" si="44"/>
        <v>2</v>
      </c>
      <c r="M971" s="66" t="str">
        <f t="shared" si="45"/>
        <v>OK</v>
      </c>
    </row>
    <row r="972" spans="2:14" s="69" customFormat="1" x14ac:dyDescent="0.25">
      <c r="B972" s="57" t="s">
        <v>19</v>
      </c>
      <c r="C972" s="58">
        <v>44487</v>
      </c>
      <c r="D972" s="59" t="s">
        <v>527</v>
      </c>
      <c r="E972" s="60" t="s">
        <v>11276</v>
      </c>
      <c r="F972" s="61" t="s">
        <v>528</v>
      </c>
      <c r="G972" s="61" t="s">
        <v>529</v>
      </c>
      <c r="H972" s="62" t="s">
        <v>530</v>
      </c>
      <c r="I972" s="63">
        <v>2</v>
      </c>
      <c r="J972" s="64" t="str">
        <f t="shared" si="42"/>
        <v>A</v>
      </c>
      <c r="K972" s="65">
        <f t="shared" si="43"/>
        <v>5000</v>
      </c>
      <c r="L972" s="66">
        <f t="shared" si="44"/>
        <v>8</v>
      </c>
      <c r="M972" s="66" t="str">
        <f t="shared" si="45"/>
        <v>OK</v>
      </c>
      <c r="N972" s="40"/>
    </row>
    <row r="973" spans="2:14" x14ac:dyDescent="0.25">
      <c r="B973" s="57" t="s">
        <v>19</v>
      </c>
      <c r="C973" s="58">
        <v>44487</v>
      </c>
      <c r="D973" s="59" t="s">
        <v>531</v>
      </c>
      <c r="E973" s="60" t="s">
        <v>11276</v>
      </c>
      <c r="F973" s="61" t="s">
        <v>532</v>
      </c>
      <c r="G973" s="61" t="s">
        <v>533</v>
      </c>
      <c r="H973" s="62" t="s">
        <v>537</v>
      </c>
      <c r="I973" s="63">
        <v>2</v>
      </c>
      <c r="J973" s="64" t="str">
        <f t="shared" si="42"/>
        <v>A</v>
      </c>
      <c r="K973" s="65">
        <f t="shared" si="43"/>
        <v>5000</v>
      </c>
      <c r="L973" s="66">
        <f t="shared" si="44"/>
        <v>2</v>
      </c>
      <c r="M973" s="66" t="str">
        <f t="shared" si="45"/>
        <v>OK</v>
      </c>
    </row>
    <row r="974" spans="2:14" x14ac:dyDescent="0.25">
      <c r="B974" s="57" t="s">
        <v>19</v>
      </c>
      <c r="C974" s="58">
        <v>44487</v>
      </c>
      <c r="D974" s="59" t="s">
        <v>534</v>
      </c>
      <c r="E974" s="60" t="s">
        <v>11276</v>
      </c>
      <c r="F974" s="61" t="s">
        <v>535</v>
      </c>
      <c r="G974" s="61" t="s">
        <v>536</v>
      </c>
      <c r="H974" s="62" t="s">
        <v>538</v>
      </c>
      <c r="I974" s="63">
        <v>2</v>
      </c>
      <c r="J974" s="64" t="str">
        <f t="shared" si="42"/>
        <v>A</v>
      </c>
      <c r="K974" s="65">
        <f t="shared" si="43"/>
        <v>5000</v>
      </c>
      <c r="L974" s="66">
        <f t="shared" si="44"/>
        <v>2</v>
      </c>
      <c r="M974" s="66" t="str">
        <f t="shared" si="45"/>
        <v>OK</v>
      </c>
    </row>
    <row r="975" spans="2:14" s="69" customFormat="1" x14ac:dyDescent="0.25">
      <c r="B975" s="57" t="s">
        <v>19</v>
      </c>
      <c r="C975" s="58">
        <v>44487</v>
      </c>
      <c r="D975" s="59" t="s">
        <v>539</v>
      </c>
      <c r="E975" s="60" t="s">
        <v>11276</v>
      </c>
      <c r="F975" s="61" t="s">
        <v>540</v>
      </c>
      <c r="G975" s="61" t="s">
        <v>541</v>
      </c>
      <c r="H975" s="62" t="s">
        <v>542</v>
      </c>
      <c r="I975" s="63">
        <v>2</v>
      </c>
      <c r="J975" s="64" t="str">
        <f t="shared" si="42"/>
        <v>A</v>
      </c>
      <c r="K975" s="65">
        <f t="shared" si="43"/>
        <v>5000</v>
      </c>
      <c r="L975" s="66">
        <f t="shared" si="44"/>
        <v>14</v>
      </c>
      <c r="M975" s="66" t="str">
        <f t="shared" si="45"/>
        <v>OK</v>
      </c>
      <c r="N975" s="40"/>
    </row>
    <row r="976" spans="2:14" x14ac:dyDescent="0.25">
      <c r="B976" s="57" t="s">
        <v>19</v>
      </c>
      <c r="C976" s="58">
        <v>44487</v>
      </c>
      <c r="D976" s="59" t="s">
        <v>543</v>
      </c>
      <c r="E976" s="60" t="s">
        <v>11276</v>
      </c>
      <c r="F976" s="61" t="s">
        <v>544</v>
      </c>
      <c r="G976" s="61" t="s">
        <v>545</v>
      </c>
      <c r="H976" s="62" t="s">
        <v>546</v>
      </c>
      <c r="I976" s="63">
        <v>2</v>
      </c>
      <c r="J976" s="64" t="str">
        <f t="shared" si="42"/>
        <v>A</v>
      </c>
      <c r="K976" s="65">
        <f t="shared" si="43"/>
        <v>5000</v>
      </c>
      <c r="L976" s="66">
        <f t="shared" si="44"/>
        <v>10</v>
      </c>
      <c r="M976" s="66" t="str">
        <f t="shared" si="45"/>
        <v>OK</v>
      </c>
    </row>
    <row r="977" spans="2:14" s="69" customFormat="1" x14ac:dyDescent="0.25">
      <c r="B977" s="57" t="s">
        <v>19</v>
      </c>
      <c r="C977" s="58">
        <v>44487</v>
      </c>
      <c r="D977" s="59" t="s">
        <v>547</v>
      </c>
      <c r="E977" s="60" t="s">
        <v>11276</v>
      </c>
      <c r="F977" s="61" t="s">
        <v>548</v>
      </c>
      <c r="G977" s="61" t="s">
        <v>549</v>
      </c>
      <c r="H977" s="62" t="s">
        <v>550</v>
      </c>
      <c r="I977" s="63">
        <v>2</v>
      </c>
      <c r="J977" s="64" t="str">
        <f t="shared" si="42"/>
        <v>A</v>
      </c>
      <c r="K977" s="65">
        <f t="shared" si="43"/>
        <v>5000</v>
      </c>
      <c r="L977" s="66">
        <f t="shared" si="44"/>
        <v>8</v>
      </c>
      <c r="M977" s="66" t="str">
        <f t="shared" si="45"/>
        <v>OK</v>
      </c>
      <c r="N977" s="40"/>
    </row>
    <row r="978" spans="2:14" x14ac:dyDescent="0.25">
      <c r="B978" s="57" t="s">
        <v>19</v>
      </c>
      <c r="C978" s="58">
        <v>44487</v>
      </c>
      <c r="D978" s="59" t="s">
        <v>551</v>
      </c>
      <c r="E978" s="60" t="s">
        <v>11276</v>
      </c>
      <c r="F978" s="61" t="s">
        <v>552</v>
      </c>
      <c r="G978" s="61" t="s">
        <v>553</v>
      </c>
      <c r="H978" s="62" t="s">
        <v>554</v>
      </c>
      <c r="I978" s="63">
        <v>2</v>
      </c>
      <c r="J978" s="64" t="str">
        <f t="shared" si="42"/>
        <v>A</v>
      </c>
      <c r="K978" s="65">
        <f t="shared" si="43"/>
        <v>5000</v>
      </c>
      <c r="L978" s="66">
        <f t="shared" si="44"/>
        <v>2</v>
      </c>
      <c r="M978" s="66" t="str">
        <f t="shared" si="45"/>
        <v>OK</v>
      </c>
    </row>
    <row r="979" spans="2:14" x14ac:dyDescent="0.25">
      <c r="B979" s="57" t="s">
        <v>19</v>
      </c>
      <c r="C979" s="58">
        <v>44487</v>
      </c>
      <c r="D979" s="59" t="s">
        <v>555</v>
      </c>
      <c r="E979" s="60" t="s">
        <v>11276</v>
      </c>
      <c r="F979" s="67" t="s">
        <v>556</v>
      </c>
      <c r="G979" s="67" t="s">
        <v>557</v>
      </c>
      <c r="H979" s="68" t="s">
        <v>558</v>
      </c>
      <c r="I979" s="63">
        <v>2</v>
      </c>
      <c r="J979" s="64" t="str">
        <f t="shared" si="42"/>
        <v>A</v>
      </c>
      <c r="K979" s="65">
        <f t="shared" si="43"/>
        <v>5000</v>
      </c>
      <c r="L979" s="66">
        <f t="shared" si="44"/>
        <v>2</v>
      </c>
      <c r="M979" s="66" t="str">
        <f t="shared" si="45"/>
        <v>OK</v>
      </c>
    </row>
    <row r="980" spans="2:14" s="69" customFormat="1" x14ac:dyDescent="0.25">
      <c r="B980" s="57" t="s">
        <v>19</v>
      </c>
      <c r="C980" s="58">
        <v>44487</v>
      </c>
      <c r="D980" s="59" t="s">
        <v>559</v>
      </c>
      <c r="E980" s="60" t="s">
        <v>11276</v>
      </c>
      <c r="F980" s="67" t="s">
        <v>560</v>
      </c>
      <c r="G980" s="67" t="s">
        <v>561</v>
      </c>
      <c r="H980" s="68" t="s">
        <v>562</v>
      </c>
      <c r="I980" s="63">
        <v>2</v>
      </c>
      <c r="J980" s="64" t="str">
        <f t="shared" si="42"/>
        <v>A</v>
      </c>
      <c r="K980" s="65">
        <f t="shared" si="43"/>
        <v>5000</v>
      </c>
      <c r="L980" s="66">
        <f t="shared" si="44"/>
        <v>2</v>
      </c>
      <c r="M980" s="66" t="str">
        <f t="shared" si="45"/>
        <v>OK</v>
      </c>
      <c r="N980" s="40"/>
    </row>
    <row r="981" spans="2:14" s="69" customFormat="1" x14ac:dyDescent="0.25">
      <c r="B981" s="57" t="s">
        <v>19</v>
      </c>
      <c r="C981" s="58">
        <v>44487</v>
      </c>
      <c r="D981" s="59" t="s">
        <v>563</v>
      </c>
      <c r="E981" s="60" t="s">
        <v>11276</v>
      </c>
      <c r="F981" s="67" t="s">
        <v>564</v>
      </c>
      <c r="G981" s="67" t="s">
        <v>565</v>
      </c>
      <c r="H981" s="68" t="s">
        <v>566</v>
      </c>
      <c r="I981" s="63">
        <v>2</v>
      </c>
      <c r="J981" s="64" t="str">
        <f t="shared" si="42"/>
        <v>A</v>
      </c>
      <c r="K981" s="65">
        <f t="shared" si="43"/>
        <v>5000</v>
      </c>
      <c r="L981" s="66">
        <f t="shared" si="44"/>
        <v>2</v>
      </c>
      <c r="M981" s="66" t="str">
        <f t="shared" si="45"/>
        <v>OK</v>
      </c>
      <c r="N981" s="40"/>
    </row>
    <row r="982" spans="2:14" x14ac:dyDescent="0.25">
      <c r="B982" s="57" t="s">
        <v>19</v>
      </c>
      <c r="C982" s="58">
        <v>44487</v>
      </c>
      <c r="D982" s="59" t="s">
        <v>567</v>
      </c>
      <c r="E982" s="60" t="s">
        <v>11276</v>
      </c>
      <c r="F982" s="67" t="s">
        <v>568</v>
      </c>
      <c r="G982" s="67" t="s">
        <v>569</v>
      </c>
      <c r="H982" s="68" t="s">
        <v>570</v>
      </c>
      <c r="I982" s="63">
        <v>2</v>
      </c>
      <c r="J982" s="64" t="str">
        <f t="shared" si="42"/>
        <v>A</v>
      </c>
      <c r="K982" s="65">
        <f t="shared" si="43"/>
        <v>5000</v>
      </c>
      <c r="L982" s="66">
        <f t="shared" si="44"/>
        <v>2</v>
      </c>
      <c r="M982" s="66" t="str">
        <f t="shared" si="45"/>
        <v>OK</v>
      </c>
    </row>
    <row r="983" spans="2:14" x14ac:dyDescent="0.25">
      <c r="B983" s="57" t="s">
        <v>19</v>
      </c>
      <c r="C983" s="58">
        <v>44487</v>
      </c>
      <c r="D983" s="59" t="s">
        <v>571</v>
      </c>
      <c r="E983" s="60" t="s">
        <v>11276</v>
      </c>
      <c r="F983" s="67" t="s">
        <v>572</v>
      </c>
      <c r="G983" s="67" t="s">
        <v>573</v>
      </c>
      <c r="H983" s="68" t="s">
        <v>574</v>
      </c>
      <c r="I983" s="63">
        <v>2</v>
      </c>
      <c r="J983" s="64" t="str">
        <f t="shared" si="42"/>
        <v>A</v>
      </c>
      <c r="K983" s="65">
        <f t="shared" si="43"/>
        <v>5000</v>
      </c>
      <c r="L983" s="66">
        <f t="shared" si="44"/>
        <v>2</v>
      </c>
      <c r="M983" s="66" t="str">
        <f t="shared" si="45"/>
        <v>OK</v>
      </c>
    </row>
    <row r="984" spans="2:14" s="69" customFormat="1" x14ac:dyDescent="0.25">
      <c r="B984" s="57" t="s">
        <v>19</v>
      </c>
      <c r="C984" s="58">
        <v>44487</v>
      </c>
      <c r="D984" s="59" t="s">
        <v>575</v>
      </c>
      <c r="E984" s="60" t="s">
        <v>11276</v>
      </c>
      <c r="F984" s="61" t="s">
        <v>576</v>
      </c>
      <c r="G984" s="61" t="s">
        <v>577</v>
      </c>
      <c r="H984" s="62" t="s">
        <v>581</v>
      </c>
      <c r="I984" s="63">
        <v>6</v>
      </c>
      <c r="J984" s="64" t="str">
        <f t="shared" si="42"/>
        <v>B</v>
      </c>
      <c r="K984" s="65">
        <f t="shared" si="43"/>
        <v>18000</v>
      </c>
      <c r="L984" s="66">
        <f t="shared" si="44"/>
        <v>8</v>
      </c>
      <c r="M984" s="66" t="str">
        <f t="shared" si="45"/>
        <v>OK</v>
      </c>
      <c r="N984" s="40"/>
    </row>
    <row r="985" spans="2:14" x14ac:dyDescent="0.25">
      <c r="B985" s="57" t="s">
        <v>19</v>
      </c>
      <c r="C985" s="58">
        <v>44487</v>
      </c>
      <c r="D985" s="59" t="s">
        <v>578</v>
      </c>
      <c r="E985" s="60" t="s">
        <v>11276</v>
      </c>
      <c r="F985" s="61" t="s">
        <v>579</v>
      </c>
      <c r="G985" s="61" t="s">
        <v>580</v>
      </c>
      <c r="H985" s="62" t="s">
        <v>582</v>
      </c>
      <c r="I985" s="63">
        <v>2</v>
      </c>
      <c r="J985" s="64" t="str">
        <f t="shared" si="42"/>
        <v>A</v>
      </c>
      <c r="K985" s="65">
        <f t="shared" si="43"/>
        <v>5000</v>
      </c>
      <c r="L985" s="66">
        <f t="shared" si="44"/>
        <v>2</v>
      </c>
      <c r="M985" s="66" t="str">
        <f t="shared" si="45"/>
        <v>OK</v>
      </c>
    </row>
    <row r="986" spans="2:14" s="69" customFormat="1" x14ac:dyDescent="0.25">
      <c r="B986" s="57" t="s">
        <v>19</v>
      </c>
      <c r="C986" s="58">
        <v>44487</v>
      </c>
      <c r="D986" s="59" t="s">
        <v>583</v>
      </c>
      <c r="E986" s="60" t="s">
        <v>11276</v>
      </c>
      <c r="F986" s="61" t="s">
        <v>584</v>
      </c>
      <c r="G986" s="61" t="s">
        <v>585</v>
      </c>
      <c r="H986" s="62" t="s">
        <v>586</v>
      </c>
      <c r="I986" s="63">
        <v>2</v>
      </c>
      <c r="J986" s="64" t="str">
        <f t="shared" si="42"/>
        <v>A</v>
      </c>
      <c r="K986" s="65">
        <f t="shared" si="43"/>
        <v>5000</v>
      </c>
      <c r="L986" s="66">
        <f t="shared" si="44"/>
        <v>4</v>
      </c>
      <c r="M986" s="66" t="str">
        <f t="shared" si="45"/>
        <v>OK</v>
      </c>
      <c r="N986" s="40"/>
    </row>
    <row r="987" spans="2:14" x14ac:dyDescent="0.25">
      <c r="B987" s="57" t="s">
        <v>19</v>
      </c>
      <c r="C987" s="58">
        <v>44487</v>
      </c>
      <c r="D987" s="59" t="s">
        <v>587</v>
      </c>
      <c r="E987" s="60" t="s">
        <v>11276</v>
      </c>
      <c r="F987" s="61" t="s">
        <v>588</v>
      </c>
      <c r="G987" s="61" t="s">
        <v>589</v>
      </c>
      <c r="H987" s="62" t="s">
        <v>590</v>
      </c>
      <c r="I987" s="63">
        <v>2</v>
      </c>
      <c r="J987" s="64" t="str">
        <f t="shared" si="42"/>
        <v>A</v>
      </c>
      <c r="K987" s="65">
        <f t="shared" si="43"/>
        <v>5000</v>
      </c>
      <c r="L987" s="66">
        <f t="shared" si="44"/>
        <v>2</v>
      </c>
      <c r="M987" s="66" t="str">
        <f t="shared" si="45"/>
        <v>OK</v>
      </c>
    </row>
    <row r="988" spans="2:14" x14ac:dyDescent="0.25">
      <c r="B988" s="57" t="s">
        <v>19</v>
      </c>
      <c r="C988" s="58">
        <v>44487</v>
      </c>
      <c r="D988" s="59" t="s">
        <v>591</v>
      </c>
      <c r="E988" s="60" t="s">
        <v>11276</v>
      </c>
      <c r="F988" s="61" t="s">
        <v>592</v>
      </c>
      <c r="G988" s="61" t="s">
        <v>593</v>
      </c>
      <c r="H988" s="62" t="s">
        <v>594</v>
      </c>
      <c r="I988" s="63">
        <v>2</v>
      </c>
      <c r="J988" s="64" t="str">
        <f t="shared" si="42"/>
        <v>A</v>
      </c>
      <c r="K988" s="65">
        <f t="shared" si="43"/>
        <v>5000</v>
      </c>
      <c r="L988" s="66">
        <f t="shared" si="44"/>
        <v>2</v>
      </c>
      <c r="M988" s="66" t="str">
        <f t="shared" si="45"/>
        <v>OK</v>
      </c>
    </row>
    <row r="989" spans="2:14" s="69" customFormat="1" x14ac:dyDescent="0.25">
      <c r="B989" s="57" t="s">
        <v>19</v>
      </c>
      <c r="C989" s="58">
        <v>44488</v>
      </c>
      <c r="D989" s="59" t="s">
        <v>1723</v>
      </c>
      <c r="E989" s="60" t="s">
        <v>11276</v>
      </c>
      <c r="F989" s="61" t="s">
        <v>1724</v>
      </c>
      <c r="G989" s="61" t="s">
        <v>1725</v>
      </c>
      <c r="H989" s="62" t="s">
        <v>1726</v>
      </c>
      <c r="I989" s="63">
        <v>10</v>
      </c>
      <c r="J989" s="64" t="str">
        <f t="shared" si="42"/>
        <v>B</v>
      </c>
      <c r="K989" s="65">
        <f t="shared" si="43"/>
        <v>30000</v>
      </c>
      <c r="L989" s="66">
        <f t="shared" si="44"/>
        <v>10</v>
      </c>
      <c r="M989" s="66" t="str">
        <f t="shared" si="45"/>
        <v>OK</v>
      </c>
      <c r="N989" s="40"/>
    </row>
    <row r="990" spans="2:14" s="69" customFormat="1" x14ac:dyDescent="0.25">
      <c r="B990" s="57" t="s">
        <v>19</v>
      </c>
      <c r="C990" s="58">
        <v>44488</v>
      </c>
      <c r="D990" s="59" t="s">
        <v>1727</v>
      </c>
      <c r="E990" s="60" t="s">
        <v>11276</v>
      </c>
      <c r="F990" s="61" t="s">
        <v>1728</v>
      </c>
      <c r="G990" s="61" t="s">
        <v>1729</v>
      </c>
      <c r="H990" s="62" t="s">
        <v>1730</v>
      </c>
      <c r="I990" s="63">
        <v>2</v>
      </c>
      <c r="J990" s="64" t="str">
        <f t="shared" si="42"/>
        <v>A</v>
      </c>
      <c r="K990" s="65">
        <f t="shared" si="43"/>
        <v>5000</v>
      </c>
      <c r="L990" s="66">
        <f t="shared" si="44"/>
        <v>2</v>
      </c>
      <c r="M990" s="66" t="str">
        <f t="shared" si="45"/>
        <v>OK</v>
      </c>
      <c r="N990" s="40"/>
    </row>
    <row r="991" spans="2:14" s="69" customFormat="1" x14ac:dyDescent="0.25">
      <c r="B991" s="57" t="s">
        <v>19</v>
      </c>
      <c r="C991" s="58">
        <v>44488</v>
      </c>
      <c r="D991" s="59" t="s">
        <v>1731</v>
      </c>
      <c r="E991" s="60" t="s">
        <v>11276</v>
      </c>
      <c r="F991" s="61" t="s">
        <v>1732</v>
      </c>
      <c r="G991" s="61" t="s">
        <v>1733</v>
      </c>
      <c r="H991" s="62" t="s">
        <v>1734</v>
      </c>
      <c r="I991" s="63">
        <v>3</v>
      </c>
      <c r="J991" s="64" t="str">
        <f t="shared" si="42"/>
        <v>A</v>
      </c>
      <c r="K991" s="65">
        <f t="shared" si="43"/>
        <v>7500</v>
      </c>
      <c r="L991" s="66">
        <f t="shared" si="44"/>
        <v>11</v>
      </c>
      <c r="M991" s="66" t="str">
        <f t="shared" si="45"/>
        <v>OK</v>
      </c>
      <c r="N991" s="40"/>
    </row>
    <row r="992" spans="2:14" x14ac:dyDescent="0.25">
      <c r="B992" s="57" t="s">
        <v>19</v>
      </c>
      <c r="C992" s="58">
        <v>44488</v>
      </c>
      <c r="D992" s="59" t="s">
        <v>1735</v>
      </c>
      <c r="E992" s="60" t="s">
        <v>11276</v>
      </c>
      <c r="F992" s="61" t="s">
        <v>1736</v>
      </c>
      <c r="G992" s="61" t="s">
        <v>1737</v>
      </c>
      <c r="H992" s="62" t="s">
        <v>1738</v>
      </c>
      <c r="I992" s="63">
        <v>2</v>
      </c>
      <c r="J992" s="64" t="str">
        <f t="shared" si="42"/>
        <v>A</v>
      </c>
      <c r="K992" s="65">
        <f t="shared" si="43"/>
        <v>5000</v>
      </c>
      <c r="L992" s="66">
        <f t="shared" si="44"/>
        <v>4</v>
      </c>
      <c r="M992" s="66" t="str">
        <f t="shared" si="45"/>
        <v>OK</v>
      </c>
    </row>
    <row r="993" spans="2:14" x14ac:dyDescent="0.25">
      <c r="B993" s="57" t="s">
        <v>19</v>
      </c>
      <c r="C993" s="58">
        <v>44488</v>
      </c>
      <c r="D993" s="59" t="s">
        <v>1739</v>
      </c>
      <c r="E993" s="60" t="s">
        <v>11276</v>
      </c>
      <c r="F993" s="61" t="s">
        <v>1740</v>
      </c>
      <c r="G993" s="61" t="s">
        <v>1741</v>
      </c>
      <c r="H993" s="62" t="s">
        <v>1742</v>
      </c>
      <c r="I993" s="63">
        <v>3</v>
      </c>
      <c r="J993" s="64" t="str">
        <f t="shared" si="42"/>
        <v>A</v>
      </c>
      <c r="K993" s="65">
        <f t="shared" si="43"/>
        <v>7500</v>
      </c>
      <c r="L993" s="66">
        <f t="shared" si="44"/>
        <v>3</v>
      </c>
      <c r="M993" s="66" t="str">
        <f t="shared" si="45"/>
        <v>OK</v>
      </c>
    </row>
    <row r="994" spans="2:14" s="69" customFormat="1" x14ac:dyDescent="0.25">
      <c r="B994" s="57" t="s">
        <v>19</v>
      </c>
      <c r="C994" s="58">
        <v>44488</v>
      </c>
      <c r="D994" s="59" t="s">
        <v>1743</v>
      </c>
      <c r="E994" s="60" t="s">
        <v>11276</v>
      </c>
      <c r="F994" s="61" t="s">
        <v>1744</v>
      </c>
      <c r="G994" s="61" t="s">
        <v>1745</v>
      </c>
      <c r="H994" s="62" t="s">
        <v>1746</v>
      </c>
      <c r="I994" s="63">
        <v>2</v>
      </c>
      <c r="J994" s="64" t="str">
        <f t="shared" si="42"/>
        <v>A</v>
      </c>
      <c r="K994" s="65">
        <f t="shared" si="43"/>
        <v>5000</v>
      </c>
      <c r="L994" s="66">
        <f t="shared" si="44"/>
        <v>2</v>
      </c>
      <c r="M994" s="66" t="str">
        <f t="shared" si="45"/>
        <v>OK</v>
      </c>
      <c r="N994" s="40"/>
    </row>
    <row r="995" spans="2:14" x14ac:dyDescent="0.25">
      <c r="B995" s="57" t="s">
        <v>19</v>
      </c>
      <c r="C995" s="58">
        <v>44488</v>
      </c>
      <c r="D995" s="59" t="s">
        <v>1747</v>
      </c>
      <c r="E995" s="60" t="s">
        <v>11276</v>
      </c>
      <c r="F995" s="61" t="s">
        <v>1748</v>
      </c>
      <c r="G995" s="61" t="s">
        <v>1749</v>
      </c>
      <c r="H995" s="62" t="s">
        <v>1750</v>
      </c>
      <c r="I995" s="63">
        <v>3</v>
      </c>
      <c r="J995" s="64" t="str">
        <f t="shared" si="42"/>
        <v>A</v>
      </c>
      <c r="K995" s="65">
        <f t="shared" si="43"/>
        <v>7500</v>
      </c>
      <c r="L995" s="66">
        <f t="shared" si="44"/>
        <v>13</v>
      </c>
      <c r="M995" s="66" t="str">
        <f t="shared" si="45"/>
        <v>OK</v>
      </c>
    </row>
    <row r="996" spans="2:14" s="69" customFormat="1" x14ac:dyDescent="0.25">
      <c r="B996" s="57" t="s">
        <v>19</v>
      </c>
      <c r="C996" s="58">
        <v>44488</v>
      </c>
      <c r="D996" s="59" t="s">
        <v>1751</v>
      </c>
      <c r="E996" s="60" t="s">
        <v>11276</v>
      </c>
      <c r="F996" s="61" t="s">
        <v>1752</v>
      </c>
      <c r="G996" s="61" t="s">
        <v>1753</v>
      </c>
      <c r="H996" s="62" t="s">
        <v>1754</v>
      </c>
      <c r="I996" s="63">
        <v>2</v>
      </c>
      <c r="J996" s="64" t="str">
        <f t="shared" si="42"/>
        <v>A</v>
      </c>
      <c r="K996" s="65">
        <f t="shared" si="43"/>
        <v>5000</v>
      </c>
      <c r="L996" s="66">
        <f t="shared" si="44"/>
        <v>2</v>
      </c>
      <c r="M996" s="66" t="str">
        <f t="shared" si="45"/>
        <v>OK</v>
      </c>
      <c r="N996" s="40"/>
    </row>
    <row r="997" spans="2:14" x14ac:dyDescent="0.25">
      <c r="B997" s="57" t="s">
        <v>19</v>
      </c>
      <c r="C997" s="58">
        <v>44488</v>
      </c>
      <c r="D997" s="59" t="s">
        <v>1755</v>
      </c>
      <c r="E997" s="60" t="s">
        <v>11276</v>
      </c>
      <c r="F997" s="67" t="s">
        <v>1756</v>
      </c>
      <c r="G997" s="67" t="s">
        <v>1757</v>
      </c>
      <c r="H997" s="68" t="s">
        <v>1758</v>
      </c>
      <c r="I997" s="63">
        <v>2</v>
      </c>
      <c r="J997" s="64" t="str">
        <f t="shared" si="42"/>
        <v>A</v>
      </c>
      <c r="K997" s="65">
        <f t="shared" si="43"/>
        <v>5000</v>
      </c>
      <c r="L997" s="66">
        <f t="shared" si="44"/>
        <v>2</v>
      </c>
      <c r="M997" s="66" t="str">
        <f t="shared" si="45"/>
        <v>OK</v>
      </c>
    </row>
    <row r="998" spans="2:14" x14ac:dyDescent="0.25">
      <c r="B998" s="57" t="s">
        <v>19</v>
      </c>
      <c r="C998" s="58">
        <v>44488</v>
      </c>
      <c r="D998" s="59" t="s">
        <v>1759</v>
      </c>
      <c r="E998" s="60" t="s">
        <v>11276</v>
      </c>
      <c r="F998" s="67" t="s">
        <v>1760</v>
      </c>
      <c r="G998" s="67" t="s">
        <v>1761</v>
      </c>
      <c r="H998" s="68" t="s">
        <v>1762</v>
      </c>
      <c r="I998" s="63">
        <v>2</v>
      </c>
      <c r="J998" s="64" t="str">
        <f t="shared" si="42"/>
        <v>A</v>
      </c>
      <c r="K998" s="65">
        <f t="shared" si="43"/>
        <v>5000</v>
      </c>
      <c r="L998" s="66">
        <f t="shared" si="44"/>
        <v>2</v>
      </c>
      <c r="M998" s="66" t="str">
        <f t="shared" si="45"/>
        <v>OK</v>
      </c>
    </row>
    <row r="999" spans="2:14" s="69" customFormat="1" x14ac:dyDescent="0.25">
      <c r="B999" s="57" t="s">
        <v>19</v>
      </c>
      <c r="C999" s="58">
        <v>44488</v>
      </c>
      <c r="D999" s="59" t="s">
        <v>1763</v>
      </c>
      <c r="E999" s="60" t="s">
        <v>11276</v>
      </c>
      <c r="F999" s="67" t="s">
        <v>1764</v>
      </c>
      <c r="G999" s="67" t="s">
        <v>1765</v>
      </c>
      <c r="H999" s="68" t="s">
        <v>1766</v>
      </c>
      <c r="I999" s="63">
        <v>6</v>
      </c>
      <c r="J999" s="64" t="str">
        <f t="shared" si="42"/>
        <v>B</v>
      </c>
      <c r="K999" s="65">
        <f t="shared" si="43"/>
        <v>18000</v>
      </c>
      <c r="L999" s="66">
        <f t="shared" si="44"/>
        <v>6</v>
      </c>
      <c r="M999" s="66" t="str">
        <f t="shared" si="45"/>
        <v>OK</v>
      </c>
      <c r="N999" s="40"/>
    </row>
    <row r="1000" spans="2:14" s="69" customFormat="1" x14ac:dyDescent="0.25">
      <c r="B1000" s="57" t="s">
        <v>19</v>
      </c>
      <c r="C1000" s="58">
        <v>44488</v>
      </c>
      <c r="D1000" s="59" t="s">
        <v>1767</v>
      </c>
      <c r="E1000" s="60" t="s">
        <v>11276</v>
      </c>
      <c r="F1000" s="67" t="s">
        <v>1768</v>
      </c>
      <c r="G1000" s="67" t="s">
        <v>1769</v>
      </c>
      <c r="H1000" s="68" t="s">
        <v>1770</v>
      </c>
      <c r="I1000" s="63">
        <v>2</v>
      </c>
      <c r="J1000" s="64" t="str">
        <f t="shared" si="42"/>
        <v>A</v>
      </c>
      <c r="K1000" s="65">
        <f t="shared" si="43"/>
        <v>5000</v>
      </c>
      <c r="L1000" s="66">
        <f t="shared" si="44"/>
        <v>2</v>
      </c>
      <c r="M1000" s="66" t="str">
        <f t="shared" si="45"/>
        <v>OK</v>
      </c>
      <c r="N1000" s="40"/>
    </row>
    <row r="1001" spans="2:14" x14ac:dyDescent="0.25">
      <c r="B1001" s="57" t="s">
        <v>19</v>
      </c>
      <c r="C1001" s="58">
        <v>44488</v>
      </c>
      <c r="D1001" s="59" t="s">
        <v>1771</v>
      </c>
      <c r="E1001" s="60" t="s">
        <v>11276</v>
      </c>
      <c r="F1001" s="67" t="s">
        <v>1772</v>
      </c>
      <c r="G1001" s="67" t="s">
        <v>1773</v>
      </c>
      <c r="H1001" s="68" t="s">
        <v>1774</v>
      </c>
      <c r="I1001" s="63">
        <v>6</v>
      </c>
      <c r="J1001" s="64" t="str">
        <f t="shared" si="42"/>
        <v>B</v>
      </c>
      <c r="K1001" s="65">
        <f t="shared" si="43"/>
        <v>18000</v>
      </c>
      <c r="L1001" s="66">
        <f t="shared" si="44"/>
        <v>6</v>
      </c>
      <c r="M1001" s="66" t="str">
        <f t="shared" si="45"/>
        <v>OK</v>
      </c>
    </row>
    <row r="1002" spans="2:14" x14ac:dyDescent="0.25">
      <c r="B1002" s="57" t="s">
        <v>19</v>
      </c>
      <c r="C1002" s="58">
        <v>44488</v>
      </c>
      <c r="D1002" s="59" t="s">
        <v>1775</v>
      </c>
      <c r="E1002" s="60" t="s">
        <v>11276</v>
      </c>
      <c r="F1002" s="61" t="s">
        <v>1776</v>
      </c>
      <c r="G1002" s="61" t="s">
        <v>1777</v>
      </c>
      <c r="H1002" s="62" t="s">
        <v>1778</v>
      </c>
      <c r="I1002" s="63">
        <v>2</v>
      </c>
      <c r="J1002" s="64" t="str">
        <f t="shared" si="42"/>
        <v>A</v>
      </c>
      <c r="K1002" s="65">
        <f t="shared" si="43"/>
        <v>5000</v>
      </c>
      <c r="L1002" s="66">
        <f t="shared" si="44"/>
        <v>2</v>
      </c>
      <c r="M1002" s="66" t="str">
        <f t="shared" si="45"/>
        <v>OK</v>
      </c>
    </row>
    <row r="1003" spans="2:14" s="69" customFormat="1" x14ac:dyDescent="0.25">
      <c r="B1003" s="57" t="s">
        <v>19</v>
      </c>
      <c r="C1003" s="58">
        <v>44488</v>
      </c>
      <c r="D1003" s="59" t="s">
        <v>1779</v>
      </c>
      <c r="E1003" s="60" t="s">
        <v>11276</v>
      </c>
      <c r="F1003" s="61" t="s">
        <v>1780</v>
      </c>
      <c r="G1003" s="61" t="s">
        <v>1781</v>
      </c>
      <c r="H1003" s="62" t="s">
        <v>1782</v>
      </c>
      <c r="I1003" s="63">
        <v>2</v>
      </c>
      <c r="J1003" s="64" t="str">
        <f t="shared" si="42"/>
        <v>A</v>
      </c>
      <c r="K1003" s="65">
        <f t="shared" si="43"/>
        <v>5000</v>
      </c>
      <c r="L1003" s="66">
        <f t="shared" si="44"/>
        <v>2</v>
      </c>
      <c r="M1003" s="66" t="str">
        <f t="shared" si="45"/>
        <v>OK</v>
      </c>
      <c r="N1003" s="40"/>
    </row>
    <row r="1004" spans="2:14" x14ac:dyDescent="0.25">
      <c r="B1004" s="57" t="s">
        <v>19</v>
      </c>
      <c r="C1004" s="58">
        <v>44488</v>
      </c>
      <c r="D1004" s="59" t="s">
        <v>1783</v>
      </c>
      <c r="E1004" s="60" t="s">
        <v>11276</v>
      </c>
      <c r="F1004" s="61" t="s">
        <v>1784</v>
      </c>
      <c r="G1004" s="61" t="s">
        <v>1785</v>
      </c>
      <c r="H1004" s="62" t="s">
        <v>1786</v>
      </c>
      <c r="I1004" s="63">
        <v>2</v>
      </c>
      <c r="J1004" s="64" t="str">
        <f t="shared" si="42"/>
        <v>A</v>
      </c>
      <c r="K1004" s="65">
        <f t="shared" si="43"/>
        <v>5000</v>
      </c>
      <c r="L1004" s="66">
        <f t="shared" si="44"/>
        <v>2</v>
      </c>
      <c r="M1004" s="66" t="str">
        <f t="shared" si="45"/>
        <v>OK</v>
      </c>
    </row>
    <row r="1005" spans="2:14" s="69" customFormat="1" x14ac:dyDescent="0.25">
      <c r="B1005" s="57" t="s">
        <v>19</v>
      </c>
      <c r="C1005" s="58">
        <v>44488</v>
      </c>
      <c r="D1005" s="59" t="s">
        <v>1787</v>
      </c>
      <c r="E1005" s="60" t="s">
        <v>11276</v>
      </c>
      <c r="F1005" s="61" t="s">
        <v>1788</v>
      </c>
      <c r="G1005" s="61" t="s">
        <v>1789</v>
      </c>
      <c r="H1005" s="62" t="s">
        <v>1790</v>
      </c>
      <c r="I1005" s="63">
        <v>2</v>
      </c>
      <c r="J1005" s="64" t="str">
        <f t="shared" si="42"/>
        <v>A</v>
      </c>
      <c r="K1005" s="65">
        <f t="shared" si="43"/>
        <v>5000</v>
      </c>
      <c r="L1005" s="66">
        <f t="shared" si="44"/>
        <v>7</v>
      </c>
      <c r="M1005" s="66" t="str">
        <f t="shared" si="45"/>
        <v>OK</v>
      </c>
      <c r="N1005" s="40"/>
    </row>
    <row r="1006" spans="2:14" x14ac:dyDescent="0.25">
      <c r="B1006" s="57" t="s">
        <v>19</v>
      </c>
      <c r="C1006" s="58">
        <v>44488</v>
      </c>
      <c r="D1006" s="59" t="s">
        <v>1791</v>
      </c>
      <c r="E1006" s="60" t="s">
        <v>11276</v>
      </c>
      <c r="F1006" s="61" t="s">
        <v>1792</v>
      </c>
      <c r="G1006" s="61" t="s">
        <v>1793</v>
      </c>
      <c r="H1006" s="62" t="s">
        <v>1794</v>
      </c>
      <c r="I1006" s="63">
        <v>2</v>
      </c>
      <c r="J1006" s="64" t="str">
        <f t="shared" si="42"/>
        <v>A</v>
      </c>
      <c r="K1006" s="65">
        <f t="shared" si="43"/>
        <v>5000</v>
      </c>
      <c r="L1006" s="66">
        <f t="shared" si="44"/>
        <v>2</v>
      </c>
      <c r="M1006" s="66" t="str">
        <f t="shared" si="45"/>
        <v>OK</v>
      </c>
    </row>
    <row r="1007" spans="2:14" x14ac:dyDescent="0.25">
      <c r="B1007" s="57" t="s">
        <v>19</v>
      </c>
      <c r="C1007" s="58">
        <v>44488</v>
      </c>
      <c r="D1007" s="59" t="s">
        <v>1795</v>
      </c>
      <c r="E1007" s="60" t="s">
        <v>11276</v>
      </c>
      <c r="F1007" s="61" t="s">
        <v>1796</v>
      </c>
      <c r="G1007" s="61" t="s">
        <v>1797</v>
      </c>
      <c r="H1007" s="62" t="s">
        <v>1798</v>
      </c>
      <c r="I1007" s="63">
        <v>6</v>
      </c>
      <c r="J1007" s="64" t="str">
        <f t="shared" si="42"/>
        <v>B</v>
      </c>
      <c r="K1007" s="65">
        <f t="shared" si="43"/>
        <v>18000</v>
      </c>
      <c r="L1007" s="66">
        <f t="shared" si="44"/>
        <v>6</v>
      </c>
      <c r="M1007" s="66" t="str">
        <f t="shared" si="45"/>
        <v>OK</v>
      </c>
    </row>
    <row r="1008" spans="2:14" s="69" customFormat="1" x14ac:dyDescent="0.25">
      <c r="B1008" s="57" t="s">
        <v>19</v>
      </c>
      <c r="C1008" s="58">
        <v>44489</v>
      </c>
      <c r="D1008" s="59" t="s">
        <v>1799</v>
      </c>
      <c r="E1008" s="60" t="s">
        <v>11276</v>
      </c>
      <c r="F1008" s="61" t="s">
        <v>1800</v>
      </c>
      <c r="G1008" s="61" t="s">
        <v>1801</v>
      </c>
      <c r="H1008" s="62" t="s">
        <v>1802</v>
      </c>
      <c r="I1008" s="63">
        <v>2</v>
      </c>
      <c r="J1008" s="64" t="str">
        <f t="shared" si="42"/>
        <v>A</v>
      </c>
      <c r="K1008" s="65">
        <f t="shared" si="43"/>
        <v>5000</v>
      </c>
      <c r="L1008" s="66">
        <f t="shared" si="44"/>
        <v>8</v>
      </c>
      <c r="M1008" s="66" t="str">
        <f t="shared" si="45"/>
        <v>OK</v>
      </c>
      <c r="N1008" s="40"/>
    </row>
    <row r="1009" spans="2:14" s="69" customFormat="1" x14ac:dyDescent="0.25">
      <c r="B1009" s="57" t="s">
        <v>19</v>
      </c>
      <c r="C1009" s="58">
        <v>44489</v>
      </c>
      <c r="D1009" s="59" t="s">
        <v>1803</v>
      </c>
      <c r="E1009" s="60" t="s">
        <v>11276</v>
      </c>
      <c r="F1009" s="61" t="s">
        <v>1804</v>
      </c>
      <c r="G1009" s="61" t="s">
        <v>1805</v>
      </c>
      <c r="H1009" s="62" t="s">
        <v>1806</v>
      </c>
      <c r="I1009" s="63">
        <v>2</v>
      </c>
      <c r="J1009" s="64" t="str">
        <f t="shared" si="42"/>
        <v>A</v>
      </c>
      <c r="K1009" s="65">
        <f t="shared" si="43"/>
        <v>5000</v>
      </c>
      <c r="L1009" s="66">
        <f t="shared" si="44"/>
        <v>4</v>
      </c>
      <c r="M1009" s="66" t="str">
        <f t="shared" si="45"/>
        <v>OK</v>
      </c>
      <c r="N1009" s="40"/>
    </row>
    <row r="1010" spans="2:14" s="69" customFormat="1" x14ac:dyDescent="0.25">
      <c r="B1010" s="57" t="s">
        <v>19</v>
      </c>
      <c r="C1010" s="58">
        <v>44489</v>
      </c>
      <c r="D1010" s="59" t="s">
        <v>1807</v>
      </c>
      <c r="E1010" s="60" t="s">
        <v>11276</v>
      </c>
      <c r="F1010" s="61" t="s">
        <v>1808</v>
      </c>
      <c r="G1010" s="61" t="s">
        <v>1809</v>
      </c>
      <c r="H1010" s="62" t="s">
        <v>1810</v>
      </c>
      <c r="I1010" s="63">
        <v>2</v>
      </c>
      <c r="J1010" s="64" t="str">
        <f t="shared" si="42"/>
        <v>A</v>
      </c>
      <c r="K1010" s="65">
        <f t="shared" si="43"/>
        <v>5000</v>
      </c>
      <c r="L1010" s="66">
        <f t="shared" si="44"/>
        <v>2</v>
      </c>
      <c r="M1010" s="66" t="str">
        <f t="shared" si="45"/>
        <v>OK</v>
      </c>
      <c r="N1010" s="40"/>
    </row>
    <row r="1011" spans="2:14" x14ac:dyDescent="0.25">
      <c r="B1011" s="57" t="s">
        <v>19</v>
      </c>
      <c r="C1011" s="58">
        <v>44489</v>
      </c>
      <c r="D1011" s="59" t="s">
        <v>1811</v>
      </c>
      <c r="E1011" s="60" t="s">
        <v>11276</v>
      </c>
      <c r="F1011" s="61" t="s">
        <v>1812</v>
      </c>
      <c r="G1011" s="61" t="s">
        <v>1813</v>
      </c>
      <c r="H1011" s="62" t="s">
        <v>1814</v>
      </c>
      <c r="I1011" s="63">
        <v>2</v>
      </c>
      <c r="J1011" s="64" t="str">
        <f t="shared" si="42"/>
        <v>A</v>
      </c>
      <c r="K1011" s="65">
        <f t="shared" si="43"/>
        <v>5000</v>
      </c>
      <c r="L1011" s="66">
        <f t="shared" si="44"/>
        <v>2</v>
      </c>
      <c r="M1011" s="66" t="str">
        <f t="shared" si="45"/>
        <v>OK</v>
      </c>
    </row>
    <row r="1012" spans="2:14" x14ac:dyDescent="0.25">
      <c r="B1012" s="57" t="s">
        <v>19</v>
      </c>
      <c r="C1012" s="58">
        <v>44489</v>
      </c>
      <c r="D1012" s="59" t="s">
        <v>1815</v>
      </c>
      <c r="E1012" s="60" t="s">
        <v>11276</v>
      </c>
      <c r="F1012" s="61" t="s">
        <v>1816</v>
      </c>
      <c r="G1012" s="61" t="s">
        <v>1805</v>
      </c>
      <c r="H1012" s="62" t="s">
        <v>1817</v>
      </c>
      <c r="I1012" s="63">
        <v>2</v>
      </c>
      <c r="J1012" s="64" t="str">
        <f t="shared" si="42"/>
        <v>A</v>
      </c>
      <c r="K1012" s="65">
        <f t="shared" si="43"/>
        <v>5000</v>
      </c>
      <c r="L1012" s="66">
        <f t="shared" si="44"/>
        <v>4</v>
      </c>
      <c r="M1012" s="66" t="str">
        <f t="shared" si="45"/>
        <v>OK</v>
      </c>
    </row>
    <row r="1013" spans="2:14" s="69" customFormat="1" x14ac:dyDescent="0.25">
      <c r="B1013" s="57" t="s">
        <v>19</v>
      </c>
      <c r="C1013" s="58">
        <v>44489</v>
      </c>
      <c r="D1013" s="59" t="s">
        <v>1818</v>
      </c>
      <c r="E1013" s="60" t="s">
        <v>11276</v>
      </c>
      <c r="F1013" s="67" t="s">
        <v>1819</v>
      </c>
      <c r="G1013" s="67" t="s">
        <v>1820</v>
      </c>
      <c r="H1013" s="68" t="s">
        <v>1821</v>
      </c>
      <c r="I1013" s="63">
        <v>2</v>
      </c>
      <c r="J1013" s="64" t="str">
        <f t="shared" si="42"/>
        <v>A</v>
      </c>
      <c r="K1013" s="65">
        <f t="shared" si="43"/>
        <v>5000</v>
      </c>
      <c r="L1013" s="66">
        <f t="shared" si="44"/>
        <v>2</v>
      </c>
      <c r="M1013" s="66" t="str">
        <f t="shared" si="45"/>
        <v>OK</v>
      </c>
      <c r="N1013" s="40"/>
    </row>
    <row r="1014" spans="2:14" x14ac:dyDescent="0.25">
      <c r="B1014" s="57" t="s">
        <v>19</v>
      </c>
      <c r="C1014" s="58">
        <v>44489</v>
      </c>
      <c r="D1014" s="59" t="s">
        <v>1822</v>
      </c>
      <c r="E1014" s="60" t="s">
        <v>11276</v>
      </c>
      <c r="F1014" s="67" t="s">
        <v>1823</v>
      </c>
      <c r="G1014" s="67" t="s">
        <v>1824</v>
      </c>
      <c r="H1014" s="68" t="s">
        <v>1825</v>
      </c>
      <c r="I1014" s="63">
        <v>2</v>
      </c>
      <c r="J1014" s="64" t="str">
        <f t="shared" si="42"/>
        <v>A</v>
      </c>
      <c r="K1014" s="65">
        <f t="shared" si="43"/>
        <v>5000</v>
      </c>
      <c r="L1014" s="66">
        <f t="shared" si="44"/>
        <v>7</v>
      </c>
      <c r="M1014" s="66" t="str">
        <f t="shared" si="45"/>
        <v>OK</v>
      </c>
    </row>
    <row r="1015" spans="2:14" s="69" customFormat="1" x14ac:dyDescent="0.25">
      <c r="B1015" s="57" t="s">
        <v>19</v>
      </c>
      <c r="C1015" s="58">
        <v>44489</v>
      </c>
      <c r="D1015" s="59" t="s">
        <v>1826</v>
      </c>
      <c r="E1015" s="60" t="s">
        <v>11276</v>
      </c>
      <c r="F1015" s="67" t="s">
        <v>1827</v>
      </c>
      <c r="G1015" s="67" t="s">
        <v>1828</v>
      </c>
      <c r="H1015" s="68" t="s">
        <v>1829</v>
      </c>
      <c r="I1015" s="63">
        <v>2</v>
      </c>
      <c r="J1015" s="64" t="str">
        <f t="shared" si="42"/>
        <v>A</v>
      </c>
      <c r="K1015" s="65">
        <f t="shared" si="43"/>
        <v>5000</v>
      </c>
      <c r="L1015" s="66">
        <f t="shared" si="44"/>
        <v>2</v>
      </c>
      <c r="M1015" s="66" t="str">
        <f t="shared" si="45"/>
        <v>OK</v>
      </c>
      <c r="N1015" s="40"/>
    </row>
    <row r="1016" spans="2:14" x14ac:dyDescent="0.25">
      <c r="B1016" s="57" t="s">
        <v>19</v>
      </c>
      <c r="C1016" s="58">
        <v>44489</v>
      </c>
      <c r="D1016" s="59" t="s">
        <v>1830</v>
      </c>
      <c r="E1016" s="60" t="s">
        <v>11276</v>
      </c>
      <c r="F1016" s="67" t="s">
        <v>1831</v>
      </c>
      <c r="G1016" s="67" t="s">
        <v>1828</v>
      </c>
      <c r="H1016" s="68" t="s">
        <v>1832</v>
      </c>
      <c r="I1016" s="63">
        <v>2</v>
      </c>
      <c r="J1016" s="64" t="str">
        <f t="shared" si="42"/>
        <v>A</v>
      </c>
      <c r="K1016" s="65">
        <f t="shared" si="43"/>
        <v>5000</v>
      </c>
      <c r="L1016" s="66">
        <f t="shared" si="44"/>
        <v>4</v>
      </c>
      <c r="M1016" s="66" t="str">
        <f t="shared" si="45"/>
        <v>OK</v>
      </c>
    </row>
    <row r="1017" spans="2:14" x14ac:dyDescent="0.25">
      <c r="B1017" s="57" t="s">
        <v>19</v>
      </c>
      <c r="C1017" s="58">
        <v>44489</v>
      </c>
      <c r="D1017" s="59" t="s">
        <v>1833</v>
      </c>
      <c r="E1017" s="60" t="s">
        <v>11276</v>
      </c>
      <c r="F1017" s="67" t="s">
        <v>1834</v>
      </c>
      <c r="G1017" s="67" t="s">
        <v>1820</v>
      </c>
      <c r="H1017" s="68" t="s">
        <v>1835</v>
      </c>
      <c r="I1017" s="63">
        <v>2</v>
      </c>
      <c r="J1017" s="64" t="str">
        <f t="shared" si="42"/>
        <v>A</v>
      </c>
      <c r="K1017" s="65">
        <f t="shared" si="43"/>
        <v>5000</v>
      </c>
      <c r="L1017" s="66">
        <f t="shared" si="44"/>
        <v>2</v>
      </c>
      <c r="M1017" s="66" t="str">
        <f t="shared" si="45"/>
        <v>OK</v>
      </c>
    </row>
    <row r="1018" spans="2:14" s="69" customFormat="1" x14ac:dyDescent="0.25">
      <c r="B1018" s="57" t="s">
        <v>19</v>
      </c>
      <c r="C1018" s="58">
        <v>44489</v>
      </c>
      <c r="D1018" s="59" t="s">
        <v>1836</v>
      </c>
      <c r="E1018" s="60" t="s">
        <v>11276</v>
      </c>
      <c r="F1018" s="67" t="s">
        <v>1837</v>
      </c>
      <c r="G1018" s="67" t="s">
        <v>1838</v>
      </c>
      <c r="H1018" s="68" t="s">
        <v>1839</v>
      </c>
      <c r="I1018" s="63">
        <v>2</v>
      </c>
      <c r="J1018" s="64" t="str">
        <f t="shared" si="42"/>
        <v>A</v>
      </c>
      <c r="K1018" s="65">
        <f t="shared" si="43"/>
        <v>5000</v>
      </c>
      <c r="L1018" s="66">
        <f t="shared" si="44"/>
        <v>4</v>
      </c>
      <c r="M1018" s="66" t="str">
        <f t="shared" si="45"/>
        <v>OK</v>
      </c>
      <c r="N1018" s="40"/>
    </row>
    <row r="1019" spans="2:14" s="69" customFormat="1" x14ac:dyDescent="0.25">
      <c r="B1019" s="57" t="s">
        <v>19</v>
      </c>
      <c r="C1019" s="58">
        <v>44489</v>
      </c>
      <c r="D1019" s="59" t="s">
        <v>1840</v>
      </c>
      <c r="E1019" s="60" t="s">
        <v>11276</v>
      </c>
      <c r="F1019" s="67" t="s">
        <v>1841</v>
      </c>
      <c r="G1019" s="67" t="s">
        <v>1842</v>
      </c>
      <c r="H1019" s="68" t="s">
        <v>1843</v>
      </c>
      <c r="I1019" s="63">
        <v>2</v>
      </c>
      <c r="J1019" s="64" t="str">
        <f t="shared" si="42"/>
        <v>A</v>
      </c>
      <c r="K1019" s="65">
        <f t="shared" si="43"/>
        <v>5000</v>
      </c>
      <c r="L1019" s="66">
        <f t="shared" si="44"/>
        <v>2</v>
      </c>
      <c r="M1019" s="66" t="str">
        <f t="shared" si="45"/>
        <v>OK</v>
      </c>
      <c r="N1019" s="40"/>
    </row>
    <row r="1020" spans="2:14" x14ac:dyDescent="0.25">
      <c r="B1020" s="57" t="s">
        <v>19</v>
      </c>
      <c r="C1020" s="58">
        <v>44489</v>
      </c>
      <c r="D1020" s="59" t="s">
        <v>1844</v>
      </c>
      <c r="E1020" s="60" t="s">
        <v>11276</v>
      </c>
      <c r="F1020" s="67" t="s">
        <v>1845</v>
      </c>
      <c r="G1020" s="67" t="s">
        <v>1846</v>
      </c>
      <c r="H1020" s="68" t="s">
        <v>1847</v>
      </c>
      <c r="I1020" s="63">
        <v>2</v>
      </c>
      <c r="J1020" s="64" t="str">
        <f t="shared" si="42"/>
        <v>A</v>
      </c>
      <c r="K1020" s="65">
        <f t="shared" si="43"/>
        <v>5000</v>
      </c>
      <c r="L1020" s="66">
        <f t="shared" si="44"/>
        <v>6</v>
      </c>
      <c r="M1020" s="66" t="str">
        <f t="shared" si="45"/>
        <v>OK</v>
      </c>
    </row>
    <row r="1021" spans="2:14" x14ac:dyDescent="0.25">
      <c r="B1021" s="57" t="s">
        <v>19</v>
      </c>
      <c r="C1021" s="58">
        <v>44489</v>
      </c>
      <c r="D1021" s="59" t="s">
        <v>1848</v>
      </c>
      <c r="E1021" s="60" t="s">
        <v>11276</v>
      </c>
      <c r="F1021" s="67" t="s">
        <v>1849</v>
      </c>
      <c r="G1021" s="67" t="s">
        <v>1850</v>
      </c>
      <c r="H1021" s="68" t="s">
        <v>1851</v>
      </c>
      <c r="I1021" s="63">
        <v>2</v>
      </c>
      <c r="J1021" s="64" t="str">
        <f t="shared" si="42"/>
        <v>A</v>
      </c>
      <c r="K1021" s="65">
        <f t="shared" si="43"/>
        <v>5000</v>
      </c>
      <c r="L1021" s="66">
        <f t="shared" si="44"/>
        <v>15</v>
      </c>
      <c r="M1021" s="66" t="str">
        <f t="shared" si="45"/>
        <v>OK</v>
      </c>
    </row>
    <row r="1022" spans="2:14" s="69" customFormat="1" x14ac:dyDescent="0.25">
      <c r="B1022" s="57" t="s">
        <v>19</v>
      </c>
      <c r="C1022" s="58">
        <v>44489</v>
      </c>
      <c r="D1022" s="59" t="s">
        <v>1852</v>
      </c>
      <c r="E1022" s="60" t="s">
        <v>11276</v>
      </c>
      <c r="F1022" s="67" t="s">
        <v>1853</v>
      </c>
      <c r="G1022" s="67" t="s">
        <v>1854</v>
      </c>
      <c r="H1022" s="68" t="s">
        <v>1855</v>
      </c>
      <c r="I1022" s="63">
        <v>2</v>
      </c>
      <c r="J1022" s="64" t="str">
        <f t="shared" si="42"/>
        <v>A</v>
      </c>
      <c r="K1022" s="65">
        <f t="shared" si="43"/>
        <v>5000</v>
      </c>
      <c r="L1022" s="66">
        <f t="shared" si="44"/>
        <v>2</v>
      </c>
      <c r="M1022" s="66" t="str">
        <f t="shared" si="45"/>
        <v>OK</v>
      </c>
      <c r="N1022" s="40"/>
    </row>
    <row r="1023" spans="2:14" x14ac:dyDescent="0.25">
      <c r="B1023" s="57" t="s">
        <v>19</v>
      </c>
      <c r="C1023" s="58">
        <v>44489</v>
      </c>
      <c r="D1023" s="59" t="s">
        <v>583</v>
      </c>
      <c r="E1023" s="60" t="s">
        <v>11276</v>
      </c>
      <c r="F1023" s="67" t="s">
        <v>584</v>
      </c>
      <c r="G1023" s="67" t="s">
        <v>585</v>
      </c>
      <c r="H1023" s="68" t="s">
        <v>1856</v>
      </c>
      <c r="I1023" s="63">
        <v>2</v>
      </c>
      <c r="J1023" s="64" t="str">
        <f t="shared" si="42"/>
        <v>A</v>
      </c>
      <c r="K1023" s="65">
        <f t="shared" si="43"/>
        <v>5000</v>
      </c>
      <c r="L1023" s="66">
        <f t="shared" si="44"/>
        <v>4</v>
      </c>
      <c r="M1023" s="66" t="str">
        <f t="shared" si="45"/>
        <v>OK</v>
      </c>
    </row>
    <row r="1024" spans="2:14" s="69" customFormat="1" x14ac:dyDescent="0.25">
      <c r="B1024" s="57" t="s">
        <v>19</v>
      </c>
      <c r="C1024" s="58">
        <v>44489</v>
      </c>
      <c r="D1024" s="59" t="s">
        <v>1857</v>
      </c>
      <c r="E1024" s="60" t="s">
        <v>11276</v>
      </c>
      <c r="F1024" s="67" t="s">
        <v>1858</v>
      </c>
      <c r="G1024" s="67" t="s">
        <v>1859</v>
      </c>
      <c r="H1024" s="68" t="s">
        <v>1860</v>
      </c>
      <c r="I1024" s="63">
        <v>2</v>
      </c>
      <c r="J1024" s="64" t="str">
        <f t="shared" si="42"/>
        <v>A</v>
      </c>
      <c r="K1024" s="65">
        <f t="shared" si="43"/>
        <v>5000</v>
      </c>
      <c r="L1024" s="66">
        <f t="shared" si="44"/>
        <v>7</v>
      </c>
      <c r="M1024" s="66" t="str">
        <f t="shared" si="45"/>
        <v>OK</v>
      </c>
      <c r="N1024" s="40"/>
    </row>
    <row r="1025" spans="2:14" x14ac:dyDescent="0.25">
      <c r="B1025" s="57" t="s">
        <v>19</v>
      </c>
      <c r="C1025" s="58">
        <v>44489</v>
      </c>
      <c r="D1025" s="59" t="s">
        <v>1861</v>
      </c>
      <c r="E1025" s="60" t="s">
        <v>11276</v>
      </c>
      <c r="F1025" s="67" t="s">
        <v>1862</v>
      </c>
      <c r="G1025" s="67" t="s">
        <v>1863</v>
      </c>
      <c r="H1025" s="68" t="s">
        <v>1864</v>
      </c>
      <c r="I1025" s="63">
        <v>4</v>
      </c>
      <c r="J1025" s="64" t="str">
        <f t="shared" si="42"/>
        <v>A</v>
      </c>
      <c r="K1025" s="65">
        <f t="shared" si="43"/>
        <v>10000</v>
      </c>
      <c r="L1025" s="66">
        <f t="shared" si="44"/>
        <v>14</v>
      </c>
      <c r="M1025" s="66" t="str">
        <f t="shared" si="45"/>
        <v>OK</v>
      </c>
    </row>
    <row r="1026" spans="2:14" x14ac:dyDescent="0.25">
      <c r="B1026" s="57" t="s">
        <v>19</v>
      </c>
      <c r="C1026" s="58">
        <v>44489</v>
      </c>
      <c r="D1026" s="59" t="s">
        <v>1865</v>
      </c>
      <c r="E1026" s="60" t="s">
        <v>11276</v>
      </c>
      <c r="F1026" s="67" t="s">
        <v>1866</v>
      </c>
      <c r="G1026" s="67" t="s">
        <v>1867</v>
      </c>
      <c r="H1026" s="68" t="s">
        <v>1868</v>
      </c>
      <c r="I1026" s="63">
        <v>2</v>
      </c>
      <c r="J1026" s="64" t="str">
        <f t="shared" si="42"/>
        <v>A</v>
      </c>
      <c r="K1026" s="65">
        <f t="shared" si="43"/>
        <v>5000</v>
      </c>
      <c r="L1026" s="66">
        <f t="shared" si="44"/>
        <v>6</v>
      </c>
      <c r="M1026" s="66" t="str">
        <f t="shared" si="45"/>
        <v>OK</v>
      </c>
    </row>
    <row r="1027" spans="2:14" s="69" customFormat="1" x14ac:dyDescent="0.25">
      <c r="B1027" s="57" t="s">
        <v>19</v>
      </c>
      <c r="C1027" s="58">
        <v>44489</v>
      </c>
      <c r="D1027" s="59" t="s">
        <v>1869</v>
      </c>
      <c r="E1027" s="60" t="s">
        <v>11276</v>
      </c>
      <c r="F1027" s="67" t="s">
        <v>211</v>
      </c>
      <c r="G1027" s="67" t="s">
        <v>1870</v>
      </c>
      <c r="H1027" s="68" t="s">
        <v>1871</v>
      </c>
      <c r="I1027" s="63">
        <v>2</v>
      </c>
      <c r="J1027" s="64" t="str">
        <f t="shared" si="42"/>
        <v>A</v>
      </c>
      <c r="K1027" s="65">
        <f t="shared" si="43"/>
        <v>5000</v>
      </c>
      <c r="L1027" s="66">
        <f t="shared" si="44"/>
        <v>2</v>
      </c>
      <c r="M1027" s="66" t="str">
        <f t="shared" si="45"/>
        <v>OK</v>
      </c>
      <c r="N1027" s="40"/>
    </row>
    <row r="1028" spans="2:14" x14ac:dyDescent="0.25">
      <c r="B1028" s="57" t="s">
        <v>19</v>
      </c>
      <c r="C1028" s="58">
        <v>44489</v>
      </c>
      <c r="D1028" s="59" t="s">
        <v>1872</v>
      </c>
      <c r="E1028" s="60" t="s">
        <v>11276</v>
      </c>
      <c r="F1028" s="67" t="s">
        <v>1873</v>
      </c>
      <c r="G1028" s="67" t="s">
        <v>1874</v>
      </c>
      <c r="H1028" s="68" t="s">
        <v>1875</v>
      </c>
      <c r="I1028" s="63">
        <v>2</v>
      </c>
      <c r="J1028" s="64" t="str">
        <f t="shared" si="42"/>
        <v>A</v>
      </c>
      <c r="K1028" s="65">
        <f t="shared" si="43"/>
        <v>5000</v>
      </c>
      <c r="L1028" s="66">
        <f t="shared" si="44"/>
        <v>18</v>
      </c>
      <c r="M1028" s="66" t="str">
        <f t="shared" si="45"/>
        <v>OK</v>
      </c>
    </row>
    <row r="1029" spans="2:14" x14ac:dyDescent="0.25">
      <c r="B1029" s="57" t="s">
        <v>19</v>
      </c>
      <c r="C1029" s="58">
        <v>44490</v>
      </c>
      <c r="D1029" s="59" t="s">
        <v>2843</v>
      </c>
      <c r="E1029" s="60" t="s">
        <v>11276</v>
      </c>
      <c r="F1029" s="67" t="s">
        <v>2844</v>
      </c>
      <c r="G1029" s="67" t="s">
        <v>2845</v>
      </c>
      <c r="H1029" s="68" t="s">
        <v>2846</v>
      </c>
      <c r="I1029" s="63">
        <v>2</v>
      </c>
      <c r="J1029" s="64" t="str">
        <f t="shared" si="42"/>
        <v>A</v>
      </c>
      <c r="K1029" s="65">
        <f t="shared" si="43"/>
        <v>5000</v>
      </c>
      <c r="L1029" s="66">
        <f t="shared" si="44"/>
        <v>2</v>
      </c>
      <c r="M1029" s="66" t="str">
        <f t="shared" si="45"/>
        <v>OK</v>
      </c>
    </row>
    <row r="1030" spans="2:14" s="69" customFormat="1" x14ac:dyDescent="0.25">
      <c r="B1030" s="57" t="s">
        <v>19</v>
      </c>
      <c r="C1030" s="58">
        <v>44490</v>
      </c>
      <c r="D1030" s="59" t="s">
        <v>2847</v>
      </c>
      <c r="E1030" s="60" t="s">
        <v>11276</v>
      </c>
      <c r="F1030" s="67" t="s">
        <v>2848</v>
      </c>
      <c r="G1030" s="67" t="s">
        <v>2849</v>
      </c>
      <c r="H1030" s="68" t="s">
        <v>2850</v>
      </c>
      <c r="I1030" s="63">
        <v>2</v>
      </c>
      <c r="J1030" s="64" t="str">
        <f t="shared" si="42"/>
        <v>A</v>
      </c>
      <c r="K1030" s="65">
        <f t="shared" si="43"/>
        <v>5000</v>
      </c>
      <c r="L1030" s="66">
        <f t="shared" si="44"/>
        <v>2</v>
      </c>
      <c r="M1030" s="66" t="str">
        <f t="shared" si="45"/>
        <v>OK</v>
      </c>
      <c r="N1030" s="40"/>
    </row>
    <row r="1031" spans="2:14" x14ac:dyDescent="0.25">
      <c r="B1031" s="57" t="s">
        <v>19</v>
      </c>
      <c r="C1031" s="58">
        <v>44490</v>
      </c>
      <c r="D1031" s="59" t="s">
        <v>2851</v>
      </c>
      <c r="E1031" s="60" t="s">
        <v>11276</v>
      </c>
      <c r="F1031" s="67" t="s">
        <v>924</v>
      </c>
      <c r="G1031" s="67" t="s">
        <v>2852</v>
      </c>
      <c r="H1031" s="68" t="s">
        <v>2853</v>
      </c>
      <c r="I1031" s="63">
        <v>2</v>
      </c>
      <c r="J1031" s="64" t="str">
        <f t="shared" si="42"/>
        <v>A</v>
      </c>
      <c r="K1031" s="65">
        <f t="shared" si="43"/>
        <v>5000</v>
      </c>
      <c r="L1031" s="66">
        <f t="shared" si="44"/>
        <v>2</v>
      </c>
      <c r="M1031" s="66" t="str">
        <f t="shared" si="45"/>
        <v>OK</v>
      </c>
    </row>
    <row r="1032" spans="2:14" s="69" customFormat="1" x14ac:dyDescent="0.25">
      <c r="B1032" s="57" t="s">
        <v>19</v>
      </c>
      <c r="C1032" s="58">
        <v>44490</v>
      </c>
      <c r="D1032" s="59" t="s">
        <v>2854</v>
      </c>
      <c r="E1032" s="60" t="s">
        <v>11276</v>
      </c>
      <c r="F1032" s="67" t="s">
        <v>2855</v>
      </c>
      <c r="G1032" s="67" t="s">
        <v>2856</v>
      </c>
      <c r="H1032" s="68" t="s">
        <v>2857</v>
      </c>
      <c r="I1032" s="63">
        <v>2</v>
      </c>
      <c r="J1032" s="64" t="str">
        <f t="shared" si="42"/>
        <v>A</v>
      </c>
      <c r="K1032" s="65">
        <f t="shared" si="43"/>
        <v>5000</v>
      </c>
      <c r="L1032" s="66">
        <f t="shared" si="44"/>
        <v>4</v>
      </c>
      <c r="M1032" s="66" t="str">
        <f t="shared" si="45"/>
        <v>OK</v>
      </c>
      <c r="N1032" s="40"/>
    </row>
    <row r="1033" spans="2:14" x14ac:dyDescent="0.25">
      <c r="B1033" s="57" t="s">
        <v>19</v>
      </c>
      <c r="C1033" s="58">
        <v>44490</v>
      </c>
      <c r="D1033" s="59" t="s">
        <v>2858</v>
      </c>
      <c r="E1033" s="60" t="s">
        <v>11276</v>
      </c>
      <c r="F1033" s="67" t="s">
        <v>2859</v>
      </c>
      <c r="G1033" s="67" t="s">
        <v>2860</v>
      </c>
      <c r="H1033" s="68" t="s">
        <v>2861</v>
      </c>
      <c r="I1033" s="63">
        <v>2</v>
      </c>
      <c r="J1033" s="64" t="str">
        <f t="shared" si="42"/>
        <v>A</v>
      </c>
      <c r="K1033" s="65">
        <f t="shared" si="43"/>
        <v>5000</v>
      </c>
      <c r="L1033" s="66">
        <f t="shared" ref="L1033:L1096" si="46">SUMIF($D$8:$D$3606,D1033:D4631,$I$8:$I$3606)</f>
        <v>2</v>
      </c>
      <c r="M1033" s="66" t="str">
        <f t="shared" ref="M1033:M1096" si="47">+IF(L1033=0," ",IF(L1033&lt;=20,"OK",IF(L1033&gt;=21,"LEBIH")))</f>
        <v>OK</v>
      </c>
    </row>
    <row r="1034" spans="2:14" x14ac:dyDescent="0.25">
      <c r="B1034" s="57" t="s">
        <v>19</v>
      </c>
      <c r="C1034" s="58">
        <v>44490</v>
      </c>
      <c r="D1034" s="59" t="s">
        <v>2862</v>
      </c>
      <c r="E1034" s="60" t="s">
        <v>11276</v>
      </c>
      <c r="F1034" s="67" t="s">
        <v>2863</v>
      </c>
      <c r="G1034" s="67" t="s">
        <v>2864</v>
      </c>
      <c r="H1034" s="68" t="s">
        <v>2865</v>
      </c>
      <c r="I1034" s="63">
        <v>2</v>
      </c>
      <c r="J1034" s="64" t="str">
        <f t="shared" si="42"/>
        <v>A</v>
      </c>
      <c r="K1034" s="65">
        <f t="shared" si="43"/>
        <v>5000</v>
      </c>
      <c r="L1034" s="66">
        <f t="shared" si="46"/>
        <v>4</v>
      </c>
      <c r="M1034" s="66" t="str">
        <f t="shared" si="47"/>
        <v>OK</v>
      </c>
    </row>
    <row r="1035" spans="2:14" s="69" customFormat="1" x14ac:dyDescent="0.25">
      <c r="B1035" s="57" t="s">
        <v>19</v>
      </c>
      <c r="C1035" s="58">
        <v>44490</v>
      </c>
      <c r="D1035" s="59" t="s">
        <v>2866</v>
      </c>
      <c r="E1035" s="60" t="s">
        <v>11276</v>
      </c>
      <c r="F1035" s="67" t="s">
        <v>2867</v>
      </c>
      <c r="G1035" s="67" t="s">
        <v>2868</v>
      </c>
      <c r="H1035" s="68" t="s">
        <v>2869</v>
      </c>
      <c r="I1035" s="63">
        <v>2</v>
      </c>
      <c r="J1035" s="64" t="str">
        <f t="shared" si="42"/>
        <v>A</v>
      </c>
      <c r="K1035" s="65">
        <f t="shared" si="43"/>
        <v>5000</v>
      </c>
      <c r="L1035" s="66">
        <f t="shared" si="46"/>
        <v>2</v>
      </c>
      <c r="M1035" s="66" t="str">
        <f t="shared" si="47"/>
        <v>OK</v>
      </c>
      <c r="N1035" s="40"/>
    </row>
    <row r="1036" spans="2:14" s="69" customFormat="1" x14ac:dyDescent="0.25">
      <c r="B1036" s="57" t="s">
        <v>19</v>
      </c>
      <c r="C1036" s="58">
        <v>44491</v>
      </c>
      <c r="D1036" s="59" t="s">
        <v>4085</v>
      </c>
      <c r="E1036" s="60" t="s">
        <v>11276</v>
      </c>
      <c r="F1036" s="67" t="s">
        <v>4086</v>
      </c>
      <c r="G1036" s="67" t="s">
        <v>4087</v>
      </c>
      <c r="H1036" s="68" t="s">
        <v>4088</v>
      </c>
      <c r="I1036" s="63">
        <v>6</v>
      </c>
      <c r="J1036" s="64" t="str">
        <f t="shared" si="42"/>
        <v>B</v>
      </c>
      <c r="K1036" s="65">
        <f t="shared" si="43"/>
        <v>18000</v>
      </c>
      <c r="L1036" s="66">
        <f t="shared" si="46"/>
        <v>6</v>
      </c>
      <c r="M1036" s="66" t="str">
        <f t="shared" si="47"/>
        <v>OK</v>
      </c>
      <c r="N1036" s="40"/>
    </row>
    <row r="1037" spans="2:14" x14ac:dyDescent="0.25">
      <c r="B1037" s="57" t="s">
        <v>19</v>
      </c>
      <c r="C1037" s="58">
        <v>44491</v>
      </c>
      <c r="D1037" s="59" t="s">
        <v>4089</v>
      </c>
      <c r="E1037" s="60" t="s">
        <v>11276</v>
      </c>
      <c r="F1037" s="67" t="s">
        <v>4090</v>
      </c>
      <c r="G1037" s="67" t="s">
        <v>4091</v>
      </c>
      <c r="H1037" s="68" t="s">
        <v>4098</v>
      </c>
      <c r="I1037" s="63">
        <v>7</v>
      </c>
      <c r="J1037" s="64" t="str">
        <f t="shared" si="42"/>
        <v>B</v>
      </c>
      <c r="K1037" s="65">
        <f t="shared" si="43"/>
        <v>21000</v>
      </c>
      <c r="L1037" s="66">
        <f t="shared" si="46"/>
        <v>7</v>
      </c>
      <c r="M1037" s="66" t="str">
        <f t="shared" si="47"/>
        <v>OK</v>
      </c>
    </row>
    <row r="1038" spans="2:14" x14ac:dyDescent="0.25">
      <c r="B1038" s="57" t="s">
        <v>19</v>
      </c>
      <c r="C1038" s="58">
        <v>44491</v>
      </c>
      <c r="D1038" s="59" t="s">
        <v>4092</v>
      </c>
      <c r="E1038" s="60" t="s">
        <v>11276</v>
      </c>
      <c r="F1038" s="67" t="s">
        <v>4093</v>
      </c>
      <c r="G1038" s="67" t="s">
        <v>4094</v>
      </c>
      <c r="H1038" s="68" t="s">
        <v>4099</v>
      </c>
      <c r="I1038" s="63">
        <v>2</v>
      </c>
      <c r="J1038" s="64" t="str">
        <f t="shared" si="42"/>
        <v>A</v>
      </c>
      <c r="K1038" s="65">
        <f t="shared" si="43"/>
        <v>5000</v>
      </c>
      <c r="L1038" s="66">
        <f t="shared" si="46"/>
        <v>2</v>
      </c>
      <c r="M1038" s="66" t="str">
        <f t="shared" si="47"/>
        <v>OK</v>
      </c>
    </row>
    <row r="1039" spans="2:14" s="69" customFormat="1" x14ac:dyDescent="0.25">
      <c r="B1039" s="57" t="s">
        <v>19</v>
      </c>
      <c r="C1039" s="58">
        <v>44491</v>
      </c>
      <c r="D1039" s="59" t="s">
        <v>4095</v>
      </c>
      <c r="E1039" s="60" t="s">
        <v>11276</v>
      </c>
      <c r="F1039" s="67" t="s">
        <v>4096</v>
      </c>
      <c r="G1039" s="67" t="s">
        <v>4097</v>
      </c>
      <c r="H1039" s="68" t="s">
        <v>4100</v>
      </c>
      <c r="I1039" s="63">
        <v>6</v>
      </c>
      <c r="J1039" s="64" t="str">
        <f t="shared" si="42"/>
        <v>B</v>
      </c>
      <c r="K1039" s="65">
        <f t="shared" si="43"/>
        <v>18000</v>
      </c>
      <c r="L1039" s="66">
        <f t="shared" si="46"/>
        <v>20</v>
      </c>
      <c r="M1039" s="66" t="str">
        <f t="shared" si="47"/>
        <v>OK</v>
      </c>
      <c r="N1039" s="40"/>
    </row>
    <row r="1040" spans="2:14" x14ac:dyDescent="0.25">
      <c r="B1040" s="57" t="s">
        <v>19</v>
      </c>
      <c r="C1040" s="58">
        <v>44491</v>
      </c>
      <c r="D1040" s="59" t="s">
        <v>4101</v>
      </c>
      <c r="E1040" s="60" t="s">
        <v>11276</v>
      </c>
      <c r="F1040" s="67" t="s">
        <v>4102</v>
      </c>
      <c r="G1040" s="67" t="s">
        <v>4103</v>
      </c>
      <c r="H1040" s="68" t="s">
        <v>4104</v>
      </c>
      <c r="I1040" s="63">
        <v>6</v>
      </c>
      <c r="J1040" s="64" t="str">
        <f t="shared" si="42"/>
        <v>B</v>
      </c>
      <c r="K1040" s="65">
        <f t="shared" si="43"/>
        <v>18000</v>
      </c>
      <c r="L1040" s="66">
        <f t="shared" si="46"/>
        <v>13</v>
      </c>
      <c r="M1040" s="66" t="str">
        <f t="shared" si="47"/>
        <v>OK</v>
      </c>
    </row>
    <row r="1041" spans="2:14" s="69" customFormat="1" x14ac:dyDescent="0.25">
      <c r="B1041" s="57" t="s">
        <v>19</v>
      </c>
      <c r="C1041" s="58">
        <v>44491</v>
      </c>
      <c r="D1041" s="59" t="s">
        <v>4105</v>
      </c>
      <c r="E1041" s="60" t="s">
        <v>11276</v>
      </c>
      <c r="F1041" s="67" t="s">
        <v>4106</v>
      </c>
      <c r="G1041" s="67" t="s">
        <v>4107</v>
      </c>
      <c r="H1041" s="68" t="s">
        <v>4108</v>
      </c>
      <c r="I1041" s="63">
        <v>6</v>
      </c>
      <c r="J1041" s="64" t="str">
        <f t="shared" si="42"/>
        <v>B</v>
      </c>
      <c r="K1041" s="65">
        <f t="shared" si="43"/>
        <v>18000</v>
      </c>
      <c r="L1041" s="66">
        <f t="shared" si="46"/>
        <v>6</v>
      </c>
      <c r="M1041" s="66" t="str">
        <f t="shared" si="47"/>
        <v>OK</v>
      </c>
      <c r="N1041" s="40"/>
    </row>
    <row r="1042" spans="2:14" x14ac:dyDescent="0.25">
      <c r="B1042" s="57" t="s">
        <v>19</v>
      </c>
      <c r="C1042" s="70">
        <v>44491</v>
      </c>
      <c r="D1042" s="59" t="s">
        <v>575</v>
      </c>
      <c r="E1042" s="60" t="s">
        <v>11276</v>
      </c>
      <c r="F1042" s="67" t="s">
        <v>576</v>
      </c>
      <c r="G1042" s="67" t="s">
        <v>577</v>
      </c>
      <c r="H1042" s="68" t="s">
        <v>4112</v>
      </c>
      <c r="I1042" s="63">
        <v>2</v>
      </c>
      <c r="J1042" s="64" t="str">
        <f t="shared" si="42"/>
        <v>A</v>
      </c>
      <c r="K1042" s="65">
        <f t="shared" si="43"/>
        <v>5000</v>
      </c>
      <c r="L1042" s="66">
        <f t="shared" si="46"/>
        <v>8</v>
      </c>
      <c r="M1042" s="66" t="str">
        <f t="shared" si="47"/>
        <v>OK</v>
      </c>
    </row>
    <row r="1043" spans="2:14" x14ac:dyDescent="0.25">
      <c r="B1043" s="57" t="s">
        <v>19</v>
      </c>
      <c r="C1043" s="70">
        <v>44491</v>
      </c>
      <c r="D1043" s="59" t="s">
        <v>4109</v>
      </c>
      <c r="E1043" s="60" t="s">
        <v>11276</v>
      </c>
      <c r="F1043" s="67" t="s">
        <v>4110</v>
      </c>
      <c r="G1043" s="67" t="s">
        <v>4111</v>
      </c>
      <c r="H1043" s="68" t="s">
        <v>4113</v>
      </c>
      <c r="I1043" s="63">
        <v>2</v>
      </c>
      <c r="J1043" s="64" t="str">
        <f t="shared" si="42"/>
        <v>A</v>
      </c>
      <c r="K1043" s="65">
        <f t="shared" si="43"/>
        <v>5000</v>
      </c>
      <c r="L1043" s="66">
        <f t="shared" si="46"/>
        <v>2</v>
      </c>
      <c r="M1043" s="66" t="str">
        <f t="shared" si="47"/>
        <v>OK</v>
      </c>
    </row>
    <row r="1044" spans="2:14" s="69" customFormat="1" x14ac:dyDescent="0.25">
      <c r="B1044" s="57" t="s">
        <v>19</v>
      </c>
      <c r="C1044" s="70">
        <v>44491</v>
      </c>
      <c r="D1044" s="59" t="s">
        <v>4114</v>
      </c>
      <c r="E1044" s="60" t="s">
        <v>11276</v>
      </c>
      <c r="F1044" s="67" t="s">
        <v>4115</v>
      </c>
      <c r="G1044" s="67" t="s">
        <v>4116</v>
      </c>
      <c r="H1044" s="68" t="s">
        <v>4117</v>
      </c>
      <c r="I1044" s="63">
        <v>6</v>
      </c>
      <c r="J1044" s="64" t="str">
        <f t="shared" si="42"/>
        <v>B</v>
      </c>
      <c r="K1044" s="65">
        <f t="shared" si="43"/>
        <v>18000</v>
      </c>
      <c r="L1044" s="66">
        <f t="shared" si="46"/>
        <v>6</v>
      </c>
      <c r="M1044" s="66" t="str">
        <f t="shared" si="47"/>
        <v>OK</v>
      </c>
      <c r="N1044" s="40"/>
    </row>
    <row r="1045" spans="2:14" s="69" customFormat="1" x14ac:dyDescent="0.25">
      <c r="B1045" s="57" t="s">
        <v>19</v>
      </c>
      <c r="C1045" s="70">
        <v>44491</v>
      </c>
      <c r="D1045" s="59" t="s">
        <v>4118</v>
      </c>
      <c r="E1045" s="60" t="s">
        <v>11276</v>
      </c>
      <c r="F1045" s="67" t="s">
        <v>4119</v>
      </c>
      <c r="G1045" s="67" t="s">
        <v>4120</v>
      </c>
      <c r="H1045" s="68" t="s">
        <v>4121</v>
      </c>
      <c r="I1045" s="63">
        <v>6</v>
      </c>
      <c r="J1045" s="64" t="str">
        <f t="shared" si="42"/>
        <v>B</v>
      </c>
      <c r="K1045" s="65">
        <f t="shared" si="43"/>
        <v>18000</v>
      </c>
      <c r="L1045" s="66">
        <f t="shared" si="46"/>
        <v>6</v>
      </c>
      <c r="M1045" s="66" t="str">
        <f t="shared" si="47"/>
        <v>OK</v>
      </c>
      <c r="N1045" s="40"/>
    </row>
    <row r="1046" spans="2:14" s="69" customFormat="1" x14ac:dyDescent="0.25">
      <c r="B1046" s="57" t="s">
        <v>19</v>
      </c>
      <c r="C1046" s="70">
        <v>44491</v>
      </c>
      <c r="D1046" s="59" t="s">
        <v>4122</v>
      </c>
      <c r="E1046" s="60" t="s">
        <v>11276</v>
      </c>
      <c r="F1046" s="67" t="s">
        <v>4123</v>
      </c>
      <c r="G1046" s="67" t="s">
        <v>4124</v>
      </c>
      <c r="H1046" s="68" t="s">
        <v>4125</v>
      </c>
      <c r="I1046" s="63">
        <v>6</v>
      </c>
      <c r="J1046" s="64" t="str">
        <f t="shared" si="42"/>
        <v>B</v>
      </c>
      <c r="K1046" s="65">
        <f t="shared" si="43"/>
        <v>18000</v>
      </c>
      <c r="L1046" s="66">
        <f t="shared" si="46"/>
        <v>6</v>
      </c>
      <c r="M1046" s="66" t="str">
        <f t="shared" si="47"/>
        <v>OK</v>
      </c>
      <c r="N1046" s="40"/>
    </row>
    <row r="1047" spans="2:14" x14ac:dyDescent="0.25">
      <c r="B1047" s="57" t="s">
        <v>19</v>
      </c>
      <c r="C1047" s="70">
        <v>44491</v>
      </c>
      <c r="D1047" s="59" t="s">
        <v>4126</v>
      </c>
      <c r="E1047" s="60" t="s">
        <v>11276</v>
      </c>
      <c r="F1047" s="67" t="s">
        <v>4127</v>
      </c>
      <c r="G1047" s="67" t="s">
        <v>4124</v>
      </c>
      <c r="H1047" s="68" t="s">
        <v>4128</v>
      </c>
      <c r="I1047" s="63">
        <v>2</v>
      </c>
      <c r="J1047" s="64" t="str">
        <f t="shared" si="42"/>
        <v>A</v>
      </c>
      <c r="K1047" s="65">
        <f t="shared" si="43"/>
        <v>5000</v>
      </c>
      <c r="L1047" s="66">
        <f t="shared" si="46"/>
        <v>2</v>
      </c>
      <c r="M1047" s="66" t="str">
        <f t="shared" si="47"/>
        <v>OK</v>
      </c>
    </row>
    <row r="1048" spans="2:14" x14ac:dyDescent="0.25">
      <c r="B1048" s="57" t="s">
        <v>19</v>
      </c>
      <c r="C1048" s="70">
        <v>44491</v>
      </c>
      <c r="D1048" s="59" t="s">
        <v>4129</v>
      </c>
      <c r="E1048" s="60" t="s">
        <v>11276</v>
      </c>
      <c r="F1048" s="67" t="s">
        <v>4130</v>
      </c>
      <c r="G1048" s="67" t="s">
        <v>4131</v>
      </c>
      <c r="H1048" s="68" t="s">
        <v>4132</v>
      </c>
      <c r="I1048" s="63">
        <v>2</v>
      </c>
      <c r="J1048" s="64" t="str">
        <f t="shared" si="42"/>
        <v>A</v>
      </c>
      <c r="K1048" s="65">
        <f t="shared" si="43"/>
        <v>5000</v>
      </c>
      <c r="L1048" s="66">
        <f t="shared" si="46"/>
        <v>2</v>
      </c>
      <c r="M1048" s="66" t="str">
        <f t="shared" si="47"/>
        <v>OK</v>
      </c>
    </row>
    <row r="1049" spans="2:14" s="69" customFormat="1" x14ac:dyDescent="0.25">
      <c r="B1049" s="57" t="s">
        <v>19</v>
      </c>
      <c r="C1049" s="70">
        <v>44491</v>
      </c>
      <c r="D1049" s="59" t="s">
        <v>4133</v>
      </c>
      <c r="E1049" s="60" t="s">
        <v>11276</v>
      </c>
      <c r="F1049" s="67" t="s">
        <v>4134</v>
      </c>
      <c r="G1049" s="67" t="s">
        <v>4135</v>
      </c>
      <c r="H1049" s="68" t="s">
        <v>4138</v>
      </c>
      <c r="I1049" s="63">
        <v>4</v>
      </c>
      <c r="J1049" s="64" t="str">
        <f t="shared" si="42"/>
        <v>A</v>
      </c>
      <c r="K1049" s="65">
        <f t="shared" si="43"/>
        <v>10000</v>
      </c>
      <c r="L1049" s="66">
        <f t="shared" si="46"/>
        <v>4</v>
      </c>
      <c r="M1049" s="66" t="str">
        <f t="shared" si="47"/>
        <v>OK</v>
      </c>
      <c r="N1049" s="40"/>
    </row>
    <row r="1050" spans="2:14" x14ac:dyDescent="0.25">
      <c r="B1050" s="57" t="s">
        <v>19</v>
      </c>
      <c r="C1050" s="70">
        <v>44491</v>
      </c>
      <c r="D1050" s="59" t="s">
        <v>4136</v>
      </c>
      <c r="E1050" s="60" t="s">
        <v>11276</v>
      </c>
      <c r="F1050" s="67" t="s">
        <v>4137</v>
      </c>
      <c r="G1050" s="67" t="s">
        <v>4124</v>
      </c>
      <c r="H1050" s="68" t="s">
        <v>4139</v>
      </c>
      <c r="I1050" s="63">
        <v>6</v>
      </c>
      <c r="J1050" s="64" t="str">
        <f t="shared" si="42"/>
        <v>B</v>
      </c>
      <c r="K1050" s="65">
        <f t="shared" si="43"/>
        <v>18000</v>
      </c>
      <c r="L1050" s="66">
        <f t="shared" si="46"/>
        <v>6</v>
      </c>
      <c r="M1050" s="66" t="str">
        <f t="shared" si="47"/>
        <v>OK</v>
      </c>
    </row>
    <row r="1051" spans="2:14" s="69" customFormat="1" x14ac:dyDescent="0.25">
      <c r="B1051" s="57" t="s">
        <v>19</v>
      </c>
      <c r="C1051" s="70">
        <v>44491</v>
      </c>
      <c r="D1051" s="59" t="s">
        <v>4140</v>
      </c>
      <c r="E1051" s="60" t="s">
        <v>11276</v>
      </c>
      <c r="F1051" s="67" t="s">
        <v>1351</v>
      </c>
      <c r="G1051" s="67" t="s">
        <v>4141</v>
      </c>
      <c r="H1051" s="68" t="s">
        <v>4147</v>
      </c>
      <c r="I1051" s="63">
        <v>6</v>
      </c>
      <c r="J1051" s="64" t="str">
        <f t="shared" si="42"/>
        <v>B</v>
      </c>
      <c r="K1051" s="65">
        <f t="shared" si="43"/>
        <v>18000</v>
      </c>
      <c r="L1051" s="66">
        <f t="shared" si="46"/>
        <v>6</v>
      </c>
      <c r="M1051" s="66" t="str">
        <f t="shared" si="47"/>
        <v>OK</v>
      </c>
      <c r="N1051" s="40"/>
    </row>
    <row r="1052" spans="2:14" x14ac:dyDescent="0.25">
      <c r="B1052" s="57" t="s">
        <v>19</v>
      </c>
      <c r="C1052" s="70">
        <v>44491</v>
      </c>
      <c r="D1052" s="59" t="s">
        <v>4142</v>
      </c>
      <c r="E1052" s="60" t="s">
        <v>11276</v>
      </c>
      <c r="F1052" s="67" t="s">
        <v>4143</v>
      </c>
      <c r="G1052" s="67" t="s">
        <v>4144</v>
      </c>
      <c r="H1052" s="68" t="s">
        <v>4148</v>
      </c>
      <c r="I1052" s="63">
        <v>6</v>
      </c>
      <c r="J1052" s="64" t="str">
        <f t="shared" si="42"/>
        <v>B</v>
      </c>
      <c r="K1052" s="65">
        <f t="shared" si="43"/>
        <v>18000</v>
      </c>
      <c r="L1052" s="66">
        <f t="shared" si="46"/>
        <v>6</v>
      </c>
      <c r="M1052" s="66" t="str">
        <f t="shared" si="47"/>
        <v>OK</v>
      </c>
    </row>
    <row r="1053" spans="2:14" x14ac:dyDescent="0.25">
      <c r="B1053" s="57" t="s">
        <v>19</v>
      </c>
      <c r="C1053" s="70">
        <v>44491</v>
      </c>
      <c r="D1053" s="59" t="s">
        <v>4145</v>
      </c>
      <c r="E1053" s="60" t="s">
        <v>11276</v>
      </c>
      <c r="F1053" s="67" t="s">
        <v>4146</v>
      </c>
      <c r="G1053" s="67" t="s">
        <v>1781</v>
      </c>
      <c r="H1053" s="68" t="s">
        <v>4149</v>
      </c>
      <c r="I1053" s="63">
        <v>6</v>
      </c>
      <c r="J1053" s="64" t="str">
        <f t="shared" si="42"/>
        <v>B</v>
      </c>
      <c r="K1053" s="65">
        <f t="shared" si="43"/>
        <v>18000</v>
      </c>
      <c r="L1053" s="66">
        <f t="shared" si="46"/>
        <v>6</v>
      </c>
      <c r="M1053" s="66" t="str">
        <f t="shared" si="47"/>
        <v>OK</v>
      </c>
    </row>
    <row r="1054" spans="2:14" s="69" customFormat="1" x14ac:dyDescent="0.25">
      <c r="B1054" s="57" t="s">
        <v>19</v>
      </c>
      <c r="C1054" s="70">
        <v>44492</v>
      </c>
      <c r="D1054" s="59" t="s">
        <v>4150</v>
      </c>
      <c r="E1054" s="60" t="s">
        <v>11276</v>
      </c>
      <c r="F1054" s="67" t="s">
        <v>4151</v>
      </c>
      <c r="G1054" s="67" t="s">
        <v>4152</v>
      </c>
      <c r="H1054" s="68" t="s">
        <v>4153</v>
      </c>
      <c r="I1054" s="63">
        <v>6</v>
      </c>
      <c r="J1054" s="64" t="str">
        <f t="shared" si="42"/>
        <v>B</v>
      </c>
      <c r="K1054" s="65">
        <f t="shared" si="43"/>
        <v>18000</v>
      </c>
      <c r="L1054" s="66">
        <f t="shared" si="46"/>
        <v>12</v>
      </c>
      <c r="M1054" s="66" t="str">
        <f t="shared" si="47"/>
        <v>OK</v>
      </c>
      <c r="N1054" s="40"/>
    </row>
    <row r="1055" spans="2:14" s="69" customFormat="1" x14ac:dyDescent="0.25">
      <c r="B1055" s="57" t="s">
        <v>19</v>
      </c>
      <c r="C1055" s="70">
        <v>44492</v>
      </c>
      <c r="D1055" s="59" t="s">
        <v>4154</v>
      </c>
      <c r="E1055" s="60" t="s">
        <v>11276</v>
      </c>
      <c r="F1055" s="67" t="s">
        <v>4155</v>
      </c>
      <c r="G1055" s="67" t="s">
        <v>4152</v>
      </c>
      <c r="H1055" s="68" t="s">
        <v>4156</v>
      </c>
      <c r="I1055" s="63">
        <v>2</v>
      </c>
      <c r="J1055" s="64" t="str">
        <f t="shared" si="42"/>
        <v>A</v>
      </c>
      <c r="K1055" s="65">
        <f t="shared" si="43"/>
        <v>5000</v>
      </c>
      <c r="L1055" s="66">
        <f t="shared" si="46"/>
        <v>4</v>
      </c>
      <c r="M1055" s="66" t="str">
        <f t="shared" si="47"/>
        <v>OK</v>
      </c>
      <c r="N1055" s="40"/>
    </row>
    <row r="1056" spans="2:14" x14ac:dyDescent="0.25">
      <c r="B1056" s="57" t="s">
        <v>19</v>
      </c>
      <c r="C1056" s="70">
        <v>44492</v>
      </c>
      <c r="D1056" s="59" t="s">
        <v>4157</v>
      </c>
      <c r="E1056" s="60" t="s">
        <v>11276</v>
      </c>
      <c r="F1056" s="67" t="s">
        <v>4158</v>
      </c>
      <c r="G1056" s="67" t="s">
        <v>4152</v>
      </c>
      <c r="H1056" s="68" t="s">
        <v>4159</v>
      </c>
      <c r="I1056" s="63">
        <v>2</v>
      </c>
      <c r="J1056" s="64" t="str">
        <f t="shared" si="42"/>
        <v>A</v>
      </c>
      <c r="K1056" s="65">
        <f t="shared" si="43"/>
        <v>5000</v>
      </c>
      <c r="L1056" s="66">
        <f t="shared" si="46"/>
        <v>2</v>
      </c>
      <c r="M1056" s="66" t="str">
        <f t="shared" si="47"/>
        <v>OK</v>
      </c>
    </row>
    <row r="1057" spans="2:14" x14ac:dyDescent="0.25">
      <c r="B1057" s="57" t="s">
        <v>19</v>
      </c>
      <c r="C1057" s="70">
        <v>44492</v>
      </c>
      <c r="D1057" s="59" t="s">
        <v>4160</v>
      </c>
      <c r="E1057" s="60" t="s">
        <v>11276</v>
      </c>
      <c r="F1057" s="67" t="s">
        <v>4161</v>
      </c>
      <c r="G1057" s="67" t="s">
        <v>4152</v>
      </c>
      <c r="H1057" s="68" t="s">
        <v>4162</v>
      </c>
      <c r="I1057" s="63">
        <v>2</v>
      </c>
      <c r="J1057" s="64" t="str">
        <f t="shared" si="42"/>
        <v>A</v>
      </c>
      <c r="K1057" s="65">
        <f t="shared" si="43"/>
        <v>5000</v>
      </c>
      <c r="L1057" s="66">
        <f t="shared" si="46"/>
        <v>2</v>
      </c>
      <c r="M1057" s="66" t="str">
        <f t="shared" si="47"/>
        <v>OK</v>
      </c>
    </row>
    <row r="1058" spans="2:14" s="69" customFormat="1" x14ac:dyDescent="0.25">
      <c r="B1058" s="57" t="s">
        <v>19</v>
      </c>
      <c r="C1058" s="70">
        <v>44492</v>
      </c>
      <c r="D1058" s="59" t="s">
        <v>4163</v>
      </c>
      <c r="E1058" s="60" t="s">
        <v>11276</v>
      </c>
      <c r="F1058" s="67" t="s">
        <v>4164</v>
      </c>
      <c r="G1058" s="67" t="s">
        <v>4152</v>
      </c>
      <c r="H1058" s="68" t="s">
        <v>4165</v>
      </c>
      <c r="I1058" s="63">
        <v>2</v>
      </c>
      <c r="J1058" s="64" t="str">
        <f t="shared" si="42"/>
        <v>A</v>
      </c>
      <c r="K1058" s="65">
        <f t="shared" si="43"/>
        <v>5000</v>
      </c>
      <c r="L1058" s="66">
        <f t="shared" si="46"/>
        <v>8</v>
      </c>
      <c r="M1058" s="66" t="str">
        <f t="shared" si="47"/>
        <v>OK</v>
      </c>
      <c r="N1058" s="40"/>
    </row>
    <row r="1059" spans="2:14" x14ac:dyDescent="0.25">
      <c r="B1059" s="57" t="s">
        <v>19</v>
      </c>
      <c r="C1059" s="70">
        <v>44492</v>
      </c>
      <c r="D1059" s="59" t="s">
        <v>4166</v>
      </c>
      <c r="E1059" s="60" t="s">
        <v>11276</v>
      </c>
      <c r="F1059" s="67" t="s">
        <v>4167</v>
      </c>
      <c r="G1059" s="67" t="s">
        <v>4152</v>
      </c>
      <c r="H1059" s="68" t="s">
        <v>4168</v>
      </c>
      <c r="I1059" s="63">
        <v>2</v>
      </c>
      <c r="J1059" s="64" t="str">
        <f t="shared" si="42"/>
        <v>A</v>
      </c>
      <c r="K1059" s="65">
        <f t="shared" si="43"/>
        <v>5000</v>
      </c>
      <c r="L1059" s="66">
        <f t="shared" si="46"/>
        <v>2</v>
      </c>
      <c r="M1059" s="66" t="str">
        <f t="shared" si="47"/>
        <v>OK</v>
      </c>
    </row>
    <row r="1060" spans="2:14" s="69" customFormat="1" x14ac:dyDescent="0.25">
      <c r="B1060" s="57" t="s">
        <v>19</v>
      </c>
      <c r="C1060" s="70">
        <v>44492</v>
      </c>
      <c r="D1060" s="59" t="s">
        <v>4169</v>
      </c>
      <c r="E1060" s="60" t="s">
        <v>11276</v>
      </c>
      <c r="F1060" s="67" t="s">
        <v>4170</v>
      </c>
      <c r="G1060" s="67" t="s">
        <v>4152</v>
      </c>
      <c r="H1060" s="68" t="s">
        <v>4171</v>
      </c>
      <c r="I1060" s="63">
        <v>2</v>
      </c>
      <c r="J1060" s="64" t="str">
        <f t="shared" si="42"/>
        <v>A</v>
      </c>
      <c r="K1060" s="65">
        <f t="shared" si="43"/>
        <v>5000</v>
      </c>
      <c r="L1060" s="66">
        <f t="shared" si="46"/>
        <v>2</v>
      </c>
      <c r="M1060" s="66" t="str">
        <f t="shared" si="47"/>
        <v>OK</v>
      </c>
      <c r="N1060" s="40"/>
    </row>
    <row r="1061" spans="2:14" x14ac:dyDescent="0.25">
      <c r="B1061" s="57" t="s">
        <v>19</v>
      </c>
      <c r="C1061" s="70">
        <v>44492</v>
      </c>
      <c r="D1061" s="59" t="s">
        <v>4172</v>
      </c>
      <c r="E1061" s="60" t="s">
        <v>11276</v>
      </c>
      <c r="F1061" s="67" t="s">
        <v>4173</v>
      </c>
      <c r="G1061" s="67" t="s">
        <v>4152</v>
      </c>
      <c r="H1061" s="68" t="s">
        <v>4174</v>
      </c>
      <c r="I1061" s="63">
        <v>2</v>
      </c>
      <c r="J1061" s="64" t="str">
        <f t="shared" si="42"/>
        <v>A</v>
      </c>
      <c r="K1061" s="65">
        <f t="shared" si="43"/>
        <v>5000</v>
      </c>
      <c r="L1061" s="66">
        <f t="shared" si="46"/>
        <v>8</v>
      </c>
      <c r="M1061" s="66" t="str">
        <f t="shared" si="47"/>
        <v>OK</v>
      </c>
    </row>
    <row r="1062" spans="2:14" x14ac:dyDescent="0.25">
      <c r="B1062" s="57" t="s">
        <v>19</v>
      </c>
      <c r="C1062" s="70">
        <v>44492</v>
      </c>
      <c r="D1062" s="59" t="s">
        <v>4175</v>
      </c>
      <c r="E1062" s="60" t="s">
        <v>11276</v>
      </c>
      <c r="F1062" s="67" t="s">
        <v>4176</v>
      </c>
      <c r="G1062" s="67" t="s">
        <v>4152</v>
      </c>
      <c r="H1062" s="68" t="s">
        <v>4177</v>
      </c>
      <c r="I1062" s="63">
        <v>2</v>
      </c>
      <c r="J1062" s="64" t="str">
        <f t="shared" si="42"/>
        <v>A</v>
      </c>
      <c r="K1062" s="65">
        <f t="shared" si="43"/>
        <v>5000</v>
      </c>
      <c r="L1062" s="66">
        <f t="shared" si="46"/>
        <v>2</v>
      </c>
      <c r="M1062" s="66" t="str">
        <f t="shared" si="47"/>
        <v>OK</v>
      </c>
    </row>
    <row r="1063" spans="2:14" s="69" customFormat="1" x14ac:dyDescent="0.25">
      <c r="B1063" s="57" t="s">
        <v>19</v>
      </c>
      <c r="C1063" s="70">
        <v>44492</v>
      </c>
      <c r="D1063" s="59" t="s">
        <v>4178</v>
      </c>
      <c r="E1063" s="60" t="s">
        <v>11276</v>
      </c>
      <c r="F1063" s="67" t="s">
        <v>4179</v>
      </c>
      <c r="G1063" s="67" t="s">
        <v>4180</v>
      </c>
      <c r="H1063" s="68" t="s">
        <v>4181</v>
      </c>
      <c r="I1063" s="63">
        <v>3</v>
      </c>
      <c r="J1063" s="64" t="str">
        <f t="shared" si="42"/>
        <v>A</v>
      </c>
      <c r="K1063" s="65">
        <f t="shared" si="43"/>
        <v>7500</v>
      </c>
      <c r="L1063" s="66">
        <f t="shared" si="46"/>
        <v>5</v>
      </c>
      <c r="M1063" s="66" t="str">
        <f t="shared" si="47"/>
        <v>OK</v>
      </c>
      <c r="N1063" s="40"/>
    </row>
    <row r="1064" spans="2:14" s="69" customFormat="1" x14ac:dyDescent="0.25">
      <c r="B1064" s="57" t="s">
        <v>19</v>
      </c>
      <c r="C1064" s="70">
        <v>44492</v>
      </c>
      <c r="D1064" s="59" t="s">
        <v>4182</v>
      </c>
      <c r="E1064" s="60" t="s">
        <v>11276</v>
      </c>
      <c r="F1064" s="67" t="s">
        <v>4183</v>
      </c>
      <c r="G1064" s="67" t="s">
        <v>4184</v>
      </c>
      <c r="H1064" s="68" t="s">
        <v>4185</v>
      </c>
      <c r="I1064" s="63">
        <v>2</v>
      </c>
      <c r="J1064" s="64" t="str">
        <f t="shared" si="26"/>
        <v>A</v>
      </c>
      <c r="K1064" s="65">
        <f t="shared" si="27"/>
        <v>5000</v>
      </c>
      <c r="L1064" s="66">
        <f t="shared" si="46"/>
        <v>12</v>
      </c>
      <c r="M1064" s="66" t="str">
        <f t="shared" si="47"/>
        <v>OK</v>
      </c>
      <c r="N1064" s="40"/>
    </row>
    <row r="1065" spans="2:14" x14ac:dyDescent="0.25">
      <c r="B1065" s="57" t="s">
        <v>19</v>
      </c>
      <c r="C1065" s="70">
        <v>44492</v>
      </c>
      <c r="D1065" s="59" t="s">
        <v>4186</v>
      </c>
      <c r="E1065" s="60" t="s">
        <v>11276</v>
      </c>
      <c r="F1065" s="67" t="s">
        <v>4187</v>
      </c>
      <c r="G1065" s="67" t="s">
        <v>4188</v>
      </c>
      <c r="H1065" s="68" t="s">
        <v>4189</v>
      </c>
      <c r="I1065" s="63">
        <v>2</v>
      </c>
      <c r="J1065" s="64" t="str">
        <f t="shared" ref="J1065:J1319" si="48">+IF(I1065&lt;=0," ",IF(I1065&lt;=5,"A",IF(I1065&gt;=6,"B")))</f>
        <v>A</v>
      </c>
      <c r="K1065" s="65">
        <f t="shared" ref="K1065:K1319" si="49">+IF(J1065=" ",I1065*0,IF(J1065="A",I1065*2500,IF(J1065="B",I1065*3000)))</f>
        <v>5000</v>
      </c>
      <c r="L1065" s="66">
        <f t="shared" si="46"/>
        <v>2</v>
      </c>
      <c r="M1065" s="66" t="str">
        <f t="shared" si="47"/>
        <v>OK</v>
      </c>
    </row>
    <row r="1066" spans="2:14" s="69" customFormat="1" x14ac:dyDescent="0.25">
      <c r="B1066" s="57" t="s">
        <v>19</v>
      </c>
      <c r="C1066" s="70">
        <v>44492</v>
      </c>
      <c r="D1066" s="59" t="s">
        <v>4190</v>
      </c>
      <c r="E1066" s="60" t="s">
        <v>11276</v>
      </c>
      <c r="F1066" s="67" t="s">
        <v>4191</v>
      </c>
      <c r="G1066" s="67" t="s">
        <v>4192</v>
      </c>
      <c r="H1066" s="68" t="s">
        <v>4193</v>
      </c>
      <c r="I1066" s="63">
        <v>2</v>
      </c>
      <c r="J1066" s="64" t="str">
        <f t="shared" si="48"/>
        <v>A</v>
      </c>
      <c r="K1066" s="65">
        <f t="shared" si="49"/>
        <v>5000</v>
      </c>
      <c r="L1066" s="66">
        <f t="shared" si="46"/>
        <v>4</v>
      </c>
      <c r="M1066" s="66" t="str">
        <f t="shared" si="47"/>
        <v>OK</v>
      </c>
      <c r="N1066" s="40"/>
    </row>
    <row r="1067" spans="2:14" x14ac:dyDescent="0.25">
      <c r="B1067" s="57" t="s">
        <v>19</v>
      </c>
      <c r="C1067" s="70">
        <v>44492</v>
      </c>
      <c r="D1067" s="59" t="s">
        <v>4194</v>
      </c>
      <c r="E1067" s="60" t="s">
        <v>11276</v>
      </c>
      <c r="F1067" s="67" t="s">
        <v>93</v>
      </c>
      <c r="G1067" s="67" t="s">
        <v>4195</v>
      </c>
      <c r="H1067" s="68" t="s">
        <v>4199</v>
      </c>
      <c r="I1067" s="63">
        <v>2</v>
      </c>
      <c r="J1067" s="64" t="str">
        <f t="shared" si="48"/>
        <v>A</v>
      </c>
      <c r="K1067" s="65">
        <f t="shared" si="49"/>
        <v>5000</v>
      </c>
      <c r="L1067" s="66">
        <f t="shared" si="46"/>
        <v>2</v>
      </c>
      <c r="M1067" s="66" t="str">
        <f t="shared" si="47"/>
        <v>OK</v>
      </c>
    </row>
    <row r="1068" spans="2:14" x14ac:dyDescent="0.25">
      <c r="B1068" s="57" t="s">
        <v>19</v>
      </c>
      <c r="C1068" s="70">
        <v>44492</v>
      </c>
      <c r="D1068" s="59" t="s">
        <v>4196</v>
      </c>
      <c r="E1068" s="60" t="s">
        <v>11276</v>
      </c>
      <c r="F1068" s="67" t="s">
        <v>4197</v>
      </c>
      <c r="G1068" s="67" t="s">
        <v>4198</v>
      </c>
      <c r="H1068" s="68" t="s">
        <v>4200</v>
      </c>
      <c r="I1068" s="63">
        <v>2</v>
      </c>
      <c r="J1068" s="64" t="str">
        <f t="shared" si="48"/>
        <v>A</v>
      </c>
      <c r="K1068" s="65">
        <f t="shared" si="49"/>
        <v>5000</v>
      </c>
      <c r="L1068" s="66">
        <f t="shared" si="46"/>
        <v>2</v>
      </c>
      <c r="M1068" s="66" t="str">
        <f t="shared" si="47"/>
        <v>OK</v>
      </c>
    </row>
    <row r="1069" spans="2:14" s="69" customFormat="1" x14ac:dyDescent="0.25">
      <c r="B1069" s="57" t="s">
        <v>19</v>
      </c>
      <c r="C1069" s="70">
        <v>44494</v>
      </c>
      <c r="D1069" s="59" t="s">
        <v>5305</v>
      </c>
      <c r="E1069" s="60" t="s">
        <v>11276</v>
      </c>
      <c r="F1069" s="67" t="s">
        <v>5306</v>
      </c>
      <c r="G1069" s="67" t="s">
        <v>5307</v>
      </c>
      <c r="H1069" s="68" t="s">
        <v>5308</v>
      </c>
      <c r="I1069" s="63">
        <v>2</v>
      </c>
      <c r="J1069" s="64" t="str">
        <f t="shared" si="48"/>
        <v>A</v>
      </c>
      <c r="K1069" s="65">
        <f t="shared" si="49"/>
        <v>5000</v>
      </c>
      <c r="L1069" s="66">
        <f t="shared" si="46"/>
        <v>2</v>
      </c>
      <c r="M1069" s="66" t="str">
        <f t="shared" si="47"/>
        <v>OK</v>
      </c>
      <c r="N1069" s="40"/>
    </row>
    <row r="1070" spans="2:14" x14ac:dyDescent="0.25">
      <c r="B1070" s="57" t="s">
        <v>19</v>
      </c>
      <c r="C1070" s="70">
        <v>44494</v>
      </c>
      <c r="D1070" s="59" t="s">
        <v>5309</v>
      </c>
      <c r="E1070" s="60" t="s">
        <v>11276</v>
      </c>
      <c r="F1070" s="67" t="s">
        <v>5310</v>
      </c>
      <c r="G1070" s="67" t="s">
        <v>561</v>
      </c>
      <c r="H1070" s="68" t="s">
        <v>5311</v>
      </c>
      <c r="I1070" s="63">
        <v>2</v>
      </c>
      <c r="J1070" s="64" t="str">
        <f t="shared" si="48"/>
        <v>A</v>
      </c>
      <c r="K1070" s="65">
        <f t="shared" si="49"/>
        <v>5000</v>
      </c>
      <c r="L1070" s="66">
        <f t="shared" si="46"/>
        <v>5</v>
      </c>
      <c r="M1070" s="66" t="str">
        <f t="shared" si="47"/>
        <v>OK</v>
      </c>
    </row>
    <row r="1071" spans="2:14" x14ac:dyDescent="0.25">
      <c r="B1071" s="57" t="s">
        <v>19</v>
      </c>
      <c r="C1071" s="70">
        <v>44494</v>
      </c>
      <c r="D1071" s="59" t="s">
        <v>519</v>
      </c>
      <c r="E1071" s="60" t="s">
        <v>11276</v>
      </c>
      <c r="F1071" s="67" t="s">
        <v>520</v>
      </c>
      <c r="G1071" s="67" t="s">
        <v>521</v>
      </c>
      <c r="H1071" s="68" t="s">
        <v>5312</v>
      </c>
      <c r="I1071" s="63">
        <v>3</v>
      </c>
      <c r="J1071" s="64" t="str">
        <f t="shared" si="48"/>
        <v>A</v>
      </c>
      <c r="K1071" s="65">
        <f t="shared" si="49"/>
        <v>7500</v>
      </c>
      <c r="L1071" s="66">
        <f t="shared" si="46"/>
        <v>5</v>
      </c>
      <c r="M1071" s="66" t="str">
        <f t="shared" si="47"/>
        <v>OK</v>
      </c>
    </row>
    <row r="1072" spans="2:14" s="69" customFormat="1" x14ac:dyDescent="0.25">
      <c r="B1072" s="57" t="s">
        <v>19</v>
      </c>
      <c r="C1072" s="70">
        <v>44494</v>
      </c>
      <c r="D1072" s="59" t="s">
        <v>5313</v>
      </c>
      <c r="E1072" s="60" t="s">
        <v>11276</v>
      </c>
      <c r="F1072" s="67" t="s">
        <v>5314</v>
      </c>
      <c r="G1072" s="67" t="s">
        <v>5315</v>
      </c>
      <c r="H1072" s="68" t="s">
        <v>5316</v>
      </c>
      <c r="I1072" s="63">
        <v>6</v>
      </c>
      <c r="J1072" s="64" t="str">
        <f t="shared" si="48"/>
        <v>B</v>
      </c>
      <c r="K1072" s="65">
        <f t="shared" si="49"/>
        <v>18000</v>
      </c>
      <c r="L1072" s="66">
        <f t="shared" si="46"/>
        <v>6</v>
      </c>
      <c r="M1072" s="66" t="str">
        <f t="shared" si="47"/>
        <v>OK</v>
      </c>
      <c r="N1072" s="40"/>
    </row>
    <row r="1073" spans="2:14" x14ac:dyDescent="0.25">
      <c r="B1073" s="57" t="s">
        <v>19</v>
      </c>
      <c r="C1073" s="70">
        <v>44494</v>
      </c>
      <c r="D1073" s="59" t="s">
        <v>527</v>
      </c>
      <c r="E1073" s="60" t="s">
        <v>11276</v>
      </c>
      <c r="F1073" s="67" t="s">
        <v>528</v>
      </c>
      <c r="G1073" s="67" t="s">
        <v>529</v>
      </c>
      <c r="H1073" s="68" t="s">
        <v>5317</v>
      </c>
      <c r="I1073" s="63">
        <v>6</v>
      </c>
      <c r="J1073" s="64" t="str">
        <f t="shared" si="48"/>
        <v>B</v>
      </c>
      <c r="K1073" s="65">
        <f t="shared" si="49"/>
        <v>18000</v>
      </c>
      <c r="L1073" s="66">
        <f t="shared" si="46"/>
        <v>8</v>
      </c>
      <c r="M1073" s="66" t="str">
        <f t="shared" si="47"/>
        <v>OK</v>
      </c>
    </row>
    <row r="1074" spans="2:14" s="69" customFormat="1" x14ac:dyDescent="0.25">
      <c r="B1074" s="57" t="s">
        <v>19</v>
      </c>
      <c r="C1074" s="70">
        <v>44494</v>
      </c>
      <c r="D1074" s="59" t="s">
        <v>5318</v>
      </c>
      <c r="E1074" s="60" t="s">
        <v>11276</v>
      </c>
      <c r="F1074" s="67" t="s">
        <v>5319</v>
      </c>
      <c r="G1074" s="67" t="s">
        <v>5320</v>
      </c>
      <c r="H1074" s="68" t="s">
        <v>5321</v>
      </c>
      <c r="I1074" s="63">
        <v>10</v>
      </c>
      <c r="J1074" s="64" t="str">
        <f t="shared" si="48"/>
        <v>B</v>
      </c>
      <c r="K1074" s="65">
        <f t="shared" si="49"/>
        <v>30000</v>
      </c>
      <c r="L1074" s="66">
        <f t="shared" si="46"/>
        <v>15</v>
      </c>
      <c r="M1074" s="66" t="str">
        <f t="shared" si="47"/>
        <v>OK</v>
      </c>
      <c r="N1074" s="40"/>
    </row>
    <row r="1075" spans="2:14" x14ac:dyDescent="0.25">
      <c r="B1075" s="57" t="s">
        <v>19</v>
      </c>
      <c r="C1075" s="70">
        <v>44494</v>
      </c>
      <c r="D1075" s="59" t="s">
        <v>539</v>
      </c>
      <c r="E1075" s="60" t="s">
        <v>11276</v>
      </c>
      <c r="F1075" s="67" t="s">
        <v>540</v>
      </c>
      <c r="G1075" s="67" t="s">
        <v>541</v>
      </c>
      <c r="H1075" s="68" t="s">
        <v>5322</v>
      </c>
      <c r="I1075" s="63">
        <v>6</v>
      </c>
      <c r="J1075" s="64" t="str">
        <f t="shared" si="48"/>
        <v>B</v>
      </c>
      <c r="K1075" s="65">
        <f t="shared" si="49"/>
        <v>18000</v>
      </c>
      <c r="L1075" s="66">
        <f t="shared" si="46"/>
        <v>14</v>
      </c>
      <c r="M1075" s="66" t="str">
        <f t="shared" si="47"/>
        <v>OK</v>
      </c>
    </row>
    <row r="1076" spans="2:14" x14ac:dyDescent="0.25">
      <c r="B1076" s="57" t="s">
        <v>19</v>
      </c>
      <c r="C1076" s="70">
        <v>44494</v>
      </c>
      <c r="D1076" s="59" t="s">
        <v>543</v>
      </c>
      <c r="E1076" s="60" t="s">
        <v>11276</v>
      </c>
      <c r="F1076" s="67" t="s">
        <v>544</v>
      </c>
      <c r="G1076" s="67" t="s">
        <v>545</v>
      </c>
      <c r="H1076" s="68" t="s">
        <v>5323</v>
      </c>
      <c r="I1076" s="63">
        <v>6</v>
      </c>
      <c r="J1076" s="64" t="str">
        <f t="shared" si="48"/>
        <v>B</v>
      </c>
      <c r="K1076" s="65">
        <f t="shared" si="49"/>
        <v>18000</v>
      </c>
      <c r="L1076" s="66">
        <f t="shared" si="46"/>
        <v>10</v>
      </c>
      <c r="M1076" s="66" t="str">
        <f t="shared" si="47"/>
        <v>OK</v>
      </c>
    </row>
    <row r="1077" spans="2:14" s="69" customFormat="1" x14ac:dyDescent="0.25">
      <c r="B1077" s="57" t="s">
        <v>19</v>
      </c>
      <c r="C1077" s="70">
        <v>44494</v>
      </c>
      <c r="D1077" s="59" t="s">
        <v>547</v>
      </c>
      <c r="E1077" s="60" t="s">
        <v>11276</v>
      </c>
      <c r="F1077" s="67" t="s">
        <v>548</v>
      </c>
      <c r="G1077" s="67" t="s">
        <v>549</v>
      </c>
      <c r="H1077" s="68" t="s">
        <v>5324</v>
      </c>
      <c r="I1077" s="63">
        <v>6</v>
      </c>
      <c r="J1077" s="64" t="str">
        <f t="shared" si="48"/>
        <v>B</v>
      </c>
      <c r="K1077" s="65">
        <f t="shared" si="49"/>
        <v>18000</v>
      </c>
      <c r="L1077" s="66">
        <f t="shared" si="46"/>
        <v>8</v>
      </c>
      <c r="M1077" s="66" t="str">
        <f t="shared" si="47"/>
        <v>OK</v>
      </c>
      <c r="N1077" s="40"/>
    </row>
    <row r="1078" spans="2:14" s="69" customFormat="1" x14ac:dyDescent="0.25">
      <c r="B1078" s="57" t="s">
        <v>19</v>
      </c>
      <c r="C1078" s="70">
        <v>44494</v>
      </c>
      <c r="D1078" s="59" t="s">
        <v>5325</v>
      </c>
      <c r="E1078" s="60" t="s">
        <v>11276</v>
      </c>
      <c r="F1078" s="67" t="s">
        <v>5326</v>
      </c>
      <c r="G1078" s="67" t="s">
        <v>5327</v>
      </c>
      <c r="H1078" s="68" t="s">
        <v>5328</v>
      </c>
      <c r="I1078" s="63">
        <v>6</v>
      </c>
      <c r="J1078" s="64" t="str">
        <f t="shared" si="48"/>
        <v>B</v>
      </c>
      <c r="K1078" s="65">
        <f t="shared" si="49"/>
        <v>18000</v>
      </c>
      <c r="L1078" s="66">
        <f t="shared" si="46"/>
        <v>11</v>
      </c>
      <c r="M1078" s="66" t="str">
        <f t="shared" si="47"/>
        <v>OK</v>
      </c>
      <c r="N1078" s="40"/>
    </row>
    <row r="1079" spans="2:14" x14ac:dyDescent="0.25">
      <c r="B1079" s="57" t="s">
        <v>19</v>
      </c>
      <c r="C1079" s="70">
        <v>44494</v>
      </c>
      <c r="D1079" s="59" t="s">
        <v>5329</v>
      </c>
      <c r="E1079" s="60" t="s">
        <v>11276</v>
      </c>
      <c r="F1079" s="67" t="s">
        <v>5330</v>
      </c>
      <c r="G1079" s="67" t="s">
        <v>5331</v>
      </c>
      <c r="H1079" s="68" t="s">
        <v>5341</v>
      </c>
      <c r="I1079" s="63">
        <v>6</v>
      </c>
      <c r="J1079" s="64" t="str">
        <f t="shared" si="48"/>
        <v>B</v>
      </c>
      <c r="K1079" s="65">
        <f t="shared" si="49"/>
        <v>18000</v>
      </c>
      <c r="L1079" s="66">
        <f t="shared" si="46"/>
        <v>6</v>
      </c>
      <c r="M1079" s="66" t="str">
        <f t="shared" si="47"/>
        <v>OK</v>
      </c>
    </row>
    <row r="1080" spans="2:14" x14ac:dyDescent="0.25">
      <c r="B1080" s="57" t="s">
        <v>19</v>
      </c>
      <c r="C1080" s="70">
        <v>44494</v>
      </c>
      <c r="D1080" s="59" t="s">
        <v>5332</v>
      </c>
      <c r="E1080" s="60" t="s">
        <v>11276</v>
      </c>
      <c r="F1080" s="67" t="s">
        <v>5333</v>
      </c>
      <c r="G1080" s="67" t="s">
        <v>5334</v>
      </c>
      <c r="H1080" s="68" t="s">
        <v>5342</v>
      </c>
      <c r="I1080" s="63">
        <v>6</v>
      </c>
      <c r="J1080" s="64" t="str">
        <f t="shared" si="48"/>
        <v>B</v>
      </c>
      <c r="K1080" s="65">
        <f t="shared" si="49"/>
        <v>18000</v>
      </c>
      <c r="L1080" s="66">
        <f t="shared" si="46"/>
        <v>6</v>
      </c>
      <c r="M1080" s="66" t="str">
        <f t="shared" si="47"/>
        <v>OK</v>
      </c>
    </row>
    <row r="1081" spans="2:14" s="69" customFormat="1" x14ac:dyDescent="0.25">
      <c r="B1081" s="57" t="s">
        <v>19</v>
      </c>
      <c r="C1081" s="70">
        <v>44494</v>
      </c>
      <c r="D1081" s="59" t="s">
        <v>5335</v>
      </c>
      <c r="E1081" s="60" t="s">
        <v>11276</v>
      </c>
      <c r="F1081" s="67" t="s">
        <v>5336</v>
      </c>
      <c r="G1081" s="67" t="s">
        <v>5337</v>
      </c>
      <c r="H1081" s="68" t="s">
        <v>5343</v>
      </c>
      <c r="I1081" s="63">
        <v>6</v>
      </c>
      <c r="J1081" s="64" t="str">
        <f t="shared" si="48"/>
        <v>B</v>
      </c>
      <c r="K1081" s="65">
        <f t="shared" si="49"/>
        <v>18000</v>
      </c>
      <c r="L1081" s="66">
        <f t="shared" si="46"/>
        <v>6</v>
      </c>
      <c r="M1081" s="66" t="str">
        <f t="shared" si="47"/>
        <v>OK</v>
      </c>
      <c r="N1081" s="40"/>
    </row>
    <row r="1082" spans="2:14" x14ac:dyDescent="0.25">
      <c r="B1082" s="57" t="s">
        <v>19</v>
      </c>
      <c r="C1082" s="70">
        <v>44494</v>
      </c>
      <c r="D1082" s="59" t="s">
        <v>5338</v>
      </c>
      <c r="E1082" s="60" t="s">
        <v>11276</v>
      </c>
      <c r="F1082" s="67" t="s">
        <v>5339</v>
      </c>
      <c r="G1082" s="67" t="s">
        <v>5340</v>
      </c>
      <c r="H1082" s="68" t="s">
        <v>5344</v>
      </c>
      <c r="I1082" s="63">
        <v>6</v>
      </c>
      <c r="J1082" s="64" t="str">
        <f t="shared" si="48"/>
        <v>B</v>
      </c>
      <c r="K1082" s="65">
        <f t="shared" si="49"/>
        <v>18000</v>
      </c>
      <c r="L1082" s="66">
        <f t="shared" si="46"/>
        <v>6</v>
      </c>
      <c r="M1082" s="66" t="str">
        <f t="shared" si="47"/>
        <v>OK</v>
      </c>
    </row>
    <row r="1083" spans="2:14" s="69" customFormat="1" x14ac:dyDescent="0.25">
      <c r="B1083" s="57" t="s">
        <v>19</v>
      </c>
      <c r="C1083" s="70">
        <v>44494</v>
      </c>
      <c r="D1083" s="59" t="s">
        <v>1787</v>
      </c>
      <c r="E1083" s="60" t="s">
        <v>11276</v>
      </c>
      <c r="F1083" s="67" t="s">
        <v>1788</v>
      </c>
      <c r="G1083" s="67" t="s">
        <v>1789</v>
      </c>
      <c r="H1083" s="68" t="s">
        <v>5345</v>
      </c>
      <c r="I1083" s="63">
        <v>5</v>
      </c>
      <c r="J1083" s="64" t="str">
        <f t="shared" si="48"/>
        <v>A</v>
      </c>
      <c r="K1083" s="65">
        <f t="shared" si="49"/>
        <v>12500</v>
      </c>
      <c r="L1083" s="66">
        <f t="shared" si="46"/>
        <v>7</v>
      </c>
      <c r="M1083" s="66" t="str">
        <f t="shared" si="47"/>
        <v>OK</v>
      </c>
      <c r="N1083" s="40"/>
    </row>
    <row r="1084" spans="2:14" x14ac:dyDescent="0.25">
      <c r="B1084" s="57" t="s">
        <v>19</v>
      </c>
      <c r="C1084" s="70">
        <v>44495</v>
      </c>
      <c r="D1084" s="59" t="s">
        <v>1731</v>
      </c>
      <c r="E1084" s="60" t="s">
        <v>11276</v>
      </c>
      <c r="F1084" s="67" t="s">
        <v>1732</v>
      </c>
      <c r="G1084" s="67" t="s">
        <v>1733</v>
      </c>
      <c r="H1084" s="68" t="s">
        <v>6201</v>
      </c>
      <c r="I1084" s="63">
        <v>3</v>
      </c>
      <c r="J1084" s="64" t="str">
        <f t="shared" si="48"/>
        <v>A</v>
      </c>
      <c r="K1084" s="65">
        <f t="shared" si="49"/>
        <v>7500</v>
      </c>
      <c r="L1084" s="66">
        <f t="shared" si="46"/>
        <v>11</v>
      </c>
      <c r="M1084" s="66" t="str">
        <f t="shared" si="47"/>
        <v>OK</v>
      </c>
    </row>
    <row r="1085" spans="2:14" x14ac:dyDescent="0.25">
      <c r="B1085" s="57" t="s">
        <v>19</v>
      </c>
      <c r="C1085" s="70">
        <v>44495</v>
      </c>
      <c r="D1085" s="59" t="s">
        <v>1735</v>
      </c>
      <c r="E1085" s="60" t="s">
        <v>11276</v>
      </c>
      <c r="F1085" s="67" t="s">
        <v>1736</v>
      </c>
      <c r="G1085" s="67" t="s">
        <v>1737</v>
      </c>
      <c r="H1085" s="68" t="s">
        <v>6202</v>
      </c>
      <c r="I1085" s="63">
        <v>2</v>
      </c>
      <c r="J1085" s="64" t="str">
        <f t="shared" si="48"/>
        <v>A</v>
      </c>
      <c r="K1085" s="65">
        <f t="shared" si="49"/>
        <v>5000</v>
      </c>
      <c r="L1085" s="66">
        <f t="shared" si="46"/>
        <v>4</v>
      </c>
      <c r="M1085" s="66" t="str">
        <f t="shared" si="47"/>
        <v>OK</v>
      </c>
    </row>
    <row r="1086" spans="2:14" s="69" customFormat="1" x14ac:dyDescent="0.25">
      <c r="B1086" s="57" t="s">
        <v>19</v>
      </c>
      <c r="C1086" s="70">
        <v>44495</v>
      </c>
      <c r="D1086" s="59" t="s">
        <v>6203</v>
      </c>
      <c r="E1086" s="60" t="s">
        <v>11276</v>
      </c>
      <c r="F1086" s="67" t="s">
        <v>6204</v>
      </c>
      <c r="G1086" s="67" t="s">
        <v>6205</v>
      </c>
      <c r="H1086" s="68" t="s">
        <v>6206</v>
      </c>
      <c r="I1086" s="63">
        <v>2</v>
      </c>
      <c r="J1086" s="64" t="str">
        <f t="shared" si="48"/>
        <v>A</v>
      </c>
      <c r="K1086" s="65">
        <f t="shared" si="49"/>
        <v>5000</v>
      </c>
      <c r="L1086" s="66">
        <f t="shared" si="46"/>
        <v>2</v>
      </c>
      <c r="M1086" s="66" t="str">
        <f t="shared" si="47"/>
        <v>OK</v>
      </c>
      <c r="N1086" s="40"/>
    </row>
    <row r="1087" spans="2:14" s="69" customFormat="1" x14ac:dyDescent="0.25">
      <c r="B1087" s="57" t="s">
        <v>19</v>
      </c>
      <c r="C1087" s="70">
        <v>44495</v>
      </c>
      <c r="D1087" s="59" t="s">
        <v>6207</v>
      </c>
      <c r="E1087" s="60" t="s">
        <v>11276</v>
      </c>
      <c r="F1087" s="67" t="s">
        <v>6208</v>
      </c>
      <c r="G1087" s="67" t="s">
        <v>6209</v>
      </c>
      <c r="H1087" s="68" t="s">
        <v>6210</v>
      </c>
      <c r="I1087" s="63">
        <v>2</v>
      </c>
      <c r="J1087" s="64" t="str">
        <f t="shared" si="48"/>
        <v>A</v>
      </c>
      <c r="K1087" s="65">
        <f t="shared" si="49"/>
        <v>5000</v>
      </c>
      <c r="L1087" s="66">
        <f t="shared" si="46"/>
        <v>2</v>
      </c>
      <c r="M1087" s="66" t="str">
        <f t="shared" si="47"/>
        <v>OK</v>
      </c>
      <c r="N1087" s="40"/>
    </row>
    <row r="1088" spans="2:14" s="69" customFormat="1" x14ac:dyDescent="0.25">
      <c r="B1088" s="57" t="s">
        <v>19</v>
      </c>
      <c r="C1088" s="70">
        <v>44495</v>
      </c>
      <c r="D1088" s="59" t="s">
        <v>6211</v>
      </c>
      <c r="E1088" s="60" t="s">
        <v>11276</v>
      </c>
      <c r="F1088" s="67" t="s">
        <v>6212</v>
      </c>
      <c r="G1088" s="67" t="s">
        <v>6213</v>
      </c>
      <c r="H1088" s="68" t="s">
        <v>6217</v>
      </c>
      <c r="I1088" s="63">
        <v>2</v>
      </c>
      <c r="J1088" s="64" t="str">
        <f t="shared" si="48"/>
        <v>A</v>
      </c>
      <c r="K1088" s="65">
        <f t="shared" si="49"/>
        <v>5000</v>
      </c>
      <c r="L1088" s="66">
        <f t="shared" si="46"/>
        <v>5</v>
      </c>
      <c r="M1088" s="66" t="str">
        <f t="shared" si="47"/>
        <v>OK</v>
      </c>
      <c r="N1088" s="40"/>
    </row>
    <row r="1089" spans="2:14" x14ac:dyDescent="0.25">
      <c r="B1089" s="57" t="s">
        <v>19</v>
      </c>
      <c r="C1089" s="70">
        <v>44495</v>
      </c>
      <c r="D1089" s="59" t="s">
        <v>6214</v>
      </c>
      <c r="E1089" s="60" t="s">
        <v>11276</v>
      </c>
      <c r="F1089" s="67" t="s">
        <v>6215</v>
      </c>
      <c r="G1089" s="67" t="s">
        <v>6216</v>
      </c>
      <c r="H1089" s="68" t="s">
        <v>6218</v>
      </c>
      <c r="I1089" s="63">
        <v>2</v>
      </c>
      <c r="J1089" s="64" t="str">
        <f t="shared" si="48"/>
        <v>A</v>
      </c>
      <c r="K1089" s="65">
        <f t="shared" si="49"/>
        <v>5000</v>
      </c>
      <c r="L1089" s="66">
        <f t="shared" si="46"/>
        <v>2</v>
      </c>
      <c r="M1089" s="66" t="str">
        <f t="shared" si="47"/>
        <v>OK</v>
      </c>
    </row>
    <row r="1090" spans="2:14" x14ac:dyDescent="0.25">
      <c r="B1090" s="57" t="s">
        <v>19</v>
      </c>
      <c r="C1090" s="70">
        <v>44495</v>
      </c>
      <c r="D1090" s="59" t="s">
        <v>6219</v>
      </c>
      <c r="E1090" s="60" t="s">
        <v>11276</v>
      </c>
      <c r="F1090" s="67" t="s">
        <v>6220</v>
      </c>
      <c r="G1090" s="67" t="s">
        <v>6221</v>
      </c>
      <c r="H1090" s="68" t="s">
        <v>6222</v>
      </c>
      <c r="I1090" s="63">
        <v>2</v>
      </c>
      <c r="J1090" s="64" t="str">
        <f t="shared" si="48"/>
        <v>A</v>
      </c>
      <c r="K1090" s="65">
        <f t="shared" si="49"/>
        <v>5000</v>
      </c>
      <c r="L1090" s="66">
        <f t="shared" si="46"/>
        <v>2</v>
      </c>
      <c r="M1090" s="66" t="str">
        <f t="shared" si="47"/>
        <v>OK</v>
      </c>
    </row>
    <row r="1091" spans="2:14" s="69" customFormat="1" x14ac:dyDescent="0.25">
      <c r="B1091" s="57" t="s">
        <v>19</v>
      </c>
      <c r="C1091" s="70">
        <v>44496</v>
      </c>
      <c r="D1091" s="59" t="s">
        <v>1822</v>
      </c>
      <c r="E1091" s="60" t="s">
        <v>11276</v>
      </c>
      <c r="F1091" s="67" t="s">
        <v>1823</v>
      </c>
      <c r="G1091" s="67" t="s">
        <v>1824</v>
      </c>
      <c r="H1091" s="68" t="s">
        <v>6960</v>
      </c>
      <c r="I1091" s="63">
        <v>3</v>
      </c>
      <c r="J1091" s="64" t="str">
        <f t="shared" si="48"/>
        <v>A</v>
      </c>
      <c r="K1091" s="65">
        <f t="shared" si="49"/>
        <v>7500</v>
      </c>
      <c r="L1091" s="66">
        <f t="shared" si="46"/>
        <v>7</v>
      </c>
      <c r="M1091" s="66" t="str">
        <f t="shared" si="47"/>
        <v>OK</v>
      </c>
      <c r="N1091" s="40"/>
    </row>
    <row r="1092" spans="2:14" x14ac:dyDescent="0.25">
      <c r="B1092" s="57" t="s">
        <v>19</v>
      </c>
      <c r="C1092" s="70">
        <v>44496</v>
      </c>
      <c r="D1092" s="59" t="s">
        <v>1836</v>
      </c>
      <c r="E1092" s="60" t="s">
        <v>11276</v>
      </c>
      <c r="F1092" s="67" t="s">
        <v>1837</v>
      </c>
      <c r="G1092" s="67" t="s">
        <v>1838</v>
      </c>
      <c r="H1092" s="68" t="s">
        <v>6961</v>
      </c>
      <c r="I1092" s="63">
        <v>2</v>
      </c>
      <c r="J1092" s="64" t="str">
        <f t="shared" si="48"/>
        <v>A</v>
      </c>
      <c r="K1092" s="65">
        <f t="shared" si="49"/>
        <v>5000</v>
      </c>
      <c r="L1092" s="66">
        <f t="shared" si="46"/>
        <v>4</v>
      </c>
      <c r="M1092" s="66" t="str">
        <f t="shared" si="47"/>
        <v>OK</v>
      </c>
    </row>
    <row r="1093" spans="2:14" s="69" customFormat="1" x14ac:dyDescent="0.25">
      <c r="B1093" s="57" t="s">
        <v>19</v>
      </c>
      <c r="C1093" s="70">
        <v>44496</v>
      </c>
      <c r="D1093" s="59" t="s">
        <v>1848</v>
      </c>
      <c r="E1093" s="60" t="s">
        <v>11276</v>
      </c>
      <c r="F1093" s="67" t="s">
        <v>1849</v>
      </c>
      <c r="G1093" s="67" t="s">
        <v>1850</v>
      </c>
      <c r="H1093" s="68" t="s">
        <v>6965</v>
      </c>
      <c r="I1093" s="63">
        <v>2</v>
      </c>
      <c r="J1093" s="64" t="str">
        <f t="shared" si="48"/>
        <v>A</v>
      </c>
      <c r="K1093" s="65">
        <f t="shared" si="49"/>
        <v>5000</v>
      </c>
      <c r="L1093" s="66">
        <f t="shared" si="46"/>
        <v>15</v>
      </c>
      <c r="M1093" s="66" t="str">
        <f t="shared" si="47"/>
        <v>OK</v>
      </c>
      <c r="N1093" s="40"/>
    </row>
    <row r="1094" spans="2:14" x14ac:dyDescent="0.25">
      <c r="B1094" s="57" t="s">
        <v>19</v>
      </c>
      <c r="C1094" s="70">
        <v>44496</v>
      </c>
      <c r="D1094" s="59" t="s">
        <v>6962</v>
      </c>
      <c r="E1094" s="60" t="s">
        <v>11276</v>
      </c>
      <c r="F1094" s="67" t="s">
        <v>6963</v>
      </c>
      <c r="G1094" s="67" t="s">
        <v>6964</v>
      </c>
      <c r="H1094" s="68" t="s">
        <v>6966</v>
      </c>
      <c r="I1094" s="63">
        <v>10</v>
      </c>
      <c r="J1094" s="64" t="str">
        <f t="shared" si="48"/>
        <v>B</v>
      </c>
      <c r="K1094" s="65">
        <f t="shared" si="49"/>
        <v>30000</v>
      </c>
      <c r="L1094" s="66">
        <f t="shared" si="46"/>
        <v>10</v>
      </c>
      <c r="M1094" s="66" t="str">
        <f t="shared" si="47"/>
        <v>OK</v>
      </c>
    </row>
    <row r="1095" spans="2:14" x14ac:dyDescent="0.25">
      <c r="B1095" s="57" t="s">
        <v>19</v>
      </c>
      <c r="C1095" s="70">
        <v>44496</v>
      </c>
      <c r="D1095" s="59" t="s">
        <v>1857</v>
      </c>
      <c r="E1095" s="60" t="s">
        <v>11276</v>
      </c>
      <c r="F1095" s="67" t="s">
        <v>1858</v>
      </c>
      <c r="G1095" s="67" t="s">
        <v>1859</v>
      </c>
      <c r="H1095" s="68" t="s">
        <v>6967</v>
      </c>
      <c r="I1095" s="63">
        <v>2</v>
      </c>
      <c r="J1095" s="64" t="str">
        <f t="shared" si="48"/>
        <v>A</v>
      </c>
      <c r="K1095" s="65">
        <f t="shared" si="49"/>
        <v>5000</v>
      </c>
      <c r="L1095" s="66">
        <f t="shared" si="46"/>
        <v>7</v>
      </c>
      <c r="M1095" s="66" t="str">
        <f t="shared" si="47"/>
        <v>OK</v>
      </c>
    </row>
    <row r="1096" spans="2:14" s="69" customFormat="1" x14ac:dyDescent="0.25">
      <c r="B1096" s="57" t="s">
        <v>19</v>
      </c>
      <c r="C1096" s="70">
        <v>44496</v>
      </c>
      <c r="D1096" s="59" t="s">
        <v>1861</v>
      </c>
      <c r="E1096" s="60" t="s">
        <v>11276</v>
      </c>
      <c r="F1096" s="67" t="s">
        <v>1862</v>
      </c>
      <c r="G1096" s="67" t="s">
        <v>1863</v>
      </c>
      <c r="H1096" s="68" t="s">
        <v>6971</v>
      </c>
      <c r="I1096" s="63">
        <v>10</v>
      </c>
      <c r="J1096" s="64" t="str">
        <f t="shared" si="48"/>
        <v>B</v>
      </c>
      <c r="K1096" s="65">
        <f t="shared" si="49"/>
        <v>30000</v>
      </c>
      <c r="L1096" s="66">
        <f t="shared" si="46"/>
        <v>14</v>
      </c>
      <c r="M1096" s="66" t="str">
        <f t="shared" si="47"/>
        <v>OK</v>
      </c>
      <c r="N1096" s="40"/>
    </row>
    <row r="1097" spans="2:14" s="69" customFormat="1" x14ac:dyDescent="0.25">
      <c r="B1097" s="57" t="s">
        <v>19</v>
      </c>
      <c r="C1097" s="70">
        <v>44496</v>
      </c>
      <c r="D1097" s="59" t="s">
        <v>6968</v>
      </c>
      <c r="E1097" s="60" t="s">
        <v>11276</v>
      </c>
      <c r="F1097" s="67" t="s">
        <v>6969</v>
      </c>
      <c r="G1097" s="67" t="s">
        <v>6970</v>
      </c>
      <c r="H1097" s="68" t="s">
        <v>6972</v>
      </c>
      <c r="I1097" s="63">
        <v>2</v>
      </c>
      <c r="J1097" s="64" t="str">
        <f t="shared" si="48"/>
        <v>A</v>
      </c>
      <c r="K1097" s="65">
        <f t="shared" si="49"/>
        <v>5000</v>
      </c>
      <c r="L1097" s="66">
        <f t="shared" ref="L1097:L1160" si="50">SUMIF($D$8:$D$3606,D1097:D4695,$I$8:$I$3606)</f>
        <v>2</v>
      </c>
      <c r="M1097" s="66" t="str">
        <f t="shared" ref="M1097:M1160" si="51">+IF(L1097=0," ",IF(L1097&lt;=20,"OK",IF(L1097&gt;=21,"LEBIH")))</f>
        <v>OK</v>
      </c>
      <c r="N1097" s="40"/>
    </row>
    <row r="1098" spans="2:14" x14ac:dyDescent="0.25">
      <c r="B1098" s="57" t="s">
        <v>19</v>
      </c>
      <c r="C1098" s="70">
        <v>44496</v>
      </c>
      <c r="D1098" s="59" t="s">
        <v>6973</v>
      </c>
      <c r="E1098" s="60" t="s">
        <v>11276</v>
      </c>
      <c r="F1098" s="67" t="s">
        <v>6974</v>
      </c>
      <c r="G1098" s="67" t="s">
        <v>6975</v>
      </c>
      <c r="H1098" s="68" t="s">
        <v>6976</v>
      </c>
      <c r="I1098" s="63">
        <v>2</v>
      </c>
      <c r="J1098" s="64" t="str">
        <f t="shared" si="48"/>
        <v>A</v>
      </c>
      <c r="K1098" s="65">
        <f t="shared" si="49"/>
        <v>5000</v>
      </c>
      <c r="L1098" s="66">
        <f t="shared" si="50"/>
        <v>2</v>
      </c>
      <c r="M1098" s="66" t="str">
        <f t="shared" si="51"/>
        <v>OK</v>
      </c>
    </row>
    <row r="1099" spans="2:14" x14ac:dyDescent="0.25">
      <c r="B1099" s="57" t="s">
        <v>19</v>
      </c>
      <c r="C1099" s="70">
        <v>44496</v>
      </c>
      <c r="D1099" s="59" t="s">
        <v>1872</v>
      </c>
      <c r="E1099" s="60" t="s">
        <v>11276</v>
      </c>
      <c r="F1099" s="67" t="s">
        <v>1873</v>
      </c>
      <c r="G1099" s="67" t="s">
        <v>1874</v>
      </c>
      <c r="H1099" s="68" t="s">
        <v>6977</v>
      </c>
      <c r="I1099" s="63">
        <v>10</v>
      </c>
      <c r="J1099" s="64" t="str">
        <f t="shared" si="48"/>
        <v>B</v>
      </c>
      <c r="K1099" s="65">
        <f t="shared" si="49"/>
        <v>30000</v>
      </c>
      <c r="L1099" s="66">
        <f t="shared" si="50"/>
        <v>18</v>
      </c>
      <c r="M1099" s="66" t="str">
        <f t="shared" si="51"/>
        <v>OK</v>
      </c>
    </row>
    <row r="1100" spans="2:14" s="69" customFormat="1" x14ac:dyDescent="0.25">
      <c r="B1100" s="57" t="s">
        <v>19</v>
      </c>
      <c r="C1100" s="70">
        <v>44498</v>
      </c>
      <c r="D1100" s="59" t="s">
        <v>4095</v>
      </c>
      <c r="E1100" s="60" t="s">
        <v>11276</v>
      </c>
      <c r="F1100" s="67" t="s">
        <v>4096</v>
      </c>
      <c r="G1100" s="67" t="s">
        <v>4097</v>
      </c>
      <c r="H1100" s="68" t="s">
        <v>8344</v>
      </c>
      <c r="I1100" s="63">
        <v>4</v>
      </c>
      <c r="J1100" s="64" t="str">
        <f t="shared" si="48"/>
        <v>A</v>
      </c>
      <c r="K1100" s="65">
        <f t="shared" si="49"/>
        <v>10000</v>
      </c>
      <c r="L1100" s="66">
        <f t="shared" si="50"/>
        <v>20</v>
      </c>
      <c r="M1100" s="66" t="str">
        <f t="shared" si="51"/>
        <v>OK</v>
      </c>
      <c r="N1100" s="40"/>
    </row>
    <row r="1101" spans="2:14" x14ac:dyDescent="0.25">
      <c r="B1101" s="57" t="s">
        <v>19</v>
      </c>
      <c r="C1101" s="70">
        <v>44506</v>
      </c>
      <c r="D1101" s="59" t="s">
        <v>9637</v>
      </c>
      <c r="E1101" s="60" t="s">
        <v>11276</v>
      </c>
      <c r="F1101" s="67" t="s">
        <v>9638</v>
      </c>
      <c r="G1101" s="67" t="s">
        <v>9639</v>
      </c>
      <c r="H1101" s="68" t="s">
        <v>9640</v>
      </c>
      <c r="I1101" s="63">
        <v>4</v>
      </c>
      <c r="J1101" s="64" t="str">
        <f t="shared" si="48"/>
        <v>A</v>
      </c>
      <c r="K1101" s="65">
        <f t="shared" si="49"/>
        <v>10000</v>
      </c>
      <c r="L1101" s="66">
        <f t="shared" si="50"/>
        <v>4</v>
      </c>
      <c r="M1101" s="66" t="str">
        <f t="shared" si="51"/>
        <v>OK</v>
      </c>
    </row>
    <row r="1102" spans="2:14" s="69" customFormat="1" x14ac:dyDescent="0.25">
      <c r="B1102" s="57" t="s">
        <v>19</v>
      </c>
      <c r="C1102" s="70">
        <v>44506</v>
      </c>
      <c r="D1102" s="59" t="s">
        <v>4150</v>
      </c>
      <c r="E1102" s="60" t="s">
        <v>11276</v>
      </c>
      <c r="F1102" s="67" t="s">
        <v>4151</v>
      </c>
      <c r="G1102" s="67" t="s">
        <v>4152</v>
      </c>
      <c r="H1102" s="68" t="s">
        <v>9641</v>
      </c>
      <c r="I1102" s="63">
        <v>6</v>
      </c>
      <c r="J1102" s="64" t="str">
        <f t="shared" si="48"/>
        <v>B</v>
      </c>
      <c r="K1102" s="65">
        <f t="shared" si="49"/>
        <v>18000</v>
      </c>
      <c r="L1102" s="66">
        <f t="shared" si="50"/>
        <v>12</v>
      </c>
      <c r="M1102" s="66" t="str">
        <f t="shared" si="51"/>
        <v>OK</v>
      </c>
      <c r="N1102" s="40"/>
    </row>
    <row r="1103" spans="2:14" x14ac:dyDescent="0.25">
      <c r="B1103" s="57" t="s">
        <v>19</v>
      </c>
      <c r="C1103" s="70">
        <v>44506</v>
      </c>
      <c r="D1103" s="59" t="s">
        <v>4154</v>
      </c>
      <c r="E1103" s="60" t="s">
        <v>11276</v>
      </c>
      <c r="F1103" s="67" t="s">
        <v>4155</v>
      </c>
      <c r="G1103" s="67" t="s">
        <v>4152</v>
      </c>
      <c r="H1103" s="68" t="s">
        <v>9642</v>
      </c>
      <c r="I1103" s="63">
        <v>2</v>
      </c>
      <c r="J1103" s="64" t="str">
        <f t="shared" si="48"/>
        <v>A</v>
      </c>
      <c r="K1103" s="65">
        <f t="shared" si="49"/>
        <v>5000</v>
      </c>
      <c r="L1103" s="66">
        <f t="shared" si="50"/>
        <v>4</v>
      </c>
      <c r="M1103" s="66" t="str">
        <f t="shared" si="51"/>
        <v>OK</v>
      </c>
    </row>
    <row r="1104" spans="2:14" s="69" customFormat="1" x14ac:dyDescent="0.25">
      <c r="B1104" s="57" t="s">
        <v>19</v>
      </c>
      <c r="C1104" s="70">
        <v>44506</v>
      </c>
      <c r="D1104" s="59" t="s">
        <v>4163</v>
      </c>
      <c r="E1104" s="60" t="s">
        <v>11276</v>
      </c>
      <c r="F1104" s="67" t="s">
        <v>4164</v>
      </c>
      <c r="G1104" s="67" t="s">
        <v>4152</v>
      </c>
      <c r="H1104" s="68" t="s">
        <v>9643</v>
      </c>
      <c r="I1104" s="63">
        <v>6</v>
      </c>
      <c r="J1104" s="64" t="str">
        <f t="shared" si="48"/>
        <v>B</v>
      </c>
      <c r="K1104" s="65">
        <f t="shared" si="49"/>
        <v>18000</v>
      </c>
      <c r="L1104" s="66">
        <f t="shared" si="50"/>
        <v>8</v>
      </c>
      <c r="M1104" s="66" t="str">
        <f t="shared" si="51"/>
        <v>OK</v>
      </c>
      <c r="N1104" s="40"/>
    </row>
    <row r="1105" spans="2:14" x14ac:dyDescent="0.25">
      <c r="B1105" s="57" t="s">
        <v>19</v>
      </c>
      <c r="C1105" s="70">
        <v>44506</v>
      </c>
      <c r="D1105" s="59" t="s">
        <v>4172</v>
      </c>
      <c r="E1105" s="60" t="s">
        <v>11276</v>
      </c>
      <c r="F1105" s="67" t="s">
        <v>4173</v>
      </c>
      <c r="G1105" s="67" t="s">
        <v>4152</v>
      </c>
      <c r="H1105" s="68" t="s">
        <v>9644</v>
      </c>
      <c r="I1105" s="63">
        <v>6</v>
      </c>
      <c r="J1105" s="64" t="str">
        <f t="shared" si="48"/>
        <v>B</v>
      </c>
      <c r="K1105" s="65">
        <f t="shared" si="49"/>
        <v>18000</v>
      </c>
      <c r="L1105" s="66">
        <f t="shared" si="50"/>
        <v>8</v>
      </c>
      <c r="M1105" s="66" t="str">
        <f t="shared" si="51"/>
        <v>OK</v>
      </c>
    </row>
    <row r="1106" spans="2:14" x14ac:dyDescent="0.25">
      <c r="B1106" s="57" t="s">
        <v>19</v>
      </c>
      <c r="C1106" s="70">
        <v>44506</v>
      </c>
      <c r="D1106" s="59" t="s">
        <v>4178</v>
      </c>
      <c r="E1106" s="60" t="s">
        <v>11276</v>
      </c>
      <c r="F1106" s="67" t="s">
        <v>4179</v>
      </c>
      <c r="G1106" s="67" t="s">
        <v>4180</v>
      </c>
      <c r="H1106" s="68" t="s">
        <v>9645</v>
      </c>
      <c r="I1106" s="63">
        <v>2</v>
      </c>
      <c r="J1106" s="64" t="str">
        <f t="shared" si="48"/>
        <v>A</v>
      </c>
      <c r="K1106" s="65">
        <f t="shared" si="49"/>
        <v>5000</v>
      </c>
      <c r="L1106" s="66">
        <f t="shared" si="50"/>
        <v>5</v>
      </c>
      <c r="M1106" s="66" t="str">
        <f t="shared" si="51"/>
        <v>OK</v>
      </c>
    </row>
    <row r="1107" spans="2:14" s="69" customFormat="1" x14ac:dyDescent="0.25">
      <c r="B1107" s="57" t="s">
        <v>19</v>
      </c>
      <c r="C1107" s="70">
        <v>44506</v>
      </c>
      <c r="D1107" s="59" t="s">
        <v>9646</v>
      </c>
      <c r="E1107" s="60" t="s">
        <v>11276</v>
      </c>
      <c r="F1107" s="67" t="s">
        <v>9647</v>
      </c>
      <c r="G1107" s="67" t="s">
        <v>9648</v>
      </c>
      <c r="H1107" s="68" t="s">
        <v>9649</v>
      </c>
      <c r="I1107" s="63">
        <v>5</v>
      </c>
      <c r="J1107" s="64" t="str">
        <f t="shared" si="48"/>
        <v>A</v>
      </c>
      <c r="K1107" s="65">
        <f t="shared" si="49"/>
        <v>12500</v>
      </c>
      <c r="L1107" s="66">
        <f t="shared" si="50"/>
        <v>5</v>
      </c>
      <c r="M1107" s="66" t="str">
        <f t="shared" si="51"/>
        <v>OK</v>
      </c>
      <c r="N1107" s="40"/>
    </row>
    <row r="1108" spans="2:14" x14ac:dyDescent="0.25">
      <c r="B1108" s="57" t="s">
        <v>19</v>
      </c>
      <c r="C1108" s="70">
        <v>44506</v>
      </c>
      <c r="D1108" s="59" t="s">
        <v>4190</v>
      </c>
      <c r="E1108" s="60" t="s">
        <v>11276</v>
      </c>
      <c r="F1108" s="67" t="s">
        <v>4191</v>
      </c>
      <c r="G1108" s="67" t="s">
        <v>4192</v>
      </c>
      <c r="H1108" s="68" t="s">
        <v>9650</v>
      </c>
      <c r="I1108" s="63">
        <v>2</v>
      </c>
      <c r="J1108" s="64" t="str">
        <f t="shared" si="48"/>
        <v>A</v>
      </c>
      <c r="K1108" s="65">
        <f t="shared" si="49"/>
        <v>5000</v>
      </c>
      <c r="L1108" s="66">
        <f t="shared" si="50"/>
        <v>4</v>
      </c>
      <c r="M1108" s="66" t="str">
        <f t="shared" si="51"/>
        <v>OK</v>
      </c>
    </row>
    <row r="1109" spans="2:14" s="69" customFormat="1" x14ac:dyDescent="0.25">
      <c r="B1109" s="57" t="s">
        <v>19</v>
      </c>
      <c r="C1109" s="70">
        <v>44506</v>
      </c>
      <c r="D1109" s="59" t="s">
        <v>9651</v>
      </c>
      <c r="E1109" s="60" t="s">
        <v>11276</v>
      </c>
      <c r="F1109" s="67" t="s">
        <v>9652</v>
      </c>
      <c r="G1109" s="67" t="s">
        <v>9653</v>
      </c>
      <c r="H1109" s="68" t="s">
        <v>9657</v>
      </c>
      <c r="I1109" s="63">
        <v>6</v>
      </c>
      <c r="J1109" s="64" t="str">
        <f t="shared" si="48"/>
        <v>B</v>
      </c>
      <c r="K1109" s="65">
        <f t="shared" si="49"/>
        <v>18000</v>
      </c>
      <c r="L1109" s="66">
        <f t="shared" si="50"/>
        <v>6</v>
      </c>
      <c r="M1109" s="66" t="str">
        <f t="shared" si="51"/>
        <v>OK</v>
      </c>
      <c r="N1109" s="40"/>
    </row>
    <row r="1110" spans="2:14" x14ac:dyDescent="0.25">
      <c r="B1110" s="57" t="s">
        <v>19</v>
      </c>
      <c r="C1110" s="70">
        <v>44506</v>
      </c>
      <c r="D1110" s="59" t="s">
        <v>9654</v>
      </c>
      <c r="E1110" s="60" t="s">
        <v>11276</v>
      </c>
      <c r="F1110" s="67" t="s">
        <v>9655</v>
      </c>
      <c r="G1110" s="67" t="s">
        <v>9656</v>
      </c>
      <c r="H1110" s="68" t="s">
        <v>9658</v>
      </c>
      <c r="I1110" s="63">
        <v>2</v>
      </c>
      <c r="J1110" s="64" t="str">
        <f t="shared" si="48"/>
        <v>A</v>
      </c>
      <c r="K1110" s="65">
        <f t="shared" si="49"/>
        <v>5000</v>
      </c>
      <c r="L1110" s="66">
        <f t="shared" si="50"/>
        <v>2</v>
      </c>
      <c r="M1110" s="66" t="str">
        <f t="shared" si="51"/>
        <v>OK</v>
      </c>
    </row>
    <row r="1111" spans="2:14" x14ac:dyDescent="0.25">
      <c r="B1111" s="57" t="s">
        <v>19</v>
      </c>
      <c r="C1111" s="70">
        <v>44506</v>
      </c>
      <c r="D1111" s="59" t="s">
        <v>9659</v>
      </c>
      <c r="E1111" s="60" t="s">
        <v>11276</v>
      </c>
      <c r="F1111" s="67" t="s">
        <v>9660</v>
      </c>
      <c r="G1111" s="67" t="s">
        <v>9661</v>
      </c>
      <c r="H1111" s="68" t="s">
        <v>9662</v>
      </c>
      <c r="I1111" s="63">
        <v>6</v>
      </c>
      <c r="J1111" s="64" t="str">
        <f t="shared" si="48"/>
        <v>B</v>
      </c>
      <c r="K1111" s="65">
        <f t="shared" si="49"/>
        <v>18000</v>
      </c>
      <c r="L1111" s="66">
        <f t="shared" si="50"/>
        <v>6</v>
      </c>
      <c r="M1111" s="66" t="str">
        <f t="shared" si="51"/>
        <v>OK</v>
      </c>
    </row>
    <row r="1112" spans="2:14" s="69" customFormat="1" x14ac:dyDescent="0.25">
      <c r="B1112" s="57" t="s">
        <v>19</v>
      </c>
      <c r="C1112" s="70">
        <v>44506</v>
      </c>
      <c r="D1112" s="59" t="s">
        <v>4101</v>
      </c>
      <c r="E1112" s="60" t="s">
        <v>11276</v>
      </c>
      <c r="F1112" s="67" t="s">
        <v>4102</v>
      </c>
      <c r="G1112" s="67" t="s">
        <v>4103</v>
      </c>
      <c r="H1112" s="68" t="s">
        <v>9663</v>
      </c>
      <c r="I1112" s="63">
        <v>7</v>
      </c>
      <c r="J1112" s="64" t="str">
        <f t="shared" si="48"/>
        <v>B</v>
      </c>
      <c r="K1112" s="65">
        <f t="shared" si="49"/>
        <v>21000</v>
      </c>
      <c r="L1112" s="66">
        <f t="shared" si="50"/>
        <v>13</v>
      </c>
      <c r="M1112" s="66" t="str">
        <f t="shared" si="51"/>
        <v>OK</v>
      </c>
      <c r="N1112" s="40"/>
    </row>
    <row r="1113" spans="2:14" s="69" customFormat="1" x14ac:dyDescent="0.25">
      <c r="B1113" s="57" t="s">
        <v>19</v>
      </c>
      <c r="C1113" s="70">
        <v>44508</v>
      </c>
      <c r="D1113" s="59" t="s">
        <v>9973</v>
      </c>
      <c r="E1113" s="60" t="s">
        <v>11276</v>
      </c>
      <c r="F1113" s="67" t="s">
        <v>3733</v>
      </c>
      <c r="G1113" s="67" t="s">
        <v>9974</v>
      </c>
      <c r="H1113" s="68" t="s">
        <v>9975</v>
      </c>
      <c r="I1113" s="63">
        <v>2</v>
      </c>
      <c r="J1113" s="64" t="str">
        <f t="shared" si="48"/>
        <v>A</v>
      </c>
      <c r="K1113" s="65">
        <f t="shared" si="49"/>
        <v>5000</v>
      </c>
      <c r="L1113" s="66">
        <f t="shared" si="50"/>
        <v>2</v>
      </c>
      <c r="M1113" s="66" t="str">
        <f t="shared" si="51"/>
        <v>OK</v>
      </c>
      <c r="N1113" s="40"/>
    </row>
    <row r="1114" spans="2:14" x14ac:dyDescent="0.25">
      <c r="B1114" s="57" t="s">
        <v>19</v>
      </c>
      <c r="C1114" s="70">
        <v>44508</v>
      </c>
      <c r="D1114" s="59" t="s">
        <v>5309</v>
      </c>
      <c r="E1114" s="60" t="s">
        <v>11276</v>
      </c>
      <c r="F1114" s="67" t="s">
        <v>5310</v>
      </c>
      <c r="G1114" s="67" t="s">
        <v>561</v>
      </c>
      <c r="H1114" s="68" t="s">
        <v>9976</v>
      </c>
      <c r="I1114" s="63">
        <v>3</v>
      </c>
      <c r="J1114" s="64" t="str">
        <f t="shared" si="48"/>
        <v>A</v>
      </c>
      <c r="K1114" s="65">
        <f t="shared" si="49"/>
        <v>7500</v>
      </c>
      <c r="L1114" s="66">
        <f t="shared" si="50"/>
        <v>5</v>
      </c>
      <c r="M1114" s="66" t="str">
        <f t="shared" si="51"/>
        <v>OK</v>
      </c>
    </row>
    <row r="1115" spans="2:14" x14ac:dyDescent="0.25">
      <c r="B1115" s="57" t="s">
        <v>19</v>
      </c>
      <c r="C1115" s="70">
        <v>44508</v>
      </c>
      <c r="D1115" s="59" t="s">
        <v>9977</v>
      </c>
      <c r="E1115" s="60" t="s">
        <v>11276</v>
      </c>
      <c r="F1115" s="67" t="s">
        <v>9978</v>
      </c>
      <c r="G1115" s="67" t="s">
        <v>9979</v>
      </c>
      <c r="H1115" s="68" t="s">
        <v>9980</v>
      </c>
      <c r="I1115" s="63">
        <v>2</v>
      </c>
      <c r="J1115" s="64" t="str">
        <f t="shared" si="48"/>
        <v>A</v>
      </c>
      <c r="K1115" s="65">
        <f t="shared" si="49"/>
        <v>5000</v>
      </c>
      <c r="L1115" s="66">
        <f t="shared" si="50"/>
        <v>2</v>
      </c>
      <c r="M1115" s="66" t="str">
        <f t="shared" si="51"/>
        <v>OK</v>
      </c>
    </row>
    <row r="1116" spans="2:14" s="69" customFormat="1" x14ac:dyDescent="0.25">
      <c r="B1116" s="57" t="s">
        <v>19</v>
      </c>
      <c r="C1116" s="70">
        <v>44508</v>
      </c>
      <c r="D1116" s="59" t="s">
        <v>5318</v>
      </c>
      <c r="E1116" s="60" t="s">
        <v>11276</v>
      </c>
      <c r="F1116" s="67" t="s">
        <v>5319</v>
      </c>
      <c r="G1116" s="67" t="s">
        <v>5320</v>
      </c>
      <c r="H1116" s="68" t="s">
        <v>9981</v>
      </c>
      <c r="I1116" s="63">
        <v>5</v>
      </c>
      <c r="J1116" s="64" t="str">
        <f t="shared" si="48"/>
        <v>A</v>
      </c>
      <c r="K1116" s="65">
        <f t="shared" si="49"/>
        <v>12500</v>
      </c>
      <c r="L1116" s="66">
        <f t="shared" si="50"/>
        <v>15</v>
      </c>
      <c r="M1116" s="66" t="str">
        <f t="shared" si="51"/>
        <v>OK</v>
      </c>
      <c r="N1116" s="40"/>
    </row>
    <row r="1117" spans="2:14" x14ac:dyDescent="0.25">
      <c r="B1117" s="57" t="s">
        <v>19</v>
      </c>
      <c r="C1117" s="70">
        <v>44508</v>
      </c>
      <c r="D1117" s="59" t="s">
        <v>543</v>
      </c>
      <c r="E1117" s="60" t="s">
        <v>11276</v>
      </c>
      <c r="F1117" s="67" t="s">
        <v>544</v>
      </c>
      <c r="G1117" s="67" t="s">
        <v>545</v>
      </c>
      <c r="H1117" s="68" t="s">
        <v>9982</v>
      </c>
      <c r="I1117" s="63">
        <v>2</v>
      </c>
      <c r="J1117" s="64" t="str">
        <f t="shared" si="48"/>
        <v>A</v>
      </c>
      <c r="K1117" s="65">
        <f t="shared" si="49"/>
        <v>5000</v>
      </c>
      <c r="L1117" s="66">
        <f t="shared" si="50"/>
        <v>10</v>
      </c>
      <c r="M1117" s="66" t="str">
        <f t="shared" si="51"/>
        <v>OK</v>
      </c>
    </row>
    <row r="1118" spans="2:14" s="69" customFormat="1" x14ac:dyDescent="0.25">
      <c r="B1118" s="57" t="s">
        <v>19</v>
      </c>
      <c r="C1118" s="70">
        <v>44508</v>
      </c>
      <c r="D1118" s="59" t="s">
        <v>9983</v>
      </c>
      <c r="E1118" s="60" t="s">
        <v>11276</v>
      </c>
      <c r="F1118" s="67" t="s">
        <v>9984</v>
      </c>
      <c r="G1118" s="67" t="s">
        <v>9985</v>
      </c>
      <c r="H1118" s="68" t="s">
        <v>9986</v>
      </c>
      <c r="I1118" s="63">
        <v>5</v>
      </c>
      <c r="J1118" s="64" t="str">
        <f t="shared" si="48"/>
        <v>A</v>
      </c>
      <c r="K1118" s="65">
        <f t="shared" si="49"/>
        <v>12500</v>
      </c>
      <c r="L1118" s="66">
        <f t="shared" si="50"/>
        <v>5</v>
      </c>
      <c r="M1118" s="66" t="str">
        <f t="shared" si="51"/>
        <v>OK</v>
      </c>
      <c r="N1118" s="40"/>
    </row>
    <row r="1119" spans="2:14" x14ac:dyDescent="0.25">
      <c r="B1119" s="57" t="s">
        <v>19</v>
      </c>
      <c r="C1119" s="70">
        <v>44508</v>
      </c>
      <c r="D1119" s="59" t="s">
        <v>9987</v>
      </c>
      <c r="E1119" s="60" t="s">
        <v>11276</v>
      </c>
      <c r="F1119" s="67" t="s">
        <v>9988</v>
      </c>
      <c r="G1119" s="67" t="s">
        <v>9989</v>
      </c>
      <c r="H1119" s="68" t="s">
        <v>9990</v>
      </c>
      <c r="I1119" s="63">
        <v>10</v>
      </c>
      <c r="J1119" s="64" t="str">
        <f t="shared" si="48"/>
        <v>B</v>
      </c>
      <c r="K1119" s="65">
        <f t="shared" si="49"/>
        <v>30000</v>
      </c>
      <c r="L1119" s="66">
        <f t="shared" si="50"/>
        <v>10</v>
      </c>
      <c r="M1119" s="66" t="str">
        <f t="shared" si="51"/>
        <v>OK</v>
      </c>
    </row>
    <row r="1120" spans="2:14" x14ac:dyDescent="0.25">
      <c r="B1120" s="57" t="s">
        <v>19</v>
      </c>
      <c r="C1120" s="70">
        <v>44508</v>
      </c>
      <c r="D1120" s="59" t="s">
        <v>4182</v>
      </c>
      <c r="E1120" s="60" t="s">
        <v>11276</v>
      </c>
      <c r="F1120" s="67" t="s">
        <v>4183</v>
      </c>
      <c r="G1120" s="67" t="s">
        <v>4184</v>
      </c>
      <c r="H1120" s="68" t="s">
        <v>9991</v>
      </c>
      <c r="I1120" s="63">
        <v>10</v>
      </c>
      <c r="J1120" s="64" t="str">
        <f t="shared" si="48"/>
        <v>B</v>
      </c>
      <c r="K1120" s="65">
        <f t="shared" si="49"/>
        <v>30000</v>
      </c>
      <c r="L1120" s="66">
        <f t="shared" si="50"/>
        <v>12</v>
      </c>
      <c r="M1120" s="66" t="str">
        <f t="shared" si="51"/>
        <v>OK</v>
      </c>
    </row>
    <row r="1121" spans="2:14" s="69" customFormat="1" x14ac:dyDescent="0.25">
      <c r="B1121" s="57" t="s">
        <v>19</v>
      </c>
      <c r="C1121" s="70">
        <v>44508</v>
      </c>
      <c r="D1121" s="59" t="s">
        <v>4095</v>
      </c>
      <c r="E1121" s="60" t="s">
        <v>11276</v>
      </c>
      <c r="F1121" s="67" t="s">
        <v>4096</v>
      </c>
      <c r="G1121" s="67" t="s">
        <v>4097</v>
      </c>
      <c r="H1121" s="68" t="s">
        <v>9992</v>
      </c>
      <c r="I1121" s="63">
        <v>10</v>
      </c>
      <c r="J1121" s="64" t="str">
        <f t="shared" si="48"/>
        <v>B</v>
      </c>
      <c r="K1121" s="65">
        <f t="shared" si="49"/>
        <v>30000</v>
      </c>
      <c r="L1121" s="66">
        <f t="shared" si="50"/>
        <v>20</v>
      </c>
      <c r="M1121" s="66" t="str">
        <f t="shared" si="51"/>
        <v>OK</v>
      </c>
      <c r="N1121" s="40"/>
    </row>
    <row r="1122" spans="2:14" x14ac:dyDescent="0.25">
      <c r="B1122" s="57" t="s">
        <v>19</v>
      </c>
      <c r="C1122" s="70">
        <v>44508</v>
      </c>
      <c r="D1122" s="59" t="s">
        <v>1848</v>
      </c>
      <c r="E1122" s="60" t="s">
        <v>11276</v>
      </c>
      <c r="F1122" s="67" t="s">
        <v>1849</v>
      </c>
      <c r="G1122" s="67" t="s">
        <v>1850</v>
      </c>
      <c r="H1122" s="68" t="s">
        <v>9993</v>
      </c>
      <c r="I1122" s="63">
        <v>11</v>
      </c>
      <c r="J1122" s="64" t="str">
        <f t="shared" si="48"/>
        <v>B</v>
      </c>
      <c r="K1122" s="65">
        <f t="shared" si="49"/>
        <v>33000</v>
      </c>
      <c r="L1122" s="66">
        <f t="shared" si="50"/>
        <v>15</v>
      </c>
      <c r="M1122" s="66" t="str">
        <f t="shared" si="51"/>
        <v>OK</v>
      </c>
    </row>
    <row r="1123" spans="2:14" x14ac:dyDescent="0.25">
      <c r="B1123" s="57" t="s">
        <v>19</v>
      </c>
      <c r="C1123" s="70">
        <v>44509</v>
      </c>
      <c r="D1123" s="59" t="s">
        <v>10256</v>
      </c>
      <c r="E1123" s="60" t="s">
        <v>11276</v>
      </c>
      <c r="F1123" s="67" t="s">
        <v>10257</v>
      </c>
      <c r="G1123" s="67" t="s">
        <v>10258</v>
      </c>
      <c r="H1123" s="68" t="s">
        <v>10259</v>
      </c>
      <c r="I1123" s="63">
        <v>10</v>
      </c>
      <c r="J1123" s="64" t="str">
        <f t="shared" si="48"/>
        <v>B</v>
      </c>
      <c r="K1123" s="65">
        <f t="shared" si="49"/>
        <v>30000</v>
      </c>
      <c r="L1123" s="66">
        <f t="shared" si="50"/>
        <v>10</v>
      </c>
      <c r="M1123" s="66" t="str">
        <f t="shared" si="51"/>
        <v>OK</v>
      </c>
    </row>
    <row r="1124" spans="2:14" s="69" customFormat="1" x14ac:dyDescent="0.25">
      <c r="B1124" s="57" t="s">
        <v>19</v>
      </c>
      <c r="C1124" s="70">
        <v>44509</v>
      </c>
      <c r="D1124" s="59" t="s">
        <v>10260</v>
      </c>
      <c r="E1124" s="60" t="s">
        <v>11276</v>
      </c>
      <c r="F1124" s="67" t="s">
        <v>10261</v>
      </c>
      <c r="G1124" s="67" t="s">
        <v>10262</v>
      </c>
      <c r="H1124" s="68" t="s">
        <v>10263</v>
      </c>
      <c r="I1124" s="63">
        <v>2</v>
      </c>
      <c r="J1124" s="64" t="str">
        <f t="shared" si="48"/>
        <v>A</v>
      </c>
      <c r="K1124" s="65">
        <f t="shared" si="49"/>
        <v>5000</v>
      </c>
      <c r="L1124" s="66">
        <f t="shared" si="50"/>
        <v>2</v>
      </c>
      <c r="M1124" s="66" t="str">
        <f t="shared" si="51"/>
        <v>OK</v>
      </c>
      <c r="N1124" s="40"/>
    </row>
    <row r="1125" spans="2:14" x14ac:dyDescent="0.25">
      <c r="B1125" s="57" t="s">
        <v>19</v>
      </c>
      <c r="C1125" s="70">
        <v>44509</v>
      </c>
      <c r="D1125" s="59" t="s">
        <v>1731</v>
      </c>
      <c r="E1125" s="60" t="s">
        <v>11276</v>
      </c>
      <c r="F1125" s="67" t="s">
        <v>1732</v>
      </c>
      <c r="G1125" s="67" t="s">
        <v>1733</v>
      </c>
      <c r="H1125" s="68" t="s">
        <v>10264</v>
      </c>
      <c r="I1125" s="63">
        <v>5</v>
      </c>
      <c r="J1125" s="64" t="str">
        <f t="shared" si="48"/>
        <v>A</v>
      </c>
      <c r="K1125" s="65">
        <f t="shared" si="49"/>
        <v>12500</v>
      </c>
      <c r="L1125" s="66">
        <f t="shared" si="50"/>
        <v>11</v>
      </c>
      <c r="M1125" s="66" t="str">
        <f t="shared" si="51"/>
        <v>OK</v>
      </c>
    </row>
    <row r="1126" spans="2:14" s="69" customFormat="1" x14ac:dyDescent="0.25">
      <c r="B1126" s="57" t="s">
        <v>19</v>
      </c>
      <c r="C1126" s="70">
        <v>44509</v>
      </c>
      <c r="D1126" s="59" t="s">
        <v>1747</v>
      </c>
      <c r="E1126" s="60" t="s">
        <v>11276</v>
      </c>
      <c r="F1126" s="67" t="s">
        <v>1748</v>
      </c>
      <c r="G1126" s="67" t="s">
        <v>1749</v>
      </c>
      <c r="H1126" s="68" t="s">
        <v>10265</v>
      </c>
      <c r="I1126" s="63">
        <v>10</v>
      </c>
      <c r="J1126" s="64" t="str">
        <f t="shared" si="48"/>
        <v>B</v>
      </c>
      <c r="K1126" s="65">
        <f t="shared" si="49"/>
        <v>30000</v>
      </c>
      <c r="L1126" s="66">
        <f t="shared" si="50"/>
        <v>13</v>
      </c>
      <c r="M1126" s="66" t="str">
        <f t="shared" si="51"/>
        <v>OK</v>
      </c>
      <c r="N1126" s="40"/>
    </row>
    <row r="1127" spans="2:14" x14ac:dyDescent="0.25">
      <c r="B1127" s="57" t="s">
        <v>19</v>
      </c>
      <c r="C1127" s="70">
        <v>44509</v>
      </c>
      <c r="D1127" s="59" t="s">
        <v>6211</v>
      </c>
      <c r="E1127" s="60" t="s">
        <v>11276</v>
      </c>
      <c r="F1127" s="67" t="s">
        <v>6212</v>
      </c>
      <c r="G1127" s="67" t="s">
        <v>6213</v>
      </c>
      <c r="H1127" s="68" t="s">
        <v>10266</v>
      </c>
      <c r="I1127" s="63">
        <v>3</v>
      </c>
      <c r="J1127" s="64" t="str">
        <f t="shared" si="48"/>
        <v>A</v>
      </c>
      <c r="K1127" s="65">
        <f t="shared" si="49"/>
        <v>7500</v>
      </c>
      <c r="L1127" s="66">
        <f t="shared" si="50"/>
        <v>5</v>
      </c>
      <c r="M1127" s="66" t="str">
        <f t="shared" si="51"/>
        <v>OK</v>
      </c>
    </row>
    <row r="1128" spans="2:14" x14ac:dyDescent="0.25">
      <c r="B1128" s="57" t="s">
        <v>19</v>
      </c>
      <c r="C1128" s="70">
        <v>44509</v>
      </c>
      <c r="D1128" s="59" t="s">
        <v>10267</v>
      </c>
      <c r="E1128" s="60" t="s">
        <v>11276</v>
      </c>
      <c r="F1128" s="67" t="s">
        <v>10268</v>
      </c>
      <c r="G1128" s="67" t="s">
        <v>10269</v>
      </c>
      <c r="H1128" s="68" t="s">
        <v>10276</v>
      </c>
      <c r="I1128" s="63">
        <v>2</v>
      </c>
      <c r="J1128" s="64" t="str">
        <f t="shared" si="48"/>
        <v>A</v>
      </c>
      <c r="K1128" s="65">
        <f t="shared" si="49"/>
        <v>5000</v>
      </c>
      <c r="L1128" s="66">
        <f t="shared" si="50"/>
        <v>2</v>
      </c>
      <c r="M1128" s="66" t="str">
        <f t="shared" si="51"/>
        <v>OK</v>
      </c>
    </row>
    <row r="1129" spans="2:14" s="69" customFormat="1" x14ac:dyDescent="0.25">
      <c r="B1129" s="57" t="s">
        <v>19</v>
      </c>
      <c r="C1129" s="70">
        <v>44509</v>
      </c>
      <c r="D1129" s="59" t="s">
        <v>10270</v>
      </c>
      <c r="E1129" s="60" t="s">
        <v>11276</v>
      </c>
      <c r="F1129" s="67" t="s">
        <v>10271</v>
      </c>
      <c r="G1129" s="67" t="s">
        <v>10272</v>
      </c>
      <c r="H1129" s="68" t="s">
        <v>10277</v>
      </c>
      <c r="I1129" s="63">
        <v>2</v>
      </c>
      <c r="J1129" s="64" t="str">
        <f t="shared" si="48"/>
        <v>A</v>
      </c>
      <c r="K1129" s="65">
        <f t="shared" si="49"/>
        <v>5000</v>
      </c>
      <c r="L1129" s="66">
        <f t="shared" si="50"/>
        <v>2</v>
      </c>
      <c r="M1129" s="66" t="str">
        <f t="shared" si="51"/>
        <v>OK</v>
      </c>
      <c r="N1129" s="40"/>
    </row>
    <row r="1130" spans="2:14" s="69" customFormat="1" x14ac:dyDescent="0.25">
      <c r="B1130" s="57" t="s">
        <v>19</v>
      </c>
      <c r="C1130" s="70">
        <v>44509</v>
      </c>
      <c r="D1130" s="59" t="s">
        <v>10273</v>
      </c>
      <c r="E1130" s="60" t="s">
        <v>11276</v>
      </c>
      <c r="F1130" s="67" t="s">
        <v>10274</v>
      </c>
      <c r="G1130" s="67" t="s">
        <v>10275</v>
      </c>
      <c r="H1130" s="68" t="s">
        <v>10278</v>
      </c>
      <c r="I1130" s="63">
        <v>2</v>
      </c>
      <c r="J1130" s="64" t="str">
        <f t="shared" si="48"/>
        <v>A</v>
      </c>
      <c r="K1130" s="65">
        <f t="shared" si="49"/>
        <v>5000</v>
      </c>
      <c r="L1130" s="66">
        <f t="shared" si="50"/>
        <v>2</v>
      </c>
      <c r="M1130" s="66" t="str">
        <f t="shared" si="51"/>
        <v>OK</v>
      </c>
      <c r="N1130" s="40"/>
    </row>
    <row r="1131" spans="2:14" x14ac:dyDescent="0.25">
      <c r="B1131" s="57" t="s">
        <v>19</v>
      </c>
      <c r="C1131" s="70">
        <v>44509</v>
      </c>
      <c r="D1131" s="59" t="s">
        <v>10279</v>
      </c>
      <c r="E1131" s="60" t="s">
        <v>11276</v>
      </c>
      <c r="F1131" s="67" t="s">
        <v>10280</v>
      </c>
      <c r="G1131" s="67" t="s">
        <v>10281</v>
      </c>
      <c r="H1131" s="68" t="s">
        <v>10282</v>
      </c>
      <c r="I1131" s="63">
        <v>10</v>
      </c>
      <c r="J1131" s="64" t="str">
        <f t="shared" si="48"/>
        <v>B</v>
      </c>
      <c r="K1131" s="65">
        <f t="shared" si="49"/>
        <v>30000</v>
      </c>
      <c r="L1131" s="66">
        <f t="shared" si="50"/>
        <v>10</v>
      </c>
      <c r="M1131" s="66" t="str">
        <f t="shared" si="51"/>
        <v>OK</v>
      </c>
    </row>
    <row r="1132" spans="2:14" x14ac:dyDescent="0.25">
      <c r="B1132" s="57" t="s">
        <v>19</v>
      </c>
      <c r="C1132" s="70">
        <v>44510</v>
      </c>
      <c r="D1132" s="59" t="s">
        <v>1799</v>
      </c>
      <c r="E1132" s="60" t="s">
        <v>11276</v>
      </c>
      <c r="F1132" s="67" t="s">
        <v>1800</v>
      </c>
      <c r="G1132" s="67" t="s">
        <v>1801</v>
      </c>
      <c r="H1132" s="68" t="s">
        <v>10527</v>
      </c>
      <c r="I1132" s="63">
        <v>6</v>
      </c>
      <c r="J1132" s="64" t="str">
        <f t="shared" si="48"/>
        <v>B</v>
      </c>
      <c r="K1132" s="65">
        <f t="shared" si="49"/>
        <v>18000</v>
      </c>
      <c r="L1132" s="66">
        <f t="shared" si="50"/>
        <v>8</v>
      </c>
      <c r="M1132" s="66" t="str">
        <f t="shared" si="51"/>
        <v>OK</v>
      </c>
    </row>
    <row r="1133" spans="2:14" s="69" customFormat="1" x14ac:dyDescent="0.25">
      <c r="B1133" s="57" t="s">
        <v>19</v>
      </c>
      <c r="C1133" s="70">
        <v>44510</v>
      </c>
      <c r="D1133" s="59" t="s">
        <v>1803</v>
      </c>
      <c r="E1133" s="60" t="s">
        <v>11276</v>
      </c>
      <c r="F1133" s="67" t="s">
        <v>1804</v>
      </c>
      <c r="G1133" s="67" t="s">
        <v>1805</v>
      </c>
      <c r="H1133" s="68" t="s">
        <v>10528</v>
      </c>
      <c r="I1133" s="63">
        <v>2</v>
      </c>
      <c r="J1133" s="64" t="str">
        <f t="shared" si="48"/>
        <v>A</v>
      </c>
      <c r="K1133" s="65">
        <f t="shared" si="49"/>
        <v>5000</v>
      </c>
      <c r="L1133" s="66">
        <f t="shared" si="50"/>
        <v>4</v>
      </c>
      <c r="M1133" s="66" t="str">
        <f t="shared" si="51"/>
        <v>OK</v>
      </c>
      <c r="N1133" s="40"/>
    </row>
    <row r="1134" spans="2:14" x14ac:dyDescent="0.25">
      <c r="B1134" s="57" t="s">
        <v>19</v>
      </c>
      <c r="C1134" s="70">
        <v>44510</v>
      </c>
      <c r="D1134" s="59" t="s">
        <v>1815</v>
      </c>
      <c r="E1134" s="60" t="s">
        <v>11276</v>
      </c>
      <c r="F1134" s="67" t="s">
        <v>1816</v>
      </c>
      <c r="G1134" s="67" t="s">
        <v>1805</v>
      </c>
      <c r="H1134" s="68" t="s">
        <v>10529</v>
      </c>
      <c r="I1134" s="63">
        <v>2</v>
      </c>
      <c r="J1134" s="64" t="str">
        <f t="shared" si="48"/>
        <v>A</v>
      </c>
      <c r="K1134" s="65">
        <f t="shared" si="49"/>
        <v>5000</v>
      </c>
      <c r="L1134" s="66">
        <f t="shared" si="50"/>
        <v>4</v>
      </c>
      <c r="M1134" s="66" t="str">
        <f t="shared" si="51"/>
        <v>OK</v>
      </c>
    </row>
    <row r="1135" spans="2:14" s="69" customFormat="1" x14ac:dyDescent="0.25">
      <c r="B1135" s="57" t="s">
        <v>19</v>
      </c>
      <c r="C1135" s="70">
        <v>44510</v>
      </c>
      <c r="D1135" s="59" t="s">
        <v>1822</v>
      </c>
      <c r="E1135" s="60" t="s">
        <v>11276</v>
      </c>
      <c r="F1135" s="67" t="s">
        <v>1823</v>
      </c>
      <c r="G1135" s="67" t="s">
        <v>1824</v>
      </c>
      <c r="H1135" s="68" t="s">
        <v>10530</v>
      </c>
      <c r="I1135" s="63">
        <v>2</v>
      </c>
      <c r="J1135" s="64" t="str">
        <f t="shared" si="48"/>
        <v>A</v>
      </c>
      <c r="K1135" s="65">
        <f t="shared" si="49"/>
        <v>5000</v>
      </c>
      <c r="L1135" s="66">
        <f t="shared" si="50"/>
        <v>7</v>
      </c>
      <c r="M1135" s="66" t="str">
        <f t="shared" si="51"/>
        <v>OK</v>
      </c>
      <c r="N1135" s="40"/>
    </row>
    <row r="1136" spans="2:14" x14ac:dyDescent="0.25">
      <c r="B1136" s="57" t="s">
        <v>19</v>
      </c>
      <c r="C1136" s="70">
        <v>44510</v>
      </c>
      <c r="D1136" s="59" t="s">
        <v>1830</v>
      </c>
      <c r="E1136" s="60" t="s">
        <v>11276</v>
      </c>
      <c r="F1136" s="67" t="s">
        <v>1831</v>
      </c>
      <c r="G1136" s="67" t="s">
        <v>1828</v>
      </c>
      <c r="H1136" s="68" t="s">
        <v>10531</v>
      </c>
      <c r="I1136" s="63">
        <v>2</v>
      </c>
      <c r="J1136" s="64" t="str">
        <f t="shared" si="48"/>
        <v>A</v>
      </c>
      <c r="K1136" s="65">
        <f t="shared" si="49"/>
        <v>5000</v>
      </c>
      <c r="L1136" s="66">
        <f t="shared" si="50"/>
        <v>4</v>
      </c>
      <c r="M1136" s="66" t="str">
        <f t="shared" si="51"/>
        <v>OK</v>
      </c>
    </row>
    <row r="1137" spans="2:14" x14ac:dyDescent="0.25">
      <c r="B1137" s="57" t="s">
        <v>19</v>
      </c>
      <c r="C1137" s="70">
        <v>44510</v>
      </c>
      <c r="D1137" s="59" t="s">
        <v>10532</v>
      </c>
      <c r="E1137" s="60" t="s">
        <v>11276</v>
      </c>
      <c r="F1137" s="67" t="s">
        <v>10533</v>
      </c>
      <c r="G1137" s="67" t="s">
        <v>10534</v>
      </c>
      <c r="H1137" s="68" t="s">
        <v>10535</v>
      </c>
      <c r="I1137" s="63">
        <v>2</v>
      </c>
      <c r="J1137" s="64" t="str">
        <f t="shared" si="48"/>
        <v>A</v>
      </c>
      <c r="K1137" s="65">
        <f t="shared" si="49"/>
        <v>5000</v>
      </c>
      <c r="L1137" s="66">
        <f t="shared" si="50"/>
        <v>2</v>
      </c>
      <c r="M1137" s="66" t="str">
        <f t="shared" si="51"/>
        <v>OK</v>
      </c>
    </row>
    <row r="1138" spans="2:14" s="69" customFormat="1" x14ac:dyDescent="0.25">
      <c r="B1138" s="57" t="s">
        <v>19</v>
      </c>
      <c r="C1138" s="70">
        <v>44510</v>
      </c>
      <c r="D1138" s="59" t="s">
        <v>10536</v>
      </c>
      <c r="E1138" s="60" t="s">
        <v>11276</v>
      </c>
      <c r="F1138" s="67" t="s">
        <v>10537</v>
      </c>
      <c r="G1138" s="67" t="s">
        <v>10538</v>
      </c>
      <c r="H1138" s="68" t="s">
        <v>10539</v>
      </c>
      <c r="I1138" s="63">
        <v>2</v>
      </c>
      <c r="J1138" s="64" t="str">
        <f t="shared" si="48"/>
        <v>A</v>
      </c>
      <c r="K1138" s="65">
        <f t="shared" si="49"/>
        <v>5000</v>
      </c>
      <c r="L1138" s="66">
        <f t="shared" si="50"/>
        <v>2</v>
      </c>
      <c r="M1138" s="66" t="str">
        <f t="shared" si="51"/>
        <v>OK</v>
      </c>
      <c r="N1138" s="40"/>
    </row>
    <row r="1139" spans="2:14" s="69" customFormat="1" x14ac:dyDescent="0.25">
      <c r="B1139" s="57" t="s">
        <v>19</v>
      </c>
      <c r="C1139" s="70">
        <v>44510</v>
      </c>
      <c r="D1139" s="59" t="s">
        <v>1844</v>
      </c>
      <c r="E1139" s="60" t="s">
        <v>11276</v>
      </c>
      <c r="F1139" s="67" t="s">
        <v>1845</v>
      </c>
      <c r="G1139" s="67" t="s">
        <v>1846</v>
      </c>
      <c r="H1139" s="68" t="s">
        <v>10540</v>
      </c>
      <c r="I1139" s="63">
        <v>4</v>
      </c>
      <c r="J1139" s="64" t="str">
        <f t="shared" si="48"/>
        <v>A</v>
      </c>
      <c r="K1139" s="65">
        <f t="shared" si="49"/>
        <v>10000</v>
      </c>
      <c r="L1139" s="66">
        <f t="shared" si="50"/>
        <v>6</v>
      </c>
      <c r="M1139" s="66" t="str">
        <f t="shared" si="51"/>
        <v>OK</v>
      </c>
      <c r="N1139" s="40"/>
    </row>
    <row r="1140" spans="2:14" s="69" customFormat="1" x14ac:dyDescent="0.25">
      <c r="B1140" s="57" t="s">
        <v>19</v>
      </c>
      <c r="C1140" s="70">
        <v>44510</v>
      </c>
      <c r="D1140" s="59" t="s">
        <v>10541</v>
      </c>
      <c r="E1140" s="60" t="s">
        <v>11276</v>
      </c>
      <c r="F1140" s="67" t="s">
        <v>10542</v>
      </c>
      <c r="G1140" s="67" t="s">
        <v>10543</v>
      </c>
      <c r="H1140" s="68" t="s">
        <v>10544</v>
      </c>
      <c r="I1140" s="63">
        <v>4</v>
      </c>
      <c r="J1140" s="64" t="str">
        <f t="shared" si="48"/>
        <v>A</v>
      </c>
      <c r="K1140" s="65">
        <f t="shared" si="49"/>
        <v>10000</v>
      </c>
      <c r="L1140" s="66">
        <f t="shared" si="50"/>
        <v>4</v>
      </c>
      <c r="M1140" s="66" t="str">
        <f t="shared" si="51"/>
        <v>OK</v>
      </c>
      <c r="N1140" s="40"/>
    </row>
    <row r="1141" spans="2:14" x14ac:dyDescent="0.25">
      <c r="B1141" s="57" t="s">
        <v>19</v>
      </c>
      <c r="C1141" s="70">
        <v>44510</v>
      </c>
      <c r="D1141" s="59" t="s">
        <v>1857</v>
      </c>
      <c r="E1141" s="60" t="s">
        <v>11276</v>
      </c>
      <c r="F1141" s="67" t="s">
        <v>1858</v>
      </c>
      <c r="G1141" s="67" t="s">
        <v>1859</v>
      </c>
      <c r="H1141" s="68" t="s">
        <v>10545</v>
      </c>
      <c r="I1141" s="63">
        <v>3</v>
      </c>
      <c r="J1141" s="64" t="str">
        <f t="shared" si="48"/>
        <v>A</v>
      </c>
      <c r="K1141" s="65">
        <f t="shared" si="49"/>
        <v>7500</v>
      </c>
      <c r="L1141" s="66">
        <f t="shared" si="50"/>
        <v>7</v>
      </c>
      <c r="M1141" s="66" t="str">
        <f t="shared" si="51"/>
        <v>OK</v>
      </c>
    </row>
    <row r="1142" spans="2:14" x14ac:dyDescent="0.25">
      <c r="B1142" s="57" t="s">
        <v>19</v>
      </c>
      <c r="C1142" s="70">
        <v>44510</v>
      </c>
      <c r="D1142" s="59" t="s">
        <v>1865</v>
      </c>
      <c r="E1142" s="60" t="s">
        <v>11276</v>
      </c>
      <c r="F1142" s="67" t="s">
        <v>1866</v>
      </c>
      <c r="G1142" s="67" t="s">
        <v>1867</v>
      </c>
      <c r="H1142" s="68" t="s">
        <v>10546</v>
      </c>
      <c r="I1142" s="63">
        <v>4</v>
      </c>
      <c r="J1142" s="64" t="str">
        <f t="shared" si="48"/>
        <v>A</v>
      </c>
      <c r="K1142" s="65">
        <f t="shared" si="49"/>
        <v>10000</v>
      </c>
      <c r="L1142" s="66">
        <f t="shared" si="50"/>
        <v>6</v>
      </c>
      <c r="M1142" s="66" t="str">
        <f t="shared" si="51"/>
        <v>OK</v>
      </c>
    </row>
    <row r="1143" spans="2:14" s="69" customFormat="1" x14ac:dyDescent="0.25">
      <c r="B1143" s="57" t="s">
        <v>19</v>
      </c>
      <c r="C1143" s="70">
        <v>44510</v>
      </c>
      <c r="D1143" s="59" t="s">
        <v>10547</v>
      </c>
      <c r="E1143" s="60" t="s">
        <v>11276</v>
      </c>
      <c r="F1143" s="67" t="s">
        <v>10548</v>
      </c>
      <c r="G1143" s="67" t="s">
        <v>10549</v>
      </c>
      <c r="H1143" s="68" t="s">
        <v>10550</v>
      </c>
      <c r="I1143" s="63">
        <v>2</v>
      </c>
      <c r="J1143" s="64" t="str">
        <f t="shared" si="48"/>
        <v>A</v>
      </c>
      <c r="K1143" s="65">
        <f t="shared" si="49"/>
        <v>5000</v>
      </c>
      <c r="L1143" s="66">
        <f t="shared" si="50"/>
        <v>2</v>
      </c>
      <c r="M1143" s="66" t="str">
        <f t="shared" si="51"/>
        <v>OK</v>
      </c>
      <c r="N1143" s="40"/>
    </row>
    <row r="1144" spans="2:14" x14ac:dyDescent="0.25">
      <c r="B1144" s="57" t="s">
        <v>19</v>
      </c>
      <c r="C1144" s="70">
        <v>44510</v>
      </c>
      <c r="D1144" s="59" t="s">
        <v>1872</v>
      </c>
      <c r="E1144" s="60" t="s">
        <v>11276</v>
      </c>
      <c r="F1144" s="67" t="s">
        <v>1873</v>
      </c>
      <c r="G1144" s="67" t="s">
        <v>1874</v>
      </c>
      <c r="H1144" s="68" t="s">
        <v>10554</v>
      </c>
      <c r="I1144" s="63">
        <v>6</v>
      </c>
      <c r="J1144" s="64" t="str">
        <f t="shared" si="48"/>
        <v>B</v>
      </c>
      <c r="K1144" s="65">
        <f t="shared" si="49"/>
        <v>18000</v>
      </c>
      <c r="L1144" s="66">
        <f t="shared" si="50"/>
        <v>18</v>
      </c>
      <c r="M1144" s="66" t="str">
        <f t="shared" si="51"/>
        <v>OK</v>
      </c>
    </row>
    <row r="1145" spans="2:14" s="69" customFormat="1" x14ac:dyDescent="0.25">
      <c r="B1145" s="57" t="s">
        <v>19</v>
      </c>
      <c r="C1145" s="70">
        <v>44510</v>
      </c>
      <c r="D1145" s="59" t="s">
        <v>10551</v>
      </c>
      <c r="E1145" s="60" t="s">
        <v>11276</v>
      </c>
      <c r="F1145" s="67" t="s">
        <v>10552</v>
      </c>
      <c r="G1145" s="67" t="s">
        <v>10553</v>
      </c>
      <c r="H1145" s="68" t="s">
        <v>10555</v>
      </c>
      <c r="I1145" s="63">
        <v>2</v>
      </c>
      <c r="J1145" s="64" t="str">
        <f t="shared" si="48"/>
        <v>A</v>
      </c>
      <c r="K1145" s="65">
        <f t="shared" si="49"/>
        <v>5000</v>
      </c>
      <c r="L1145" s="66">
        <f t="shared" si="50"/>
        <v>2</v>
      </c>
      <c r="M1145" s="66" t="str">
        <f t="shared" si="51"/>
        <v>OK</v>
      </c>
      <c r="N1145" s="40"/>
    </row>
    <row r="1146" spans="2:14" x14ac:dyDescent="0.25">
      <c r="B1146" s="57" t="s">
        <v>19</v>
      </c>
      <c r="C1146" s="70">
        <v>44510</v>
      </c>
      <c r="D1146" s="59" t="s">
        <v>539</v>
      </c>
      <c r="E1146" s="60" t="s">
        <v>11276</v>
      </c>
      <c r="F1146" s="67" t="s">
        <v>540</v>
      </c>
      <c r="G1146" s="67" t="s">
        <v>541</v>
      </c>
      <c r="H1146" s="68" t="s">
        <v>10556</v>
      </c>
      <c r="I1146" s="63">
        <v>6</v>
      </c>
      <c r="J1146" s="64" t="str">
        <f t="shared" si="48"/>
        <v>B</v>
      </c>
      <c r="K1146" s="65">
        <f t="shared" si="49"/>
        <v>18000</v>
      </c>
      <c r="L1146" s="66">
        <f t="shared" si="50"/>
        <v>14</v>
      </c>
      <c r="M1146" s="66" t="str">
        <f t="shared" si="51"/>
        <v>OK</v>
      </c>
    </row>
    <row r="1147" spans="2:14" x14ac:dyDescent="0.25">
      <c r="B1147" s="57" t="s">
        <v>19</v>
      </c>
      <c r="C1147" s="70">
        <v>44510</v>
      </c>
      <c r="D1147" s="59" t="s">
        <v>10557</v>
      </c>
      <c r="E1147" s="60" t="s">
        <v>11276</v>
      </c>
      <c r="F1147" s="67" t="s">
        <v>10558</v>
      </c>
      <c r="G1147" s="67" t="s">
        <v>10559</v>
      </c>
      <c r="H1147" s="68" t="s">
        <v>10563</v>
      </c>
      <c r="I1147" s="63">
        <v>2</v>
      </c>
      <c r="J1147" s="64" t="str">
        <f t="shared" si="48"/>
        <v>A</v>
      </c>
      <c r="K1147" s="65">
        <f t="shared" si="49"/>
        <v>5000</v>
      </c>
      <c r="L1147" s="66">
        <f t="shared" si="50"/>
        <v>2</v>
      </c>
      <c r="M1147" s="66" t="str">
        <f t="shared" si="51"/>
        <v>OK</v>
      </c>
    </row>
    <row r="1148" spans="2:14" s="69" customFormat="1" x14ac:dyDescent="0.25">
      <c r="B1148" s="57" t="s">
        <v>19</v>
      </c>
      <c r="C1148" s="70">
        <v>44510</v>
      </c>
      <c r="D1148" s="59" t="s">
        <v>10560</v>
      </c>
      <c r="E1148" s="60" t="s">
        <v>11276</v>
      </c>
      <c r="F1148" s="67" t="s">
        <v>10561</v>
      </c>
      <c r="G1148" s="67" t="s">
        <v>10562</v>
      </c>
      <c r="H1148" s="68" t="s">
        <v>10564</v>
      </c>
      <c r="I1148" s="63">
        <v>6</v>
      </c>
      <c r="J1148" s="64" t="str">
        <f t="shared" si="48"/>
        <v>B</v>
      </c>
      <c r="K1148" s="65">
        <f t="shared" si="49"/>
        <v>18000</v>
      </c>
      <c r="L1148" s="66">
        <f t="shared" si="50"/>
        <v>6</v>
      </c>
      <c r="M1148" s="66" t="str">
        <f t="shared" si="51"/>
        <v>OK</v>
      </c>
      <c r="N1148" s="40"/>
    </row>
    <row r="1149" spans="2:14" s="69" customFormat="1" x14ac:dyDescent="0.25">
      <c r="B1149" s="57" t="s">
        <v>19</v>
      </c>
      <c r="C1149" s="70">
        <v>44510</v>
      </c>
      <c r="D1149" s="59" t="s">
        <v>5325</v>
      </c>
      <c r="E1149" s="60" t="s">
        <v>11276</v>
      </c>
      <c r="F1149" s="67" t="s">
        <v>5326</v>
      </c>
      <c r="G1149" s="67" t="s">
        <v>5327</v>
      </c>
      <c r="H1149" s="68" t="s">
        <v>10565</v>
      </c>
      <c r="I1149" s="63">
        <v>5</v>
      </c>
      <c r="J1149" s="64" t="str">
        <f t="shared" si="48"/>
        <v>A</v>
      </c>
      <c r="K1149" s="65">
        <f t="shared" si="49"/>
        <v>12500</v>
      </c>
      <c r="L1149" s="66">
        <f t="shared" si="50"/>
        <v>11</v>
      </c>
      <c r="M1149" s="66" t="str">
        <f t="shared" si="51"/>
        <v>OK</v>
      </c>
      <c r="N1149" s="40"/>
    </row>
    <row r="1150" spans="2:14" x14ac:dyDescent="0.25">
      <c r="B1150" s="57" t="s">
        <v>19</v>
      </c>
      <c r="C1150" s="70">
        <v>44511</v>
      </c>
      <c r="D1150" s="59" t="s">
        <v>10713</v>
      </c>
      <c r="E1150" s="60" t="s">
        <v>11276</v>
      </c>
      <c r="F1150" s="67" t="s">
        <v>10714</v>
      </c>
      <c r="G1150" s="67" t="s">
        <v>10715</v>
      </c>
      <c r="H1150" s="68" t="s">
        <v>10716</v>
      </c>
      <c r="I1150" s="63">
        <v>2</v>
      </c>
      <c r="J1150" s="64" t="str">
        <f t="shared" si="48"/>
        <v>A</v>
      </c>
      <c r="K1150" s="65">
        <f t="shared" si="49"/>
        <v>5000</v>
      </c>
      <c r="L1150" s="66">
        <f t="shared" si="50"/>
        <v>2</v>
      </c>
      <c r="M1150" s="66" t="str">
        <f t="shared" si="51"/>
        <v>OK</v>
      </c>
    </row>
    <row r="1151" spans="2:14" x14ac:dyDescent="0.25">
      <c r="B1151" s="57" t="s">
        <v>19</v>
      </c>
      <c r="C1151" s="70">
        <v>44511</v>
      </c>
      <c r="D1151" s="59" t="s">
        <v>10717</v>
      </c>
      <c r="E1151" s="60" t="s">
        <v>11276</v>
      </c>
      <c r="F1151" s="67" t="s">
        <v>10718</v>
      </c>
      <c r="G1151" s="67" t="s">
        <v>10719</v>
      </c>
      <c r="H1151" s="68" t="s">
        <v>10720</v>
      </c>
      <c r="I1151" s="63">
        <v>2</v>
      </c>
      <c r="J1151" s="64" t="str">
        <f t="shared" si="48"/>
        <v>A</v>
      </c>
      <c r="K1151" s="65">
        <f t="shared" si="49"/>
        <v>5000</v>
      </c>
      <c r="L1151" s="66">
        <f t="shared" si="50"/>
        <v>2</v>
      </c>
      <c r="M1151" s="66" t="str">
        <f t="shared" si="51"/>
        <v>OK</v>
      </c>
    </row>
    <row r="1152" spans="2:14" s="69" customFormat="1" x14ac:dyDescent="0.25">
      <c r="B1152" s="57" t="s">
        <v>19</v>
      </c>
      <c r="C1152" s="70">
        <v>44511</v>
      </c>
      <c r="D1152" s="59" t="s">
        <v>10721</v>
      </c>
      <c r="E1152" s="60" t="s">
        <v>11276</v>
      </c>
      <c r="F1152" s="67" t="s">
        <v>10722</v>
      </c>
      <c r="G1152" s="67" t="s">
        <v>10723</v>
      </c>
      <c r="H1152" s="68" t="s">
        <v>10724</v>
      </c>
      <c r="I1152" s="63">
        <v>6</v>
      </c>
      <c r="J1152" s="64" t="str">
        <f t="shared" si="48"/>
        <v>B</v>
      </c>
      <c r="K1152" s="65">
        <f t="shared" si="49"/>
        <v>18000</v>
      </c>
      <c r="L1152" s="66">
        <f t="shared" si="50"/>
        <v>6</v>
      </c>
      <c r="M1152" s="66" t="str">
        <f t="shared" si="51"/>
        <v>OK</v>
      </c>
      <c r="N1152" s="40"/>
    </row>
    <row r="1153" spans="2:14" x14ac:dyDescent="0.25">
      <c r="B1153" s="57" t="s">
        <v>19</v>
      </c>
      <c r="C1153" s="70">
        <v>44511</v>
      </c>
      <c r="D1153" s="59" t="s">
        <v>10725</v>
      </c>
      <c r="E1153" s="60" t="s">
        <v>11276</v>
      </c>
      <c r="F1153" s="67" t="s">
        <v>10726</v>
      </c>
      <c r="G1153" s="67" t="s">
        <v>2849</v>
      </c>
      <c r="H1153" s="68" t="s">
        <v>10733</v>
      </c>
      <c r="I1153" s="63">
        <v>2</v>
      </c>
      <c r="J1153" s="64" t="str">
        <f t="shared" si="48"/>
        <v>A</v>
      </c>
      <c r="K1153" s="65">
        <f t="shared" si="49"/>
        <v>5000</v>
      </c>
      <c r="L1153" s="66">
        <f t="shared" si="50"/>
        <v>2</v>
      </c>
      <c r="M1153" s="66" t="str">
        <f t="shared" si="51"/>
        <v>OK</v>
      </c>
    </row>
    <row r="1154" spans="2:14" s="69" customFormat="1" x14ac:dyDescent="0.25">
      <c r="B1154" s="57" t="s">
        <v>19</v>
      </c>
      <c r="C1154" s="70">
        <v>44511</v>
      </c>
      <c r="D1154" s="59" t="s">
        <v>10727</v>
      </c>
      <c r="E1154" s="60" t="s">
        <v>11276</v>
      </c>
      <c r="F1154" s="67" t="s">
        <v>10728</v>
      </c>
      <c r="G1154" s="67" t="s">
        <v>10729</v>
      </c>
      <c r="H1154" s="68" t="s">
        <v>10734</v>
      </c>
      <c r="I1154" s="63">
        <v>2</v>
      </c>
      <c r="J1154" s="64" t="str">
        <f t="shared" si="48"/>
        <v>A</v>
      </c>
      <c r="K1154" s="65">
        <f t="shared" si="49"/>
        <v>5000</v>
      </c>
      <c r="L1154" s="66">
        <f t="shared" si="50"/>
        <v>2</v>
      </c>
      <c r="M1154" s="66" t="str">
        <f t="shared" si="51"/>
        <v>OK</v>
      </c>
      <c r="N1154" s="40"/>
    </row>
    <row r="1155" spans="2:14" x14ac:dyDescent="0.25">
      <c r="B1155" s="57" t="s">
        <v>19</v>
      </c>
      <c r="C1155" s="70">
        <v>44511</v>
      </c>
      <c r="D1155" s="59" t="s">
        <v>10730</v>
      </c>
      <c r="E1155" s="60" t="s">
        <v>11276</v>
      </c>
      <c r="F1155" s="67" t="s">
        <v>10731</v>
      </c>
      <c r="G1155" s="67" t="s">
        <v>10732</v>
      </c>
      <c r="H1155" s="68" t="s">
        <v>10735</v>
      </c>
      <c r="I1155" s="63">
        <v>7</v>
      </c>
      <c r="J1155" s="64" t="str">
        <f t="shared" si="48"/>
        <v>B</v>
      </c>
      <c r="K1155" s="65">
        <f t="shared" si="49"/>
        <v>21000</v>
      </c>
      <c r="L1155" s="66">
        <f t="shared" si="50"/>
        <v>7</v>
      </c>
      <c r="M1155" s="66" t="str">
        <f t="shared" si="51"/>
        <v>OK</v>
      </c>
    </row>
    <row r="1156" spans="2:14" x14ac:dyDescent="0.25">
      <c r="B1156" s="57" t="s">
        <v>19</v>
      </c>
      <c r="C1156" s="70">
        <v>44511</v>
      </c>
      <c r="D1156" s="59" t="s">
        <v>2854</v>
      </c>
      <c r="E1156" s="60" t="s">
        <v>11276</v>
      </c>
      <c r="F1156" s="67" t="s">
        <v>2855</v>
      </c>
      <c r="G1156" s="67" t="s">
        <v>2856</v>
      </c>
      <c r="H1156" s="68" t="s">
        <v>10736</v>
      </c>
      <c r="I1156" s="63">
        <v>2</v>
      </c>
      <c r="J1156" s="64" t="str">
        <f t="shared" si="48"/>
        <v>A</v>
      </c>
      <c r="K1156" s="65">
        <f t="shared" si="49"/>
        <v>5000</v>
      </c>
      <c r="L1156" s="66">
        <f t="shared" si="50"/>
        <v>4</v>
      </c>
      <c r="M1156" s="66" t="str">
        <f t="shared" si="51"/>
        <v>OK</v>
      </c>
    </row>
    <row r="1157" spans="2:14" s="69" customFormat="1" x14ac:dyDescent="0.25">
      <c r="B1157" s="57" t="s">
        <v>19</v>
      </c>
      <c r="C1157" s="70">
        <v>44511</v>
      </c>
      <c r="D1157" s="59" t="s">
        <v>2862</v>
      </c>
      <c r="E1157" s="60" t="s">
        <v>11276</v>
      </c>
      <c r="F1157" s="67" t="s">
        <v>2863</v>
      </c>
      <c r="G1157" s="67" t="s">
        <v>2864</v>
      </c>
      <c r="H1157" s="68" t="s">
        <v>10737</v>
      </c>
      <c r="I1157" s="63">
        <v>2</v>
      </c>
      <c r="J1157" s="64" t="str">
        <f t="shared" si="48"/>
        <v>A</v>
      </c>
      <c r="K1157" s="65">
        <f t="shared" si="49"/>
        <v>5000</v>
      </c>
      <c r="L1157" s="66">
        <f t="shared" si="50"/>
        <v>4</v>
      </c>
      <c r="M1157" s="66" t="str">
        <f t="shared" si="51"/>
        <v>OK</v>
      </c>
      <c r="N1157" s="40"/>
    </row>
    <row r="1158" spans="2:14" x14ac:dyDescent="0.25">
      <c r="B1158" s="57" t="s">
        <v>21</v>
      </c>
      <c r="C1158" s="58">
        <v>44487</v>
      </c>
      <c r="D1158" s="59" t="s">
        <v>397</v>
      </c>
      <c r="E1158" s="60" t="s">
        <v>11276</v>
      </c>
      <c r="F1158" s="61" t="s">
        <v>398</v>
      </c>
      <c r="G1158" s="61" t="s">
        <v>399</v>
      </c>
      <c r="H1158" s="62" t="s">
        <v>403</v>
      </c>
      <c r="I1158" s="63">
        <v>3</v>
      </c>
      <c r="J1158" s="64" t="str">
        <f t="shared" si="48"/>
        <v>A</v>
      </c>
      <c r="K1158" s="65">
        <f t="shared" si="49"/>
        <v>7500</v>
      </c>
      <c r="L1158" s="66">
        <f t="shared" si="50"/>
        <v>3</v>
      </c>
      <c r="M1158" s="66" t="str">
        <f t="shared" si="51"/>
        <v>OK</v>
      </c>
    </row>
    <row r="1159" spans="2:14" x14ac:dyDescent="0.25">
      <c r="B1159" s="57" t="s">
        <v>21</v>
      </c>
      <c r="C1159" s="58">
        <v>44487</v>
      </c>
      <c r="D1159" s="59" t="s">
        <v>400</v>
      </c>
      <c r="E1159" s="60" t="s">
        <v>11276</v>
      </c>
      <c r="F1159" s="61" t="s">
        <v>401</v>
      </c>
      <c r="G1159" s="61" t="s">
        <v>402</v>
      </c>
      <c r="H1159" s="62" t="s">
        <v>404</v>
      </c>
      <c r="I1159" s="63">
        <v>3</v>
      </c>
      <c r="J1159" s="64" t="str">
        <f t="shared" si="48"/>
        <v>A</v>
      </c>
      <c r="K1159" s="65">
        <f t="shared" si="49"/>
        <v>7500</v>
      </c>
      <c r="L1159" s="66">
        <f t="shared" si="50"/>
        <v>3</v>
      </c>
      <c r="M1159" s="66" t="str">
        <f t="shared" si="51"/>
        <v>OK</v>
      </c>
    </row>
    <row r="1160" spans="2:14" s="69" customFormat="1" x14ac:dyDescent="0.25">
      <c r="B1160" s="57" t="s">
        <v>21</v>
      </c>
      <c r="C1160" s="58">
        <v>44487</v>
      </c>
      <c r="D1160" s="59" t="s">
        <v>405</v>
      </c>
      <c r="E1160" s="60" t="s">
        <v>11276</v>
      </c>
      <c r="F1160" s="61" t="s">
        <v>406</v>
      </c>
      <c r="G1160" s="61" t="s">
        <v>407</v>
      </c>
      <c r="H1160" s="62" t="s">
        <v>411</v>
      </c>
      <c r="I1160" s="63">
        <v>3</v>
      </c>
      <c r="J1160" s="64" t="str">
        <f t="shared" si="48"/>
        <v>A</v>
      </c>
      <c r="K1160" s="65">
        <f t="shared" si="49"/>
        <v>7500</v>
      </c>
      <c r="L1160" s="66">
        <f t="shared" si="50"/>
        <v>3</v>
      </c>
      <c r="M1160" s="66" t="str">
        <f t="shared" si="51"/>
        <v>OK</v>
      </c>
      <c r="N1160" s="40"/>
    </row>
    <row r="1161" spans="2:14" x14ac:dyDescent="0.25">
      <c r="B1161" s="57" t="s">
        <v>21</v>
      </c>
      <c r="C1161" s="58">
        <v>44487</v>
      </c>
      <c r="D1161" s="59" t="s">
        <v>408</v>
      </c>
      <c r="E1161" s="60" t="s">
        <v>11276</v>
      </c>
      <c r="F1161" s="61" t="s">
        <v>409</v>
      </c>
      <c r="G1161" s="61" t="s">
        <v>410</v>
      </c>
      <c r="H1161" s="62" t="s">
        <v>412</v>
      </c>
      <c r="I1161" s="63">
        <v>10</v>
      </c>
      <c r="J1161" s="64" t="str">
        <f t="shared" si="48"/>
        <v>B</v>
      </c>
      <c r="K1161" s="65">
        <f t="shared" si="49"/>
        <v>30000</v>
      </c>
      <c r="L1161" s="66">
        <f t="shared" ref="L1161:L1224" si="52">SUMIF($D$8:$D$3606,D1161:D4759,$I$8:$I$3606)</f>
        <v>10</v>
      </c>
      <c r="M1161" s="66" t="str">
        <f t="shared" ref="M1161:M1224" si="53">+IF(L1161=0," ",IF(L1161&lt;=20,"OK",IF(L1161&gt;=21,"LEBIH")))</f>
        <v>OK</v>
      </c>
    </row>
    <row r="1162" spans="2:14" s="69" customFormat="1" x14ac:dyDescent="0.25">
      <c r="B1162" s="57" t="s">
        <v>21</v>
      </c>
      <c r="C1162" s="58">
        <v>44487</v>
      </c>
      <c r="D1162" s="59" t="s">
        <v>413</v>
      </c>
      <c r="E1162" s="60" t="s">
        <v>11276</v>
      </c>
      <c r="F1162" s="61" t="s">
        <v>414</v>
      </c>
      <c r="G1162" s="61" t="s">
        <v>415</v>
      </c>
      <c r="H1162" s="62" t="s">
        <v>416</v>
      </c>
      <c r="I1162" s="63">
        <v>2</v>
      </c>
      <c r="J1162" s="64" t="str">
        <f t="shared" si="48"/>
        <v>A</v>
      </c>
      <c r="K1162" s="65">
        <f t="shared" si="49"/>
        <v>5000</v>
      </c>
      <c r="L1162" s="66">
        <f t="shared" si="52"/>
        <v>6</v>
      </c>
      <c r="M1162" s="66" t="str">
        <f t="shared" si="53"/>
        <v>OK</v>
      </c>
      <c r="N1162" s="40"/>
    </row>
    <row r="1163" spans="2:14" x14ac:dyDescent="0.25">
      <c r="B1163" s="57" t="s">
        <v>21</v>
      </c>
      <c r="C1163" s="58">
        <v>44487</v>
      </c>
      <c r="D1163" s="59" t="s">
        <v>417</v>
      </c>
      <c r="E1163" s="60" t="s">
        <v>11276</v>
      </c>
      <c r="F1163" s="61" t="s">
        <v>418</v>
      </c>
      <c r="G1163" s="61" t="s">
        <v>419</v>
      </c>
      <c r="H1163" s="62" t="s">
        <v>420</v>
      </c>
      <c r="I1163" s="63">
        <v>2</v>
      </c>
      <c r="J1163" s="64" t="str">
        <f t="shared" si="48"/>
        <v>A</v>
      </c>
      <c r="K1163" s="65">
        <f t="shared" si="49"/>
        <v>5000</v>
      </c>
      <c r="L1163" s="66">
        <f t="shared" si="52"/>
        <v>4</v>
      </c>
      <c r="M1163" s="66" t="str">
        <f t="shared" si="53"/>
        <v>OK</v>
      </c>
    </row>
    <row r="1164" spans="2:14" x14ac:dyDescent="0.25">
      <c r="B1164" s="57" t="s">
        <v>21</v>
      </c>
      <c r="C1164" s="58">
        <v>44487</v>
      </c>
      <c r="D1164" s="59" t="s">
        <v>421</v>
      </c>
      <c r="E1164" s="60" t="s">
        <v>11276</v>
      </c>
      <c r="F1164" s="61" t="s">
        <v>422</v>
      </c>
      <c r="G1164" s="61" t="s">
        <v>423</v>
      </c>
      <c r="H1164" s="62" t="s">
        <v>424</v>
      </c>
      <c r="I1164" s="63">
        <v>2</v>
      </c>
      <c r="J1164" s="64" t="str">
        <f t="shared" si="48"/>
        <v>A</v>
      </c>
      <c r="K1164" s="65">
        <f t="shared" si="49"/>
        <v>5000</v>
      </c>
      <c r="L1164" s="66">
        <f t="shared" si="52"/>
        <v>4</v>
      </c>
      <c r="M1164" s="66" t="str">
        <f t="shared" si="53"/>
        <v>OK</v>
      </c>
    </row>
    <row r="1165" spans="2:14" s="69" customFormat="1" x14ac:dyDescent="0.25">
      <c r="B1165" s="57" t="s">
        <v>21</v>
      </c>
      <c r="C1165" s="58">
        <v>44487</v>
      </c>
      <c r="D1165" s="59" t="s">
        <v>425</v>
      </c>
      <c r="E1165" s="60" t="s">
        <v>11276</v>
      </c>
      <c r="F1165" s="61" t="s">
        <v>426</v>
      </c>
      <c r="G1165" s="61" t="s">
        <v>427</v>
      </c>
      <c r="H1165" s="62" t="s">
        <v>428</v>
      </c>
      <c r="I1165" s="63">
        <v>2</v>
      </c>
      <c r="J1165" s="64" t="str">
        <f t="shared" si="48"/>
        <v>A</v>
      </c>
      <c r="K1165" s="65">
        <f t="shared" si="49"/>
        <v>5000</v>
      </c>
      <c r="L1165" s="66">
        <f t="shared" si="52"/>
        <v>2</v>
      </c>
      <c r="M1165" s="66" t="str">
        <f t="shared" si="53"/>
        <v>OK</v>
      </c>
      <c r="N1165" s="40"/>
    </row>
    <row r="1166" spans="2:14" s="69" customFormat="1" x14ac:dyDescent="0.25">
      <c r="B1166" s="57" t="s">
        <v>21</v>
      </c>
      <c r="C1166" s="58">
        <v>44487</v>
      </c>
      <c r="D1166" s="59" t="s">
        <v>429</v>
      </c>
      <c r="E1166" s="60" t="s">
        <v>11276</v>
      </c>
      <c r="F1166" s="61" t="s">
        <v>430</v>
      </c>
      <c r="G1166" s="61" t="s">
        <v>431</v>
      </c>
      <c r="H1166" s="62" t="s">
        <v>432</v>
      </c>
      <c r="I1166" s="63">
        <v>2</v>
      </c>
      <c r="J1166" s="64" t="str">
        <f t="shared" si="48"/>
        <v>A</v>
      </c>
      <c r="K1166" s="65">
        <f t="shared" si="49"/>
        <v>5000</v>
      </c>
      <c r="L1166" s="66">
        <f t="shared" si="52"/>
        <v>2</v>
      </c>
      <c r="M1166" s="66" t="str">
        <f t="shared" si="53"/>
        <v>OK</v>
      </c>
      <c r="N1166" s="40"/>
    </row>
    <row r="1167" spans="2:14" x14ac:dyDescent="0.25">
      <c r="B1167" s="57" t="s">
        <v>21</v>
      </c>
      <c r="C1167" s="58">
        <v>44487</v>
      </c>
      <c r="D1167" s="59" t="s">
        <v>433</v>
      </c>
      <c r="E1167" s="60" t="s">
        <v>11276</v>
      </c>
      <c r="F1167" s="61" t="s">
        <v>434</v>
      </c>
      <c r="G1167" s="61" t="s">
        <v>435</v>
      </c>
      <c r="H1167" s="62" t="s">
        <v>436</v>
      </c>
      <c r="I1167" s="63">
        <v>2</v>
      </c>
      <c r="J1167" s="64" t="str">
        <f t="shared" si="48"/>
        <v>A</v>
      </c>
      <c r="K1167" s="65">
        <f t="shared" si="49"/>
        <v>5000</v>
      </c>
      <c r="L1167" s="66">
        <f t="shared" si="52"/>
        <v>4</v>
      </c>
      <c r="M1167" s="66" t="str">
        <f t="shared" si="53"/>
        <v>OK</v>
      </c>
    </row>
    <row r="1168" spans="2:14" x14ac:dyDescent="0.25">
      <c r="B1168" s="57" t="s">
        <v>21</v>
      </c>
      <c r="C1168" s="58">
        <v>44487</v>
      </c>
      <c r="D1168" s="59" t="s">
        <v>437</v>
      </c>
      <c r="E1168" s="60" t="s">
        <v>11276</v>
      </c>
      <c r="F1168" s="67" t="s">
        <v>438</v>
      </c>
      <c r="G1168" s="67" t="s">
        <v>439</v>
      </c>
      <c r="H1168" s="68" t="s">
        <v>440</v>
      </c>
      <c r="I1168" s="63">
        <v>2</v>
      </c>
      <c r="J1168" s="64" t="str">
        <f t="shared" si="48"/>
        <v>A</v>
      </c>
      <c r="K1168" s="65">
        <f t="shared" si="49"/>
        <v>5000</v>
      </c>
      <c r="L1168" s="66">
        <f t="shared" si="52"/>
        <v>2</v>
      </c>
      <c r="M1168" s="66" t="str">
        <f t="shared" si="53"/>
        <v>OK</v>
      </c>
    </row>
    <row r="1169" spans="2:14" s="69" customFormat="1" x14ac:dyDescent="0.25">
      <c r="B1169" s="57" t="s">
        <v>21</v>
      </c>
      <c r="C1169" s="58">
        <v>44487</v>
      </c>
      <c r="D1169" s="59" t="s">
        <v>441</v>
      </c>
      <c r="E1169" s="60" t="s">
        <v>11276</v>
      </c>
      <c r="F1169" s="67" t="s">
        <v>442</v>
      </c>
      <c r="G1169" s="67" t="s">
        <v>443</v>
      </c>
      <c r="H1169" s="68" t="s">
        <v>444</v>
      </c>
      <c r="I1169" s="63">
        <v>2</v>
      </c>
      <c r="J1169" s="64" t="str">
        <f t="shared" si="48"/>
        <v>A</v>
      </c>
      <c r="K1169" s="65">
        <f t="shared" si="49"/>
        <v>5000</v>
      </c>
      <c r="L1169" s="66">
        <f t="shared" si="52"/>
        <v>2</v>
      </c>
      <c r="M1169" s="66" t="str">
        <f t="shared" si="53"/>
        <v>OK</v>
      </c>
      <c r="N1169" s="40"/>
    </row>
    <row r="1170" spans="2:14" x14ac:dyDescent="0.25">
      <c r="B1170" s="57" t="s">
        <v>21</v>
      </c>
      <c r="C1170" s="58">
        <v>44487</v>
      </c>
      <c r="D1170" s="59" t="s">
        <v>445</v>
      </c>
      <c r="E1170" s="60" t="s">
        <v>11276</v>
      </c>
      <c r="F1170" s="67" t="s">
        <v>446</v>
      </c>
      <c r="G1170" s="67" t="s">
        <v>447</v>
      </c>
      <c r="H1170" s="68" t="s">
        <v>448</v>
      </c>
      <c r="I1170" s="63">
        <v>2</v>
      </c>
      <c r="J1170" s="64" t="str">
        <f t="shared" si="48"/>
        <v>A</v>
      </c>
      <c r="K1170" s="65">
        <f t="shared" si="49"/>
        <v>5000</v>
      </c>
      <c r="L1170" s="66">
        <f t="shared" si="52"/>
        <v>2</v>
      </c>
      <c r="M1170" s="66" t="str">
        <f t="shared" si="53"/>
        <v>OK</v>
      </c>
    </row>
    <row r="1171" spans="2:14" s="69" customFormat="1" x14ac:dyDescent="0.25">
      <c r="B1171" s="57" t="s">
        <v>21</v>
      </c>
      <c r="C1171" s="58">
        <v>44487</v>
      </c>
      <c r="D1171" s="59" t="s">
        <v>449</v>
      </c>
      <c r="E1171" s="60" t="s">
        <v>11276</v>
      </c>
      <c r="F1171" s="67" t="s">
        <v>450</v>
      </c>
      <c r="G1171" s="67" t="s">
        <v>451</v>
      </c>
      <c r="H1171" s="68" t="s">
        <v>452</v>
      </c>
      <c r="I1171" s="63">
        <v>2</v>
      </c>
      <c r="J1171" s="64" t="str">
        <f t="shared" si="48"/>
        <v>A</v>
      </c>
      <c r="K1171" s="65">
        <f t="shared" si="49"/>
        <v>5000</v>
      </c>
      <c r="L1171" s="66">
        <f t="shared" si="52"/>
        <v>4</v>
      </c>
      <c r="M1171" s="66" t="str">
        <f t="shared" si="53"/>
        <v>OK</v>
      </c>
      <c r="N1171" s="40"/>
    </row>
    <row r="1172" spans="2:14" x14ac:dyDescent="0.25">
      <c r="B1172" s="57" t="s">
        <v>21</v>
      </c>
      <c r="C1172" s="58">
        <v>44487</v>
      </c>
      <c r="D1172" s="59" t="s">
        <v>453</v>
      </c>
      <c r="E1172" s="60" t="s">
        <v>11276</v>
      </c>
      <c r="F1172" s="67" t="s">
        <v>454</v>
      </c>
      <c r="G1172" s="67" t="s">
        <v>455</v>
      </c>
      <c r="H1172" s="68" t="s">
        <v>456</v>
      </c>
      <c r="I1172" s="63">
        <v>2</v>
      </c>
      <c r="J1172" s="64" t="str">
        <f t="shared" si="48"/>
        <v>A</v>
      </c>
      <c r="K1172" s="65">
        <f t="shared" si="49"/>
        <v>5000</v>
      </c>
      <c r="L1172" s="66">
        <f t="shared" si="52"/>
        <v>2</v>
      </c>
      <c r="M1172" s="66" t="str">
        <f t="shared" si="53"/>
        <v>OK</v>
      </c>
    </row>
    <row r="1173" spans="2:14" x14ac:dyDescent="0.25">
      <c r="B1173" s="57" t="s">
        <v>21</v>
      </c>
      <c r="C1173" s="58">
        <v>44487</v>
      </c>
      <c r="D1173" s="59" t="s">
        <v>457</v>
      </c>
      <c r="E1173" s="60" t="s">
        <v>11276</v>
      </c>
      <c r="F1173" s="61" t="s">
        <v>458</v>
      </c>
      <c r="G1173" s="61" t="s">
        <v>459</v>
      </c>
      <c r="H1173" s="62" t="s">
        <v>460</v>
      </c>
      <c r="I1173" s="63">
        <v>2</v>
      </c>
      <c r="J1173" s="64" t="str">
        <f t="shared" si="48"/>
        <v>A</v>
      </c>
      <c r="K1173" s="65">
        <f t="shared" si="49"/>
        <v>5000</v>
      </c>
      <c r="L1173" s="66">
        <f t="shared" si="52"/>
        <v>2</v>
      </c>
      <c r="M1173" s="66" t="str">
        <f t="shared" si="53"/>
        <v>OK</v>
      </c>
    </row>
    <row r="1174" spans="2:14" s="69" customFormat="1" x14ac:dyDescent="0.25">
      <c r="B1174" s="57" t="s">
        <v>21</v>
      </c>
      <c r="C1174" s="58">
        <v>44487</v>
      </c>
      <c r="D1174" s="59" t="s">
        <v>461</v>
      </c>
      <c r="E1174" s="60" t="s">
        <v>11276</v>
      </c>
      <c r="F1174" s="61" t="s">
        <v>462</v>
      </c>
      <c r="G1174" s="61" t="s">
        <v>459</v>
      </c>
      <c r="H1174" s="62" t="s">
        <v>463</v>
      </c>
      <c r="I1174" s="63">
        <v>2</v>
      </c>
      <c r="J1174" s="64" t="str">
        <f t="shared" si="48"/>
        <v>A</v>
      </c>
      <c r="K1174" s="65">
        <f t="shared" si="49"/>
        <v>5000</v>
      </c>
      <c r="L1174" s="66">
        <f t="shared" si="52"/>
        <v>2</v>
      </c>
      <c r="M1174" s="66" t="str">
        <f t="shared" si="53"/>
        <v>OK</v>
      </c>
      <c r="N1174" s="40"/>
    </row>
    <row r="1175" spans="2:14" x14ac:dyDescent="0.25">
      <c r="B1175" s="57" t="s">
        <v>21</v>
      </c>
      <c r="C1175" s="58">
        <v>44487</v>
      </c>
      <c r="D1175" s="59" t="s">
        <v>464</v>
      </c>
      <c r="E1175" s="60" t="s">
        <v>11276</v>
      </c>
      <c r="F1175" s="61" t="s">
        <v>465</v>
      </c>
      <c r="G1175" s="61" t="s">
        <v>466</v>
      </c>
      <c r="H1175" s="62" t="s">
        <v>467</v>
      </c>
      <c r="I1175" s="63">
        <v>2</v>
      </c>
      <c r="J1175" s="64" t="str">
        <f t="shared" si="48"/>
        <v>A</v>
      </c>
      <c r="K1175" s="65">
        <f t="shared" si="49"/>
        <v>5000</v>
      </c>
      <c r="L1175" s="66">
        <f t="shared" si="52"/>
        <v>4</v>
      </c>
      <c r="M1175" s="66" t="str">
        <f t="shared" si="53"/>
        <v>OK</v>
      </c>
    </row>
    <row r="1176" spans="2:14" x14ac:dyDescent="0.25">
      <c r="B1176" s="57" t="s">
        <v>21</v>
      </c>
      <c r="C1176" s="58">
        <v>44487</v>
      </c>
      <c r="D1176" s="59" t="s">
        <v>468</v>
      </c>
      <c r="E1176" s="60" t="s">
        <v>11276</v>
      </c>
      <c r="F1176" s="61" t="s">
        <v>469</v>
      </c>
      <c r="G1176" s="61" t="s">
        <v>470</v>
      </c>
      <c r="H1176" s="62" t="s">
        <v>471</v>
      </c>
      <c r="I1176" s="63">
        <v>2</v>
      </c>
      <c r="J1176" s="64" t="str">
        <f t="shared" si="48"/>
        <v>A</v>
      </c>
      <c r="K1176" s="65">
        <f t="shared" si="49"/>
        <v>5000</v>
      </c>
      <c r="L1176" s="66">
        <f t="shared" si="52"/>
        <v>2</v>
      </c>
      <c r="M1176" s="66" t="str">
        <f t="shared" si="53"/>
        <v>OK</v>
      </c>
    </row>
    <row r="1177" spans="2:14" s="69" customFormat="1" x14ac:dyDescent="0.25">
      <c r="B1177" s="57" t="s">
        <v>21</v>
      </c>
      <c r="C1177" s="58">
        <v>44487</v>
      </c>
      <c r="D1177" s="59" t="s">
        <v>472</v>
      </c>
      <c r="E1177" s="60" t="s">
        <v>11276</v>
      </c>
      <c r="F1177" s="61" t="s">
        <v>473</v>
      </c>
      <c r="G1177" s="61" t="s">
        <v>474</v>
      </c>
      <c r="H1177" s="62" t="s">
        <v>475</v>
      </c>
      <c r="I1177" s="63">
        <v>2</v>
      </c>
      <c r="J1177" s="64" t="str">
        <f t="shared" si="48"/>
        <v>A</v>
      </c>
      <c r="K1177" s="65">
        <f t="shared" si="49"/>
        <v>5000</v>
      </c>
      <c r="L1177" s="66">
        <f t="shared" si="52"/>
        <v>6</v>
      </c>
      <c r="M1177" s="66" t="str">
        <f t="shared" si="53"/>
        <v>OK</v>
      </c>
      <c r="N1177" s="40"/>
    </row>
    <row r="1178" spans="2:14" x14ac:dyDescent="0.25">
      <c r="B1178" s="57" t="s">
        <v>21</v>
      </c>
      <c r="C1178" s="58">
        <v>44487</v>
      </c>
      <c r="D1178" s="59" t="s">
        <v>476</v>
      </c>
      <c r="E1178" s="60" t="s">
        <v>11276</v>
      </c>
      <c r="F1178" s="61" t="s">
        <v>477</v>
      </c>
      <c r="G1178" s="61" t="s">
        <v>443</v>
      </c>
      <c r="H1178" s="62" t="s">
        <v>478</v>
      </c>
      <c r="I1178" s="63">
        <v>2</v>
      </c>
      <c r="J1178" s="64" t="str">
        <f t="shared" si="48"/>
        <v>A</v>
      </c>
      <c r="K1178" s="65">
        <f t="shared" si="49"/>
        <v>5000</v>
      </c>
      <c r="L1178" s="66">
        <f t="shared" si="52"/>
        <v>2</v>
      </c>
      <c r="M1178" s="66" t="str">
        <f t="shared" si="53"/>
        <v>OK</v>
      </c>
    </row>
    <row r="1179" spans="2:14" s="69" customFormat="1" x14ac:dyDescent="0.25">
      <c r="B1179" s="57" t="s">
        <v>21</v>
      </c>
      <c r="C1179" s="58">
        <v>44487</v>
      </c>
      <c r="D1179" s="59" t="s">
        <v>479</v>
      </c>
      <c r="E1179" s="60" t="s">
        <v>11276</v>
      </c>
      <c r="F1179" s="61" t="s">
        <v>480</v>
      </c>
      <c r="G1179" s="61" t="s">
        <v>481</v>
      </c>
      <c r="H1179" s="62" t="s">
        <v>482</v>
      </c>
      <c r="I1179" s="63">
        <v>2</v>
      </c>
      <c r="J1179" s="64" t="str">
        <f t="shared" si="48"/>
        <v>A</v>
      </c>
      <c r="K1179" s="65">
        <f t="shared" si="49"/>
        <v>5000</v>
      </c>
      <c r="L1179" s="66">
        <f t="shared" si="52"/>
        <v>6</v>
      </c>
      <c r="M1179" s="66" t="str">
        <f t="shared" si="53"/>
        <v>OK</v>
      </c>
      <c r="N1179" s="40"/>
    </row>
    <row r="1180" spans="2:14" x14ac:dyDescent="0.25">
      <c r="B1180" s="57" t="s">
        <v>21</v>
      </c>
      <c r="C1180" s="58">
        <v>44487</v>
      </c>
      <c r="D1180" s="59" t="s">
        <v>483</v>
      </c>
      <c r="E1180" s="60" t="s">
        <v>11276</v>
      </c>
      <c r="F1180" s="61" t="s">
        <v>484</v>
      </c>
      <c r="G1180" s="61" t="s">
        <v>485</v>
      </c>
      <c r="H1180" s="62" t="s">
        <v>486</v>
      </c>
      <c r="I1180" s="63">
        <v>6</v>
      </c>
      <c r="J1180" s="64" t="str">
        <f t="shared" si="48"/>
        <v>B</v>
      </c>
      <c r="K1180" s="65">
        <f t="shared" si="49"/>
        <v>18000</v>
      </c>
      <c r="L1180" s="66">
        <f t="shared" si="52"/>
        <v>10</v>
      </c>
      <c r="M1180" s="66" t="str">
        <f t="shared" si="53"/>
        <v>OK</v>
      </c>
    </row>
    <row r="1181" spans="2:14" x14ac:dyDescent="0.25">
      <c r="B1181" s="57" t="s">
        <v>21</v>
      </c>
      <c r="C1181" s="58">
        <v>44487</v>
      </c>
      <c r="D1181" s="59" t="s">
        <v>487</v>
      </c>
      <c r="E1181" s="60" t="s">
        <v>11276</v>
      </c>
      <c r="F1181" s="61" t="s">
        <v>488</v>
      </c>
      <c r="G1181" s="61" t="s">
        <v>489</v>
      </c>
      <c r="H1181" s="62" t="s">
        <v>493</v>
      </c>
      <c r="I1181" s="63">
        <v>2</v>
      </c>
      <c r="J1181" s="64" t="str">
        <f t="shared" si="48"/>
        <v>A</v>
      </c>
      <c r="K1181" s="65">
        <f t="shared" si="49"/>
        <v>5000</v>
      </c>
      <c r="L1181" s="66">
        <f t="shared" si="52"/>
        <v>6</v>
      </c>
      <c r="M1181" s="66" t="str">
        <f t="shared" si="53"/>
        <v>OK</v>
      </c>
    </row>
    <row r="1182" spans="2:14" s="69" customFormat="1" x14ac:dyDescent="0.25">
      <c r="B1182" s="57" t="s">
        <v>21</v>
      </c>
      <c r="C1182" s="58">
        <v>44487</v>
      </c>
      <c r="D1182" s="59" t="s">
        <v>490</v>
      </c>
      <c r="E1182" s="60" t="s">
        <v>11276</v>
      </c>
      <c r="F1182" s="61" t="s">
        <v>491</v>
      </c>
      <c r="G1182" s="61" t="s">
        <v>492</v>
      </c>
      <c r="H1182" s="62" t="s">
        <v>494</v>
      </c>
      <c r="I1182" s="63">
        <v>2</v>
      </c>
      <c r="J1182" s="64" t="str">
        <f t="shared" si="48"/>
        <v>A</v>
      </c>
      <c r="K1182" s="65">
        <f t="shared" si="49"/>
        <v>5000</v>
      </c>
      <c r="L1182" s="66">
        <f t="shared" si="52"/>
        <v>2</v>
      </c>
      <c r="M1182" s="66" t="str">
        <f t="shared" si="53"/>
        <v>OK</v>
      </c>
      <c r="N1182" s="40"/>
    </row>
    <row r="1183" spans="2:14" s="69" customFormat="1" x14ac:dyDescent="0.25">
      <c r="B1183" s="57" t="s">
        <v>21</v>
      </c>
      <c r="C1183" s="58">
        <v>44487</v>
      </c>
      <c r="D1183" s="59" t="s">
        <v>495</v>
      </c>
      <c r="E1183" s="60" t="s">
        <v>11276</v>
      </c>
      <c r="F1183" s="61" t="s">
        <v>496</v>
      </c>
      <c r="G1183" s="61" t="s">
        <v>497</v>
      </c>
      <c r="H1183" s="62" t="s">
        <v>498</v>
      </c>
      <c r="I1183" s="63">
        <v>2</v>
      </c>
      <c r="J1183" s="64" t="str">
        <f t="shared" si="48"/>
        <v>A</v>
      </c>
      <c r="K1183" s="65">
        <f t="shared" si="49"/>
        <v>5000</v>
      </c>
      <c r="L1183" s="66">
        <f t="shared" si="52"/>
        <v>4</v>
      </c>
      <c r="M1183" s="66" t="str">
        <f t="shared" si="53"/>
        <v>OK</v>
      </c>
      <c r="N1183" s="40"/>
    </row>
    <row r="1184" spans="2:14" x14ac:dyDescent="0.25">
      <c r="B1184" s="57" t="s">
        <v>21</v>
      </c>
      <c r="C1184" s="58">
        <v>44487</v>
      </c>
      <c r="D1184" s="59" t="s">
        <v>499</v>
      </c>
      <c r="E1184" s="60" t="s">
        <v>11276</v>
      </c>
      <c r="F1184" s="61" t="s">
        <v>500</v>
      </c>
      <c r="G1184" s="61" t="s">
        <v>501</v>
      </c>
      <c r="H1184" s="62" t="s">
        <v>502</v>
      </c>
      <c r="I1184" s="63">
        <v>2</v>
      </c>
      <c r="J1184" s="64" t="str">
        <f t="shared" si="48"/>
        <v>A</v>
      </c>
      <c r="K1184" s="65">
        <f t="shared" si="49"/>
        <v>5000</v>
      </c>
      <c r="L1184" s="66">
        <f t="shared" si="52"/>
        <v>6</v>
      </c>
      <c r="M1184" s="66" t="str">
        <f t="shared" si="53"/>
        <v>OK</v>
      </c>
    </row>
    <row r="1185" spans="2:14" x14ac:dyDescent="0.25">
      <c r="B1185" s="57" t="s">
        <v>21</v>
      </c>
      <c r="C1185" s="58">
        <v>44487</v>
      </c>
      <c r="D1185" s="59" t="s">
        <v>503</v>
      </c>
      <c r="E1185" s="60" t="s">
        <v>11276</v>
      </c>
      <c r="F1185" s="61" t="s">
        <v>504</v>
      </c>
      <c r="G1185" s="61" t="s">
        <v>505</v>
      </c>
      <c r="H1185" s="62" t="s">
        <v>506</v>
      </c>
      <c r="I1185" s="63">
        <v>2</v>
      </c>
      <c r="J1185" s="64" t="str">
        <f t="shared" si="48"/>
        <v>A</v>
      </c>
      <c r="K1185" s="65">
        <f t="shared" si="49"/>
        <v>5000</v>
      </c>
      <c r="L1185" s="66">
        <f t="shared" si="52"/>
        <v>2</v>
      </c>
      <c r="M1185" s="66" t="str">
        <f t="shared" si="53"/>
        <v>OK</v>
      </c>
    </row>
    <row r="1186" spans="2:14" s="69" customFormat="1" x14ac:dyDescent="0.25">
      <c r="B1186" s="57" t="s">
        <v>21</v>
      </c>
      <c r="C1186" s="58">
        <v>44487</v>
      </c>
      <c r="D1186" s="59" t="s">
        <v>507</v>
      </c>
      <c r="E1186" s="60" t="s">
        <v>11276</v>
      </c>
      <c r="F1186" s="67" t="s">
        <v>508</v>
      </c>
      <c r="G1186" s="67" t="s">
        <v>509</v>
      </c>
      <c r="H1186" s="68" t="s">
        <v>510</v>
      </c>
      <c r="I1186" s="63">
        <v>2</v>
      </c>
      <c r="J1186" s="64" t="str">
        <f t="shared" si="48"/>
        <v>A</v>
      </c>
      <c r="K1186" s="65">
        <f t="shared" si="49"/>
        <v>5000</v>
      </c>
      <c r="L1186" s="66">
        <f t="shared" si="52"/>
        <v>12</v>
      </c>
      <c r="M1186" s="66" t="str">
        <f t="shared" si="53"/>
        <v>OK</v>
      </c>
      <c r="N1186" s="40"/>
    </row>
    <row r="1187" spans="2:14" x14ac:dyDescent="0.25">
      <c r="B1187" s="57" t="s">
        <v>21</v>
      </c>
      <c r="C1187" s="58">
        <v>44487</v>
      </c>
      <c r="D1187" s="59" t="s">
        <v>511</v>
      </c>
      <c r="E1187" s="60" t="s">
        <v>11276</v>
      </c>
      <c r="F1187" s="67" t="s">
        <v>512</v>
      </c>
      <c r="G1187" s="67" t="s">
        <v>513</v>
      </c>
      <c r="H1187" s="68" t="s">
        <v>514</v>
      </c>
      <c r="I1187" s="63">
        <v>2</v>
      </c>
      <c r="J1187" s="64" t="str">
        <f t="shared" si="48"/>
        <v>A</v>
      </c>
      <c r="K1187" s="65">
        <f t="shared" si="49"/>
        <v>5000</v>
      </c>
      <c r="L1187" s="66">
        <f t="shared" si="52"/>
        <v>4</v>
      </c>
      <c r="M1187" s="66" t="str">
        <f t="shared" si="53"/>
        <v>OK</v>
      </c>
    </row>
    <row r="1188" spans="2:14" s="69" customFormat="1" x14ac:dyDescent="0.25">
      <c r="B1188" s="57" t="s">
        <v>21</v>
      </c>
      <c r="C1188" s="58">
        <v>44488</v>
      </c>
      <c r="D1188" s="59" t="s">
        <v>1493</v>
      </c>
      <c r="E1188" s="60" t="s">
        <v>11276</v>
      </c>
      <c r="F1188" s="67" t="s">
        <v>1494</v>
      </c>
      <c r="G1188" s="67" t="s">
        <v>1495</v>
      </c>
      <c r="H1188" s="68" t="s">
        <v>1496</v>
      </c>
      <c r="I1188" s="63">
        <v>20</v>
      </c>
      <c r="J1188" s="64" t="str">
        <f t="shared" si="48"/>
        <v>B</v>
      </c>
      <c r="K1188" s="65">
        <f t="shared" si="49"/>
        <v>60000</v>
      </c>
      <c r="L1188" s="66">
        <f t="shared" si="52"/>
        <v>20</v>
      </c>
      <c r="M1188" s="66" t="str">
        <f t="shared" si="53"/>
        <v>OK</v>
      </c>
      <c r="N1188" s="40"/>
    </row>
    <row r="1189" spans="2:14" x14ac:dyDescent="0.25">
      <c r="B1189" s="57" t="s">
        <v>21</v>
      </c>
      <c r="C1189" s="58">
        <v>44488</v>
      </c>
      <c r="D1189" s="59" t="s">
        <v>1497</v>
      </c>
      <c r="E1189" s="60" t="s">
        <v>11276</v>
      </c>
      <c r="F1189" s="67" t="s">
        <v>1498</v>
      </c>
      <c r="G1189" s="67" t="s">
        <v>1499</v>
      </c>
      <c r="H1189" s="68" t="s">
        <v>1500</v>
      </c>
      <c r="I1189" s="63">
        <v>2</v>
      </c>
      <c r="J1189" s="64" t="str">
        <f t="shared" si="48"/>
        <v>A</v>
      </c>
      <c r="K1189" s="65">
        <f t="shared" si="49"/>
        <v>5000</v>
      </c>
      <c r="L1189" s="66">
        <f t="shared" si="52"/>
        <v>4</v>
      </c>
      <c r="M1189" s="66" t="str">
        <f t="shared" si="53"/>
        <v>OK</v>
      </c>
    </row>
    <row r="1190" spans="2:14" x14ac:dyDescent="0.25">
      <c r="B1190" s="57" t="s">
        <v>21</v>
      </c>
      <c r="C1190" s="58">
        <v>44488</v>
      </c>
      <c r="D1190" s="59" t="s">
        <v>1501</v>
      </c>
      <c r="E1190" s="60" t="s">
        <v>11276</v>
      </c>
      <c r="F1190" s="67" t="s">
        <v>1502</v>
      </c>
      <c r="G1190" s="67" t="s">
        <v>1503</v>
      </c>
      <c r="H1190" s="68" t="s">
        <v>1504</v>
      </c>
      <c r="I1190" s="63">
        <v>6</v>
      </c>
      <c r="J1190" s="64" t="str">
        <f t="shared" si="48"/>
        <v>B</v>
      </c>
      <c r="K1190" s="65">
        <f t="shared" si="49"/>
        <v>18000</v>
      </c>
      <c r="L1190" s="66">
        <f t="shared" si="52"/>
        <v>6</v>
      </c>
      <c r="M1190" s="66" t="str">
        <f t="shared" si="53"/>
        <v>OK</v>
      </c>
    </row>
    <row r="1191" spans="2:14" s="69" customFormat="1" x14ac:dyDescent="0.25">
      <c r="B1191" s="57" t="s">
        <v>21</v>
      </c>
      <c r="C1191" s="58">
        <v>44488</v>
      </c>
      <c r="D1191" s="59" t="s">
        <v>1505</v>
      </c>
      <c r="E1191" s="60" t="s">
        <v>11276</v>
      </c>
      <c r="F1191" s="61" t="s">
        <v>1506</v>
      </c>
      <c r="G1191" s="61" t="s">
        <v>1499</v>
      </c>
      <c r="H1191" s="62" t="s">
        <v>1507</v>
      </c>
      <c r="I1191" s="63">
        <v>6</v>
      </c>
      <c r="J1191" s="64" t="str">
        <f t="shared" si="48"/>
        <v>B</v>
      </c>
      <c r="K1191" s="65">
        <f t="shared" si="49"/>
        <v>18000</v>
      </c>
      <c r="L1191" s="66">
        <f t="shared" si="52"/>
        <v>14</v>
      </c>
      <c r="M1191" s="66" t="str">
        <f t="shared" si="53"/>
        <v>OK</v>
      </c>
      <c r="N1191" s="40"/>
    </row>
    <row r="1192" spans="2:14" s="69" customFormat="1" x14ac:dyDescent="0.25">
      <c r="B1192" s="57" t="s">
        <v>21</v>
      </c>
      <c r="C1192" s="58">
        <v>44488</v>
      </c>
      <c r="D1192" s="59" t="s">
        <v>1508</v>
      </c>
      <c r="E1192" s="60" t="s">
        <v>11276</v>
      </c>
      <c r="F1192" s="61" t="s">
        <v>1509</v>
      </c>
      <c r="G1192" s="61" t="s">
        <v>1510</v>
      </c>
      <c r="H1192" s="62" t="s">
        <v>1511</v>
      </c>
      <c r="I1192" s="63">
        <v>2</v>
      </c>
      <c r="J1192" s="64" t="str">
        <f t="shared" si="48"/>
        <v>A</v>
      </c>
      <c r="K1192" s="65">
        <f t="shared" si="49"/>
        <v>5000</v>
      </c>
      <c r="L1192" s="66">
        <f t="shared" si="52"/>
        <v>5</v>
      </c>
      <c r="M1192" s="66" t="str">
        <f t="shared" si="53"/>
        <v>OK</v>
      </c>
      <c r="N1192" s="40"/>
    </row>
    <row r="1193" spans="2:14" s="69" customFormat="1" x14ac:dyDescent="0.25">
      <c r="B1193" s="57" t="s">
        <v>21</v>
      </c>
      <c r="C1193" s="58">
        <v>44488</v>
      </c>
      <c r="D1193" s="59" t="s">
        <v>1512</v>
      </c>
      <c r="E1193" s="60" t="s">
        <v>11276</v>
      </c>
      <c r="F1193" s="61" t="s">
        <v>1513</v>
      </c>
      <c r="G1193" s="61" t="s">
        <v>1514</v>
      </c>
      <c r="H1193" s="62" t="s">
        <v>1515</v>
      </c>
      <c r="I1193" s="63">
        <v>2</v>
      </c>
      <c r="J1193" s="64" t="str">
        <f t="shared" si="48"/>
        <v>A</v>
      </c>
      <c r="K1193" s="65">
        <f t="shared" si="49"/>
        <v>5000</v>
      </c>
      <c r="L1193" s="66">
        <f t="shared" si="52"/>
        <v>2</v>
      </c>
      <c r="M1193" s="66" t="str">
        <f t="shared" si="53"/>
        <v>OK</v>
      </c>
      <c r="N1193" s="40"/>
    </row>
    <row r="1194" spans="2:14" x14ac:dyDescent="0.25">
      <c r="B1194" s="57" t="s">
        <v>21</v>
      </c>
      <c r="C1194" s="58">
        <v>44488</v>
      </c>
      <c r="D1194" s="59" t="s">
        <v>1516</v>
      </c>
      <c r="E1194" s="60" t="s">
        <v>11276</v>
      </c>
      <c r="F1194" s="61" t="s">
        <v>1517</v>
      </c>
      <c r="G1194" s="61" t="s">
        <v>1518</v>
      </c>
      <c r="H1194" s="62" t="s">
        <v>1519</v>
      </c>
      <c r="I1194" s="63">
        <v>2</v>
      </c>
      <c r="J1194" s="64" t="str">
        <f t="shared" si="48"/>
        <v>A</v>
      </c>
      <c r="K1194" s="65">
        <f t="shared" si="49"/>
        <v>5000</v>
      </c>
      <c r="L1194" s="66">
        <f t="shared" si="52"/>
        <v>6</v>
      </c>
      <c r="M1194" s="66" t="str">
        <f t="shared" si="53"/>
        <v>OK</v>
      </c>
    </row>
    <row r="1195" spans="2:14" x14ac:dyDescent="0.25">
      <c r="B1195" s="57" t="s">
        <v>21</v>
      </c>
      <c r="C1195" s="58">
        <v>44488</v>
      </c>
      <c r="D1195" s="59" t="s">
        <v>1520</v>
      </c>
      <c r="E1195" s="60" t="s">
        <v>11276</v>
      </c>
      <c r="F1195" s="61" t="s">
        <v>1521</v>
      </c>
      <c r="G1195" s="61" t="s">
        <v>1522</v>
      </c>
      <c r="H1195" s="62" t="s">
        <v>1523</v>
      </c>
      <c r="I1195" s="63">
        <v>3</v>
      </c>
      <c r="J1195" s="64" t="str">
        <f t="shared" si="48"/>
        <v>A</v>
      </c>
      <c r="K1195" s="65">
        <f t="shared" si="49"/>
        <v>7500</v>
      </c>
      <c r="L1195" s="66">
        <f t="shared" si="52"/>
        <v>3</v>
      </c>
      <c r="M1195" s="66" t="str">
        <f t="shared" si="53"/>
        <v>OK</v>
      </c>
    </row>
    <row r="1196" spans="2:14" s="69" customFormat="1" x14ac:dyDescent="0.25">
      <c r="B1196" s="57" t="s">
        <v>21</v>
      </c>
      <c r="C1196" s="58">
        <v>44488</v>
      </c>
      <c r="D1196" s="59" t="s">
        <v>1524</v>
      </c>
      <c r="E1196" s="60" t="s">
        <v>11276</v>
      </c>
      <c r="F1196" s="61" t="s">
        <v>1525</v>
      </c>
      <c r="G1196" s="61" t="s">
        <v>1526</v>
      </c>
      <c r="H1196" s="62" t="s">
        <v>1527</v>
      </c>
      <c r="I1196" s="63">
        <v>2</v>
      </c>
      <c r="J1196" s="64" t="str">
        <f t="shared" si="48"/>
        <v>A</v>
      </c>
      <c r="K1196" s="65">
        <f t="shared" si="49"/>
        <v>5000</v>
      </c>
      <c r="L1196" s="66">
        <f t="shared" si="52"/>
        <v>8</v>
      </c>
      <c r="M1196" s="66" t="str">
        <f t="shared" si="53"/>
        <v>OK</v>
      </c>
      <c r="N1196" s="40"/>
    </row>
    <row r="1197" spans="2:14" x14ac:dyDescent="0.25">
      <c r="B1197" s="57" t="s">
        <v>21</v>
      </c>
      <c r="C1197" s="58">
        <v>44488</v>
      </c>
      <c r="D1197" s="59" t="s">
        <v>1528</v>
      </c>
      <c r="E1197" s="60" t="s">
        <v>11276</v>
      </c>
      <c r="F1197" s="61" t="s">
        <v>1529</v>
      </c>
      <c r="G1197" s="61" t="s">
        <v>1530</v>
      </c>
      <c r="H1197" s="62" t="s">
        <v>1531</v>
      </c>
      <c r="I1197" s="63">
        <v>2</v>
      </c>
      <c r="J1197" s="64" t="str">
        <f t="shared" si="48"/>
        <v>A</v>
      </c>
      <c r="K1197" s="65">
        <f t="shared" si="49"/>
        <v>5000</v>
      </c>
      <c r="L1197" s="66">
        <f t="shared" si="52"/>
        <v>2</v>
      </c>
      <c r="M1197" s="66" t="str">
        <f t="shared" si="53"/>
        <v>OK</v>
      </c>
    </row>
    <row r="1198" spans="2:14" s="69" customFormat="1" x14ac:dyDescent="0.25">
      <c r="B1198" s="57" t="s">
        <v>21</v>
      </c>
      <c r="C1198" s="58">
        <v>44488</v>
      </c>
      <c r="D1198" s="59" t="s">
        <v>1532</v>
      </c>
      <c r="E1198" s="60" t="s">
        <v>11276</v>
      </c>
      <c r="F1198" s="61" t="s">
        <v>1533</v>
      </c>
      <c r="G1198" s="61" t="s">
        <v>1534</v>
      </c>
      <c r="H1198" s="62" t="s">
        <v>1535</v>
      </c>
      <c r="I1198" s="63">
        <v>2</v>
      </c>
      <c r="J1198" s="64" t="str">
        <f t="shared" si="48"/>
        <v>A</v>
      </c>
      <c r="K1198" s="65">
        <f t="shared" si="49"/>
        <v>5000</v>
      </c>
      <c r="L1198" s="66">
        <f t="shared" si="52"/>
        <v>2</v>
      </c>
      <c r="M1198" s="66" t="str">
        <f t="shared" si="53"/>
        <v>OK</v>
      </c>
      <c r="N1198" s="40"/>
    </row>
    <row r="1199" spans="2:14" x14ac:dyDescent="0.25">
      <c r="B1199" s="57" t="s">
        <v>21</v>
      </c>
      <c r="C1199" s="58">
        <v>44488</v>
      </c>
      <c r="D1199" s="59" t="s">
        <v>1536</v>
      </c>
      <c r="E1199" s="60" t="s">
        <v>11276</v>
      </c>
      <c r="F1199" s="61" t="s">
        <v>1537</v>
      </c>
      <c r="G1199" s="61" t="s">
        <v>1538</v>
      </c>
      <c r="H1199" s="62" t="s">
        <v>1539</v>
      </c>
      <c r="I1199" s="63">
        <v>2</v>
      </c>
      <c r="J1199" s="64" t="str">
        <f t="shared" si="48"/>
        <v>A</v>
      </c>
      <c r="K1199" s="65">
        <f t="shared" si="49"/>
        <v>5000</v>
      </c>
      <c r="L1199" s="66">
        <f t="shared" si="52"/>
        <v>4</v>
      </c>
      <c r="M1199" s="66" t="str">
        <f t="shared" si="53"/>
        <v>OK</v>
      </c>
    </row>
    <row r="1200" spans="2:14" x14ac:dyDescent="0.25">
      <c r="B1200" s="57" t="s">
        <v>21</v>
      </c>
      <c r="C1200" s="58">
        <v>44488</v>
      </c>
      <c r="D1200" s="59" t="s">
        <v>1540</v>
      </c>
      <c r="E1200" s="60" t="s">
        <v>11276</v>
      </c>
      <c r="F1200" s="61" t="s">
        <v>1541</v>
      </c>
      <c r="G1200" s="61" t="s">
        <v>443</v>
      </c>
      <c r="H1200" s="62" t="s">
        <v>1542</v>
      </c>
      <c r="I1200" s="63">
        <v>2</v>
      </c>
      <c r="J1200" s="64" t="str">
        <f t="shared" si="48"/>
        <v>A</v>
      </c>
      <c r="K1200" s="65">
        <f t="shared" si="49"/>
        <v>5000</v>
      </c>
      <c r="L1200" s="66">
        <f t="shared" si="52"/>
        <v>6</v>
      </c>
      <c r="M1200" s="66" t="str">
        <f t="shared" si="53"/>
        <v>OK</v>
      </c>
    </row>
    <row r="1201" spans="2:14" s="69" customFormat="1" x14ac:dyDescent="0.25">
      <c r="B1201" s="57" t="s">
        <v>21</v>
      </c>
      <c r="C1201" s="58">
        <v>44488</v>
      </c>
      <c r="D1201" s="59" t="s">
        <v>1543</v>
      </c>
      <c r="E1201" s="60" t="s">
        <v>11276</v>
      </c>
      <c r="F1201" s="61" t="s">
        <v>1544</v>
      </c>
      <c r="G1201" s="61" t="s">
        <v>1545</v>
      </c>
      <c r="H1201" s="62" t="s">
        <v>1546</v>
      </c>
      <c r="I1201" s="63">
        <v>2</v>
      </c>
      <c r="J1201" s="64" t="str">
        <f t="shared" si="48"/>
        <v>A</v>
      </c>
      <c r="K1201" s="65">
        <f t="shared" si="49"/>
        <v>5000</v>
      </c>
      <c r="L1201" s="66">
        <f t="shared" si="52"/>
        <v>4</v>
      </c>
      <c r="M1201" s="66" t="str">
        <f t="shared" si="53"/>
        <v>OK</v>
      </c>
      <c r="N1201" s="40"/>
    </row>
    <row r="1202" spans="2:14" s="69" customFormat="1" x14ac:dyDescent="0.25">
      <c r="B1202" s="57" t="s">
        <v>21</v>
      </c>
      <c r="C1202" s="58">
        <v>44488</v>
      </c>
      <c r="D1202" s="59" t="s">
        <v>1547</v>
      </c>
      <c r="E1202" s="60" t="s">
        <v>11276</v>
      </c>
      <c r="F1202" s="67" t="s">
        <v>1548</v>
      </c>
      <c r="G1202" s="67" t="s">
        <v>1549</v>
      </c>
      <c r="H1202" s="68" t="s">
        <v>1550</v>
      </c>
      <c r="I1202" s="63">
        <v>2</v>
      </c>
      <c r="J1202" s="64" t="str">
        <f t="shared" si="48"/>
        <v>A</v>
      </c>
      <c r="K1202" s="65">
        <f t="shared" si="49"/>
        <v>5000</v>
      </c>
      <c r="L1202" s="66">
        <f t="shared" si="52"/>
        <v>6</v>
      </c>
      <c r="M1202" s="66" t="str">
        <f t="shared" si="53"/>
        <v>OK</v>
      </c>
      <c r="N1202" s="40"/>
    </row>
    <row r="1203" spans="2:14" x14ac:dyDescent="0.25">
      <c r="B1203" s="57" t="s">
        <v>21</v>
      </c>
      <c r="C1203" s="58">
        <v>44488</v>
      </c>
      <c r="D1203" s="59" t="s">
        <v>1551</v>
      </c>
      <c r="E1203" s="60" t="s">
        <v>11276</v>
      </c>
      <c r="F1203" s="67" t="s">
        <v>1552</v>
      </c>
      <c r="G1203" s="67" t="s">
        <v>1553</v>
      </c>
      <c r="H1203" s="68" t="s">
        <v>1554</v>
      </c>
      <c r="I1203" s="63">
        <v>2</v>
      </c>
      <c r="J1203" s="64" t="str">
        <f t="shared" si="48"/>
        <v>A</v>
      </c>
      <c r="K1203" s="65">
        <f t="shared" si="49"/>
        <v>5000</v>
      </c>
      <c r="L1203" s="66">
        <f t="shared" si="52"/>
        <v>4</v>
      </c>
      <c r="M1203" s="66" t="str">
        <f t="shared" si="53"/>
        <v>OK</v>
      </c>
    </row>
    <row r="1204" spans="2:14" x14ac:dyDescent="0.25">
      <c r="B1204" s="57" t="s">
        <v>21</v>
      </c>
      <c r="C1204" s="58">
        <v>44488</v>
      </c>
      <c r="D1204" s="59" t="s">
        <v>1555</v>
      </c>
      <c r="E1204" s="60" t="s">
        <v>11276</v>
      </c>
      <c r="F1204" s="67" t="s">
        <v>1556</v>
      </c>
      <c r="G1204" s="67" t="s">
        <v>1557</v>
      </c>
      <c r="H1204" s="68" t="s">
        <v>1558</v>
      </c>
      <c r="I1204" s="63">
        <v>2</v>
      </c>
      <c r="J1204" s="64" t="str">
        <f t="shared" si="48"/>
        <v>A</v>
      </c>
      <c r="K1204" s="65">
        <f t="shared" si="49"/>
        <v>5000</v>
      </c>
      <c r="L1204" s="66">
        <f t="shared" si="52"/>
        <v>20</v>
      </c>
      <c r="M1204" s="66" t="str">
        <f t="shared" si="53"/>
        <v>OK</v>
      </c>
    </row>
    <row r="1205" spans="2:14" s="69" customFormat="1" x14ac:dyDescent="0.25">
      <c r="B1205" s="57" t="s">
        <v>21</v>
      </c>
      <c r="C1205" s="58">
        <v>44488</v>
      </c>
      <c r="D1205" s="59" t="s">
        <v>1559</v>
      </c>
      <c r="E1205" s="60" t="s">
        <v>11276</v>
      </c>
      <c r="F1205" s="67" t="s">
        <v>1560</v>
      </c>
      <c r="G1205" s="67" t="s">
        <v>1561</v>
      </c>
      <c r="H1205" s="68" t="s">
        <v>1562</v>
      </c>
      <c r="I1205" s="63">
        <v>2</v>
      </c>
      <c r="J1205" s="64" t="str">
        <f t="shared" si="48"/>
        <v>A</v>
      </c>
      <c r="K1205" s="65">
        <f t="shared" si="49"/>
        <v>5000</v>
      </c>
      <c r="L1205" s="66">
        <f t="shared" si="52"/>
        <v>4</v>
      </c>
      <c r="M1205" s="66" t="str">
        <f t="shared" si="53"/>
        <v>OK</v>
      </c>
      <c r="N1205" s="40"/>
    </row>
    <row r="1206" spans="2:14" x14ac:dyDescent="0.25">
      <c r="B1206" s="57" t="s">
        <v>21</v>
      </c>
      <c r="C1206" s="58">
        <v>44488</v>
      </c>
      <c r="D1206" s="59" t="s">
        <v>1563</v>
      </c>
      <c r="E1206" s="60" t="s">
        <v>11276</v>
      </c>
      <c r="F1206" s="67" t="s">
        <v>1564</v>
      </c>
      <c r="G1206" s="67" t="s">
        <v>1565</v>
      </c>
      <c r="H1206" s="68" t="s">
        <v>1566</v>
      </c>
      <c r="I1206" s="63">
        <v>2</v>
      </c>
      <c r="J1206" s="64" t="str">
        <f t="shared" si="48"/>
        <v>A</v>
      </c>
      <c r="K1206" s="65">
        <f t="shared" si="49"/>
        <v>5000</v>
      </c>
      <c r="L1206" s="66">
        <f t="shared" si="52"/>
        <v>4</v>
      </c>
      <c r="M1206" s="66" t="str">
        <f t="shared" si="53"/>
        <v>OK</v>
      </c>
    </row>
    <row r="1207" spans="2:14" s="69" customFormat="1" x14ac:dyDescent="0.25">
      <c r="B1207" s="57" t="s">
        <v>21</v>
      </c>
      <c r="C1207" s="58">
        <v>44488</v>
      </c>
      <c r="D1207" s="59" t="s">
        <v>1567</v>
      </c>
      <c r="E1207" s="60" t="s">
        <v>11276</v>
      </c>
      <c r="F1207" s="67" t="s">
        <v>1568</v>
      </c>
      <c r="G1207" s="67" t="s">
        <v>1569</v>
      </c>
      <c r="H1207" s="68" t="s">
        <v>1570</v>
      </c>
      <c r="I1207" s="63">
        <v>2</v>
      </c>
      <c r="J1207" s="64" t="str">
        <f t="shared" si="48"/>
        <v>A</v>
      </c>
      <c r="K1207" s="65">
        <f t="shared" si="49"/>
        <v>5000</v>
      </c>
      <c r="L1207" s="66">
        <f t="shared" si="52"/>
        <v>2</v>
      </c>
      <c r="M1207" s="66" t="str">
        <f t="shared" si="53"/>
        <v>OK</v>
      </c>
      <c r="N1207" s="40"/>
    </row>
    <row r="1208" spans="2:14" x14ac:dyDescent="0.25">
      <c r="B1208" s="57" t="s">
        <v>21</v>
      </c>
      <c r="C1208" s="58">
        <v>44488</v>
      </c>
      <c r="D1208" s="59" t="s">
        <v>1571</v>
      </c>
      <c r="E1208" s="60" t="s">
        <v>11276</v>
      </c>
      <c r="F1208" s="67" t="s">
        <v>1572</v>
      </c>
      <c r="G1208" s="67" t="s">
        <v>1573</v>
      </c>
      <c r="H1208" s="68" t="s">
        <v>1574</v>
      </c>
      <c r="I1208" s="63">
        <v>2</v>
      </c>
      <c r="J1208" s="64" t="str">
        <f t="shared" si="48"/>
        <v>A</v>
      </c>
      <c r="K1208" s="65">
        <f t="shared" si="49"/>
        <v>5000</v>
      </c>
      <c r="L1208" s="66">
        <f t="shared" si="52"/>
        <v>4</v>
      </c>
      <c r="M1208" s="66" t="str">
        <f t="shared" si="53"/>
        <v>OK</v>
      </c>
    </row>
    <row r="1209" spans="2:14" x14ac:dyDescent="0.25">
      <c r="B1209" s="57" t="s">
        <v>21</v>
      </c>
      <c r="C1209" s="58">
        <v>44488</v>
      </c>
      <c r="D1209" s="59" t="s">
        <v>1575</v>
      </c>
      <c r="E1209" s="60" t="s">
        <v>11276</v>
      </c>
      <c r="F1209" s="67" t="s">
        <v>1576</v>
      </c>
      <c r="G1209" s="67" t="s">
        <v>1577</v>
      </c>
      <c r="H1209" s="68" t="s">
        <v>1578</v>
      </c>
      <c r="I1209" s="63">
        <v>2</v>
      </c>
      <c r="J1209" s="64" t="str">
        <f t="shared" si="48"/>
        <v>A</v>
      </c>
      <c r="K1209" s="65">
        <f t="shared" si="49"/>
        <v>5000</v>
      </c>
      <c r="L1209" s="66">
        <f t="shared" si="52"/>
        <v>2</v>
      </c>
      <c r="M1209" s="66" t="str">
        <f t="shared" si="53"/>
        <v>OK</v>
      </c>
    </row>
    <row r="1210" spans="2:14" s="69" customFormat="1" x14ac:dyDescent="0.25">
      <c r="B1210" s="57" t="s">
        <v>21</v>
      </c>
      <c r="C1210" s="58">
        <v>44488</v>
      </c>
      <c r="D1210" s="59" t="s">
        <v>1579</v>
      </c>
      <c r="E1210" s="60" t="s">
        <v>11276</v>
      </c>
      <c r="F1210" s="67" t="s">
        <v>1580</v>
      </c>
      <c r="G1210" s="67" t="s">
        <v>1581</v>
      </c>
      <c r="H1210" s="68" t="s">
        <v>1582</v>
      </c>
      <c r="I1210" s="63">
        <v>2</v>
      </c>
      <c r="J1210" s="64" t="str">
        <f t="shared" si="48"/>
        <v>A</v>
      </c>
      <c r="K1210" s="65">
        <f t="shared" si="49"/>
        <v>5000</v>
      </c>
      <c r="L1210" s="66">
        <f t="shared" si="52"/>
        <v>2</v>
      </c>
      <c r="M1210" s="66" t="str">
        <f t="shared" si="53"/>
        <v>OK</v>
      </c>
      <c r="N1210" s="40"/>
    </row>
    <row r="1211" spans="2:14" s="69" customFormat="1" x14ac:dyDescent="0.25">
      <c r="B1211" s="57" t="s">
        <v>21</v>
      </c>
      <c r="C1211" s="58">
        <v>44488</v>
      </c>
      <c r="D1211" s="59" t="s">
        <v>1583</v>
      </c>
      <c r="E1211" s="60" t="s">
        <v>11276</v>
      </c>
      <c r="F1211" s="67" t="s">
        <v>1584</v>
      </c>
      <c r="G1211" s="67" t="s">
        <v>1585</v>
      </c>
      <c r="H1211" s="68" t="s">
        <v>1586</v>
      </c>
      <c r="I1211" s="63">
        <v>2</v>
      </c>
      <c r="J1211" s="64" t="str">
        <f t="shared" si="48"/>
        <v>A</v>
      </c>
      <c r="K1211" s="65">
        <f t="shared" si="49"/>
        <v>5000</v>
      </c>
      <c r="L1211" s="66">
        <f t="shared" si="52"/>
        <v>2</v>
      </c>
      <c r="M1211" s="66" t="str">
        <f t="shared" si="53"/>
        <v>OK</v>
      </c>
      <c r="N1211" s="40"/>
    </row>
    <row r="1212" spans="2:14" s="69" customFormat="1" x14ac:dyDescent="0.25">
      <c r="B1212" s="57" t="s">
        <v>21</v>
      </c>
      <c r="C1212" s="58">
        <v>44488</v>
      </c>
      <c r="D1212" s="59" t="s">
        <v>1587</v>
      </c>
      <c r="E1212" s="60" t="s">
        <v>11276</v>
      </c>
      <c r="F1212" s="67" t="s">
        <v>1588</v>
      </c>
      <c r="G1212" s="67" t="s">
        <v>1589</v>
      </c>
      <c r="H1212" s="68" t="s">
        <v>1590</v>
      </c>
      <c r="I1212" s="63">
        <v>3</v>
      </c>
      <c r="J1212" s="64" t="str">
        <f t="shared" si="48"/>
        <v>A</v>
      </c>
      <c r="K1212" s="65">
        <f t="shared" si="49"/>
        <v>7500</v>
      </c>
      <c r="L1212" s="66">
        <f t="shared" si="52"/>
        <v>3</v>
      </c>
      <c r="M1212" s="66" t="str">
        <f t="shared" si="53"/>
        <v>OK</v>
      </c>
      <c r="N1212" s="40"/>
    </row>
    <row r="1213" spans="2:14" x14ac:dyDescent="0.25">
      <c r="B1213" s="57" t="s">
        <v>21</v>
      </c>
      <c r="C1213" s="58">
        <v>44488</v>
      </c>
      <c r="D1213" s="59" t="s">
        <v>1591</v>
      </c>
      <c r="E1213" s="60" t="s">
        <v>11276</v>
      </c>
      <c r="F1213" s="67" t="s">
        <v>1592</v>
      </c>
      <c r="G1213" s="67" t="s">
        <v>1593</v>
      </c>
      <c r="H1213" s="68" t="s">
        <v>1594</v>
      </c>
      <c r="I1213" s="63">
        <v>2</v>
      </c>
      <c r="J1213" s="64" t="str">
        <f t="shared" si="48"/>
        <v>A</v>
      </c>
      <c r="K1213" s="65">
        <f t="shared" si="49"/>
        <v>5000</v>
      </c>
      <c r="L1213" s="66">
        <f t="shared" si="52"/>
        <v>2</v>
      </c>
      <c r="M1213" s="66" t="str">
        <f t="shared" si="53"/>
        <v>OK</v>
      </c>
    </row>
    <row r="1214" spans="2:14" x14ac:dyDescent="0.25">
      <c r="B1214" s="57" t="s">
        <v>21</v>
      </c>
      <c r="C1214" s="58">
        <v>44489</v>
      </c>
      <c r="D1214" s="59" t="s">
        <v>1595</v>
      </c>
      <c r="E1214" s="60" t="s">
        <v>11276</v>
      </c>
      <c r="F1214" s="67" t="s">
        <v>1596</v>
      </c>
      <c r="G1214" s="67" t="s">
        <v>1597</v>
      </c>
      <c r="H1214" s="68" t="s">
        <v>1598</v>
      </c>
      <c r="I1214" s="63">
        <v>4</v>
      </c>
      <c r="J1214" s="64" t="str">
        <f t="shared" si="48"/>
        <v>A</v>
      </c>
      <c r="K1214" s="65">
        <f t="shared" si="49"/>
        <v>10000</v>
      </c>
      <c r="L1214" s="66">
        <f t="shared" si="52"/>
        <v>6</v>
      </c>
      <c r="M1214" s="66" t="str">
        <f t="shared" si="53"/>
        <v>OK</v>
      </c>
    </row>
    <row r="1215" spans="2:14" s="69" customFormat="1" x14ac:dyDescent="0.25">
      <c r="B1215" s="57" t="s">
        <v>21</v>
      </c>
      <c r="C1215" s="58">
        <v>44489</v>
      </c>
      <c r="D1215" s="59" t="s">
        <v>1599</v>
      </c>
      <c r="E1215" s="60" t="s">
        <v>11276</v>
      </c>
      <c r="F1215" s="67" t="s">
        <v>1600</v>
      </c>
      <c r="G1215" s="67" t="s">
        <v>1601</v>
      </c>
      <c r="H1215" s="68" t="s">
        <v>1602</v>
      </c>
      <c r="I1215" s="63">
        <v>4</v>
      </c>
      <c r="J1215" s="64" t="str">
        <f t="shared" si="48"/>
        <v>A</v>
      </c>
      <c r="K1215" s="65">
        <f t="shared" si="49"/>
        <v>10000</v>
      </c>
      <c r="L1215" s="66">
        <f t="shared" si="52"/>
        <v>7</v>
      </c>
      <c r="M1215" s="66" t="str">
        <f t="shared" si="53"/>
        <v>OK</v>
      </c>
      <c r="N1215" s="40"/>
    </row>
    <row r="1216" spans="2:14" x14ac:dyDescent="0.25">
      <c r="B1216" s="57" t="s">
        <v>21</v>
      </c>
      <c r="C1216" s="58">
        <v>44489</v>
      </c>
      <c r="D1216" s="59" t="s">
        <v>1603</v>
      </c>
      <c r="E1216" s="60" t="s">
        <v>11276</v>
      </c>
      <c r="F1216" s="67" t="s">
        <v>1604</v>
      </c>
      <c r="G1216" s="67" t="s">
        <v>1597</v>
      </c>
      <c r="H1216" s="68" t="s">
        <v>1605</v>
      </c>
      <c r="I1216" s="63">
        <v>2</v>
      </c>
      <c r="J1216" s="64" t="str">
        <f t="shared" si="48"/>
        <v>A</v>
      </c>
      <c r="K1216" s="65">
        <f t="shared" si="49"/>
        <v>5000</v>
      </c>
      <c r="L1216" s="66">
        <f t="shared" si="52"/>
        <v>4</v>
      </c>
      <c r="M1216" s="66" t="str">
        <f t="shared" si="53"/>
        <v>OK</v>
      </c>
    </row>
    <row r="1217" spans="2:14" s="69" customFormat="1" x14ac:dyDescent="0.25">
      <c r="B1217" s="57" t="s">
        <v>21</v>
      </c>
      <c r="C1217" s="58">
        <v>44489</v>
      </c>
      <c r="D1217" s="59" t="s">
        <v>1606</v>
      </c>
      <c r="E1217" s="60" t="s">
        <v>11276</v>
      </c>
      <c r="F1217" s="67" t="s">
        <v>1607</v>
      </c>
      <c r="G1217" s="67" t="s">
        <v>1608</v>
      </c>
      <c r="H1217" s="68" t="s">
        <v>1609</v>
      </c>
      <c r="I1217" s="63">
        <v>2</v>
      </c>
      <c r="J1217" s="64" t="str">
        <f t="shared" si="48"/>
        <v>A</v>
      </c>
      <c r="K1217" s="65">
        <f t="shared" si="49"/>
        <v>5000</v>
      </c>
      <c r="L1217" s="66">
        <f t="shared" si="52"/>
        <v>2</v>
      </c>
      <c r="M1217" s="66" t="str">
        <f t="shared" si="53"/>
        <v>OK</v>
      </c>
      <c r="N1217" s="40"/>
    </row>
    <row r="1218" spans="2:14" x14ac:dyDescent="0.25">
      <c r="B1218" s="57" t="s">
        <v>21</v>
      </c>
      <c r="C1218" s="58">
        <v>44489</v>
      </c>
      <c r="D1218" s="59" t="s">
        <v>1610</v>
      </c>
      <c r="E1218" s="60" t="s">
        <v>11276</v>
      </c>
      <c r="F1218" s="67" t="s">
        <v>1611</v>
      </c>
      <c r="G1218" s="67" t="s">
        <v>1612</v>
      </c>
      <c r="H1218" s="68" t="s">
        <v>1613</v>
      </c>
      <c r="I1218" s="63">
        <v>3</v>
      </c>
      <c r="J1218" s="64" t="str">
        <f t="shared" si="48"/>
        <v>A</v>
      </c>
      <c r="K1218" s="65">
        <f t="shared" si="49"/>
        <v>7500</v>
      </c>
      <c r="L1218" s="66">
        <f t="shared" si="52"/>
        <v>3</v>
      </c>
      <c r="M1218" s="66" t="str">
        <f t="shared" si="53"/>
        <v>OK</v>
      </c>
    </row>
    <row r="1219" spans="2:14" x14ac:dyDescent="0.25">
      <c r="B1219" s="57" t="s">
        <v>21</v>
      </c>
      <c r="C1219" s="58">
        <v>44489</v>
      </c>
      <c r="D1219" s="59" t="s">
        <v>1614</v>
      </c>
      <c r="E1219" s="60" t="s">
        <v>11276</v>
      </c>
      <c r="F1219" s="67" t="s">
        <v>1615</v>
      </c>
      <c r="G1219" s="67" t="s">
        <v>1616</v>
      </c>
      <c r="H1219" s="68" t="s">
        <v>1617</v>
      </c>
      <c r="I1219" s="63">
        <v>3</v>
      </c>
      <c r="J1219" s="64" t="str">
        <f t="shared" si="48"/>
        <v>A</v>
      </c>
      <c r="K1219" s="65">
        <f t="shared" si="49"/>
        <v>7500</v>
      </c>
      <c r="L1219" s="66">
        <f t="shared" si="52"/>
        <v>3</v>
      </c>
      <c r="M1219" s="66" t="str">
        <f t="shared" si="53"/>
        <v>OK</v>
      </c>
    </row>
    <row r="1220" spans="2:14" s="69" customFormat="1" x14ac:dyDescent="0.25">
      <c r="B1220" s="57" t="s">
        <v>21</v>
      </c>
      <c r="C1220" s="58">
        <v>44489</v>
      </c>
      <c r="D1220" s="59" t="s">
        <v>1618</v>
      </c>
      <c r="E1220" s="60" t="s">
        <v>11276</v>
      </c>
      <c r="F1220" s="67" t="s">
        <v>1619</v>
      </c>
      <c r="G1220" s="67" t="s">
        <v>1620</v>
      </c>
      <c r="H1220" s="68" t="s">
        <v>1621</v>
      </c>
      <c r="I1220" s="63">
        <v>2</v>
      </c>
      <c r="J1220" s="64" t="str">
        <f t="shared" si="48"/>
        <v>A</v>
      </c>
      <c r="K1220" s="65">
        <f t="shared" si="49"/>
        <v>5000</v>
      </c>
      <c r="L1220" s="66">
        <f t="shared" si="52"/>
        <v>4</v>
      </c>
      <c r="M1220" s="66" t="str">
        <f t="shared" si="53"/>
        <v>OK</v>
      </c>
      <c r="N1220" s="40"/>
    </row>
    <row r="1221" spans="2:14" s="69" customFormat="1" x14ac:dyDescent="0.25">
      <c r="B1221" s="57" t="s">
        <v>21</v>
      </c>
      <c r="C1221" s="58">
        <v>44489</v>
      </c>
      <c r="D1221" s="59" t="s">
        <v>1622</v>
      </c>
      <c r="E1221" s="60" t="s">
        <v>11276</v>
      </c>
      <c r="F1221" s="67" t="s">
        <v>1623</v>
      </c>
      <c r="G1221" s="67" t="s">
        <v>1624</v>
      </c>
      <c r="H1221" s="68" t="s">
        <v>1625</v>
      </c>
      <c r="I1221" s="63">
        <v>3</v>
      </c>
      <c r="J1221" s="64" t="str">
        <f t="shared" si="48"/>
        <v>A</v>
      </c>
      <c r="K1221" s="65">
        <f t="shared" si="49"/>
        <v>7500</v>
      </c>
      <c r="L1221" s="66">
        <f t="shared" si="52"/>
        <v>3</v>
      </c>
      <c r="M1221" s="66" t="str">
        <f t="shared" si="53"/>
        <v>OK</v>
      </c>
      <c r="N1221" s="40"/>
    </row>
    <row r="1222" spans="2:14" x14ac:dyDescent="0.25">
      <c r="B1222" s="57" t="s">
        <v>21</v>
      </c>
      <c r="C1222" s="58">
        <v>44489</v>
      </c>
      <c r="D1222" s="59" t="s">
        <v>1626</v>
      </c>
      <c r="E1222" s="60" t="s">
        <v>11276</v>
      </c>
      <c r="F1222" s="67" t="s">
        <v>1627</v>
      </c>
      <c r="G1222" s="67" t="s">
        <v>1628</v>
      </c>
      <c r="H1222" s="68" t="s">
        <v>1629</v>
      </c>
      <c r="I1222" s="63">
        <v>2</v>
      </c>
      <c r="J1222" s="64" t="str">
        <f t="shared" si="48"/>
        <v>A</v>
      </c>
      <c r="K1222" s="65">
        <f t="shared" si="49"/>
        <v>5000</v>
      </c>
      <c r="L1222" s="66">
        <f t="shared" si="52"/>
        <v>4</v>
      </c>
      <c r="M1222" s="66" t="str">
        <f t="shared" si="53"/>
        <v>OK</v>
      </c>
    </row>
    <row r="1223" spans="2:14" x14ac:dyDescent="0.25">
      <c r="B1223" s="57" t="s">
        <v>21</v>
      </c>
      <c r="C1223" s="58">
        <v>44489</v>
      </c>
      <c r="D1223" s="59" t="s">
        <v>1630</v>
      </c>
      <c r="E1223" s="60" t="s">
        <v>11276</v>
      </c>
      <c r="F1223" s="67" t="s">
        <v>1631</v>
      </c>
      <c r="G1223" s="67" t="s">
        <v>1632</v>
      </c>
      <c r="H1223" s="68" t="s">
        <v>1633</v>
      </c>
      <c r="I1223" s="63">
        <v>3</v>
      </c>
      <c r="J1223" s="64" t="str">
        <f t="shared" si="48"/>
        <v>A</v>
      </c>
      <c r="K1223" s="65">
        <f t="shared" si="49"/>
        <v>7500</v>
      </c>
      <c r="L1223" s="66">
        <f t="shared" si="52"/>
        <v>6</v>
      </c>
      <c r="M1223" s="66" t="str">
        <f t="shared" si="53"/>
        <v>OK</v>
      </c>
    </row>
    <row r="1224" spans="2:14" s="69" customFormat="1" x14ac:dyDescent="0.25">
      <c r="B1224" s="57" t="s">
        <v>21</v>
      </c>
      <c r="C1224" s="58">
        <v>44489</v>
      </c>
      <c r="D1224" s="59" t="s">
        <v>1634</v>
      </c>
      <c r="E1224" s="60" t="s">
        <v>11276</v>
      </c>
      <c r="F1224" s="67" t="s">
        <v>1635</v>
      </c>
      <c r="G1224" s="67" t="s">
        <v>1636</v>
      </c>
      <c r="H1224" s="68" t="s">
        <v>1637</v>
      </c>
      <c r="I1224" s="63">
        <v>3</v>
      </c>
      <c r="J1224" s="64" t="str">
        <f t="shared" si="48"/>
        <v>A</v>
      </c>
      <c r="K1224" s="65">
        <f t="shared" si="49"/>
        <v>7500</v>
      </c>
      <c r="L1224" s="66">
        <f t="shared" si="52"/>
        <v>5</v>
      </c>
      <c r="M1224" s="66" t="str">
        <f t="shared" si="53"/>
        <v>OK</v>
      </c>
      <c r="N1224" s="40"/>
    </row>
    <row r="1225" spans="2:14" x14ac:dyDescent="0.25">
      <c r="B1225" s="57" t="s">
        <v>21</v>
      </c>
      <c r="C1225" s="58">
        <v>44489</v>
      </c>
      <c r="D1225" s="59" t="s">
        <v>1638</v>
      </c>
      <c r="E1225" s="60" t="s">
        <v>11276</v>
      </c>
      <c r="F1225" s="67" t="s">
        <v>1639</v>
      </c>
      <c r="G1225" s="67" t="s">
        <v>1624</v>
      </c>
      <c r="H1225" s="68" t="s">
        <v>1640</v>
      </c>
      <c r="I1225" s="63">
        <v>4</v>
      </c>
      <c r="J1225" s="64" t="str">
        <f t="shared" si="48"/>
        <v>A</v>
      </c>
      <c r="K1225" s="65">
        <f t="shared" si="49"/>
        <v>10000</v>
      </c>
      <c r="L1225" s="66">
        <f t="shared" ref="L1225:L1288" si="54">SUMIF($D$8:$D$3606,D1225:D4823,$I$8:$I$3606)</f>
        <v>7</v>
      </c>
      <c r="M1225" s="66" t="str">
        <f t="shared" ref="M1225:M1288" si="55">+IF(L1225=0," ",IF(L1225&lt;=20,"OK",IF(L1225&gt;=21,"LEBIH")))</f>
        <v>OK</v>
      </c>
    </row>
    <row r="1226" spans="2:14" s="69" customFormat="1" x14ac:dyDescent="0.25">
      <c r="B1226" s="57" t="s">
        <v>21</v>
      </c>
      <c r="C1226" s="58">
        <v>44489</v>
      </c>
      <c r="D1226" s="59" t="s">
        <v>1641</v>
      </c>
      <c r="E1226" s="60" t="s">
        <v>11276</v>
      </c>
      <c r="F1226" s="67" t="s">
        <v>1642</v>
      </c>
      <c r="G1226" s="67" t="s">
        <v>1643</v>
      </c>
      <c r="H1226" s="68" t="s">
        <v>1644</v>
      </c>
      <c r="I1226" s="63">
        <v>3</v>
      </c>
      <c r="J1226" s="64" t="str">
        <f t="shared" si="48"/>
        <v>A</v>
      </c>
      <c r="K1226" s="65">
        <f t="shared" si="49"/>
        <v>7500</v>
      </c>
      <c r="L1226" s="66">
        <f t="shared" si="54"/>
        <v>3</v>
      </c>
      <c r="M1226" s="66" t="str">
        <f t="shared" si="55"/>
        <v>OK</v>
      </c>
      <c r="N1226" s="40"/>
    </row>
    <row r="1227" spans="2:14" x14ac:dyDescent="0.25">
      <c r="B1227" s="57" t="s">
        <v>21</v>
      </c>
      <c r="C1227" s="58">
        <v>44489</v>
      </c>
      <c r="D1227" s="59" t="s">
        <v>1645</v>
      </c>
      <c r="E1227" s="60" t="s">
        <v>11276</v>
      </c>
      <c r="F1227" s="67" t="s">
        <v>1646</v>
      </c>
      <c r="G1227" s="67" t="s">
        <v>1647</v>
      </c>
      <c r="H1227" s="68" t="s">
        <v>1648</v>
      </c>
      <c r="I1227" s="63">
        <v>3</v>
      </c>
      <c r="J1227" s="64" t="str">
        <f t="shared" si="48"/>
        <v>A</v>
      </c>
      <c r="K1227" s="65">
        <f t="shared" si="49"/>
        <v>7500</v>
      </c>
      <c r="L1227" s="66">
        <f t="shared" si="54"/>
        <v>6</v>
      </c>
      <c r="M1227" s="66" t="str">
        <f t="shared" si="55"/>
        <v>OK</v>
      </c>
    </row>
    <row r="1228" spans="2:14" x14ac:dyDescent="0.25">
      <c r="B1228" s="57" t="s">
        <v>21</v>
      </c>
      <c r="C1228" s="58">
        <v>44489</v>
      </c>
      <c r="D1228" s="59" t="s">
        <v>1649</v>
      </c>
      <c r="E1228" s="60" t="s">
        <v>11276</v>
      </c>
      <c r="F1228" s="67" t="s">
        <v>1650</v>
      </c>
      <c r="G1228" s="67" t="s">
        <v>1651</v>
      </c>
      <c r="H1228" s="68" t="s">
        <v>1652</v>
      </c>
      <c r="I1228" s="63">
        <v>3</v>
      </c>
      <c r="J1228" s="64" t="str">
        <f t="shared" si="48"/>
        <v>A</v>
      </c>
      <c r="K1228" s="65">
        <f t="shared" si="49"/>
        <v>7500</v>
      </c>
      <c r="L1228" s="66">
        <f t="shared" si="54"/>
        <v>5</v>
      </c>
      <c r="M1228" s="66" t="str">
        <f t="shared" si="55"/>
        <v>OK</v>
      </c>
    </row>
    <row r="1229" spans="2:14" s="69" customFormat="1" x14ac:dyDescent="0.25">
      <c r="B1229" s="57" t="s">
        <v>21</v>
      </c>
      <c r="C1229" s="58">
        <v>44489</v>
      </c>
      <c r="D1229" s="59" t="s">
        <v>1653</v>
      </c>
      <c r="E1229" s="60" t="s">
        <v>11276</v>
      </c>
      <c r="F1229" s="67" t="s">
        <v>1654</v>
      </c>
      <c r="G1229" s="67" t="s">
        <v>1655</v>
      </c>
      <c r="H1229" s="68" t="s">
        <v>1656</v>
      </c>
      <c r="I1229" s="63">
        <v>2</v>
      </c>
      <c r="J1229" s="64" t="str">
        <f t="shared" si="48"/>
        <v>A</v>
      </c>
      <c r="K1229" s="65">
        <f t="shared" si="49"/>
        <v>5000</v>
      </c>
      <c r="L1229" s="66">
        <f t="shared" si="54"/>
        <v>2</v>
      </c>
      <c r="M1229" s="66" t="str">
        <f t="shared" si="55"/>
        <v>OK</v>
      </c>
      <c r="N1229" s="40"/>
    </row>
    <row r="1230" spans="2:14" x14ac:dyDescent="0.25">
      <c r="B1230" s="57" t="s">
        <v>21</v>
      </c>
      <c r="C1230" s="58">
        <v>44489</v>
      </c>
      <c r="D1230" s="59" t="s">
        <v>1657</v>
      </c>
      <c r="E1230" s="60" t="s">
        <v>11276</v>
      </c>
      <c r="F1230" s="67" t="s">
        <v>1658</v>
      </c>
      <c r="G1230" s="67" t="s">
        <v>1659</v>
      </c>
      <c r="H1230" s="68" t="s">
        <v>1660</v>
      </c>
      <c r="I1230" s="63">
        <v>2</v>
      </c>
      <c r="J1230" s="64" t="str">
        <f t="shared" si="48"/>
        <v>A</v>
      </c>
      <c r="K1230" s="65">
        <f t="shared" si="49"/>
        <v>5000</v>
      </c>
      <c r="L1230" s="66">
        <f t="shared" si="54"/>
        <v>5</v>
      </c>
      <c r="M1230" s="66" t="str">
        <f t="shared" si="55"/>
        <v>OK</v>
      </c>
    </row>
    <row r="1231" spans="2:14" x14ac:dyDescent="0.25">
      <c r="B1231" s="57" t="s">
        <v>21</v>
      </c>
      <c r="C1231" s="70">
        <v>44489</v>
      </c>
      <c r="D1231" s="59" t="s">
        <v>1661</v>
      </c>
      <c r="E1231" s="60" t="s">
        <v>11276</v>
      </c>
      <c r="F1231" s="67" t="s">
        <v>1662</v>
      </c>
      <c r="G1231" s="67" t="s">
        <v>1663</v>
      </c>
      <c r="H1231" s="68" t="s">
        <v>1664</v>
      </c>
      <c r="I1231" s="63">
        <v>2</v>
      </c>
      <c r="J1231" s="64" t="str">
        <f t="shared" si="48"/>
        <v>A</v>
      </c>
      <c r="K1231" s="65">
        <f t="shared" si="49"/>
        <v>5000</v>
      </c>
      <c r="L1231" s="66">
        <f t="shared" si="54"/>
        <v>4</v>
      </c>
      <c r="M1231" s="66" t="str">
        <f t="shared" si="55"/>
        <v>OK</v>
      </c>
    </row>
    <row r="1232" spans="2:14" s="69" customFormat="1" x14ac:dyDescent="0.25">
      <c r="B1232" s="57" t="s">
        <v>21</v>
      </c>
      <c r="C1232" s="70">
        <v>44489</v>
      </c>
      <c r="D1232" s="59" t="s">
        <v>1665</v>
      </c>
      <c r="E1232" s="60" t="s">
        <v>11276</v>
      </c>
      <c r="F1232" s="67" t="s">
        <v>1666</v>
      </c>
      <c r="G1232" s="67" t="s">
        <v>1667</v>
      </c>
      <c r="H1232" s="68" t="s">
        <v>1668</v>
      </c>
      <c r="I1232" s="63">
        <v>3</v>
      </c>
      <c r="J1232" s="64" t="str">
        <f t="shared" si="48"/>
        <v>A</v>
      </c>
      <c r="K1232" s="65">
        <f t="shared" si="49"/>
        <v>7500</v>
      </c>
      <c r="L1232" s="66">
        <f t="shared" si="54"/>
        <v>3</v>
      </c>
      <c r="M1232" s="66" t="str">
        <f t="shared" si="55"/>
        <v>OK</v>
      </c>
      <c r="N1232" s="40"/>
    </row>
    <row r="1233" spans="2:14" x14ac:dyDescent="0.25">
      <c r="B1233" s="57" t="s">
        <v>21</v>
      </c>
      <c r="C1233" s="70">
        <v>44489</v>
      </c>
      <c r="D1233" s="59" t="s">
        <v>1669</v>
      </c>
      <c r="E1233" s="60" t="s">
        <v>11276</v>
      </c>
      <c r="F1233" s="67" t="s">
        <v>1670</v>
      </c>
      <c r="G1233" s="67" t="s">
        <v>1671</v>
      </c>
      <c r="H1233" s="68" t="s">
        <v>1672</v>
      </c>
      <c r="I1233" s="63">
        <v>3</v>
      </c>
      <c r="J1233" s="64" t="str">
        <f t="shared" si="48"/>
        <v>A</v>
      </c>
      <c r="K1233" s="65">
        <f t="shared" si="49"/>
        <v>7500</v>
      </c>
      <c r="L1233" s="66">
        <f t="shared" si="54"/>
        <v>6</v>
      </c>
      <c r="M1233" s="66" t="str">
        <f t="shared" si="55"/>
        <v>OK</v>
      </c>
    </row>
    <row r="1234" spans="2:14" s="69" customFormat="1" x14ac:dyDescent="0.25">
      <c r="B1234" s="57" t="s">
        <v>21</v>
      </c>
      <c r="C1234" s="70">
        <v>44489</v>
      </c>
      <c r="D1234" s="59" t="s">
        <v>1673</v>
      </c>
      <c r="E1234" s="60" t="s">
        <v>11276</v>
      </c>
      <c r="F1234" s="67" t="s">
        <v>1674</v>
      </c>
      <c r="G1234" s="67" t="s">
        <v>1675</v>
      </c>
      <c r="H1234" s="68" t="s">
        <v>1676</v>
      </c>
      <c r="I1234" s="63">
        <v>2</v>
      </c>
      <c r="J1234" s="64" t="str">
        <f t="shared" si="48"/>
        <v>A</v>
      </c>
      <c r="K1234" s="65">
        <f t="shared" si="49"/>
        <v>5000</v>
      </c>
      <c r="L1234" s="66">
        <f t="shared" si="54"/>
        <v>2</v>
      </c>
      <c r="M1234" s="66" t="str">
        <f t="shared" si="55"/>
        <v>OK</v>
      </c>
      <c r="N1234" s="40"/>
    </row>
    <row r="1235" spans="2:14" x14ac:dyDescent="0.25">
      <c r="B1235" s="57" t="s">
        <v>21</v>
      </c>
      <c r="C1235" s="70">
        <v>44489</v>
      </c>
      <c r="D1235" s="59" t="s">
        <v>1677</v>
      </c>
      <c r="E1235" s="60" t="s">
        <v>11276</v>
      </c>
      <c r="F1235" s="67" t="s">
        <v>1678</v>
      </c>
      <c r="G1235" s="67" t="s">
        <v>1679</v>
      </c>
      <c r="H1235" s="68" t="s">
        <v>1680</v>
      </c>
      <c r="I1235" s="63">
        <v>2</v>
      </c>
      <c r="J1235" s="64" t="str">
        <f t="shared" si="48"/>
        <v>A</v>
      </c>
      <c r="K1235" s="65">
        <f t="shared" si="49"/>
        <v>5000</v>
      </c>
      <c r="L1235" s="66">
        <f t="shared" si="54"/>
        <v>4</v>
      </c>
      <c r="M1235" s="66" t="str">
        <f t="shared" si="55"/>
        <v>OK</v>
      </c>
    </row>
    <row r="1236" spans="2:14" x14ac:dyDescent="0.25">
      <c r="B1236" s="57" t="s">
        <v>21</v>
      </c>
      <c r="C1236" s="70">
        <v>44489</v>
      </c>
      <c r="D1236" s="59" t="s">
        <v>1681</v>
      </c>
      <c r="E1236" s="60" t="s">
        <v>11276</v>
      </c>
      <c r="F1236" s="67" t="s">
        <v>1682</v>
      </c>
      <c r="G1236" s="67" t="s">
        <v>1683</v>
      </c>
      <c r="H1236" s="68" t="s">
        <v>1684</v>
      </c>
      <c r="I1236" s="63">
        <v>2</v>
      </c>
      <c r="J1236" s="64" t="str">
        <f t="shared" si="48"/>
        <v>A</v>
      </c>
      <c r="K1236" s="65">
        <f t="shared" si="49"/>
        <v>5000</v>
      </c>
      <c r="L1236" s="66">
        <f t="shared" si="54"/>
        <v>4</v>
      </c>
      <c r="M1236" s="66" t="str">
        <f t="shared" si="55"/>
        <v>OK</v>
      </c>
    </row>
    <row r="1237" spans="2:14" s="69" customFormat="1" x14ac:dyDescent="0.25">
      <c r="B1237" s="57" t="s">
        <v>21</v>
      </c>
      <c r="C1237" s="70">
        <v>44489</v>
      </c>
      <c r="D1237" s="59" t="s">
        <v>1685</v>
      </c>
      <c r="E1237" s="60" t="s">
        <v>11276</v>
      </c>
      <c r="F1237" s="67" t="s">
        <v>1686</v>
      </c>
      <c r="G1237" s="67" t="s">
        <v>1687</v>
      </c>
      <c r="H1237" s="68" t="s">
        <v>1688</v>
      </c>
      <c r="I1237" s="63">
        <v>2</v>
      </c>
      <c r="J1237" s="64" t="str">
        <f t="shared" si="48"/>
        <v>A</v>
      </c>
      <c r="K1237" s="65">
        <f t="shared" si="49"/>
        <v>5000</v>
      </c>
      <c r="L1237" s="66">
        <f t="shared" si="54"/>
        <v>7</v>
      </c>
      <c r="M1237" s="66" t="str">
        <f t="shared" si="55"/>
        <v>OK</v>
      </c>
      <c r="N1237" s="40"/>
    </row>
    <row r="1238" spans="2:14" s="69" customFormat="1" x14ac:dyDescent="0.25">
      <c r="B1238" s="57" t="s">
        <v>21</v>
      </c>
      <c r="C1238" s="70">
        <v>44489</v>
      </c>
      <c r="D1238" s="59" t="s">
        <v>1689</v>
      </c>
      <c r="E1238" s="60" t="s">
        <v>11276</v>
      </c>
      <c r="F1238" s="67" t="s">
        <v>1690</v>
      </c>
      <c r="G1238" s="67" t="s">
        <v>1687</v>
      </c>
      <c r="H1238" s="68" t="s">
        <v>1691</v>
      </c>
      <c r="I1238" s="63">
        <v>6</v>
      </c>
      <c r="J1238" s="64" t="str">
        <f t="shared" si="48"/>
        <v>B</v>
      </c>
      <c r="K1238" s="65">
        <f t="shared" si="49"/>
        <v>18000</v>
      </c>
      <c r="L1238" s="66">
        <f t="shared" si="54"/>
        <v>6</v>
      </c>
      <c r="M1238" s="66" t="str">
        <f t="shared" si="55"/>
        <v>OK</v>
      </c>
      <c r="N1238" s="40"/>
    </row>
    <row r="1239" spans="2:14" x14ac:dyDescent="0.25">
      <c r="B1239" s="57" t="s">
        <v>21</v>
      </c>
      <c r="C1239" s="70">
        <v>44489</v>
      </c>
      <c r="D1239" s="59" t="s">
        <v>1692</v>
      </c>
      <c r="E1239" s="60" t="s">
        <v>11276</v>
      </c>
      <c r="F1239" s="67" t="s">
        <v>1693</v>
      </c>
      <c r="G1239" s="67" t="s">
        <v>1687</v>
      </c>
      <c r="H1239" s="68" t="s">
        <v>1694</v>
      </c>
      <c r="I1239" s="63">
        <v>2</v>
      </c>
      <c r="J1239" s="64" t="str">
        <f t="shared" si="48"/>
        <v>A</v>
      </c>
      <c r="K1239" s="65">
        <f t="shared" si="49"/>
        <v>5000</v>
      </c>
      <c r="L1239" s="66">
        <f t="shared" si="54"/>
        <v>4</v>
      </c>
      <c r="M1239" s="66" t="str">
        <f t="shared" si="55"/>
        <v>OK</v>
      </c>
    </row>
    <row r="1240" spans="2:14" x14ac:dyDescent="0.25">
      <c r="B1240" s="57" t="s">
        <v>21</v>
      </c>
      <c r="C1240" s="70">
        <v>44489</v>
      </c>
      <c r="D1240" s="59" t="s">
        <v>1695</v>
      </c>
      <c r="E1240" s="60" t="s">
        <v>11276</v>
      </c>
      <c r="F1240" s="67" t="s">
        <v>1696</v>
      </c>
      <c r="G1240" s="67" t="s">
        <v>1697</v>
      </c>
      <c r="H1240" s="68" t="s">
        <v>1698</v>
      </c>
      <c r="I1240" s="63">
        <v>5</v>
      </c>
      <c r="J1240" s="64" t="str">
        <f t="shared" si="48"/>
        <v>A</v>
      </c>
      <c r="K1240" s="65">
        <f t="shared" si="49"/>
        <v>12500</v>
      </c>
      <c r="L1240" s="66">
        <f t="shared" si="54"/>
        <v>7</v>
      </c>
      <c r="M1240" s="66" t="str">
        <f t="shared" si="55"/>
        <v>OK</v>
      </c>
    </row>
    <row r="1241" spans="2:14" s="69" customFormat="1" x14ac:dyDescent="0.25">
      <c r="B1241" s="57" t="s">
        <v>21</v>
      </c>
      <c r="C1241" s="70">
        <v>44489</v>
      </c>
      <c r="D1241" s="59" t="s">
        <v>1699</v>
      </c>
      <c r="E1241" s="60" t="s">
        <v>11276</v>
      </c>
      <c r="F1241" s="67" t="s">
        <v>1700</v>
      </c>
      <c r="G1241" s="67" t="s">
        <v>1701</v>
      </c>
      <c r="H1241" s="68" t="s">
        <v>1702</v>
      </c>
      <c r="I1241" s="63">
        <v>2</v>
      </c>
      <c r="J1241" s="64" t="str">
        <f t="shared" si="48"/>
        <v>A</v>
      </c>
      <c r="K1241" s="65">
        <f t="shared" si="49"/>
        <v>5000</v>
      </c>
      <c r="L1241" s="66">
        <f t="shared" si="54"/>
        <v>2</v>
      </c>
      <c r="M1241" s="66" t="str">
        <f t="shared" si="55"/>
        <v>OK</v>
      </c>
      <c r="N1241" s="40"/>
    </row>
    <row r="1242" spans="2:14" x14ac:dyDescent="0.25">
      <c r="B1242" s="57" t="s">
        <v>21</v>
      </c>
      <c r="C1242" s="70">
        <v>44489</v>
      </c>
      <c r="D1242" s="59" t="s">
        <v>1703</v>
      </c>
      <c r="E1242" s="60" t="s">
        <v>11276</v>
      </c>
      <c r="F1242" s="67" t="s">
        <v>1704</v>
      </c>
      <c r="G1242" s="67" t="s">
        <v>1705</v>
      </c>
      <c r="H1242" s="68" t="s">
        <v>1706</v>
      </c>
      <c r="I1242" s="63">
        <v>2</v>
      </c>
      <c r="J1242" s="64" t="str">
        <f t="shared" si="48"/>
        <v>A</v>
      </c>
      <c r="K1242" s="65">
        <f t="shared" si="49"/>
        <v>5000</v>
      </c>
      <c r="L1242" s="66">
        <f t="shared" si="54"/>
        <v>2</v>
      </c>
      <c r="M1242" s="66" t="str">
        <f t="shared" si="55"/>
        <v>OK</v>
      </c>
    </row>
    <row r="1243" spans="2:14" s="69" customFormat="1" x14ac:dyDescent="0.25">
      <c r="B1243" s="57" t="s">
        <v>21</v>
      </c>
      <c r="C1243" s="70">
        <v>44489</v>
      </c>
      <c r="D1243" s="59" t="s">
        <v>1707</v>
      </c>
      <c r="E1243" s="60" t="s">
        <v>11276</v>
      </c>
      <c r="F1243" s="67" t="s">
        <v>1708</v>
      </c>
      <c r="G1243" s="67" t="s">
        <v>1709</v>
      </c>
      <c r="H1243" s="68" t="s">
        <v>1710</v>
      </c>
      <c r="I1243" s="63">
        <v>2</v>
      </c>
      <c r="J1243" s="64" t="str">
        <f t="shared" si="48"/>
        <v>A</v>
      </c>
      <c r="K1243" s="65">
        <f t="shared" si="49"/>
        <v>5000</v>
      </c>
      <c r="L1243" s="66">
        <f t="shared" si="54"/>
        <v>2</v>
      </c>
      <c r="M1243" s="66" t="str">
        <f t="shared" si="55"/>
        <v>OK</v>
      </c>
      <c r="N1243" s="40"/>
    </row>
    <row r="1244" spans="2:14" x14ac:dyDescent="0.25">
      <c r="B1244" s="57" t="s">
        <v>21</v>
      </c>
      <c r="C1244" s="70">
        <v>44489</v>
      </c>
      <c r="D1244" s="59" t="s">
        <v>1711</v>
      </c>
      <c r="E1244" s="60" t="s">
        <v>11276</v>
      </c>
      <c r="F1244" s="67" t="s">
        <v>1712</v>
      </c>
      <c r="G1244" s="67" t="s">
        <v>1713</v>
      </c>
      <c r="H1244" s="68" t="s">
        <v>1714</v>
      </c>
      <c r="I1244" s="63">
        <v>9</v>
      </c>
      <c r="J1244" s="64" t="str">
        <f t="shared" si="48"/>
        <v>B</v>
      </c>
      <c r="K1244" s="65">
        <f t="shared" si="49"/>
        <v>27000</v>
      </c>
      <c r="L1244" s="66">
        <f t="shared" si="54"/>
        <v>9</v>
      </c>
      <c r="M1244" s="66" t="str">
        <f t="shared" si="55"/>
        <v>OK</v>
      </c>
    </row>
    <row r="1245" spans="2:14" x14ac:dyDescent="0.25">
      <c r="B1245" s="57" t="s">
        <v>21</v>
      </c>
      <c r="C1245" s="70">
        <v>44489</v>
      </c>
      <c r="D1245" s="59" t="s">
        <v>1715</v>
      </c>
      <c r="E1245" s="60" t="s">
        <v>11276</v>
      </c>
      <c r="F1245" s="67" t="s">
        <v>1716</v>
      </c>
      <c r="G1245" s="67" t="s">
        <v>1717</v>
      </c>
      <c r="H1245" s="68" t="s">
        <v>1718</v>
      </c>
      <c r="I1245" s="63">
        <v>2</v>
      </c>
      <c r="J1245" s="64" t="str">
        <f t="shared" si="48"/>
        <v>A</v>
      </c>
      <c r="K1245" s="65">
        <f t="shared" si="49"/>
        <v>5000</v>
      </c>
      <c r="L1245" s="66">
        <f t="shared" si="54"/>
        <v>2</v>
      </c>
      <c r="M1245" s="66" t="str">
        <f t="shared" si="55"/>
        <v>OK</v>
      </c>
    </row>
    <row r="1246" spans="2:14" s="69" customFormat="1" x14ac:dyDescent="0.25">
      <c r="B1246" s="57" t="s">
        <v>21</v>
      </c>
      <c r="C1246" s="70">
        <v>44489</v>
      </c>
      <c r="D1246" s="59" t="s">
        <v>1719</v>
      </c>
      <c r="E1246" s="60" t="s">
        <v>11276</v>
      </c>
      <c r="F1246" s="67" t="s">
        <v>1720</v>
      </c>
      <c r="G1246" s="67" t="s">
        <v>1721</v>
      </c>
      <c r="H1246" s="68" t="s">
        <v>1722</v>
      </c>
      <c r="I1246" s="63">
        <v>6</v>
      </c>
      <c r="J1246" s="64" t="str">
        <f t="shared" si="48"/>
        <v>B</v>
      </c>
      <c r="K1246" s="65">
        <f t="shared" si="49"/>
        <v>18000</v>
      </c>
      <c r="L1246" s="66">
        <f t="shared" si="54"/>
        <v>12</v>
      </c>
      <c r="M1246" s="66" t="str">
        <f t="shared" si="55"/>
        <v>OK</v>
      </c>
      <c r="N1246" s="40"/>
    </row>
    <row r="1247" spans="2:14" s="69" customFormat="1" x14ac:dyDescent="0.25">
      <c r="B1247" s="57" t="s">
        <v>21</v>
      </c>
      <c r="C1247" s="70">
        <v>44490</v>
      </c>
      <c r="D1247" s="59" t="s">
        <v>2705</v>
      </c>
      <c r="E1247" s="60" t="s">
        <v>11276</v>
      </c>
      <c r="F1247" s="67" t="s">
        <v>2706</v>
      </c>
      <c r="G1247" s="67" t="s">
        <v>2707</v>
      </c>
      <c r="H1247" s="68" t="s">
        <v>2708</v>
      </c>
      <c r="I1247" s="63">
        <v>6</v>
      </c>
      <c r="J1247" s="64" t="str">
        <f t="shared" si="48"/>
        <v>B</v>
      </c>
      <c r="K1247" s="65">
        <f t="shared" si="49"/>
        <v>18000</v>
      </c>
      <c r="L1247" s="66">
        <f t="shared" si="54"/>
        <v>6</v>
      </c>
      <c r="M1247" s="66" t="str">
        <f t="shared" si="55"/>
        <v>OK</v>
      </c>
      <c r="N1247" s="40"/>
    </row>
    <row r="1248" spans="2:14" s="69" customFormat="1" x14ac:dyDescent="0.25">
      <c r="B1248" s="57" t="s">
        <v>21</v>
      </c>
      <c r="C1248" s="70">
        <v>44490</v>
      </c>
      <c r="D1248" s="59" t="s">
        <v>2709</v>
      </c>
      <c r="E1248" s="60" t="s">
        <v>11276</v>
      </c>
      <c r="F1248" s="67" t="s">
        <v>2710</v>
      </c>
      <c r="G1248" s="67" t="s">
        <v>2711</v>
      </c>
      <c r="H1248" s="68" t="s">
        <v>2712</v>
      </c>
      <c r="I1248" s="63">
        <v>6</v>
      </c>
      <c r="J1248" s="64" t="str">
        <f t="shared" si="48"/>
        <v>B</v>
      </c>
      <c r="K1248" s="65">
        <f t="shared" si="49"/>
        <v>18000</v>
      </c>
      <c r="L1248" s="66">
        <f t="shared" si="54"/>
        <v>10</v>
      </c>
      <c r="M1248" s="66" t="str">
        <f t="shared" si="55"/>
        <v>OK</v>
      </c>
      <c r="N1248" s="40"/>
    </row>
    <row r="1249" spans="2:14" x14ac:dyDescent="0.25">
      <c r="B1249" s="57" t="s">
        <v>21</v>
      </c>
      <c r="C1249" s="70">
        <v>44490</v>
      </c>
      <c r="D1249" s="59" t="s">
        <v>2713</v>
      </c>
      <c r="E1249" s="60" t="s">
        <v>11276</v>
      </c>
      <c r="F1249" s="67" t="s">
        <v>2714</v>
      </c>
      <c r="G1249" s="67" t="s">
        <v>2715</v>
      </c>
      <c r="H1249" s="68" t="s">
        <v>2716</v>
      </c>
      <c r="I1249" s="63">
        <v>2</v>
      </c>
      <c r="J1249" s="64" t="str">
        <f t="shared" si="48"/>
        <v>A</v>
      </c>
      <c r="K1249" s="65">
        <f t="shared" si="49"/>
        <v>5000</v>
      </c>
      <c r="L1249" s="66">
        <f t="shared" si="54"/>
        <v>2</v>
      </c>
      <c r="M1249" s="66" t="str">
        <f t="shared" si="55"/>
        <v>OK</v>
      </c>
    </row>
    <row r="1250" spans="2:14" x14ac:dyDescent="0.25">
      <c r="B1250" s="57" t="s">
        <v>21</v>
      </c>
      <c r="C1250" s="70">
        <v>44490</v>
      </c>
      <c r="D1250" s="59" t="s">
        <v>2717</v>
      </c>
      <c r="E1250" s="60" t="s">
        <v>11276</v>
      </c>
      <c r="F1250" s="67" t="s">
        <v>2718</v>
      </c>
      <c r="G1250" s="67" t="s">
        <v>2719</v>
      </c>
      <c r="H1250" s="68" t="s">
        <v>2720</v>
      </c>
      <c r="I1250" s="63">
        <v>2</v>
      </c>
      <c r="J1250" s="64" t="str">
        <f t="shared" si="48"/>
        <v>A</v>
      </c>
      <c r="K1250" s="65">
        <f t="shared" si="49"/>
        <v>5000</v>
      </c>
      <c r="L1250" s="66">
        <f t="shared" si="54"/>
        <v>4</v>
      </c>
      <c r="M1250" s="66" t="str">
        <f t="shared" si="55"/>
        <v>OK</v>
      </c>
    </row>
    <row r="1251" spans="2:14" s="69" customFormat="1" x14ac:dyDescent="0.25">
      <c r="B1251" s="57" t="s">
        <v>21</v>
      </c>
      <c r="C1251" s="70">
        <v>44490</v>
      </c>
      <c r="D1251" s="59" t="s">
        <v>2721</v>
      </c>
      <c r="E1251" s="60" t="s">
        <v>11276</v>
      </c>
      <c r="F1251" s="67" t="s">
        <v>2722</v>
      </c>
      <c r="G1251" s="67" t="s">
        <v>2719</v>
      </c>
      <c r="H1251" s="68" t="s">
        <v>2723</v>
      </c>
      <c r="I1251" s="63">
        <v>2</v>
      </c>
      <c r="J1251" s="64" t="str">
        <f t="shared" si="48"/>
        <v>A</v>
      </c>
      <c r="K1251" s="65">
        <f t="shared" si="49"/>
        <v>5000</v>
      </c>
      <c r="L1251" s="66">
        <f t="shared" si="54"/>
        <v>2</v>
      </c>
      <c r="M1251" s="66" t="str">
        <f t="shared" si="55"/>
        <v>OK</v>
      </c>
      <c r="N1251" s="40"/>
    </row>
    <row r="1252" spans="2:14" x14ac:dyDescent="0.25">
      <c r="B1252" s="57" t="s">
        <v>21</v>
      </c>
      <c r="C1252" s="70">
        <v>44490</v>
      </c>
      <c r="D1252" s="59" t="s">
        <v>2724</v>
      </c>
      <c r="E1252" s="60" t="s">
        <v>11276</v>
      </c>
      <c r="F1252" s="67" t="s">
        <v>2725</v>
      </c>
      <c r="G1252" s="67" t="s">
        <v>2726</v>
      </c>
      <c r="H1252" s="68" t="s">
        <v>2727</v>
      </c>
      <c r="I1252" s="63">
        <v>6</v>
      </c>
      <c r="J1252" s="64" t="str">
        <f t="shared" si="48"/>
        <v>B</v>
      </c>
      <c r="K1252" s="65">
        <f t="shared" si="49"/>
        <v>18000</v>
      </c>
      <c r="L1252" s="66">
        <f t="shared" si="54"/>
        <v>6</v>
      </c>
      <c r="M1252" s="66" t="str">
        <f t="shared" si="55"/>
        <v>OK</v>
      </c>
    </row>
    <row r="1253" spans="2:14" s="69" customFormat="1" x14ac:dyDescent="0.25">
      <c r="B1253" s="57" t="s">
        <v>21</v>
      </c>
      <c r="C1253" s="70">
        <v>44490</v>
      </c>
      <c r="D1253" s="59" t="s">
        <v>2728</v>
      </c>
      <c r="E1253" s="60" t="s">
        <v>11276</v>
      </c>
      <c r="F1253" s="67" t="s">
        <v>2729</v>
      </c>
      <c r="G1253" s="67" t="s">
        <v>2719</v>
      </c>
      <c r="H1253" s="68" t="s">
        <v>2733</v>
      </c>
      <c r="I1253" s="63">
        <v>6</v>
      </c>
      <c r="J1253" s="64" t="str">
        <f t="shared" si="48"/>
        <v>B</v>
      </c>
      <c r="K1253" s="65">
        <f t="shared" si="49"/>
        <v>18000</v>
      </c>
      <c r="L1253" s="66">
        <f t="shared" si="54"/>
        <v>6</v>
      </c>
      <c r="M1253" s="66" t="str">
        <f t="shared" si="55"/>
        <v>OK</v>
      </c>
      <c r="N1253" s="40"/>
    </row>
    <row r="1254" spans="2:14" x14ac:dyDescent="0.25">
      <c r="B1254" s="57" t="s">
        <v>21</v>
      </c>
      <c r="C1254" s="70">
        <v>44490</v>
      </c>
      <c r="D1254" s="59" t="s">
        <v>2730</v>
      </c>
      <c r="E1254" s="60" t="s">
        <v>11276</v>
      </c>
      <c r="F1254" s="67" t="s">
        <v>2731</v>
      </c>
      <c r="G1254" s="67" t="s">
        <v>2732</v>
      </c>
      <c r="H1254" s="68" t="s">
        <v>2734</v>
      </c>
      <c r="I1254" s="63">
        <v>3</v>
      </c>
      <c r="J1254" s="64" t="str">
        <f t="shared" si="48"/>
        <v>A</v>
      </c>
      <c r="K1254" s="65">
        <f t="shared" si="49"/>
        <v>7500</v>
      </c>
      <c r="L1254" s="66">
        <f t="shared" si="54"/>
        <v>9</v>
      </c>
      <c r="M1254" s="66" t="str">
        <f t="shared" si="55"/>
        <v>OK</v>
      </c>
    </row>
    <row r="1255" spans="2:14" x14ac:dyDescent="0.25">
      <c r="B1255" s="57" t="s">
        <v>21</v>
      </c>
      <c r="C1255" s="70">
        <v>44490</v>
      </c>
      <c r="D1255" s="59" t="s">
        <v>2735</v>
      </c>
      <c r="E1255" s="60" t="s">
        <v>11276</v>
      </c>
      <c r="F1255" s="67" t="s">
        <v>2736</v>
      </c>
      <c r="G1255" s="67" t="s">
        <v>2737</v>
      </c>
      <c r="H1255" s="68" t="s">
        <v>2738</v>
      </c>
      <c r="I1255" s="63">
        <v>2</v>
      </c>
      <c r="J1255" s="64" t="str">
        <f t="shared" si="48"/>
        <v>A</v>
      </c>
      <c r="K1255" s="65">
        <f t="shared" si="49"/>
        <v>5000</v>
      </c>
      <c r="L1255" s="66">
        <f t="shared" si="54"/>
        <v>2</v>
      </c>
      <c r="M1255" s="66" t="str">
        <f t="shared" si="55"/>
        <v>OK</v>
      </c>
    </row>
    <row r="1256" spans="2:14" s="69" customFormat="1" x14ac:dyDescent="0.25">
      <c r="B1256" s="57" t="s">
        <v>21</v>
      </c>
      <c r="C1256" s="70">
        <v>44490</v>
      </c>
      <c r="D1256" s="59" t="s">
        <v>2739</v>
      </c>
      <c r="E1256" s="60" t="s">
        <v>11276</v>
      </c>
      <c r="F1256" s="67" t="s">
        <v>2740</v>
      </c>
      <c r="G1256" s="67" t="s">
        <v>2741</v>
      </c>
      <c r="H1256" s="68" t="s">
        <v>2742</v>
      </c>
      <c r="I1256" s="63">
        <v>2</v>
      </c>
      <c r="J1256" s="64" t="str">
        <f t="shared" si="48"/>
        <v>A</v>
      </c>
      <c r="K1256" s="65">
        <f t="shared" si="49"/>
        <v>5000</v>
      </c>
      <c r="L1256" s="66">
        <f t="shared" si="54"/>
        <v>4</v>
      </c>
      <c r="M1256" s="66" t="str">
        <f t="shared" si="55"/>
        <v>OK</v>
      </c>
      <c r="N1256" s="40"/>
    </row>
    <row r="1257" spans="2:14" s="69" customFormat="1" x14ac:dyDescent="0.25">
      <c r="B1257" s="57" t="s">
        <v>21</v>
      </c>
      <c r="C1257" s="70">
        <v>44490</v>
      </c>
      <c r="D1257" s="59" t="s">
        <v>2743</v>
      </c>
      <c r="E1257" s="60" t="s">
        <v>11276</v>
      </c>
      <c r="F1257" s="67" t="s">
        <v>2744</v>
      </c>
      <c r="G1257" s="67" t="s">
        <v>2745</v>
      </c>
      <c r="H1257" s="68" t="s">
        <v>2746</v>
      </c>
      <c r="I1257" s="63">
        <v>2</v>
      </c>
      <c r="J1257" s="64" t="str">
        <f t="shared" si="48"/>
        <v>A</v>
      </c>
      <c r="K1257" s="65">
        <f t="shared" si="49"/>
        <v>5000</v>
      </c>
      <c r="L1257" s="66">
        <f t="shared" si="54"/>
        <v>8</v>
      </c>
      <c r="M1257" s="66" t="str">
        <f t="shared" si="55"/>
        <v>OK</v>
      </c>
      <c r="N1257" s="40"/>
    </row>
    <row r="1258" spans="2:14" x14ac:dyDescent="0.25">
      <c r="B1258" s="57" t="s">
        <v>21</v>
      </c>
      <c r="C1258" s="70">
        <v>44490</v>
      </c>
      <c r="D1258" s="59" t="s">
        <v>2747</v>
      </c>
      <c r="E1258" s="60" t="s">
        <v>11276</v>
      </c>
      <c r="F1258" s="67" t="s">
        <v>2748</v>
      </c>
      <c r="G1258" s="67" t="s">
        <v>2749</v>
      </c>
      <c r="H1258" s="68" t="s">
        <v>2753</v>
      </c>
      <c r="I1258" s="63">
        <v>2</v>
      </c>
      <c r="J1258" s="64" t="str">
        <f t="shared" si="48"/>
        <v>A</v>
      </c>
      <c r="K1258" s="65">
        <f t="shared" si="49"/>
        <v>5000</v>
      </c>
      <c r="L1258" s="66">
        <f t="shared" si="54"/>
        <v>2</v>
      </c>
      <c r="M1258" s="66" t="str">
        <f t="shared" si="55"/>
        <v>OK</v>
      </c>
    </row>
    <row r="1259" spans="2:14" x14ac:dyDescent="0.25">
      <c r="B1259" s="57" t="s">
        <v>21</v>
      </c>
      <c r="C1259" s="70">
        <v>44490</v>
      </c>
      <c r="D1259" s="59" t="s">
        <v>2750</v>
      </c>
      <c r="E1259" s="60" t="s">
        <v>11276</v>
      </c>
      <c r="F1259" s="67" t="s">
        <v>2751</v>
      </c>
      <c r="G1259" s="67" t="s">
        <v>2752</v>
      </c>
      <c r="H1259" s="68" t="s">
        <v>2754</v>
      </c>
      <c r="I1259" s="63">
        <v>2</v>
      </c>
      <c r="J1259" s="64" t="str">
        <f t="shared" si="48"/>
        <v>A</v>
      </c>
      <c r="K1259" s="65">
        <f t="shared" si="49"/>
        <v>5000</v>
      </c>
      <c r="L1259" s="66">
        <f t="shared" si="54"/>
        <v>4</v>
      </c>
      <c r="M1259" s="66" t="str">
        <f t="shared" si="55"/>
        <v>OK</v>
      </c>
    </row>
    <row r="1260" spans="2:14" s="69" customFormat="1" x14ac:dyDescent="0.25">
      <c r="B1260" s="57" t="s">
        <v>21</v>
      </c>
      <c r="C1260" s="70">
        <v>44490</v>
      </c>
      <c r="D1260" s="59" t="s">
        <v>2755</v>
      </c>
      <c r="E1260" s="60" t="s">
        <v>11276</v>
      </c>
      <c r="F1260" s="67" t="s">
        <v>2756</v>
      </c>
      <c r="G1260" s="67" t="s">
        <v>2757</v>
      </c>
      <c r="H1260" s="68" t="s">
        <v>2758</v>
      </c>
      <c r="I1260" s="63">
        <v>2</v>
      </c>
      <c r="J1260" s="64" t="str">
        <f t="shared" si="48"/>
        <v>A</v>
      </c>
      <c r="K1260" s="65">
        <f t="shared" si="49"/>
        <v>5000</v>
      </c>
      <c r="L1260" s="66">
        <f t="shared" si="54"/>
        <v>2</v>
      </c>
      <c r="M1260" s="66" t="str">
        <f t="shared" si="55"/>
        <v>OK</v>
      </c>
      <c r="N1260" s="40"/>
    </row>
    <row r="1261" spans="2:14" x14ac:dyDescent="0.25">
      <c r="B1261" s="57" t="s">
        <v>21</v>
      </c>
      <c r="C1261" s="70">
        <v>44490</v>
      </c>
      <c r="D1261" s="59" t="s">
        <v>2759</v>
      </c>
      <c r="E1261" s="60" t="s">
        <v>11276</v>
      </c>
      <c r="F1261" s="67" t="s">
        <v>2760</v>
      </c>
      <c r="G1261" s="67" t="s">
        <v>2761</v>
      </c>
      <c r="H1261" s="68" t="s">
        <v>2762</v>
      </c>
      <c r="I1261" s="63">
        <v>2</v>
      </c>
      <c r="J1261" s="64" t="str">
        <f t="shared" si="48"/>
        <v>A</v>
      </c>
      <c r="K1261" s="65">
        <f t="shared" si="49"/>
        <v>5000</v>
      </c>
      <c r="L1261" s="66">
        <f t="shared" si="54"/>
        <v>2</v>
      </c>
      <c r="M1261" s="66" t="str">
        <f t="shared" si="55"/>
        <v>OK</v>
      </c>
    </row>
    <row r="1262" spans="2:14" s="69" customFormat="1" x14ac:dyDescent="0.25">
      <c r="B1262" s="57" t="s">
        <v>21</v>
      </c>
      <c r="C1262" s="70">
        <v>44490</v>
      </c>
      <c r="D1262" s="59" t="s">
        <v>2763</v>
      </c>
      <c r="E1262" s="60" t="s">
        <v>11276</v>
      </c>
      <c r="F1262" s="67" t="s">
        <v>2764</v>
      </c>
      <c r="G1262" s="67" t="s">
        <v>2765</v>
      </c>
      <c r="H1262" s="68" t="s">
        <v>2766</v>
      </c>
      <c r="I1262" s="63">
        <v>2</v>
      </c>
      <c r="J1262" s="64" t="str">
        <f t="shared" si="48"/>
        <v>A</v>
      </c>
      <c r="K1262" s="65">
        <f t="shared" si="49"/>
        <v>5000</v>
      </c>
      <c r="L1262" s="66">
        <f t="shared" si="54"/>
        <v>2</v>
      </c>
      <c r="M1262" s="66" t="str">
        <f t="shared" si="55"/>
        <v>OK</v>
      </c>
      <c r="N1262" s="40"/>
    </row>
    <row r="1263" spans="2:14" x14ac:dyDescent="0.25">
      <c r="B1263" s="57" t="s">
        <v>21</v>
      </c>
      <c r="C1263" s="70">
        <v>44490</v>
      </c>
      <c r="D1263" s="59" t="s">
        <v>2767</v>
      </c>
      <c r="E1263" s="60" t="s">
        <v>11276</v>
      </c>
      <c r="F1263" s="67" t="s">
        <v>2768</v>
      </c>
      <c r="G1263" s="67" t="s">
        <v>2769</v>
      </c>
      <c r="H1263" s="68" t="s">
        <v>2770</v>
      </c>
      <c r="I1263" s="63">
        <v>2</v>
      </c>
      <c r="J1263" s="64" t="str">
        <f t="shared" si="48"/>
        <v>A</v>
      </c>
      <c r="K1263" s="65">
        <f t="shared" si="49"/>
        <v>5000</v>
      </c>
      <c r="L1263" s="66">
        <f t="shared" si="54"/>
        <v>8</v>
      </c>
      <c r="M1263" s="66" t="str">
        <f t="shared" si="55"/>
        <v>OK</v>
      </c>
    </row>
    <row r="1264" spans="2:14" x14ac:dyDescent="0.25">
      <c r="B1264" s="57" t="s">
        <v>21</v>
      </c>
      <c r="C1264" s="70">
        <v>44490</v>
      </c>
      <c r="D1264" s="59" t="s">
        <v>2771</v>
      </c>
      <c r="E1264" s="60" t="s">
        <v>11276</v>
      </c>
      <c r="F1264" s="67" t="s">
        <v>2772</v>
      </c>
      <c r="G1264" s="67" t="s">
        <v>2773</v>
      </c>
      <c r="H1264" s="68" t="s">
        <v>2774</v>
      </c>
      <c r="I1264" s="63">
        <v>2</v>
      </c>
      <c r="J1264" s="64" t="str">
        <f t="shared" si="48"/>
        <v>A</v>
      </c>
      <c r="K1264" s="65">
        <f t="shared" si="49"/>
        <v>5000</v>
      </c>
      <c r="L1264" s="66">
        <f t="shared" si="54"/>
        <v>2</v>
      </c>
      <c r="M1264" s="66" t="str">
        <f t="shared" si="55"/>
        <v>OK</v>
      </c>
    </row>
    <row r="1265" spans="2:14" x14ac:dyDescent="0.25">
      <c r="B1265" s="57" t="s">
        <v>21</v>
      </c>
      <c r="C1265" s="70">
        <v>44490</v>
      </c>
      <c r="D1265" s="59" t="s">
        <v>2775</v>
      </c>
      <c r="E1265" s="60" t="s">
        <v>11276</v>
      </c>
      <c r="F1265" s="67" t="s">
        <v>2776</v>
      </c>
      <c r="G1265" s="67" t="s">
        <v>2777</v>
      </c>
      <c r="H1265" s="68" t="s">
        <v>2778</v>
      </c>
      <c r="I1265" s="63">
        <v>2</v>
      </c>
      <c r="J1265" s="64" t="str">
        <f t="shared" si="48"/>
        <v>A</v>
      </c>
      <c r="K1265" s="65">
        <f t="shared" si="49"/>
        <v>5000</v>
      </c>
      <c r="L1265" s="66">
        <f t="shared" si="54"/>
        <v>4</v>
      </c>
      <c r="M1265" s="66" t="str">
        <f t="shared" si="55"/>
        <v>OK</v>
      </c>
    </row>
    <row r="1266" spans="2:14" s="69" customFormat="1" x14ac:dyDescent="0.25">
      <c r="B1266" s="57" t="s">
        <v>21</v>
      </c>
      <c r="C1266" s="70">
        <v>44490</v>
      </c>
      <c r="D1266" s="59" t="s">
        <v>2779</v>
      </c>
      <c r="E1266" s="60" t="s">
        <v>11276</v>
      </c>
      <c r="F1266" s="67" t="s">
        <v>2780</v>
      </c>
      <c r="G1266" s="67" t="s">
        <v>2781</v>
      </c>
      <c r="H1266" s="68" t="s">
        <v>2782</v>
      </c>
      <c r="I1266" s="63">
        <v>2</v>
      </c>
      <c r="J1266" s="64" t="str">
        <f t="shared" si="48"/>
        <v>A</v>
      </c>
      <c r="K1266" s="65">
        <f t="shared" si="49"/>
        <v>5000</v>
      </c>
      <c r="L1266" s="66">
        <f t="shared" si="54"/>
        <v>4</v>
      </c>
      <c r="M1266" s="66" t="str">
        <f t="shared" si="55"/>
        <v>OK</v>
      </c>
      <c r="N1266" s="40"/>
    </row>
    <row r="1267" spans="2:14" x14ac:dyDescent="0.25">
      <c r="B1267" s="57" t="s">
        <v>21</v>
      </c>
      <c r="C1267" s="70">
        <v>44490</v>
      </c>
      <c r="D1267" s="59" t="s">
        <v>2783</v>
      </c>
      <c r="E1267" s="60" t="s">
        <v>11276</v>
      </c>
      <c r="F1267" s="67" t="s">
        <v>2784</v>
      </c>
      <c r="G1267" s="67" t="s">
        <v>2785</v>
      </c>
      <c r="H1267" s="68" t="s">
        <v>2789</v>
      </c>
      <c r="I1267" s="63">
        <v>2</v>
      </c>
      <c r="J1267" s="64" t="str">
        <f t="shared" si="48"/>
        <v>A</v>
      </c>
      <c r="K1267" s="65">
        <f t="shared" si="49"/>
        <v>5000</v>
      </c>
      <c r="L1267" s="66">
        <f t="shared" si="54"/>
        <v>5</v>
      </c>
      <c r="M1267" s="66" t="str">
        <f t="shared" si="55"/>
        <v>OK</v>
      </c>
    </row>
    <row r="1268" spans="2:14" x14ac:dyDescent="0.25">
      <c r="B1268" s="57" t="s">
        <v>21</v>
      </c>
      <c r="C1268" s="70">
        <v>44490</v>
      </c>
      <c r="D1268" s="59" t="s">
        <v>2786</v>
      </c>
      <c r="E1268" s="60" t="s">
        <v>11276</v>
      </c>
      <c r="F1268" s="67" t="s">
        <v>2787</v>
      </c>
      <c r="G1268" s="67" t="s">
        <v>2788</v>
      </c>
      <c r="H1268" s="68" t="s">
        <v>2790</v>
      </c>
      <c r="I1268" s="63">
        <v>2</v>
      </c>
      <c r="J1268" s="64" t="str">
        <f t="shared" si="48"/>
        <v>A</v>
      </c>
      <c r="K1268" s="65">
        <f t="shared" si="49"/>
        <v>5000</v>
      </c>
      <c r="L1268" s="66">
        <f t="shared" si="54"/>
        <v>4</v>
      </c>
      <c r="M1268" s="66" t="str">
        <f t="shared" si="55"/>
        <v>OK</v>
      </c>
    </row>
    <row r="1269" spans="2:14" s="69" customFormat="1" x14ac:dyDescent="0.25">
      <c r="B1269" s="57" t="s">
        <v>21</v>
      </c>
      <c r="C1269" s="70">
        <v>44490</v>
      </c>
      <c r="D1269" s="59" t="s">
        <v>2791</v>
      </c>
      <c r="E1269" s="60" t="s">
        <v>11276</v>
      </c>
      <c r="F1269" s="67" t="s">
        <v>2792</v>
      </c>
      <c r="G1269" s="67" t="s">
        <v>2793</v>
      </c>
      <c r="H1269" s="68" t="s">
        <v>2794</v>
      </c>
      <c r="I1269" s="63">
        <v>2</v>
      </c>
      <c r="J1269" s="64" t="str">
        <f t="shared" si="48"/>
        <v>A</v>
      </c>
      <c r="K1269" s="65">
        <f t="shared" si="49"/>
        <v>5000</v>
      </c>
      <c r="L1269" s="66">
        <f t="shared" si="54"/>
        <v>4</v>
      </c>
      <c r="M1269" s="66" t="str">
        <f t="shared" si="55"/>
        <v>OK</v>
      </c>
      <c r="N1269" s="40"/>
    </row>
    <row r="1270" spans="2:14" x14ac:dyDescent="0.25">
      <c r="B1270" s="57" t="s">
        <v>21</v>
      </c>
      <c r="C1270" s="70">
        <v>44490</v>
      </c>
      <c r="D1270" s="59" t="s">
        <v>2795</v>
      </c>
      <c r="E1270" s="60" t="s">
        <v>11276</v>
      </c>
      <c r="F1270" s="67" t="s">
        <v>2796</v>
      </c>
      <c r="G1270" s="67" t="s">
        <v>2797</v>
      </c>
      <c r="H1270" s="68" t="s">
        <v>2798</v>
      </c>
      <c r="I1270" s="63">
        <v>2</v>
      </c>
      <c r="J1270" s="64" t="str">
        <f t="shared" si="48"/>
        <v>A</v>
      </c>
      <c r="K1270" s="65">
        <f t="shared" si="49"/>
        <v>5000</v>
      </c>
      <c r="L1270" s="66">
        <f t="shared" si="54"/>
        <v>4</v>
      </c>
      <c r="M1270" s="66" t="str">
        <f t="shared" si="55"/>
        <v>OK</v>
      </c>
    </row>
    <row r="1271" spans="2:14" s="69" customFormat="1" x14ac:dyDescent="0.25">
      <c r="B1271" s="57" t="s">
        <v>21</v>
      </c>
      <c r="C1271" s="70">
        <v>44490</v>
      </c>
      <c r="D1271" s="59" t="s">
        <v>2799</v>
      </c>
      <c r="E1271" s="60" t="s">
        <v>11276</v>
      </c>
      <c r="F1271" s="67" t="s">
        <v>2800</v>
      </c>
      <c r="G1271" s="67" t="s">
        <v>2801</v>
      </c>
      <c r="H1271" s="68" t="s">
        <v>2802</v>
      </c>
      <c r="I1271" s="63">
        <v>2</v>
      </c>
      <c r="J1271" s="64" t="str">
        <f t="shared" si="48"/>
        <v>A</v>
      </c>
      <c r="K1271" s="65">
        <f t="shared" si="49"/>
        <v>5000</v>
      </c>
      <c r="L1271" s="66">
        <f t="shared" si="54"/>
        <v>2</v>
      </c>
      <c r="M1271" s="66" t="str">
        <f t="shared" si="55"/>
        <v>OK</v>
      </c>
      <c r="N1271" s="40"/>
    </row>
    <row r="1272" spans="2:14" x14ac:dyDescent="0.25">
      <c r="B1272" s="57" t="s">
        <v>21</v>
      </c>
      <c r="C1272" s="70">
        <v>44490</v>
      </c>
      <c r="D1272" s="59" t="s">
        <v>2803</v>
      </c>
      <c r="E1272" s="60" t="s">
        <v>11276</v>
      </c>
      <c r="F1272" s="67" t="s">
        <v>2804</v>
      </c>
      <c r="G1272" s="67" t="s">
        <v>2805</v>
      </c>
      <c r="H1272" s="68" t="s">
        <v>2806</v>
      </c>
      <c r="I1272" s="63">
        <v>2</v>
      </c>
      <c r="J1272" s="64" t="str">
        <f t="shared" si="48"/>
        <v>A</v>
      </c>
      <c r="K1272" s="65">
        <f t="shared" si="49"/>
        <v>5000</v>
      </c>
      <c r="L1272" s="66">
        <f t="shared" si="54"/>
        <v>4</v>
      </c>
      <c r="M1272" s="66" t="str">
        <f t="shared" si="55"/>
        <v>OK</v>
      </c>
    </row>
    <row r="1273" spans="2:14" x14ac:dyDescent="0.25">
      <c r="B1273" s="57" t="s">
        <v>21</v>
      </c>
      <c r="C1273" s="70">
        <v>44490</v>
      </c>
      <c r="D1273" s="59" t="s">
        <v>2807</v>
      </c>
      <c r="E1273" s="60" t="s">
        <v>11276</v>
      </c>
      <c r="F1273" s="67" t="s">
        <v>2808</v>
      </c>
      <c r="G1273" s="67" t="s">
        <v>2809</v>
      </c>
      <c r="H1273" s="68" t="s">
        <v>2810</v>
      </c>
      <c r="I1273" s="63">
        <v>2</v>
      </c>
      <c r="J1273" s="64" t="str">
        <f t="shared" si="48"/>
        <v>A</v>
      </c>
      <c r="K1273" s="65">
        <f t="shared" si="49"/>
        <v>5000</v>
      </c>
      <c r="L1273" s="66">
        <f t="shared" si="54"/>
        <v>4</v>
      </c>
      <c r="M1273" s="66" t="str">
        <f t="shared" si="55"/>
        <v>OK</v>
      </c>
    </row>
    <row r="1274" spans="2:14" s="69" customFormat="1" x14ac:dyDescent="0.25">
      <c r="B1274" s="57" t="s">
        <v>21</v>
      </c>
      <c r="C1274" s="70">
        <v>44490</v>
      </c>
      <c r="D1274" s="59" t="s">
        <v>2811</v>
      </c>
      <c r="E1274" s="60" t="s">
        <v>11276</v>
      </c>
      <c r="F1274" s="67" t="s">
        <v>2812</v>
      </c>
      <c r="G1274" s="67" t="s">
        <v>2813</v>
      </c>
      <c r="H1274" s="68" t="s">
        <v>2814</v>
      </c>
      <c r="I1274" s="63">
        <v>2</v>
      </c>
      <c r="J1274" s="64" t="str">
        <f t="shared" si="48"/>
        <v>A</v>
      </c>
      <c r="K1274" s="65">
        <f t="shared" si="49"/>
        <v>5000</v>
      </c>
      <c r="L1274" s="66">
        <f t="shared" si="54"/>
        <v>4</v>
      </c>
      <c r="M1274" s="66" t="str">
        <f t="shared" si="55"/>
        <v>OK</v>
      </c>
      <c r="N1274" s="40"/>
    </row>
    <row r="1275" spans="2:14" s="69" customFormat="1" x14ac:dyDescent="0.25">
      <c r="B1275" s="57" t="s">
        <v>21</v>
      </c>
      <c r="C1275" s="70">
        <v>44490</v>
      </c>
      <c r="D1275" s="59" t="s">
        <v>2815</v>
      </c>
      <c r="E1275" s="60" t="s">
        <v>11276</v>
      </c>
      <c r="F1275" s="67" t="s">
        <v>2816</v>
      </c>
      <c r="G1275" s="67" t="s">
        <v>2817</v>
      </c>
      <c r="H1275" s="68" t="s">
        <v>2818</v>
      </c>
      <c r="I1275" s="63">
        <v>2</v>
      </c>
      <c r="J1275" s="64" t="str">
        <f t="shared" si="48"/>
        <v>A</v>
      </c>
      <c r="K1275" s="65">
        <f t="shared" si="49"/>
        <v>5000</v>
      </c>
      <c r="L1275" s="66">
        <f t="shared" si="54"/>
        <v>4</v>
      </c>
      <c r="M1275" s="66" t="str">
        <f t="shared" si="55"/>
        <v>OK</v>
      </c>
      <c r="N1275" s="40"/>
    </row>
    <row r="1276" spans="2:14" x14ac:dyDescent="0.25">
      <c r="B1276" s="57" t="s">
        <v>21</v>
      </c>
      <c r="C1276" s="70">
        <v>44490</v>
      </c>
      <c r="D1276" s="59" t="s">
        <v>2819</v>
      </c>
      <c r="E1276" s="60" t="s">
        <v>11276</v>
      </c>
      <c r="F1276" s="67" t="s">
        <v>2820</v>
      </c>
      <c r="G1276" s="67" t="s">
        <v>2821</v>
      </c>
      <c r="H1276" s="68" t="s">
        <v>2822</v>
      </c>
      <c r="I1276" s="63">
        <v>3</v>
      </c>
      <c r="J1276" s="64" t="str">
        <f t="shared" si="48"/>
        <v>A</v>
      </c>
      <c r="K1276" s="65">
        <f t="shared" si="49"/>
        <v>7500</v>
      </c>
      <c r="L1276" s="66">
        <f t="shared" si="54"/>
        <v>3</v>
      </c>
      <c r="M1276" s="66" t="str">
        <f t="shared" si="55"/>
        <v>OK</v>
      </c>
    </row>
    <row r="1277" spans="2:14" x14ac:dyDescent="0.25">
      <c r="B1277" s="57" t="s">
        <v>21</v>
      </c>
      <c r="C1277" s="70">
        <v>44490</v>
      </c>
      <c r="D1277" s="59" t="s">
        <v>2823</v>
      </c>
      <c r="E1277" s="60" t="s">
        <v>11276</v>
      </c>
      <c r="F1277" s="67" t="s">
        <v>2824</v>
      </c>
      <c r="G1277" s="67" t="s">
        <v>2825</v>
      </c>
      <c r="H1277" s="68" t="s">
        <v>2826</v>
      </c>
      <c r="I1277" s="63">
        <v>3</v>
      </c>
      <c r="J1277" s="64" t="str">
        <f t="shared" si="48"/>
        <v>A</v>
      </c>
      <c r="K1277" s="65">
        <f t="shared" si="49"/>
        <v>7500</v>
      </c>
      <c r="L1277" s="66">
        <f t="shared" si="54"/>
        <v>20</v>
      </c>
      <c r="M1277" s="66" t="str">
        <f t="shared" si="55"/>
        <v>OK</v>
      </c>
    </row>
    <row r="1278" spans="2:14" s="69" customFormat="1" x14ac:dyDescent="0.25">
      <c r="B1278" s="57" t="s">
        <v>21</v>
      </c>
      <c r="C1278" s="70">
        <v>44490</v>
      </c>
      <c r="D1278" s="59" t="s">
        <v>2827</v>
      </c>
      <c r="E1278" s="60" t="s">
        <v>11276</v>
      </c>
      <c r="F1278" s="67" t="s">
        <v>2828</v>
      </c>
      <c r="G1278" s="67" t="s">
        <v>2829</v>
      </c>
      <c r="H1278" s="68" t="s">
        <v>2830</v>
      </c>
      <c r="I1278" s="63">
        <v>2</v>
      </c>
      <c r="J1278" s="64" t="str">
        <f t="shared" si="48"/>
        <v>A</v>
      </c>
      <c r="K1278" s="65">
        <f t="shared" si="49"/>
        <v>5000</v>
      </c>
      <c r="L1278" s="66">
        <f t="shared" si="54"/>
        <v>4</v>
      </c>
      <c r="M1278" s="66" t="str">
        <f t="shared" si="55"/>
        <v>OK</v>
      </c>
      <c r="N1278" s="40"/>
    </row>
    <row r="1279" spans="2:14" x14ac:dyDescent="0.25">
      <c r="B1279" s="57" t="s">
        <v>21</v>
      </c>
      <c r="C1279" s="70">
        <v>44490</v>
      </c>
      <c r="D1279" s="59" t="s">
        <v>2831</v>
      </c>
      <c r="E1279" s="60" t="s">
        <v>11276</v>
      </c>
      <c r="F1279" s="67" t="s">
        <v>2832</v>
      </c>
      <c r="G1279" s="67" t="s">
        <v>2833</v>
      </c>
      <c r="H1279" s="68" t="s">
        <v>2834</v>
      </c>
      <c r="I1279" s="63">
        <v>2</v>
      </c>
      <c r="J1279" s="64" t="str">
        <f t="shared" si="48"/>
        <v>A</v>
      </c>
      <c r="K1279" s="65">
        <f t="shared" si="49"/>
        <v>5000</v>
      </c>
      <c r="L1279" s="66">
        <f t="shared" si="54"/>
        <v>2</v>
      </c>
      <c r="M1279" s="66" t="str">
        <f t="shared" si="55"/>
        <v>OK</v>
      </c>
    </row>
    <row r="1280" spans="2:14" s="69" customFormat="1" x14ac:dyDescent="0.25">
      <c r="B1280" s="57" t="s">
        <v>21</v>
      </c>
      <c r="C1280" s="70">
        <v>44490</v>
      </c>
      <c r="D1280" s="59" t="s">
        <v>2835</v>
      </c>
      <c r="E1280" s="60" t="s">
        <v>11276</v>
      </c>
      <c r="F1280" s="67" t="s">
        <v>2836</v>
      </c>
      <c r="G1280" s="67" t="s">
        <v>2837</v>
      </c>
      <c r="H1280" s="68" t="s">
        <v>2838</v>
      </c>
      <c r="I1280" s="63">
        <v>2</v>
      </c>
      <c r="J1280" s="64" t="str">
        <f t="shared" si="48"/>
        <v>A</v>
      </c>
      <c r="K1280" s="65">
        <f t="shared" si="49"/>
        <v>5000</v>
      </c>
      <c r="L1280" s="66">
        <f t="shared" si="54"/>
        <v>2</v>
      </c>
      <c r="M1280" s="66" t="str">
        <f t="shared" si="55"/>
        <v>OK</v>
      </c>
      <c r="N1280" s="40"/>
    </row>
    <row r="1281" spans="2:14" x14ac:dyDescent="0.25">
      <c r="B1281" s="57" t="s">
        <v>21</v>
      </c>
      <c r="C1281" s="70">
        <v>44490</v>
      </c>
      <c r="D1281" s="59" t="s">
        <v>2839</v>
      </c>
      <c r="E1281" s="60" t="s">
        <v>11276</v>
      </c>
      <c r="F1281" s="67" t="s">
        <v>2840</v>
      </c>
      <c r="G1281" s="67" t="s">
        <v>2841</v>
      </c>
      <c r="H1281" s="68" t="s">
        <v>2842</v>
      </c>
      <c r="I1281" s="63">
        <v>2</v>
      </c>
      <c r="J1281" s="64" t="str">
        <f t="shared" si="48"/>
        <v>A</v>
      </c>
      <c r="K1281" s="65">
        <f t="shared" si="49"/>
        <v>5000</v>
      </c>
      <c r="L1281" s="66">
        <f t="shared" si="54"/>
        <v>4</v>
      </c>
      <c r="M1281" s="66" t="str">
        <f t="shared" si="55"/>
        <v>OK</v>
      </c>
    </row>
    <row r="1282" spans="2:14" x14ac:dyDescent="0.25">
      <c r="B1282" s="57" t="s">
        <v>21</v>
      </c>
      <c r="C1282" s="70">
        <v>44491</v>
      </c>
      <c r="D1282" s="59" t="s">
        <v>3938</v>
      </c>
      <c r="E1282" s="60" t="s">
        <v>11276</v>
      </c>
      <c r="F1282" s="67" t="s">
        <v>2266</v>
      </c>
      <c r="G1282" s="67" t="s">
        <v>3939</v>
      </c>
      <c r="H1282" s="68" t="s">
        <v>3940</v>
      </c>
      <c r="I1282" s="63">
        <v>3</v>
      </c>
      <c r="J1282" s="64" t="str">
        <f t="shared" si="48"/>
        <v>A</v>
      </c>
      <c r="K1282" s="65">
        <f t="shared" si="49"/>
        <v>7500</v>
      </c>
      <c r="L1282" s="66">
        <f t="shared" si="54"/>
        <v>3</v>
      </c>
      <c r="M1282" s="66" t="str">
        <f t="shared" si="55"/>
        <v>OK</v>
      </c>
    </row>
    <row r="1283" spans="2:14" s="69" customFormat="1" x14ac:dyDescent="0.25">
      <c r="B1283" s="57" t="s">
        <v>21</v>
      </c>
      <c r="C1283" s="70">
        <v>44491</v>
      </c>
      <c r="D1283" s="59" t="s">
        <v>3941</v>
      </c>
      <c r="E1283" s="60" t="s">
        <v>11276</v>
      </c>
      <c r="F1283" s="67" t="s">
        <v>3942</v>
      </c>
      <c r="G1283" s="67" t="s">
        <v>2719</v>
      </c>
      <c r="H1283" s="68" t="s">
        <v>3943</v>
      </c>
      <c r="I1283" s="63">
        <v>2</v>
      </c>
      <c r="J1283" s="64" t="str">
        <f t="shared" si="48"/>
        <v>A</v>
      </c>
      <c r="K1283" s="65">
        <f t="shared" si="49"/>
        <v>5000</v>
      </c>
      <c r="L1283" s="66">
        <f t="shared" si="54"/>
        <v>4</v>
      </c>
      <c r="M1283" s="66" t="str">
        <f t="shared" si="55"/>
        <v>OK</v>
      </c>
      <c r="N1283" s="40"/>
    </row>
    <row r="1284" spans="2:14" x14ac:dyDescent="0.25">
      <c r="B1284" s="57" t="s">
        <v>21</v>
      </c>
      <c r="C1284" s="70">
        <v>44491</v>
      </c>
      <c r="D1284" s="59" t="s">
        <v>3944</v>
      </c>
      <c r="E1284" s="60" t="s">
        <v>11276</v>
      </c>
      <c r="F1284" s="67" t="s">
        <v>3945</v>
      </c>
      <c r="G1284" s="67" t="s">
        <v>3946</v>
      </c>
      <c r="H1284" s="68" t="s">
        <v>3947</v>
      </c>
      <c r="I1284" s="63">
        <v>2</v>
      </c>
      <c r="J1284" s="64" t="str">
        <f t="shared" si="48"/>
        <v>A</v>
      </c>
      <c r="K1284" s="65">
        <f t="shared" si="49"/>
        <v>5000</v>
      </c>
      <c r="L1284" s="66">
        <f t="shared" si="54"/>
        <v>2</v>
      </c>
      <c r="M1284" s="66" t="str">
        <f t="shared" si="55"/>
        <v>OK</v>
      </c>
    </row>
    <row r="1285" spans="2:14" x14ac:dyDescent="0.25">
      <c r="B1285" s="57" t="s">
        <v>21</v>
      </c>
      <c r="C1285" s="70">
        <v>44491</v>
      </c>
      <c r="D1285" s="59" t="s">
        <v>3948</v>
      </c>
      <c r="E1285" s="60" t="s">
        <v>11276</v>
      </c>
      <c r="F1285" s="67" t="s">
        <v>3949</v>
      </c>
      <c r="G1285" s="67" t="s">
        <v>3950</v>
      </c>
      <c r="H1285" s="68" t="s">
        <v>3954</v>
      </c>
      <c r="I1285" s="63">
        <v>2</v>
      </c>
      <c r="J1285" s="64" t="str">
        <f t="shared" si="48"/>
        <v>A</v>
      </c>
      <c r="K1285" s="65">
        <f t="shared" si="49"/>
        <v>5000</v>
      </c>
      <c r="L1285" s="66">
        <f t="shared" si="54"/>
        <v>2</v>
      </c>
      <c r="M1285" s="66" t="str">
        <f t="shared" si="55"/>
        <v>OK</v>
      </c>
    </row>
    <row r="1286" spans="2:14" s="69" customFormat="1" x14ac:dyDescent="0.25">
      <c r="B1286" s="57" t="s">
        <v>21</v>
      </c>
      <c r="C1286" s="70">
        <v>44491</v>
      </c>
      <c r="D1286" s="59" t="s">
        <v>3951</v>
      </c>
      <c r="E1286" s="60" t="s">
        <v>11276</v>
      </c>
      <c r="F1286" s="67" t="s">
        <v>3952</v>
      </c>
      <c r="G1286" s="67" t="s">
        <v>3953</v>
      </c>
      <c r="H1286" s="68" t="s">
        <v>3955</v>
      </c>
      <c r="I1286" s="63">
        <v>2</v>
      </c>
      <c r="J1286" s="64" t="str">
        <f t="shared" si="48"/>
        <v>A</v>
      </c>
      <c r="K1286" s="65">
        <f t="shared" si="49"/>
        <v>5000</v>
      </c>
      <c r="L1286" s="66">
        <f t="shared" si="54"/>
        <v>2</v>
      </c>
      <c r="M1286" s="66" t="str">
        <f t="shared" si="55"/>
        <v>OK</v>
      </c>
      <c r="N1286" s="40"/>
    </row>
    <row r="1287" spans="2:14" x14ac:dyDescent="0.25">
      <c r="B1287" s="57" t="s">
        <v>21</v>
      </c>
      <c r="C1287" s="70">
        <v>44491</v>
      </c>
      <c r="D1287" s="59" t="s">
        <v>3956</v>
      </c>
      <c r="E1287" s="60" t="s">
        <v>11276</v>
      </c>
      <c r="F1287" s="67" t="s">
        <v>3957</v>
      </c>
      <c r="G1287" s="67" t="s">
        <v>3958</v>
      </c>
      <c r="H1287" s="68" t="s">
        <v>3959</v>
      </c>
      <c r="I1287" s="63">
        <v>2</v>
      </c>
      <c r="J1287" s="64" t="str">
        <f t="shared" si="48"/>
        <v>A</v>
      </c>
      <c r="K1287" s="65">
        <f t="shared" si="49"/>
        <v>5000</v>
      </c>
      <c r="L1287" s="66">
        <f t="shared" si="54"/>
        <v>2</v>
      </c>
      <c r="M1287" s="66" t="str">
        <f t="shared" si="55"/>
        <v>OK</v>
      </c>
    </row>
    <row r="1288" spans="2:14" s="69" customFormat="1" x14ac:dyDescent="0.25">
      <c r="B1288" s="57" t="s">
        <v>21</v>
      </c>
      <c r="C1288" s="70">
        <v>44491</v>
      </c>
      <c r="D1288" s="59" t="s">
        <v>3960</v>
      </c>
      <c r="E1288" s="60" t="s">
        <v>11276</v>
      </c>
      <c r="F1288" s="67" t="s">
        <v>3961</v>
      </c>
      <c r="G1288" s="67" t="s">
        <v>3962</v>
      </c>
      <c r="H1288" s="68" t="s">
        <v>3963</v>
      </c>
      <c r="I1288" s="63">
        <v>2</v>
      </c>
      <c r="J1288" s="64" t="str">
        <f t="shared" si="48"/>
        <v>A</v>
      </c>
      <c r="K1288" s="65">
        <f t="shared" si="49"/>
        <v>5000</v>
      </c>
      <c r="L1288" s="66">
        <f t="shared" si="54"/>
        <v>2</v>
      </c>
      <c r="M1288" s="66" t="str">
        <f t="shared" si="55"/>
        <v>OK</v>
      </c>
      <c r="N1288" s="40"/>
    </row>
    <row r="1289" spans="2:14" x14ac:dyDescent="0.25">
      <c r="B1289" s="57" t="s">
        <v>21</v>
      </c>
      <c r="C1289" s="70">
        <v>44491</v>
      </c>
      <c r="D1289" s="59" t="s">
        <v>3964</v>
      </c>
      <c r="E1289" s="60" t="s">
        <v>11276</v>
      </c>
      <c r="F1289" s="67" t="s">
        <v>3965</v>
      </c>
      <c r="G1289" s="67" t="s">
        <v>3966</v>
      </c>
      <c r="H1289" s="68" t="s">
        <v>3967</v>
      </c>
      <c r="I1289" s="63">
        <v>2</v>
      </c>
      <c r="J1289" s="64" t="str">
        <f t="shared" si="48"/>
        <v>A</v>
      </c>
      <c r="K1289" s="65">
        <f t="shared" si="49"/>
        <v>5000</v>
      </c>
      <c r="L1289" s="66">
        <f t="shared" ref="L1289:L1352" si="56">SUMIF($D$8:$D$3606,D1289:D4887,$I$8:$I$3606)</f>
        <v>2</v>
      </c>
      <c r="M1289" s="66" t="str">
        <f t="shared" ref="M1289:M1352" si="57">+IF(L1289=0," ",IF(L1289&lt;=20,"OK",IF(L1289&gt;=21,"LEBIH")))</f>
        <v>OK</v>
      </c>
    </row>
    <row r="1290" spans="2:14" x14ac:dyDescent="0.25">
      <c r="B1290" s="57" t="s">
        <v>21</v>
      </c>
      <c r="C1290" s="70">
        <v>44491</v>
      </c>
      <c r="D1290" s="59" t="s">
        <v>3968</v>
      </c>
      <c r="E1290" s="60" t="s">
        <v>11276</v>
      </c>
      <c r="F1290" s="67" t="s">
        <v>3969</v>
      </c>
      <c r="G1290" s="67" t="s">
        <v>3970</v>
      </c>
      <c r="H1290" s="68" t="s">
        <v>3971</v>
      </c>
      <c r="I1290" s="63">
        <v>2</v>
      </c>
      <c r="J1290" s="64" t="str">
        <f t="shared" si="48"/>
        <v>A</v>
      </c>
      <c r="K1290" s="65">
        <f t="shared" si="49"/>
        <v>5000</v>
      </c>
      <c r="L1290" s="66">
        <f t="shared" si="56"/>
        <v>2</v>
      </c>
      <c r="M1290" s="66" t="str">
        <f t="shared" si="57"/>
        <v>OK</v>
      </c>
    </row>
    <row r="1291" spans="2:14" s="69" customFormat="1" x14ac:dyDescent="0.25">
      <c r="B1291" s="57" t="s">
        <v>21</v>
      </c>
      <c r="C1291" s="70">
        <v>44491</v>
      </c>
      <c r="D1291" s="59" t="s">
        <v>3972</v>
      </c>
      <c r="E1291" s="60" t="s">
        <v>11276</v>
      </c>
      <c r="F1291" s="67" t="s">
        <v>3973</v>
      </c>
      <c r="G1291" s="67" t="s">
        <v>3974</v>
      </c>
      <c r="H1291" s="68" t="s">
        <v>3975</v>
      </c>
      <c r="I1291" s="63">
        <v>2</v>
      </c>
      <c r="J1291" s="64" t="str">
        <f t="shared" si="48"/>
        <v>A</v>
      </c>
      <c r="K1291" s="65">
        <f t="shared" si="49"/>
        <v>5000</v>
      </c>
      <c r="L1291" s="66">
        <f t="shared" si="56"/>
        <v>2</v>
      </c>
      <c r="M1291" s="66" t="str">
        <f t="shared" si="57"/>
        <v>OK</v>
      </c>
      <c r="N1291" s="40"/>
    </row>
    <row r="1292" spans="2:14" s="69" customFormat="1" x14ac:dyDescent="0.25">
      <c r="B1292" s="57" t="s">
        <v>21</v>
      </c>
      <c r="C1292" s="70">
        <v>44491</v>
      </c>
      <c r="D1292" s="59" t="s">
        <v>3976</v>
      </c>
      <c r="E1292" s="60" t="s">
        <v>11276</v>
      </c>
      <c r="F1292" s="67" t="s">
        <v>3977</v>
      </c>
      <c r="G1292" s="67" t="s">
        <v>3978</v>
      </c>
      <c r="H1292" s="68" t="s">
        <v>3979</v>
      </c>
      <c r="I1292" s="63">
        <v>2</v>
      </c>
      <c r="J1292" s="64" t="str">
        <f t="shared" si="48"/>
        <v>A</v>
      </c>
      <c r="K1292" s="65">
        <f t="shared" si="49"/>
        <v>5000</v>
      </c>
      <c r="L1292" s="66">
        <f t="shared" si="56"/>
        <v>2</v>
      </c>
      <c r="M1292" s="66" t="str">
        <f t="shared" si="57"/>
        <v>OK</v>
      </c>
      <c r="N1292" s="40"/>
    </row>
    <row r="1293" spans="2:14" x14ac:dyDescent="0.25">
      <c r="B1293" s="57" t="s">
        <v>21</v>
      </c>
      <c r="C1293" s="70">
        <v>44491</v>
      </c>
      <c r="D1293" s="59" t="s">
        <v>3980</v>
      </c>
      <c r="E1293" s="60" t="s">
        <v>11276</v>
      </c>
      <c r="F1293" s="67" t="s">
        <v>3981</v>
      </c>
      <c r="G1293" s="67" t="s">
        <v>3982</v>
      </c>
      <c r="H1293" s="68" t="s">
        <v>3983</v>
      </c>
      <c r="I1293" s="63">
        <v>2</v>
      </c>
      <c r="J1293" s="64" t="str">
        <f t="shared" si="48"/>
        <v>A</v>
      </c>
      <c r="K1293" s="65">
        <f t="shared" si="49"/>
        <v>5000</v>
      </c>
      <c r="L1293" s="66">
        <f t="shared" si="56"/>
        <v>2</v>
      </c>
      <c r="M1293" s="66" t="str">
        <f t="shared" si="57"/>
        <v>OK</v>
      </c>
    </row>
    <row r="1294" spans="2:14" x14ac:dyDescent="0.25">
      <c r="B1294" s="57" t="s">
        <v>21</v>
      </c>
      <c r="C1294" s="70">
        <v>44491</v>
      </c>
      <c r="D1294" s="59" t="s">
        <v>3984</v>
      </c>
      <c r="E1294" s="60" t="s">
        <v>11276</v>
      </c>
      <c r="F1294" s="67" t="s">
        <v>3985</v>
      </c>
      <c r="G1294" s="67" t="s">
        <v>3986</v>
      </c>
      <c r="H1294" s="68" t="s">
        <v>3987</v>
      </c>
      <c r="I1294" s="63">
        <v>7</v>
      </c>
      <c r="J1294" s="64" t="str">
        <f t="shared" si="48"/>
        <v>B</v>
      </c>
      <c r="K1294" s="65">
        <f t="shared" si="49"/>
        <v>21000</v>
      </c>
      <c r="L1294" s="66">
        <f t="shared" si="56"/>
        <v>7</v>
      </c>
      <c r="M1294" s="66" t="str">
        <f t="shared" si="57"/>
        <v>OK</v>
      </c>
    </row>
    <row r="1295" spans="2:14" s="69" customFormat="1" x14ac:dyDescent="0.25">
      <c r="B1295" s="57" t="s">
        <v>21</v>
      </c>
      <c r="C1295" s="70">
        <v>44492</v>
      </c>
      <c r="D1295" s="59" t="s">
        <v>3988</v>
      </c>
      <c r="E1295" s="60" t="s">
        <v>11276</v>
      </c>
      <c r="F1295" s="67" t="s">
        <v>3989</v>
      </c>
      <c r="G1295" s="67" t="s">
        <v>3990</v>
      </c>
      <c r="H1295" s="68" t="s">
        <v>3991</v>
      </c>
      <c r="I1295" s="63">
        <v>4</v>
      </c>
      <c r="J1295" s="64" t="str">
        <f t="shared" si="48"/>
        <v>A</v>
      </c>
      <c r="K1295" s="65">
        <f t="shared" si="49"/>
        <v>10000</v>
      </c>
      <c r="L1295" s="66">
        <f t="shared" si="56"/>
        <v>10</v>
      </c>
      <c r="M1295" s="66" t="str">
        <f t="shared" si="57"/>
        <v>OK</v>
      </c>
      <c r="N1295" s="40"/>
    </row>
    <row r="1296" spans="2:14" x14ac:dyDescent="0.25">
      <c r="B1296" s="57" t="s">
        <v>21</v>
      </c>
      <c r="C1296" s="70">
        <v>44492</v>
      </c>
      <c r="D1296" s="59" t="s">
        <v>3992</v>
      </c>
      <c r="E1296" s="60" t="s">
        <v>11276</v>
      </c>
      <c r="F1296" s="67" t="s">
        <v>3993</v>
      </c>
      <c r="G1296" s="67" t="s">
        <v>399</v>
      </c>
      <c r="H1296" s="68" t="s">
        <v>3994</v>
      </c>
      <c r="I1296" s="63">
        <v>3</v>
      </c>
      <c r="J1296" s="64" t="str">
        <f t="shared" si="48"/>
        <v>A</v>
      </c>
      <c r="K1296" s="65">
        <f t="shared" si="49"/>
        <v>7500</v>
      </c>
      <c r="L1296" s="66">
        <f t="shared" si="56"/>
        <v>3</v>
      </c>
      <c r="M1296" s="66" t="str">
        <f t="shared" si="57"/>
        <v>OK</v>
      </c>
    </row>
    <row r="1297" spans="2:14" s="69" customFormat="1" x14ac:dyDescent="0.25">
      <c r="B1297" s="57" t="s">
        <v>21</v>
      </c>
      <c r="C1297" s="70">
        <v>44492</v>
      </c>
      <c r="D1297" s="59" t="s">
        <v>3995</v>
      </c>
      <c r="E1297" s="60" t="s">
        <v>11276</v>
      </c>
      <c r="F1297" s="67" t="s">
        <v>3996</v>
      </c>
      <c r="G1297" s="67" t="s">
        <v>3997</v>
      </c>
      <c r="H1297" s="68" t="s">
        <v>3998</v>
      </c>
      <c r="I1297" s="63">
        <v>2</v>
      </c>
      <c r="J1297" s="64" t="str">
        <f t="shared" si="48"/>
        <v>A</v>
      </c>
      <c r="K1297" s="65">
        <f t="shared" si="49"/>
        <v>5000</v>
      </c>
      <c r="L1297" s="66">
        <f t="shared" si="56"/>
        <v>5</v>
      </c>
      <c r="M1297" s="66" t="str">
        <f t="shared" si="57"/>
        <v>OK</v>
      </c>
      <c r="N1297" s="40"/>
    </row>
    <row r="1298" spans="2:14" x14ac:dyDescent="0.25">
      <c r="B1298" s="57" t="s">
        <v>21</v>
      </c>
      <c r="C1298" s="70">
        <v>44492</v>
      </c>
      <c r="D1298" s="59" t="s">
        <v>3999</v>
      </c>
      <c r="E1298" s="60" t="s">
        <v>11276</v>
      </c>
      <c r="F1298" s="67" t="s">
        <v>4000</v>
      </c>
      <c r="G1298" s="67" t="s">
        <v>4001</v>
      </c>
      <c r="H1298" s="68" t="s">
        <v>4002</v>
      </c>
      <c r="I1298" s="63">
        <v>2</v>
      </c>
      <c r="J1298" s="64" t="str">
        <f t="shared" si="48"/>
        <v>A</v>
      </c>
      <c r="K1298" s="65">
        <f t="shared" si="49"/>
        <v>5000</v>
      </c>
      <c r="L1298" s="66">
        <f t="shared" si="56"/>
        <v>4</v>
      </c>
      <c r="M1298" s="66" t="str">
        <f t="shared" si="57"/>
        <v>OK</v>
      </c>
    </row>
    <row r="1299" spans="2:14" x14ac:dyDescent="0.25">
      <c r="B1299" s="57" t="s">
        <v>21</v>
      </c>
      <c r="C1299" s="70">
        <v>44492</v>
      </c>
      <c r="D1299" s="59" t="s">
        <v>4003</v>
      </c>
      <c r="E1299" s="60" t="s">
        <v>11276</v>
      </c>
      <c r="F1299" s="67" t="s">
        <v>4004</v>
      </c>
      <c r="G1299" s="67" t="s">
        <v>4005</v>
      </c>
      <c r="H1299" s="68" t="s">
        <v>4006</v>
      </c>
      <c r="I1299" s="63">
        <v>2</v>
      </c>
      <c r="J1299" s="64" t="str">
        <f t="shared" si="48"/>
        <v>A</v>
      </c>
      <c r="K1299" s="65">
        <f t="shared" si="49"/>
        <v>5000</v>
      </c>
      <c r="L1299" s="66">
        <f t="shared" si="56"/>
        <v>4</v>
      </c>
      <c r="M1299" s="66" t="str">
        <f t="shared" si="57"/>
        <v>OK</v>
      </c>
    </row>
    <row r="1300" spans="2:14" s="69" customFormat="1" x14ac:dyDescent="0.25">
      <c r="B1300" s="57" t="s">
        <v>21</v>
      </c>
      <c r="C1300" s="70">
        <v>44492</v>
      </c>
      <c r="D1300" s="59" t="s">
        <v>4007</v>
      </c>
      <c r="E1300" s="60" t="s">
        <v>11276</v>
      </c>
      <c r="F1300" s="67" t="s">
        <v>4008</v>
      </c>
      <c r="G1300" s="67" t="s">
        <v>4009</v>
      </c>
      <c r="H1300" s="68" t="s">
        <v>4010</v>
      </c>
      <c r="I1300" s="63">
        <v>2</v>
      </c>
      <c r="J1300" s="64" t="str">
        <f t="shared" si="48"/>
        <v>A</v>
      </c>
      <c r="K1300" s="65">
        <f t="shared" si="49"/>
        <v>5000</v>
      </c>
      <c r="L1300" s="66">
        <f t="shared" si="56"/>
        <v>2</v>
      </c>
      <c r="M1300" s="66" t="str">
        <f t="shared" si="57"/>
        <v>OK</v>
      </c>
      <c r="N1300" s="40"/>
    </row>
    <row r="1301" spans="2:14" s="69" customFormat="1" x14ac:dyDescent="0.25">
      <c r="B1301" s="57" t="s">
        <v>21</v>
      </c>
      <c r="C1301" s="70">
        <v>44492</v>
      </c>
      <c r="D1301" s="59" t="s">
        <v>4011</v>
      </c>
      <c r="E1301" s="60" t="s">
        <v>11276</v>
      </c>
      <c r="F1301" s="67" t="s">
        <v>4012</v>
      </c>
      <c r="G1301" s="67" t="s">
        <v>4013</v>
      </c>
      <c r="H1301" s="68" t="s">
        <v>4014</v>
      </c>
      <c r="I1301" s="63">
        <v>2</v>
      </c>
      <c r="J1301" s="64" t="str">
        <f t="shared" si="48"/>
        <v>A</v>
      </c>
      <c r="K1301" s="65">
        <f t="shared" si="49"/>
        <v>5000</v>
      </c>
      <c r="L1301" s="66">
        <f t="shared" si="56"/>
        <v>2</v>
      </c>
      <c r="M1301" s="66" t="str">
        <f t="shared" si="57"/>
        <v>OK</v>
      </c>
      <c r="N1301" s="40"/>
    </row>
    <row r="1302" spans="2:14" s="69" customFormat="1" x14ac:dyDescent="0.25">
      <c r="B1302" s="57" t="s">
        <v>21</v>
      </c>
      <c r="C1302" s="70">
        <v>44492</v>
      </c>
      <c r="D1302" s="59" t="s">
        <v>4015</v>
      </c>
      <c r="E1302" s="60" t="s">
        <v>11276</v>
      </c>
      <c r="F1302" s="67" t="s">
        <v>4016</v>
      </c>
      <c r="G1302" s="67" t="s">
        <v>4017</v>
      </c>
      <c r="H1302" s="68" t="s">
        <v>4021</v>
      </c>
      <c r="I1302" s="63">
        <v>2</v>
      </c>
      <c r="J1302" s="64" t="str">
        <f t="shared" si="48"/>
        <v>A</v>
      </c>
      <c r="K1302" s="65">
        <f t="shared" si="49"/>
        <v>5000</v>
      </c>
      <c r="L1302" s="66">
        <f t="shared" si="56"/>
        <v>4</v>
      </c>
      <c r="M1302" s="66" t="str">
        <f t="shared" si="57"/>
        <v>OK</v>
      </c>
      <c r="N1302" s="40"/>
    </row>
    <row r="1303" spans="2:14" x14ac:dyDescent="0.25">
      <c r="B1303" s="57" t="s">
        <v>21</v>
      </c>
      <c r="C1303" s="70">
        <v>44492</v>
      </c>
      <c r="D1303" s="59" t="s">
        <v>4018</v>
      </c>
      <c r="E1303" s="60" t="s">
        <v>11276</v>
      </c>
      <c r="F1303" s="67" t="s">
        <v>4019</v>
      </c>
      <c r="G1303" s="67" t="s">
        <v>4020</v>
      </c>
      <c r="H1303" s="68" t="s">
        <v>4022</v>
      </c>
      <c r="I1303" s="63">
        <v>2</v>
      </c>
      <c r="J1303" s="64" t="str">
        <f t="shared" si="48"/>
        <v>A</v>
      </c>
      <c r="K1303" s="65">
        <f t="shared" si="49"/>
        <v>5000</v>
      </c>
      <c r="L1303" s="66">
        <f t="shared" si="56"/>
        <v>4</v>
      </c>
      <c r="M1303" s="66" t="str">
        <f t="shared" si="57"/>
        <v>OK</v>
      </c>
    </row>
    <row r="1304" spans="2:14" x14ac:dyDescent="0.25">
      <c r="B1304" s="57" t="s">
        <v>21</v>
      </c>
      <c r="C1304" s="70">
        <v>44492</v>
      </c>
      <c r="D1304" s="59" t="s">
        <v>4023</v>
      </c>
      <c r="E1304" s="60" t="s">
        <v>11276</v>
      </c>
      <c r="F1304" s="67" t="s">
        <v>4024</v>
      </c>
      <c r="G1304" s="67" t="s">
        <v>4025</v>
      </c>
      <c r="H1304" s="68" t="s">
        <v>4032</v>
      </c>
      <c r="I1304" s="63">
        <v>2</v>
      </c>
      <c r="J1304" s="64" t="str">
        <f t="shared" si="48"/>
        <v>A</v>
      </c>
      <c r="K1304" s="65">
        <f t="shared" si="49"/>
        <v>5000</v>
      </c>
      <c r="L1304" s="66">
        <f t="shared" si="56"/>
        <v>2</v>
      </c>
      <c r="M1304" s="66" t="str">
        <f t="shared" si="57"/>
        <v>OK</v>
      </c>
    </row>
    <row r="1305" spans="2:14" s="69" customFormat="1" x14ac:dyDescent="0.25">
      <c r="B1305" s="57" t="s">
        <v>21</v>
      </c>
      <c r="C1305" s="70">
        <v>44492</v>
      </c>
      <c r="D1305" s="59" t="s">
        <v>4026</v>
      </c>
      <c r="E1305" s="60" t="s">
        <v>11276</v>
      </c>
      <c r="F1305" s="67" t="s">
        <v>4027</v>
      </c>
      <c r="G1305" s="67" t="s">
        <v>4028</v>
      </c>
      <c r="H1305" s="68" t="s">
        <v>4033</v>
      </c>
      <c r="I1305" s="63">
        <v>2</v>
      </c>
      <c r="J1305" s="64" t="str">
        <f t="shared" si="48"/>
        <v>A</v>
      </c>
      <c r="K1305" s="65">
        <f t="shared" si="49"/>
        <v>5000</v>
      </c>
      <c r="L1305" s="66">
        <f t="shared" si="56"/>
        <v>4</v>
      </c>
      <c r="M1305" s="66" t="str">
        <f t="shared" si="57"/>
        <v>OK</v>
      </c>
      <c r="N1305" s="40"/>
    </row>
    <row r="1306" spans="2:14" x14ac:dyDescent="0.25">
      <c r="B1306" s="57" t="s">
        <v>21</v>
      </c>
      <c r="C1306" s="70">
        <v>44492</v>
      </c>
      <c r="D1306" s="59" t="s">
        <v>4029</v>
      </c>
      <c r="E1306" s="60" t="s">
        <v>11276</v>
      </c>
      <c r="F1306" s="67" t="s">
        <v>4030</v>
      </c>
      <c r="G1306" s="67" t="s">
        <v>4031</v>
      </c>
      <c r="H1306" s="68" t="s">
        <v>4034</v>
      </c>
      <c r="I1306" s="63">
        <v>2</v>
      </c>
      <c r="J1306" s="64" t="str">
        <f t="shared" si="48"/>
        <v>A</v>
      </c>
      <c r="K1306" s="65">
        <f t="shared" si="49"/>
        <v>5000</v>
      </c>
      <c r="L1306" s="66">
        <f t="shared" si="56"/>
        <v>4</v>
      </c>
      <c r="M1306" s="66" t="str">
        <f t="shared" si="57"/>
        <v>OK</v>
      </c>
    </row>
    <row r="1307" spans="2:14" s="69" customFormat="1" x14ac:dyDescent="0.25">
      <c r="B1307" s="57" t="s">
        <v>21</v>
      </c>
      <c r="C1307" s="70">
        <v>44492</v>
      </c>
      <c r="D1307" s="59" t="s">
        <v>4035</v>
      </c>
      <c r="E1307" s="60" t="s">
        <v>11276</v>
      </c>
      <c r="F1307" s="67" t="s">
        <v>4036</v>
      </c>
      <c r="G1307" s="67" t="s">
        <v>4037</v>
      </c>
      <c r="H1307" s="68" t="s">
        <v>4041</v>
      </c>
      <c r="I1307" s="63">
        <v>2</v>
      </c>
      <c r="J1307" s="64" t="str">
        <f t="shared" si="48"/>
        <v>A</v>
      </c>
      <c r="K1307" s="65">
        <f t="shared" si="49"/>
        <v>5000</v>
      </c>
      <c r="L1307" s="66">
        <f t="shared" si="56"/>
        <v>2</v>
      </c>
      <c r="M1307" s="66" t="str">
        <f t="shared" si="57"/>
        <v>OK</v>
      </c>
      <c r="N1307" s="40"/>
    </row>
    <row r="1308" spans="2:14" x14ac:dyDescent="0.25">
      <c r="B1308" s="57" t="s">
        <v>21</v>
      </c>
      <c r="C1308" s="70">
        <v>44492</v>
      </c>
      <c r="D1308" s="59" t="s">
        <v>4038</v>
      </c>
      <c r="E1308" s="60" t="s">
        <v>11276</v>
      </c>
      <c r="F1308" s="67" t="s">
        <v>4039</v>
      </c>
      <c r="G1308" s="67" t="s">
        <v>4040</v>
      </c>
      <c r="H1308" s="68" t="s">
        <v>4042</v>
      </c>
      <c r="I1308" s="63">
        <v>2</v>
      </c>
      <c r="J1308" s="64" t="str">
        <f t="shared" si="48"/>
        <v>A</v>
      </c>
      <c r="K1308" s="65">
        <f t="shared" si="49"/>
        <v>5000</v>
      </c>
      <c r="L1308" s="66">
        <f t="shared" si="56"/>
        <v>6</v>
      </c>
      <c r="M1308" s="66" t="str">
        <f t="shared" si="57"/>
        <v>OK</v>
      </c>
    </row>
    <row r="1309" spans="2:14" x14ac:dyDescent="0.25">
      <c r="B1309" s="57" t="s">
        <v>21</v>
      </c>
      <c r="C1309" s="70">
        <v>44492</v>
      </c>
      <c r="D1309" s="59" t="s">
        <v>4043</v>
      </c>
      <c r="E1309" s="60" t="s">
        <v>11276</v>
      </c>
      <c r="F1309" s="67" t="s">
        <v>4044</v>
      </c>
      <c r="G1309" s="67" t="s">
        <v>4045</v>
      </c>
      <c r="H1309" s="68" t="s">
        <v>4051</v>
      </c>
      <c r="I1309" s="63">
        <v>2</v>
      </c>
      <c r="J1309" s="64" t="str">
        <f t="shared" si="48"/>
        <v>A</v>
      </c>
      <c r="K1309" s="65">
        <f t="shared" si="49"/>
        <v>5000</v>
      </c>
      <c r="L1309" s="66">
        <f t="shared" si="56"/>
        <v>4</v>
      </c>
      <c r="M1309" s="66" t="str">
        <f t="shared" si="57"/>
        <v>OK</v>
      </c>
    </row>
    <row r="1310" spans="2:14" s="69" customFormat="1" x14ac:dyDescent="0.25">
      <c r="B1310" s="57" t="s">
        <v>21</v>
      </c>
      <c r="C1310" s="70">
        <v>44492</v>
      </c>
      <c r="D1310" s="59" t="s">
        <v>4046</v>
      </c>
      <c r="E1310" s="60" t="s">
        <v>11276</v>
      </c>
      <c r="F1310" s="67" t="s">
        <v>4047</v>
      </c>
      <c r="G1310" s="67" t="s">
        <v>4009</v>
      </c>
      <c r="H1310" s="68" t="s">
        <v>4052</v>
      </c>
      <c r="I1310" s="63">
        <v>2</v>
      </c>
      <c r="J1310" s="64" t="str">
        <f t="shared" si="48"/>
        <v>A</v>
      </c>
      <c r="K1310" s="65">
        <f t="shared" si="49"/>
        <v>5000</v>
      </c>
      <c r="L1310" s="66">
        <f t="shared" si="56"/>
        <v>4</v>
      </c>
      <c r="M1310" s="66" t="str">
        <f t="shared" si="57"/>
        <v>OK</v>
      </c>
      <c r="N1310" s="40"/>
    </row>
    <row r="1311" spans="2:14" s="69" customFormat="1" x14ac:dyDescent="0.25">
      <c r="B1311" s="57" t="s">
        <v>21</v>
      </c>
      <c r="C1311" s="70">
        <v>44492</v>
      </c>
      <c r="D1311" s="59" t="s">
        <v>4048</v>
      </c>
      <c r="E1311" s="60" t="s">
        <v>11276</v>
      </c>
      <c r="F1311" s="67" t="s">
        <v>4049</v>
      </c>
      <c r="G1311" s="67" t="s">
        <v>4050</v>
      </c>
      <c r="H1311" s="68" t="s">
        <v>4053</v>
      </c>
      <c r="I1311" s="63">
        <v>2</v>
      </c>
      <c r="J1311" s="64" t="str">
        <f t="shared" si="48"/>
        <v>A</v>
      </c>
      <c r="K1311" s="65">
        <f t="shared" si="49"/>
        <v>5000</v>
      </c>
      <c r="L1311" s="66">
        <f t="shared" si="56"/>
        <v>4</v>
      </c>
      <c r="M1311" s="66" t="str">
        <f t="shared" si="57"/>
        <v>OK</v>
      </c>
      <c r="N1311" s="40"/>
    </row>
    <row r="1312" spans="2:14" x14ac:dyDescent="0.25">
      <c r="B1312" s="57" t="s">
        <v>21</v>
      </c>
      <c r="C1312" s="70">
        <v>44492</v>
      </c>
      <c r="D1312" s="59" t="s">
        <v>4054</v>
      </c>
      <c r="E1312" s="60" t="s">
        <v>11276</v>
      </c>
      <c r="F1312" s="67" t="s">
        <v>4055</v>
      </c>
      <c r="G1312" s="67" t="s">
        <v>4056</v>
      </c>
      <c r="H1312" s="68" t="s">
        <v>4057</v>
      </c>
      <c r="I1312" s="63">
        <v>2</v>
      </c>
      <c r="J1312" s="64" t="str">
        <f t="shared" si="48"/>
        <v>A</v>
      </c>
      <c r="K1312" s="65">
        <f t="shared" si="49"/>
        <v>5000</v>
      </c>
      <c r="L1312" s="66">
        <f t="shared" si="56"/>
        <v>2</v>
      </c>
      <c r="M1312" s="66" t="str">
        <f t="shared" si="57"/>
        <v>OK</v>
      </c>
    </row>
    <row r="1313" spans="2:14" x14ac:dyDescent="0.25">
      <c r="B1313" s="57" t="s">
        <v>21</v>
      </c>
      <c r="C1313" s="70">
        <v>44492</v>
      </c>
      <c r="D1313" s="59" t="s">
        <v>4058</v>
      </c>
      <c r="E1313" s="60" t="s">
        <v>11276</v>
      </c>
      <c r="F1313" s="67" t="s">
        <v>4059</v>
      </c>
      <c r="G1313" s="67" t="s">
        <v>4060</v>
      </c>
      <c r="H1313" s="68" t="s">
        <v>4061</v>
      </c>
      <c r="I1313" s="63">
        <v>2</v>
      </c>
      <c r="J1313" s="64" t="str">
        <f t="shared" si="48"/>
        <v>A</v>
      </c>
      <c r="K1313" s="65">
        <f t="shared" si="49"/>
        <v>5000</v>
      </c>
      <c r="L1313" s="66">
        <f t="shared" si="56"/>
        <v>2</v>
      </c>
      <c r="M1313" s="66" t="str">
        <f t="shared" si="57"/>
        <v>OK</v>
      </c>
    </row>
    <row r="1314" spans="2:14" s="69" customFormat="1" x14ac:dyDescent="0.25">
      <c r="B1314" s="57" t="s">
        <v>21</v>
      </c>
      <c r="C1314" s="70">
        <v>44492</v>
      </c>
      <c r="D1314" s="59" t="s">
        <v>4062</v>
      </c>
      <c r="E1314" s="60" t="s">
        <v>11276</v>
      </c>
      <c r="F1314" s="67" t="s">
        <v>4063</v>
      </c>
      <c r="G1314" s="67" t="s">
        <v>4064</v>
      </c>
      <c r="H1314" s="68" t="s">
        <v>4065</v>
      </c>
      <c r="I1314" s="63">
        <v>3</v>
      </c>
      <c r="J1314" s="64" t="str">
        <f t="shared" si="48"/>
        <v>A</v>
      </c>
      <c r="K1314" s="65">
        <f t="shared" si="49"/>
        <v>7500</v>
      </c>
      <c r="L1314" s="66">
        <f t="shared" si="56"/>
        <v>3</v>
      </c>
      <c r="M1314" s="66" t="str">
        <f t="shared" si="57"/>
        <v>OK</v>
      </c>
      <c r="N1314" s="40"/>
    </row>
    <row r="1315" spans="2:14" x14ac:dyDescent="0.25">
      <c r="B1315" s="57" t="s">
        <v>21</v>
      </c>
      <c r="C1315" s="70">
        <v>44492</v>
      </c>
      <c r="D1315" s="59" t="s">
        <v>4066</v>
      </c>
      <c r="E1315" s="60" t="s">
        <v>11276</v>
      </c>
      <c r="F1315" s="67" t="s">
        <v>4067</v>
      </c>
      <c r="G1315" s="67" t="s">
        <v>2777</v>
      </c>
      <c r="H1315" s="68" t="s">
        <v>4068</v>
      </c>
      <c r="I1315" s="63">
        <v>2</v>
      </c>
      <c r="J1315" s="64" t="str">
        <f t="shared" si="48"/>
        <v>A</v>
      </c>
      <c r="K1315" s="65">
        <f t="shared" si="49"/>
        <v>5000</v>
      </c>
      <c r="L1315" s="66">
        <f t="shared" si="56"/>
        <v>2</v>
      </c>
      <c r="M1315" s="66" t="str">
        <f t="shared" si="57"/>
        <v>OK</v>
      </c>
    </row>
    <row r="1316" spans="2:14" s="69" customFormat="1" x14ac:dyDescent="0.25">
      <c r="B1316" s="57" t="s">
        <v>21</v>
      </c>
      <c r="C1316" s="70">
        <v>44492</v>
      </c>
      <c r="D1316" s="59" t="s">
        <v>4069</v>
      </c>
      <c r="E1316" s="60" t="s">
        <v>11276</v>
      </c>
      <c r="F1316" s="67" t="s">
        <v>4070</v>
      </c>
      <c r="G1316" s="67" t="s">
        <v>4071</v>
      </c>
      <c r="H1316" s="68" t="s">
        <v>4072</v>
      </c>
      <c r="I1316" s="63">
        <v>2</v>
      </c>
      <c r="J1316" s="64" t="str">
        <f t="shared" si="48"/>
        <v>A</v>
      </c>
      <c r="K1316" s="65">
        <f t="shared" si="49"/>
        <v>5000</v>
      </c>
      <c r="L1316" s="66">
        <f t="shared" si="56"/>
        <v>2</v>
      </c>
      <c r="M1316" s="66" t="str">
        <f t="shared" si="57"/>
        <v>OK</v>
      </c>
      <c r="N1316" s="40"/>
    </row>
    <row r="1317" spans="2:14" x14ac:dyDescent="0.25">
      <c r="B1317" s="57" t="s">
        <v>21</v>
      </c>
      <c r="C1317" s="70">
        <v>44492</v>
      </c>
      <c r="D1317" s="59" t="s">
        <v>4073</v>
      </c>
      <c r="E1317" s="60" t="s">
        <v>11276</v>
      </c>
      <c r="F1317" s="67" t="s">
        <v>4074</v>
      </c>
      <c r="G1317" s="67" t="s">
        <v>4075</v>
      </c>
      <c r="H1317" s="68" t="s">
        <v>4076</v>
      </c>
      <c r="I1317" s="63">
        <v>2</v>
      </c>
      <c r="J1317" s="64" t="str">
        <f t="shared" si="48"/>
        <v>A</v>
      </c>
      <c r="K1317" s="65">
        <f t="shared" si="49"/>
        <v>5000</v>
      </c>
      <c r="L1317" s="66">
        <f t="shared" si="56"/>
        <v>2</v>
      </c>
      <c r="M1317" s="66" t="str">
        <f t="shared" si="57"/>
        <v>OK</v>
      </c>
    </row>
    <row r="1318" spans="2:14" x14ac:dyDescent="0.25">
      <c r="B1318" s="57" t="s">
        <v>21</v>
      </c>
      <c r="C1318" s="70">
        <v>44492</v>
      </c>
      <c r="D1318" s="59" t="s">
        <v>4077</v>
      </c>
      <c r="E1318" s="60" t="s">
        <v>11276</v>
      </c>
      <c r="F1318" s="67" t="s">
        <v>4078</v>
      </c>
      <c r="G1318" s="67" t="s">
        <v>4079</v>
      </c>
      <c r="H1318" s="68" t="s">
        <v>4080</v>
      </c>
      <c r="I1318" s="63">
        <v>3</v>
      </c>
      <c r="J1318" s="64" t="str">
        <f t="shared" si="48"/>
        <v>A</v>
      </c>
      <c r="K1318" s="65">
        <f t="shared" si="49"/>
        <v>7500</v>
      </c>
      <c r="L1318" s="66">
        <f t="shared" si="56"/>
        <v>3</v>
      </c>
      <c r="M1318" s="66" t="str">
        <f t="shared" si="57"/>
        <v>OK</v>
      </c>
    </row>
    <row r="1319" spans="2:14" s="69" customFormat="1" x14ac:dyDescent="0.25">
      <c r="B1319" s="57" t="s">
        <v>21</v>
      </c>
      <c r="C1319" s="70">
        <v>44492</v>
      </c>
      <c r="D1319" s="59" t="s">
        <v>4081</v>
      </c>
      <c r="E1319" s="60" t="s">
        <v>11276</v>
      </c>
      <c r="F1319" s="67" t="s">
        <v>4082</v>
      </c>
      <c r="G1319" s="67" t="s">
        <v>4083</v>
      </c>
      <c r="H1319" s="68" t="s">
        <v>4084</v>
      </c>
      <c r="I1319" s="63">
        <v>2</v>
      </c>
      <c r="J1319" s="64" t="str">
        <f t="shared" si="48"/>
        <v>A</v>
      </c>
      <c r="K1319" s="65">
        <f t="shared" si="49"/>
        <v>5000</v>
      </c>
      <c r="L1319" s="66">
        <f t="shared" si="56"/>
        <v>2</v>
      </c>
      <c r="M1319" s="66" t="str">
        <f t="shared" si="57"/>
        <v>OK</v>
      </c>
      <c r="N1319" s="40"/>
    </row>
    <row r="1320" spans="2:14" x14ac:dyDescent="0.25">
      <c r="B1320" s="57" t="s">
        <v>21</v>
      </c>
      <c r="C1320" s="70">
        <v>44494</v>
      </c>
      <c r="D1320" s="59" t="s">
        <v>413</v>
      </c>
      <c r="E1320" s="60" t="s">
        <v>11276</v>
      </c>
      <c r="F1320" s="67" t="s">
        <v>414</v>
      </c>
      <c r="G1320" s="67" t="s">
        <v>415</v>
      </c>
      <c r="H1320" s="68" t="s">
        <v>5239</v>
      </c>
      <c r="I1320" s="63">
        <v>2</v>
      </c>
      <c r="J1320" s="64" t="str">
        <f t="shared" ref="J1320:J1427" si="58">+IF(I1320&lt;=0," ",IF(I1320&lt;=5,"A",IF(I1320&gt;=6,"B")))</f>
        <v>A</v>
      </c>
      <c r="K1320" s="65">
        <f t="shared" ref="K1320:K1427" si="59">+IF(J1320=" ",I1320*0,IF(J1320="A",I1320*2500,IF(J1320="B",I1320*3000)))</f>
        <v>5000</v>
      </c>
      <c r="L1320" s="66">
        <f t="shared" si="56"/>
        <v>6</v>
      </c>
      <c r="M1320" s="66" t="str">
        <f t="shared" si="57"/>
        <v>OK</v>
      </c>
    </row>
    <row r="1321" spans="2:14" x14ac:dyDescent="0.25">
      <c r="B1321" s="57" t="s">
        <v>21</v>
      </c>
      <c r="C1321" s="70">
        <v>44494</v>
      </c>
      <c r="D1321" s="59" t="s">
        <v>5240</v>
      </c>
      <c r="E1321" s="60" t="s">
        <v>11276</v>
      </c>
      <c r="F1321" s="67" t="s">
        <v>5241</v>
      </c>
      <c r="G1321" s="67" t="s">
        <v>5242</v>
      </c>
      <c r="H1321" s="68" t="s">
        <v>5243</v>
      </c>
      <c r="I1321" s="63">
        <v>2</v>
      </c>
      <c r="J1321" s="64" t="str">
        <f t="shared" si="58"/>
        <v>A</v>
      </c>
      <c r="K1321" s="65">
        <f t="shared" si="59"/>
        <v>5000</v>
      </c>
      <c r="L1321" s="66">
        <f t="shared" si="56"/>
        <v>2</v>
      </c>
      <c r="M1321" s="66" t="str">
        <f t="shared" si="57"/>
        <v>OK</v>
      </c>
    </row>
    <row r="1322" spans="2:14" s="69" customFormat="1" x14ac:dyDescent="0.25">
      <c r="B1322" s="57" t="s">
        <v>21</v>
      </c>
      <c r="C1322" s="70">
        <v>44494</v>
      </c>
      <c r="D1322" s="59" t="s">
        <v>5244</v>
      </c>
      <c r="E1322" s="60" t="s">
        <v>11276</v>
      </c>
      <c r="F1322" s="67" t="s">
        <v>5245</v>
      </c>
      <c r="G1322" s="67" t="s">
        <v>474</v>
      </c>
      <c r="H1322" s="68" t="s">
        <v>5246</v>
      </c>
      <c r="I1322" s="63">
        <v>2</v>
      </c>
      <c r="J1322" s="64" t="str">
        <f t="shared" si="58"/>
        <v>A</v>
      </c>
      <c r="K1322" s="65">
        <f t="shared" si="59"/>
        <v>5000</v>
      </c>
      <c r="L1322" s="66">
        <f t="shared" si="56"/>
        <v>2</v>
      </c>
      <c r="M1322" s="66" t="str">
        <f t="shared" si="57"/>
        <v>OK</v>
      </c>
      <c r="N1322" s="40"/>
    </row>
    <row r="1323" spans="2:14" x14ac:dyDescent="0.25">
      <c r="B1323" s="57" t="s">
        <v>21</v>
      </c>
      <c r="C1323" s="70">
        <v>44494</v>
      </c>
      <c r="D1323" s="59" t="s">
        <v>464</v>
      </c>
      <c r="E1323" s="60" t="s">
        <v>11276</v>
      </c>
      <c r="F1323" s="67" t="s">
        <v>465</v>
      </c>
      <c r="G1323" s="67" t="s">
        <v>466</v>
      </c>
      <c r="H1323" s="68" t="s">
        <v>5247</v>
      </c>
      <c r="I1323" s="63">
        <v>2</v>
      </c>
      <c r="J1323" s="64" t="str">
        <f t="shared" si="58"/>
        <v>A</v>
      </c>
      <c r="K1323" s="65">
        <f t="shared" si="59"/>
        <v>5000</v>
      </c>
      <c r="L1323" s="66">
        <f t="shared" si="56"/>
        <v>4</v>
      </c>
      <c r="M1323" s="66" t="str">
        <f t="shared" si="57"/>
        <v>OK</v>
      </c>
    </row>
    <row r="1324" spans="2:14" s="69" customFormat="1" x14ac:dyDescent="0.25">
      <c r="B1324" s="57" t="s">
        <v>21</v>
      </c>
      <c r="C1324" s="70">
        <v>44494</v>
      </c>
      <c r="D1324" s="59" t="s">
        <v>472</v>
      </c>
      <c r="E1324" s="60" t="s">
        <v>11276</v>
      </c>
      <c r="F1324" s="67" t="s">
        <v>473</v>
      </c>
      <c r="G1324" s="67" t="s">
        <v>474</v>
      </c>
      <c r="H1324" s="68" t="s">
        <v>5250</v>
      </c>
      <c r="I1324" s="63">
        <v>2</v>
      </c>
      <c r="J1324" s="64" t="str">
        <f t="shared" si="58"/>
        <v>A</v>
      </c>
      <c r="K1324" s="65">
        <f t="shared" si="59"/>
        <v>5000</v>
      </c>
      <c r="L1324" s="66">
        <f t="shared" si="56"/>
        <v>6</v>
      </c>
      <c r="M1324" s="66" t="str">
        <f t="shared" si="57"/>
        <v>OK</v>
      </c>
      <c r="N1324" s="40"/>
    </row>
    <row r="1325" spans="2:14" x14ac:dyDescent="0.25">
      <c r="B1325" s="57" t="s">
        <v>21</v>
      </c>
      <c r="C1325" s="70">
        <v>44494</v>
      </c>
      <c r="D1325" s="59" t="s">
        <v>5248</v>
      </c>
      <c r="E1325" s="60" t="s">
        <v>11276</v>
      </c>
      <c r="F1325" s="67" t="s">
        <v>5249</v>
      </c>
      <c r="G1325" s="67" t="s">
        <v>459</v>
      </c>
      <c r="H1325" s="68" t="s">
        <v>5251</v>
      </c>
      <c r="I1325" s="63">
        <v>2</v>
      </c>
      <c r="J1325" s="64" t="str">
        <f t="shared" si="58"/>
        <v>A</v>
      </c>
      <c r="K1325" s="65">
        <f t="shared" si="59"/>
        <v>5000</v>
      </c>
      <c r="L1325" s="66">
        <f t="shared" si="56"/>
        <v>2</v>
      </c>
      <c r="M1325" s="66" t="str">
        <f t="shared" si="57"/>
        <v>OK</v>
      </c>
    </row>
    <row r="1326" spans="2:14" x14ac:dyDescent="0.25">
      <c r="B1326" s="57" t="s">
        <v>21</v>
      </c>
      <c r="C1326" s="70">
        <v>44494</v>
      </c>
      <c r="D1326" s="59" t="s">
        <v>5252</v>
      </c>
      <c r="E1326" s="60" t="s">
        <v>11276</v>
      </c>
      <c r="F1326" s="67" t="s">
        <v>5253</v>
      </c>
      <c r="G1326" s="67" t="s">
        <v>5254</v>
      </c>
      <c r="H1326" s="68" t="s">
        <v>5255</v>
      </c>
      <c r="I1326" s="63">
        <v>2</v>
      </c>
      <c r="J1326" s="64" t="str">
        <f t="shared" si="58"/>
        <v>A</v>
      </c>
      <c r="K1326" s="65">
        <f t="shared" si="59"/>
        <v>5000</v>
      </c>
      <c r="L1326" s="66">
        <f t="shared" si="56"/>
        <v>4</v>
      </c>
      <c r="M1326" s="66" t="str">
        <f t="shared" si="57"/>
        <v>OK</v>
      </c>
    </row>
    <row r="1327" spans="2:14" s="69" customFormat="1" x14ac:dyDescent="0.25">
      <c r="B1327" s="57" t="s">
        <v>21</v>
      </c>
      <c r="C1327" s="70">
        <v>44494</v>
      </c>
      <c r="D1327" s="59" t="s">
        <v>5256</v>
      </c>
      <c r="E1327" s="60" t="s">
        <v>11276</v>
      </c>
      <c r="F1327" s="67" t="s">
        <v>5257</v>
      </c>
      <c r="G1327" s="67" t="s">
        <v>5258</v>
      </c>
      <c r="H1327" s="68" t="s">
        <v>5259</v>
      </c>
      <c r="I1327" s="63">
        <v>6</v>
      </c>
      <c r="J1327" s="64" t="str">
        <f t="shared" si="58"/>
        <v>B</v>
      </c>
      <c r="K1327" s="65">
        <f t="shared" si="59"/>
        <v>18000</v>
      </c>
      <c r="L1327" s="66">
        <f t="shared" si="56"/>
        <v>8</v>
      </c>
      <c r="M1327" s="66" t="str">
        <f t="shared" si="57"/>
        <v>OK</v>
      </c>
      <c r="N1327" s="40"/>
    </row>
    <row r="1328" spans="2:14" s="69" customFormat="1" x14ac:dyDescent="0.25">
      <c r="B1328" s="57" t="s">
        <v>21</v>
      </c>
      <c r="C1328" s="70">
        <v>44494</v>
      </c>
      <c r="D1328" s="59" t="s">
        <v>5260</v>
      </c>
      <c r="E1328" s="60" t="s">
        <v>11276</v>
      </c>
      <c r="F1328" s="67" t="s">
        <v>5261</v>
      </c>
      <c r="G1328" s="67" t="s">
        <v>407</v>
      </c>
      <c r="H1328" s="68" t="s">
        <v>5262</v>
      </c>
      <c r="I1328" s="63">
        <v>3</v>
      </c>
      <c r="J1328" s="64" t="str">
        <f t="shared" si="58"/>
        <v>A</v>
      </c>
      <c r="K1328" s="65">
        <f t="shared" si="59"/>
        <v>7500</v>
      </c>
      <c r="L1328" s="66">
        <f t="shared" si="56"/>
        <v>3</v>
      </c>
      <c r="M1328" s="66" t="str">
        <f t="shared" si="57"/>
        <v>OK</v>
      </c>
      <c r="N1328" s="40"/>
    </row>
    <row r="1329" spans="2:14" x14ac:dyDescent="0.25">
      <c r="B1329" s="57" t="s">
        <v>21</v>
      </c>
      <c r="C1329" s="70">
        <v>44494</v>
      </c>
      <c r="D1329" s="59" t="s">
        <v>5263</v>
      </c>
      <c r="E1329" s="60" t="s">
        <v>11276</v>
      </c>
      <c r="F1329" s="67" t="s">
        <v>5264</v>
      </c>
      <c r="G1329" s="67" t="s">
        <v>5265</v>
      </c>
      <c r="H1329" s="68" t="s">
        <v>5266</v>
      </c>
      <c r="I1329" s="63">
        <v>6</v>
      </c>
      <c r="J1329" s="64" t="str">
        <f t="shared" si="58"/>
        <v>B</v>
      </c>
      <c r="K1329" s="65">
        <f t="shared" si="59"/>
        <v>18000</v>
      </c>
      <c r="L1329" s="66">
        <f t="shared" si="56"/>
        <v>14</v>
      </c>
      <c r="M1329" s="66" t="str">
        <f t="shared" si="57"/>
        <v>OK</v>
      </c>
    </row>
    <row r="1330" spans="2:14" x14ac:dyDescent="0.25">
      <c r="B1330" s="57" t="s">
        <v>21</v>
      </c>
      <c r="C1330" s="70">
        <v>44494</v>
      </c>
      <c r="D1330" s="59" t="s">
        <v>5267</v>
      </c>
      <c r="E1330" s="60" t="s">
        <v>11276</v>
      </c>
      <c r="F1330" s="67" t="s">
        <v>5268</v>
      </c>
      <c r="G1330" s="67" t="s">
        <v>5269</v>
      </c>
      <c r="H1330" s="68" t="s">
        <v>5270</v>
      </c>
      <c r="I1330" s="63">
        <v>2</v>
      </c>
      <c r="J1330" s="64" t="str">
        <f t="shared" si="58"/>
        <v>A</v>
      </c>
      <c r="K1330" s="65">
        <f t="shared" si="59"/>
        <v>5000</v>
      </c>
      <c r="L1330" s="66">
        <f t="shared" si="56"/>
        <v>2</v>
      </c>
      <c r="M1330" s="66" t="str">
        <f t="shared" si="57"/>
        <v>OK</v>
      </c>
    </row>
    <row r="1331" spans="2:14" s="69" customFormat="1" x14ac:dyDescent="0.25">
      <c r="B1331" s="57" t="s">
        <v>21</v>
      </c>
      <c r="C1331" s="70">
        <v>44494</v>
      </c>
      <c r="D1331" s="59" t="s">
        <v>5271</v>
      </c>
      <c r="E1331" s="60" t="s">
        <v>11276</v>
      </c>
      <c r="F1331" s="67" t="s">
        <v>5272</v>
      </c>
      <c r="G1331" s="67" t="s">
        <v>5273</v>
      </c>
      <c r="H1331" s="68" t="s">
        <v>5274</v>
      </c>
      <c r="I1331" s="63">
        <v>9</v>
      </c>
      <c r="J1331" s="64" t="str">
        <f t="shared" si="58"/>
        <v>B</v>
      </c>
      <c r="K1331" s="65">
        <f t="shared" si="59"/>
        <v>27000</v>
      </c>
      <c r="L1331" s="66">
        <f t="shared" si="56"/>
        <v>11</v>
      </c>
      <c r="M1331" s="66" t="str">
        <f t="shared" si="57"/>
        <v>OK</v>
      </c>
      <c r="N1331" s="40"/>
    </row>
    <row r="1332" spans="2:14" x14ac:dyDescent="0.25">
      <c r="B1332" s="57" t="s">
        <v>21</v>
      </c>
      <c r="C1332" s="70">
        <v>44494</v>
      </c>
      <c r="D1332" s="59" t="s">
        <v>479</v>
      </c>
      <c r="E1332" s="60" t="s">
        <v>11276</v>
      </c>
      <c r="F1332" s="67" t="s">
        <v>480</v>
      </c>
      <c r="G1332" s="67" t="s">
        <v>481</v>
      </c>
      <c r="H1332" s="68" t="s">
        <v>5275</v>
      </c>
      <c r="I1332" s="63">
        <v>2</v>
      </c>
      <c r="J1332" s="64" t="str">
        <f t="shared" si="58"/>
        <v>A</v>
      </c>
      <c r="K1332" s="65">
        <f t="shared" si="59"/>
        <v>5000</v>
      </c>
      <c r="L1332" s="66">
        <f t="shared" si="56"/>
        <v>6</v>
      </c>
      <c r="M1332" s="66" t="str">
        <f t="shared" si="57"/>
        <v>OK</v>
      </c>
    </row>
    <row r="1333" spans="2:14" s="69" customFormat="1" x14ac:dyDescent="0.25">
      <c r="B1333" s="57" t="s">
        <v>21</v>
      </c>
      <c r="C1333" s="70">
        <v>44494</v>
      </c>
      <c r="D1333" s="59" t="s">
        <v>5276</v>
      </c>
      <c r="E1333" s="60" t="s">
        <v>11276</v>
      </c>
      <c r="F1333" s="67" t="s">
        <v>5277</v>
      </c>
      <c r="G1333" s="67" t="s">
        <v>5278</v>
      </c>
      <c r="H1333" s="68" t="s">
        <v>5279</v>
      </c>
      <c r="I1333" s="63">
        <v>2</v>
      </c>
      <c r="J1333" s="64" t="str">
        <f t="shared" si="58"/>
        <v>A</v>
      </c>
      <c r="K1333" s="65">
        <f t="shared" si="59"/>
        <v>5000</v>
      </c>
      <c r="L1333" s="66">
        <f t="shared" si="56"/>
        <v>2</v>
      </c>
      <c r="M1333" s="66" t="str">
        <f t="shared" si="57"/>
        <v>OK</v>
      </c>
      <c r="N1333" s="40"/>
    </row>
    <row r="1334" spans="2:14" x14ac:dyDescent="0.25">
      <c r="B1334" s="57" t="s">
        <v>21</v>
      </c>
      <c r="C1334" s="70">
        <v>44494</v>
      </c>
      <c r="D1334" s="59" t="s">
        <v>483</v>
      </c>
      <c r="E1334" s="60" t="s">
        <v>11276</v>
      </c>
      <c r="F1334" s="67" t="s">
        <v>484</v>
      </c>
      <c r="G1334" s="67" t="s">
        <v>485</v>
      </c>
      <c r="H1334" s="68" t="s">
        <v>5280</v>
      </c>
      <c r="I1334" s="63">
        <v>2</v>
      </c>
      <c r="J1334" s="64" t="str">
        <f t="shared" si="58"/>
        <v>A</v>
      </c>
      <c r="K1334" s="65">
        <f t="shared" si="59"/>
        <v>5000</v>
      </c>
      <c r="L1334" s="66">
        <f t="shared" si="56"/>
        <v>10</v>
      </c>
      <c r="M1334" s="66" t="str">
        <f t="shared" si="57"/>
        <v>OK</v>
      </c>
    </row>
    <row r="1335" spans="2:14" x14ac:dyDescent="0.25">
      <c r="B1335" s="57" t="s">
        <v>21</v>
      </c>
      <c r="C1335" s="70">
        <v>44494</v>
      </c>
      <c r="D1335" s="59" t="s">
        <v>5281</v>
      </c>
      <c r="E1335" s="60" t="s">
        <v>11276</v>
      </c>
      <c r="F1335" s="67" t="s">
        <v>5282</v>
      </c>
      <c r="G1335" s="67" t="s">
        <v>5283</v>
      </c>
      <c r="H1335" s="68" t="s">
        <v>5284</v>
      </c>
      <c r="I1335" s="63">
        <v>2</v>
      </c>
      <c r="J1335" s="64" t="str">
        <f t="shared" si="58"/>
        <v>A</v>
      </c>
      <c r="K1335" s="65">
        <f t="shared" si="59"/>
        <v>5000</v>
      </c>
      <c r="L1335" s="66">
        <f t="shared" si="56"/>
        <v>4</v>
      </c>
      <c r="M1335" s="66" t="str">
        <f t="shared" si="57"/>
        <v>OK</v>
      </c>
    </row>
    <row r="1336" spans="2:14" s="69" customFormat="1" x14ac:dyDescent="0.25">
      <c r="B1336" s="57" t="s">
        <v>21</v>
      </c>
      <c r="C1336" s="70">
        <v>44494</v>
      </c>
      <c r="D1336" s="59" t="s">
        <v>487</v>
      </c>
      <c r="E1336" s="60" t="s">
        <v>11276</v>
      </c>
      <c r="F1336" s="67" t="s">
        <v>488</v>
      </c>
      <c r="G1336" s="67" t="s">
        <v>489</v>
      </c>
      <c r="H1336" s="68" t="s">
        <v>5285</v>
      </c>
      <c r="I1336" s="63">
        <v>2</v>
      </c>
      <c r="J1336" s="64" t="str">
        <f t="shared" si="58"/>
        <v>A</v>
      </c>
      <c r="K1336" s="65">
        <f t="shared" si="59"/>
        <v>5000</v>
      </c>
      <c r="L1336" s="66">
        <f t="shared" si="56"/>
        <v>6</v>
      </c>
      <c r="M1336" s="66" t="str">
        <f t="shared" si="57"/>
        <v>OK</v>
      </c>
      <c r="N1336" s="40"/>
    </row>
    <row r="1337" spans="2:14" x14ac:dyDescent="0.25">
      <c r="B1337" s="57" t="s">
        <v>21</v>
      </c>
      <c r="C1337" s="70">
        <v>44494</v>
      </c>
      <c r="D1337" s="59" t="s">
        <v>495</v>
      </c>
      <c r="E1337" s="60" t="s">
        <v>11276</v>
      </c>
      <c r="F1337" s="67" t="s">
        <v>496</v>
      </c>
      <c r="G1337" s="67" t="s">
        <v>497</v>
      </c>
      <c r="H1337" s="68" t="s">
        <v>5291</v>
      </c>
      <c r="I1337" s="63">
        <v>2</v>
      </c>
      <c r="J1337" s="64" t="str">
        <f t="shared" si="58"/>
        <v>A</v>
      </c>
      <c r="K1337" s="65">
        <f t="shared" si="59"/>
        <v>5000</v>
      </c>
      <c r="L1337" s="66">
        <f t="shared" si="56"/>
        <v>4</v>
      </c>
      <c r="M1337" s="66" t="str">
        <f t="shared" si="57"/>
        <v>OK</v>
      </c>
    </row>
    <row r="1338" spans="2:14" x14ac:dyDescent="0.25">
      <c r="B1338" s="57" t="s">
        <v>21</v>
      </c>
      <c r="C1338" s="70">
        <v>44494</v>
      </c>
      <c r="D1338" s="59" t="s">
        <v>5286</v>
      </c>
      <c r="E1338" s="60" t="s">
        <v>11276</v>
      </c>
      <c r="F1338" s="67" t="s">
        <v>5287</v>
      </c>
      <c r="G1338" s="67" t="s">
        <v>481</v>
      </c>
      <c r="H1338" s="68" t="s">
        <v>5292</v>
      </c>
      <c r="I1338" s="63">
        <v>2</v>
      </c>
      <c r="J1338" s="64" t="str">
        <f t="shared" si="58"/>
        <v>A</v>
      </c>
      <c r="K1338" s="65">
        <f t="shared" si="59"/>
        <v>5000</v>
      </c>
      <c r="L1338" s="66">
        <f t="shared" si="56"/>
        <v>2</v>
      </c>
      <c r="M1338" s="66" t="str">
        <f t="shared" si="57"/>
        <v>OK</v>
      </c>
    </row>
    <row r="1339" spans="2:14" s="69" customFormat="1" x14ac:dyDescent="0.25">
      <c r="B1339" s="57" t="s">
        <v>21</v>
      </c>
      <c r="C1339" s="70">
        <v>44494</v>
      </c>
      <c r="D1339" s="59" t="s">
        <v>5288</v>
      </c>
      <c r="E1339" s="60" t="s">
        <v>11276</v>
      </c>
      <c r="F1339" s="67" t="s">
        <v>5289</v>
      </c>
      <c r="G1339" s="67" t="s">
        <v>5290</v>
      </c>
      <c r="H1339" s="68" t="s">
        <v>5293</v>
      </c>
      <c r="I1339" s="63">
        <v>2</v>
      </c>
      <c r="J1339" s="64" t="str">
        <f t="shared" si="58"/>
        <v>A</v>
      </c>
      <c r="K1339" s="65">
        <f t="shared" si="59"/>
        <v>5000</v>
      </c>
      <c r="L1339" s="66">
        <f t="shared" si="56"/>
        <v>4</v>
      </c>
      <c r="M1339" s="66" t="str">
        <f t="shared" si="57"/>
        <v>OK</v>
      </c>
      <c r="N1339" s="40"/>
    </row>
    <row r="1340" spans="2:14" x14ac:dyDescent="0.25">
      <c r="B1340" s="57" t="s">
        <v>21</v>
      </c>
      <c r="C1340" s="70">
        <v>44494</v>
      </c>
      <c r="D1340" s="59" t="s">
        <v>5294</v>
      </c>
      <c r="E1340" s="60" t="s">
        <v>11276</v>
      </c>
      <c r="F1340" s="67" t="s">
        <v>5295</v>
      </c>
      <c r="G1340" s="67" t="s">
        <v>5296</v>
      </c>
      <c r="H1340" s="68" t="s">
        <v>5297</v>
      </c>
      <c r="I1340" s="63">
        <v>2</v>
      </c>
      <c r="J1340" s="64" t="str">
        <f t="shared" si="58"/>
        <v>A</v>
      </c>
      <c r="K1340" s="65">
        <f t="shared" si="59"/>
        <v>5000</v>
      </c>
      <c r="L1340" s="66">
        <f t="shared" si="56"/>
        <v>2</v>
      </c>
      <c r="M1340" s="66" t="str">
        <f t="shared" si="57"/>
        <v>OK</v>
      </c>
    </row>
    <row r="1341" spans="2:14" s="69" customFormat="1" x14ac:dyDescent="0.25">
      <c r="B1341" s="57" t="s">
        <v>21</v>
      </c>
      <c r="C1341" s="70">
        <v>44494</v>
      </c>
      <c r="D1341" s="59" t="s">
        <v>5298</v>
      </c>
      <c r="E1341" s="60" t="s">
        <v>11276</v>
      </c>
      <c r="F1341" s="67" t="s">
        <v>5299</v>
      </c>
      <c r="G1341" s="67" t="s">
        <v>5300</v>
      </c>
      <c r="H1341" s="68" t="s">
        <v>5301</v>
      </c>
      <c r="I1341" s="63">
        <v>10</v>
      </c>
      <c r="J1341" s="64" t="str">
        <f t="shared" si="58"/>
        <v>B</v>
      </c>
      <c r="K1341" s="65">
        <f t="shared" si="59"/>
        <v>30000</v>
      </c>
      <c r="L1341" s="66">
        <f t="shared" si="56"/>
        <v>16</v>
      </c>
      <c r="M1341" s="66" t="str">
        <f t="shared" si="57"/>
        <v>OK</v>
      </c>
      <c r="N1341" s="40"/>
    </row>
    <row r="1342" spans="2:14" x14ac:dyDescent="0.25">
      <c r="B1342" s="57" t="s">
        <v>21</v>
      </c>
      <c r="C1342" s="70">
        <v>44494</v>
      </c>
      <c r="D1342" s="59" t="s">
        <v>499</v>
      </c>
      <c r="E1342" s="60" t="s">
        <v>11276</v>
      </c>
      <c r="F1342" s="67" t="s">
        <v>500</v>
      </c>
      <c r="G1342" s="67" t="s">
        <v>501</v>
      </c>
      <c r="H1342" s="68" t="s">
        <v>5302</v>
      </c>
      <c r="I1342" s="63">
        <v>2</v>
      </c>
      <c r="J1342" s="64" t="str">
        <f t="shared" si="58"/>
        <v>A</v>
      </c>
      <c r="K1342" s="65">
        <f t="shared" si="59"/>
        <v>5000</v>
      </c>
      <c r="L1342" s="66">
        <f t="shared" si="56"/>
        <v>6</v>
      </c>
      <c r="M1342" s="66" t="str">
        <f t="shared" si="57"/>
        <v>OK</v>
      </c>
    </row>
    <row r="1343" spans="2:14" x14ac:dyDescent="0.25">
      <c r="B1343" s="57" t="s">
        <v>21</v>
      </c>
      <c r="C1343" s="70">
        <v>44494</v>
      </c>
      <c r="D1343" s="59" t="s">
        <v>507</v>
      </c>
      <c r="E1343" s="60" t="s">
        <v>11276</v>
      </c>
      <c r="F1343" s="67" t="s">
        <v>508</v>
      </c>
      <c r="G1343" s="67" t="s">
        <v>509</v>
      </c>
      <c r="H1343" s="68" t="s">
        <v>5303</v>
      </c>
      <c r="I1343" s="63">
        <v>10</v>
      </c>
      <c r="J1343" s="64" t="str">
        <f t="shared" si="58"/>
        <v>B</v>
      </c>
      <c r="K1343" s="65">
        <f t="shared" si="59"/>
        <v>30000</v>
      </c>
      <c r="L1343" s="66">
        <f t="shared" si="56"/>
        <v>12</v>
      </c>
      <c r="M1343" s="66" t="str">
        <f t="shared" si="57"/>
        <v>OK</v>
      </c>
    </row>
    <row r="1344" spans="2:14" s="69" customFormat="1" x14ac:dyDescent="0.25">
      <c r="B1344" s="57" t="s">
        <v>21</v>
      </c>
      <c r="C1344" s="70">
        <v>44494</v>
      </c>
      <c r="D1344" s="59" t="s">
        <v>511</v>
      </c>
      <c r="E1344" s="60" t="s">
        <v>11276</v>
      </c>
      <c r="F1344" s="67" t="s">
        <v>512</v>
      </c>
      <c r="G1344" s="67" t="s">
        <v>513</v>
      </c>
      <c r="H1344" s="68" t="s">
        <v>5304</v>
      </c>
      <c r="I1344" s="63">
        <v>2</v>
      </c>
      <c r="J1344" s="64" t="str">
        <f t="shared" si="58"/>
        <v>A</v>
      </c>
      <c r="K1344" s="65">
        <f t="shared" si="59"/>
        <v>5000</v>
      </c>
      <c r="L1344" s="66">
        <f t="shared" si="56"/>
        <v>4</v>
      </c>
      <c r="M1344" s="66" t="str">
        <f t="shared" si="57"/>
        <v>OK</v>
      </c>
      <c r="N1344" s="40"/>
    </row>
    <row r="1345" spans="2:14" s="69" customFormat="1" x14ac:dyDescent="0.25">
      <c r="B1345" s="57" t="s">
        <v>21</v>
      </c>
      <c r="C1345" s="70">
        <v>44495</v>
      </c>
      <c r="D1345" s="59" t="s">
        <v>6111</v>
      </c>
      <c r="E1345" s="60" t="s">
        <v>11276</v>
      </c>
      <c r="F1345" s="67" t="s">
        <v>6112</v>
      </c>
      <c r="G1345" s="67" t="s">
        <v>6113</v>
      </c>
      <c r="H1345" s="68" t="s">
        <v>6114</v>
      </c>
      <c r="I1345" s="63">
        <v>6</v>
      </c>
      <c r="J1345" s="64" t="str">
        <f t="shared" si="58"/>
        <v>B</v>
      </c>
      <c r="K1345" s="65">
        <f t="shared" si="59"/>
        <v>18000</v>
      </c>
      <c r="L1345" s="66">
        <f t="shared" si="56"/>
        <v>8</v>
      </c>
      <c r="M1345" s="66" t="str">
        <f t="shared" si="57"/>
        <v>OK</v>
      </c>
      <c r="N1345" s="40"/>
    </row>
    <row r="1346" spans="2:14" x14ac:dyDescent="0.25">
      <c r="B1346" s="57" t="s">
        <v>21</v>
      </c>
      <c r="C1346" s="70">
        <v>44495</v>
      </c>
      <c r="D1346" s="59" t="s">
        <v>1505</v>
      </c>
      <c r="E1346" s="60" t="s">
        <v>11276</v>
      </c>
      <c r="F1346" s="67" t="s">
        <v>1506</v>
      </c>
      <c r="G1346" s="67" t="s">
        <v>1499</v>
      </c>
      <c r="H1346" s="68" t="s">
        <v>6115</v>
      </c>
      <c r="I1346" s="63">
        <v>6</v>
      </c>
      <c r="J1346" s="64" t="str">
        <f t="shared" si="58"/>
        <v>B</v>
      </c>
      <c r="K1346" s="65">
        <f t="shared" si="59"/>
        <v>18000</v>
      </c>
      <c r="L1346" s="66">
        <f t="shared" si="56"/>
        <v>14</v>
      </c>
      <c r="M1346" s="66" t="str">
        <f t="shared" si="57"/>
        <v>OK</v>
      </c>
    </row>
    <row r="1347" spans="2:14" x14ac:dyDescent="0.25">
      <c r="B1347" s="57" t="s">
        <v>21</v>
      </c>
      <c r="C1347" s="70">
        <v>44495</v>
      </c>
      <c r="D1347" s="59" t="s">
        <v>1508</v>
      </c>
      <c r="E1347" s="60" t="s">
        <v>11276</v>
      </c>
      <c r="F1347" s="67" t="s">
        <v>1509</v>
      </c>
      <c r="G1347" s="67" t="s">
        <v>1510</v>
      </c>
      <c r="H1347" s="68" t="s">
        <v>6118</v>
      </c>
      <c r="I1347" s="63">
        <v>3</v>
      </c>
      <c r="J1347" s="64" t="str">
        <f t="shared" si="58"/>
        <v>A</v>
      </c>
      <c r="K1347" s="65">
        <f t="shared" si="59"/>
        <v>7500</v>
      </c>
      <c r="L1347" s="66">
        <f t="shared" si="56"/>
        <v>5</v>
      </c>
      <c r="M1347" s="66" t="str">
        <f t="shared" si="57"/>
        <v>OK</v>
      </c>
    </row>
    <row r="1348" spans="2:14" s="69" customFormat="1" x14ac:dyDescent="0.25">
      <c r="B1348" s="57" t="s">
        <v>21</v>
      </c>
      <c r="C1348" s="70">
        <v>44495</v>
      </c>
      <c r="D1348" s="59" t="s">
        <v>6116</v>
      </c>
      <c r="E1348" s="60" t="s">
        <v>11276</v>
      </c>
      <c r="F1348" s="67" t="s">
        <v>6117</v>
      </c>
      <c r="G1348" s="67" t="s">
        <v>1499</v>
      </c>
      <c r="H1348" s="68" t="s">
        <v>6119</v>
      </c>
      <c r="I1348" s="63">
        <v>4</v>
      </c>
      <c r="J1348" s="64" t="str">
        <f t="shared" si="58"/>
        <v>A</v>
      </c>
      <c r="K1348" s="65">
        <f t="shared" si="59"/>
        <v>10000</v>
      </c>
      <c r="L1348" s="66">
        <f t="shared" si="56"/>
        <v>4</v>
      </c>
      <c r="M1348" s="66" t="str">
        <f t="shared" si="57"/>
        <v>OK</v>
      </c>
      <c r="N1348" s="40"/>
    </row>
    <row r="1349" spans="2:14" x14ac:dyDescent="0.25">
      <c r="B1349" s="57" t="s">
        <v>21</v>
      </c>
      <c r="C1349" s="70">
        <v>44495</v>
      </c>
      <c r="D1349" s="59" t="s">
        <v>6120</v>
      </c>
      <c r="E1349" s="60" t="s">
        <v>11276</v>
      </c>
      <c r="F1349" s="67" t="s">
        <v>6121</v>
      </c>
      <c r="G1349" s="67" t="s">
        <v>6122</v>
      </c>
      <c r="H1349" s="68" t="s">
        <v>6123</v>
      </c>
      <c r="I1349" s="63">
        <v>6</v>
      </c>
      <c r="J1349" s="64" t="str">
        <f t="shared" si="58"/>
        <v>B</v>
      </c>
      <c r="K1349" s="65">
        <f t="shared" si="59"/>
        <v>18000</v>
      </c>
      <c r="L1349" s="66">
        <f t="shared" si="56"/>
        <v>6</v>
      </c>
      <c r="M1349" s="66" t="str">
        <f t="shared" si="57"/>
        <v>OK</v>
      </c>
    </row>
    <row r="1350" spans="2:14" s="69" customFormat="1" x14ac:dyDescent="0.25">
      <c r="B1350" s="57" t="s">
        <v>21</v>
      </c>
      <c r="C1350" s="70">
        <v>44495</v>
      </c>
      <c r="D1350" s="59" t="s">
        <v>1563</v>
      </c>
      <c r="E1350" s="60" t="s">
        <v>11276</v>
      </c>
      <c r="F1350" s="67" t="s">
        <v>1564</v>
      </c>
      <c r="G1350" s="67" t="s">
        <v>1565</v>
      </c>
      <c r="H1350" s="68" t="s">
        <v>6124</v>
      </c>
      <c r="I1350" s="63">
        <v>2</v>
      </c>
      <c r="J1350" s="64" t="str">
        <f t="shared" si="58"/>
        <v>A</v>
      </c>
      <c r="K1350" s="65">
        <f t="shared" si="59"/>
        <v>5000</v>
      </c>
      <c r="L1350" s="66">
        <f t="shared" si="56"/>
        <v>4</v>
      </c>
      <c r="M1350" s="66" t="str">
        <f t="shared" si="57"/>
        <v>OK</v>
      </c>
      <c r="N1350" s="40"/>
    </row>
    <row r="1351" spans="2:14" x14ac:dyDescent="0.25">
      <c r="B1351" s="57" t="s">
        <v>21</v>
      </c>
      <c r="C1351" s="70">
        <v>44495</v>
      </c>
      <c r="D1351" s="59" t="s">
        <v>6125</v>
      </c>
      <c r="E1351" s="60" t="s">
        <v>11276</v>
      </c>
      <c r="F1351" s="67" t="s">
        <v>6126</v>
      </c>
      <c r="G1351" s="67" t="s">
        <v>3982</v>
      </c>
      <c r="H1351" s="68" t="s">
        <v>6127</v>
      </c>
      <c r="I1351" s="63">
        <v>2</v>
      </c>
      <c r="J1351" s="64" t="str">
        <f t="shared" si="58"/>
        <v>A</v>
      </c>
      <c r="K1351" s="65">
        <f t="shared" si="59"/>
        <v>5000</v>
      </c>
      <c r="L1351" s="66">
        <f t="shared" si="56"/>
        <v>2</v>
      </c>
      <c r="M1351" s="66" t="str">
        <f t="shared" si="57"/>
        <v>OK</v>
      </c>
    </row>
    <row r="1352" spans="2:14" x14ac:dyDescent="0.25">
      <c r="B1352" s="57" t="s">
        <v>21</v>
      </c>
      <c r="C1352" s="70">
        <v>44495</v>
      </c>
      <c r="D1352" s="59" t="s">
        <v>6128</v>
      </c>
      <c r="E1352" s="60" t="s">
        <v>11276</v>
      </c>
      <c r="F1352" s="67" t="s">
        <v>6129</v>
      </c>
      <c r="G1352" s="67" t="s">
        <v>6130</v>
      </c>
      <c r="H1352" s="68" t="s">
        <v>6131</v>
      </c>
      <c r="I1352" s="63">
        <v>2</v>
      </c>
      <c r="J1352" s="64" t="str">
        <f t="shared" si="58"/>
        <v>A</v>
      </c>
      <c r="K1352" s="65">
        <f t="shared" si="59"/>
        <v>5000</v>
      </c>
      <c r="L1352" s="66">
        <f t="shared" si="56"/>
        <v>2</v>
      </c>
      <c r="M1352" s="66" t="str">
        <f t="shared" si="57"/>
        <v>OK</v>
      </c>
    </row>
    <row r="1353" spans="2:14" s="69" customFormat="1" x14ac:dyDescent="0.25">
      <c r="B1353" s="57" t="s">
        <v>21</v>
      </c>
      <c r="C1353" s="70">
        <v>44495</v>
      </c>
      <c r="D1353" s="59" t="s">
        <v>6132</v>
      </c>
      <c r="E1353" s="60" t="s">
        <v>11276</v>
      </c>
      <c r="F1353" s="67" t="s">
        <v>6133</v>
      </c>
      <c r="G1353" s="67" t="s">
        <v>6134</v>
      </c>
      <c r="H1353" s="68" t="s">
        <v>6135</v>
      </c>
      <c r="I1353" s="63">
        <v>2</v>
      </c>
      <c r="J1353" s="64" t="str">
        <f t="shared" si="58"/>
        <v>A</v>
      </c>
      <c r="K1353" s="65">
        <f t="shared" si="59"/>
        <v>5000</v>
      </c>
      <c r="L1353" s="66">
        <f t="shared" ref="L1353:L1416" si="60">SUMIF($D$8:$D$3606,D1353:D4951,$I$8:$I$3606)</f>
        <v>2</v>
      </c>
      <c r="M1353" s="66" t="str">
        <f t="shared" ref="M1353:M1416" si="61">+IF(L1353=0," ",IF(L1353&lt;=20,"OK",IF(L1353&gt;=21,"LEBIH")))</f>
        <v>OK</v>
      </c>
      <c r="N1353" s="40"/>
    </row>
    <row r="1354" spans="2:14" s="69" customFormat="1" x14ac:dyDescent="0.25">
      <c r="B1354" s="57" t="s">
        <v>21</v>
      </c>
      <c r="C1354" s="70">
        <v>44495</v>
      </c>
      <c r="D1354" s="59" t="s">
        <v>6136</v>
      </c>
      <c r="E1354" s="60" t="s">
        <v>11276</v>
      </c>
      <c r="F1354" s="67" t="s">
        <v>6137</v>
      </c>
      <c r="G1354" s="67" t="s">
        <v>6138</v>
      </c>
      <c r="H1354" s="68" t="s">
        <v>6142</v>
      </c>
      <c r="I1354" s="63">
        <v>2</v>
      </c>
      <c r="J1354" s="64" t="str">
        <f t="shared" si="58"/>
        <v>A</v>
      </c>
      <c r="K1354" s="65">
        <f t="shared" si="59"/>
        <v>5000</v>
      </c>
      <c r="L1354" s="66">
        <f t="shared" si="60"/>
        <v>2</v>
      </c>
      <c r="M1354" s="66" t="str">
        <f t="shared" si="61"/>
        <v>OK</v>
      </c>
      <c r="N1354" s="40"/>
    </row>
    <row r="1355" spans="2:14" s="69" customFormat="1" x14ac:dyDescent="0.25">
      <c r="B1355" s="57" t="s">
        <v>21</v>
      </c>
      <c r="C1355" s="70">
        <v>44495</v>
      </c>
      <c r="D1355" s="59" t="s">
        <v>6139</v>
      </c>
      <c r="E1355" s="60" t="s">
        <v>11276</v>
      </c>
      <c r="F1355" s="67" t="s">
        <v>6140</v>
      </c>
      <c r="G1355" s="67" t="s">
        <v>6141</v>
      </c>
      <c r="H1355" s="68" t="s">
        <v>6143</v>
      </c>
      <c r="I1355" s="63">
        <v>2</v>
      </c>
      <c r="J1355" s="64" t="str">
        <f t="shared" si="58"/>
        <v>A</v>
      </c>
      <c r="K1355" s="65">
        <f t="shared" si="59"/>
        <v>5000</v>
      </c>
      <c r="L1355" s="66">
        <f t="shared" si="60"/>
        <v>4</v>
      </c>
      <c r="M1355" s="66" t="str">
        <f t="shared" si="61"/>
        <v>OK</v>
      </c>
      <c r="N1355" s="40"/>
    </row>
    <row r="1356" spans="2:14" x14ac:dyDescent="0.25">
      <c r="B1356" s="57" t="s">
        <v>21</v>
      </c>
      <c r="C1356" s="70">
        <v>44495</v>
      </c>
      <c r="D1356" s="59" t="s">
        <v>6144</v>
      </c>
      <c r="E1356" s="60" t="s">
        <v>11276</v>
      </c>
      <c r="F1356" s="67" t="s">
        <v>6145</v>
      </c>
      <c r="G1356" s="67" t="s">
        <v>6146</v>
      </c>
      <c r="H1356" s="68" t="s">
        <v>6147</v>
      </c>
      <c r="I1356" s="63">
        <v>4</v>
      </c>
      <c r="J1356" s="64" t="str">
        <f t="shared" si="58"/>
        <v>A</v>
      </c>
      <c r="K1356" s="65">
        <f t="shared" si="59"/>
        <v>10000</v>
      </c>
      <c r="L1356" s="66">
        <f t="shared" si="60"/>
        <v>4</v>
      </c>
      <c r="M1356" s="66" t="str">
        <f t="shared" si="61"/>
        <v>OK</v>
      </c>
    </row>
    <row r="1357" spans="2:14" x14ac:dyDescent="0.25">
      <c r="B1357" s="57" t="s">
        <v>21</v>
      </c>
      <c r="C1357" s="70">
        <v>44495</v>
      </c>
      <c r="D1357" s="59" t="s">
        <v>6148</v>
      </c>
      <c r="E1357" s="60" t="s">
        <v>11276</v>
      </c>
      <c r="F1357" s="67" t="s">
        <v>6149</v>
      </c>
      <c r="G1357" s="67" t="s">
        <v>6150</v>
      </c>
      <c r="H1357" s="68" t="s">
        <v>6154</v>
      </c>
      <c r="I1357" s="63">
        <v>2</v>
      </c>
      <c r="J1357" s="64" t="str">
        <f t="shared" si="58"/>
        <v>A</v>
      </c>
      <c r="K1357" s="65">
        <f t="shared" si="59"/>
        <v>5000</v>
      </c>
      <c r="L1357" s="66">
        <f t="shared" si="60"/>
        <v>4</v>
      </c>
      <c r="M1357" s="66" t="str">
        <f t="shared" si="61"/>
        <v>OK</v>
      </c>
    </row>
    <row r="1358" spans="2:14" s="69" customFormat="1" x14ac:dyDescent="0.25">
      <c r="B1358" s="57" t="s">
        <v>21</v>
      </c>
      <c r="C1358" s="70">
        <v>44495</v>
      </c>
      <c r="D1358" s="59" t="s">
        <v>1540</v>
      </c>
      <c r="E1358" s="60" t="s">
        <v>11276</v>
      </c>
      <c r="F1358" s="67" t="s">
        <v>1541</v>
      </c>
      <c r="G1358" s="67" t="s">
        <v>443</v>
      </c>
      <c r="H1358" s="68" t="s">
        <v>6155</v>
      </c>
      <c r="I1358" s="63">
        <v>2</v>
      </c>
      <c r="J1358" s="64" t="str">
        <f t="shared" si="58"/>
        <v>A</v>
      </c>
      <c r="K1358" s="65">
        <f t="shared" si="59"/>
        <v>5000</v>
      </c>
      <c r="L1358" s="66">
        <f t="shared" si="60"/>
        <v>6</v>
      </c>
      <c r="M1358" s="66" t="str">
        <f t="shared" si="61"/>
        <v>OK</v>
      </c>
      <c r="N1358" s="40"/>
    </row>
    <row r="1359" spans="2:14" x14ac:dyDescent="0.25">
      <c r="B1359" s="57" t="s">
        <v>21</v>
      </c>
      <c r="C1359" s="70">
        <v>44495</v>
      </c>
      <c r="D1359" s="59" t="s">
        <v>6151</v>
      </c>
      <c r="E1359" s="60" t="s">
        <v>11276</v>
      </c>
      <c r="F1359" s="67" t="s">
        <v>6152</v>
      </c>
      <c r="G1359" s="67" t="s">
        <v>6153</v>
      </c>
      <c r="H1359" s="68" t="s">
        <v>6156</v>
      </c>
      <c r="I1359" s="63">
        <v>2</v>
      </c>
      <c r="J1359" s="64" t="str">
        <f t="shared" si="58"/>
        <v>A</v>
      </c>
      <c r="K1359" s="65">
        <f t="shared" si="59"/>
        <v>5000</v>
      </c>
      <c r="L1359" s="66">
        <f t="shared" si="60"/>
        <v>4</v>
      </c>
      <c r="M1359" s="66" t="str">
        <f t="shared" si="61"/>
        <v>OK</v>
      </c>
    </row>
    <row r="1360" spans="2:14" s="69" customFormat="1" x14ac:dyDescent="0.25">
      <c r="B1360" s="57" t="s">
        <v>21</v>
      </c>
      <c r="C1360" s="70">
        <v>44495</v>
      </c>
      <c r="D1360" s="59" t="s">
        <v>1547</v>
      </c>
      <c r="E1360" s="60" t="s">
        <v>11276</v>
      </c>
      <c r="F1360" s="67" t="s">
        <v>1548</v>
      </c>
      <c r="G1360" s="67" t="s">
        <v>1549</v>
      </c>
      <c r="H1360" s="68" t="s">
        <v>6157</v>
      </c>
      <c r="I1360" s="63">
        <v>2</v>
      </c>
      <c r="J1360" s="64" t="str">
        <f t="shared" si="58"/>
        <v>A</v>
      </c>
      <c r="K1360" s="65">
        <f t="shared" si="59"/>
        <v>5000</v>
      </c>
      <c r="L1360" s="66">
        <f t="shared" si="60"/>
        <v>6</v>
      </c>
      <c r="M1360" s="66" t="str">
        <f t="shared" si="61"/>
        <v>OK</v>
      </c>
      <c r="N1360" s="40"/>
    </row>
    <row r="1361" spans="2:14" x14ac:dyDescent="0.25">
      <c r="B1361" s="57" t="s">
        <v>21</v>
      </c>
      <c r="C1361" s="70">
        <v>44495</v>
      </c>
      <c r="D1361" s="59" t="s">
        <v>6158</v>
      </c>
      <c r="E1361" s="60" t="s">
        <v>11276</v>
      </c>
      <c r="F1361" s="67" t="s">
        <v>6159</v>
      </c>
      <c r="G1361" s="67" t="s">
        <v>4050</v>
      </c>
      <c r="H1361" s="68" t="s">
        <v>6160</v>
      </c>
      <c r="I1361" s="63">
        <v>2</v>
      </c>
      <c r="J1361" s="64" t="str">
        <f t="shared" si="58"/>
        <v>A</v>
      </c>
      <c r="K1361" s="65">
        <f t="shared" si="59"/>
        <v>5000</v>
      </c>
      <c r="L1361" s="66">
        <f t="shared" si="60"/>
        <v>4</v>
      </c>
      <c r="M1361" s="66" t="str">
        <f t="shared" si="61"/>
        <v>OK</v>
      </c>
    </row>
    <row r="1362" spans="2:14" x14ac:dyDescent="0.25">
      <c r="B1362" s="57" t="s">
        <v>21</v>
      </c>
      <c r="C1362" s="70">
        <v>44495</v>
      </c>
      <c r="D1362" s="59" t="s">
        <v>6161</v>
      </c>
      <c r="E1362" s="60" t="s">
        <v>11276</v>
      </c>
      <c r="F1362" s="67" t="s">
        <v>6162</v>
      </c>
      <c r="G1362" s="67" t="s">
        <v>1549</v>
      </c>
      <c r="H1362" s="68" t="s">
        <v>6171</v>
      </c>
      <c r="I1362" s="63">
        <v>2</v>
      </c>
      <c r="J1362" s="64" t="str">
        <f t="shared" si="58"/>
        <v>A</v>
      </c>
      <c r="K1362" s="65">
        <f t="shared" si="59"/>
        <v>5000</v>
      </c>
      <c r="L1362" s="66">
        <f t="shared" si="60"/>
        <v>4</v>
      </c>
      <c r="M1362" s="66" t="str">
        <f t="shared" si="61"/>
        <v>OK</v>
      </c>
    </row>
    <row r="1363" spans="2:14" s="69" customFormat="1" x14ac:dyDescent="0.25">
      <c r="B1363" s="57" t="s">
        <v>21</v>
      </c>
      <c r="C1363" s="70">
        <v>44495</v>
      </c>
      <c r="D1363" s="59" t="s">
        <v>6163</v>
      </c>
      <c r="E1363" s="60" t="s">
        <v>11276</v>
      </c>
      <c r="F1363" s="67" t="s">
        <v>6164</v>
      </c>
      <c r="G1363" s="67" t="s">
        <v>6165</v>
      </c>
      <c r="H1363" s="68" t="s">
        <v>6172</v>
      </c>
      <c r="I1363" s="63">
        <v>2</v>
      </c>
      <c r="J1363" s="64" t="str">
        <f t="shared" si="58"/>
        <v>A</v>
      </c>
      <c r="K1363" s="65">
        <f t="shared" si="59"/>
        <v>5000</v>
      </c>
      <c r="L1363" s="66">
        <f t="shared" si="60"/>
        <v>2</v>
      </c>
      <c r="M1363" s="66" t="str">
        <f t="shared" si="61"/>
        <v>OK</v>
      </c>
      <c r="N1363" s="40"/>
    </row>
    <row r="1364" spans="2:14" s="69" customFormat="1" x14ac:dyDescent="0.25">
      <c r="B1364" s="57" t="s">
        <v>21</v>
      </c>
      <c r="C1364" s="70">
        <v>44495</v>
      </c>
      <c r="D1364" s="59" t="s">
        <v>6166</v>
      </c>
      <c r="E1364" s="60" t="s">
        <v>11276</v>
      </c>
      <c r="F1364" s="67" t="s">
        <v>6167</v>
      </c>
      <c r="G1364" s="67" t="s">
        <v>6168</v>
      </c>
      <c r="H1364" s="68" t="s">
        <v>6173</v>
      </c>
      <c r="I1364" s="63">
        <v>2</v>
      </c>
      <c r="J1364" s="64" t="str">
        <f t="shared" si="58"/>
        <v>A</v>
      </c>
      <c r="K1364" s="65">
        <f t="shared" si="59"/>
        <v>5000</v>
      </c>
      <c r="L1364" s="66">
        <f t="shared" si="60"/>
        <v>4</v>
      </c>
      <c r="M1364" s="66" t="str">
        <f t="shared" si="61"/>
        <v>OK</v>
      </c>
      <c r="N1364" s="40"/>
    </row>
    <row r="1365" spans="2:14" x14ac:dyDescent="0.25">
      <c r="B1365" s="57" t="s">
        <v>21</v>
      </c>
      <c r="C1365" s="70">
        <v>44495</v>
      </c>
      <c r="D1365" s="59" t="s">
        <v>6169</v>
      </c>
      <c r="E1365" s="60" t="s">
        <v>11276</v>
      </c>
      <c r="F1365" s="67" t="s">
        <v>6170</v>
      </c>
      <c r="G1365" s="67" t="s">
        <v>1545</v>
      </c>
      <c r="H1365" s="68" t="s">
        <v>6174</v>
      </c>
      <c r="I1365" s="63">
        <v>2</v>
      </c>
      <c r="J1365" s="64" t="str">
        <f t="shared" si="58"/>
        <v>A</v>
      </c>
      <c r="K1365" s="65">
        <f t="shared" si="59"/>
        <v>5000</v>
      </c>
      <c r="L1365" s="66">
        <f t="shared" si="60"/>
        <v>4</v>
      </c>
      <c r="M1365" s="66" t="str">
        <f t="shared" si="61"/>
        <v>OK</v>
      </c>
    </row>
    <row r="1366" spans="2:14" x14ac:dyDescent="0.25">
      <c r="B1366" s="57" t="s">
        <v>21</v>
      </c>
      <c r="C1366" s="70">
        <v>44495</v>
      </c>
      <c r="D1366" s="59" t="s">
        <v>6175</v>
      </c>
      <c r="E1366" s="60" t="s">
        <v>11276</v>
      </c>
      <c r="F1366" s="67" t="s">
        <v>6176</v>
      </c>
      <c r="G1366" s="67" t="s">
        <v>6177</v>
      </c>
      <c r="H1366" s="68" t="s">
        <v>6178</v>
      </c>
      <c r="I1366" s="63">
        <v>2</v>
      </c>
      <c r="J1366" s="64" t="str">
        <f t="shared" si="58"/>
        <v>A</v>
      </c>
      <c r="K1366" s="65">
        <f t="shared" si="59"/>
        <v>5000</v>
      </c>
      <c r="L1366" s="66">
        <f t="shared" si="60"/>
        <v>2</v>
      </c>
      <c r="M1366" s="66" t="str">
        <f t="shared" si="61"/>
        <v>OK</v>
      </c>
    </row>
    <row r="1367" spans="2:14" s="69" customFormat="1" x14ac:dyDescent="0.25">
      <c r="B1367" s="57" t="s">
        <v>21</v>
      </c>
      <c r="C1367" s="70">
        <v>44495</v>
      </c>
      <c r="D1367" s="59" t="s">
        <v>6179</v>
      </c>
      <c r="E1367" s="60" t="s">
        <v>11276</v>
      </c>
      <c r="F1367" s="67" t="s">
        <v>6180</v>
      </c>
      <c r="G1367" s="67" t="s">
        <v>6181</v>
      </c>
      <c r="H1367" s="68" t="s">
        <v>6182</v>
      </c>
      <c r="I1367" s="63">
        <v>2</v>
      </c>
      <c r="J1367" s="64" t="str">
        <f t="shared" si="58"/>
        <v>A</v>
      </c>
      <c r="K1367" s="65">
        <f t="shared" si="59"/>
        <v>5000</v>
      </c>
      <c r="L1367" s="66">
        <f t="shared" si="60"/>
        <v>4</v>
      </c>
      <c r="M1367" s="66" t="str">
        <f t="shared" si="61"/>
        <v>OK</v>
      </c>
      <c r="N1367" s="40"/>
    </row>
    <row r="1368" spans="2:14" x14ac:dyDescent="0.25">
      <c r="B1368" s="57" t="s">
        <v>21</v>
      </c>
      <c r="C1368" s="70">
        <v>44495</v>
      </c>
      <c r="D1368" s="59" t="s">
        <v>6183</v>
      </c>
      <c r="E1368" s="60" t="s">
        <v>11276</v>
      </c>
      <c r="F1368" s="67" t="s">
        <v>6184</v>
      </c>
      <c r="G1368" s="67" t="s">
        <v>6185</v>
      </c>
      <c r="H1368" s="68" t="s">
        <v>6189</v>
      </c>
      <c r="I1368" s="63">
        <v>2</v>
      </c>
      <c r="J1368" s="64" t="str">
        <f t="shared" si="58"/>
        <v>A</v>
      </c>
      <c r="K1368" s="65">
        <f t="shared" si="59"/>
        <v>5000</v>
      </c>
      <c r="L1368" s="66">
        <f t="shared" si="60"/>
        <v>4</v>
      </c>
      <c r="M1368" s="66" t="str">
        <f t="shared" si="61"/>
        <v>OK</v>
      </c>
    </row>
    <row r="1369" spans="2:14" s="69" customFormat="1" x14ac:dyDescent="0.25">
      <c r="B1369" s="57" t="s">
        <v>21</v>
      </c>
      <c r="C1369" s="70">
        <v>44495</v>
      </c>
      <c r="D1369" s="59" t="s">
        <v>6186</v>
      </c>
      <c r="E1369" s="60" t="s">
        <v>11276</v>
      </c>
      <c r="F1369" s="67" t="s">
        <v>6187</v>
      </c>
      <c r="G1369" s="67" t="s">
        <v>6188</v>
      </c>
      <c r="H1369" s="68" t="s">
        <v>6190</v>
      </c>
      <c r="I1369" s="63">
        <v>2</v>
      </c>
      <c r="J1369" s="64" t="str">
        <f t="shared" si="58"/>
        <v>A</v>
      </c>
      <c r="K1369" s="65">
        <f t="shared" si="59"/>
        <v>5000</v>
      </c>
      <c r="L1369" s="66">
        <f t="shared" si="60"/>
        <v>4</v>
      </c>
      <c r="M1369" s="66" t="str">
        <f t="shared" si="61"/>
        <v>OK</v>
      </c>
      <c r="N1369" s="40"/>
    </row>
    <row r="1370" spans="2:14" x14ac:dyDescent="0.25">
      <c r="B1370" s="57" t="s">
        <v>21</v>
      </c>
      <c r="C1370" s="70">
        <v>44495</v>
      </c>
      <c r="D1370" s="59" t="s">
        <v>6191</v>
      </c>
      <c r="E1370" s="60" t="s">
        <v>11276</v>
      </c>
      <c r="F1370" s="67" t="s">
        <v>6192</v>
      </c>
      <c r="G1370" s="67" t="s">
        <v>6193</v>
      </c>
      <c r="H1370" s="68" t="s">
        <v>6194</v>
      </c>
      <c r="I1370" s="63">
        <v>2</v>
      </c>
      <c r="J1370" s="64" t="str">
        <f t="shared" si="58"/>
        <v>A</v>
      </c>
      <c r="K1370" s="65">
        <f t="shared" si="59"/>
        <v>5000</v>
      </c>
      <c r="L1370" s="66">
        <f t="shared" si="60"/>
        <v>4</v>
      </c>
      <c r="M1370" s="66" t="str">
        <f t="shared" si="61"/>
        <v>OK</v>
      </c>
    </row>
    <row r="1371" spans="2:14" x14ac:dyDescent="0.25">
      <c r="B1371" s="57" t="s">
        <v>21</v>
      </c>
      <c r="C1371" s="70">
        <v>44495</v>
      </c>
      <c r="D1371" s="59" t="s">
        <v>6195</v>
      </c>
      <c r="E1371" s="60" t="s">
        <v>11276</v>
      </c>
      <c r="F1371" s="67" t="s">
        <v>6196</v>
      </c>
      <c r="G1371" s="67" t="s">
        <v>6197</v>
      </c>
      <c r="H1371" s="68" t="s">
        <v>6198</v>
      </c>
      <c r="I1371" s="63">
        <v>2</v>
      </c>
      <c r="J1371" s="64" t="str">
        <f t="shared" si="58"/>
        <v>A</v>
      </c>
      <c r="K1371" s="65">
        <f t="shared" si="59"/>
        <v>5000</v>
      </c>
      <c r="L1371" s="66">
        <f t="shared" si="60"/>
        <v>4</v>
      </c>
      <c r="M1371" s="66" t="str">
        <f t="shared" si="61"/>
        <v>OK</v>
      </c>
    </row>
    <row r="1372" spans="2:14" s="69" customFormat="1" x14ac:dyDescent="0.25">
      <c r="B1372" s="57" t="s">
        <v>21</v>
      </c>
      <c r="C1372" s="70">
        <v>44495</v>
      </c>
      <c r="D1372" s="59" t="s">
        <v>1555</v>
      </c>
      <c r="E1372" s="60" t="s">
        <v>11276</v>
      </c>
      <c r="F1372" s="67" t="s">
        <v>1556</v>
      </c>
      <c r="G1372" s="67" t="s">
        <v>1557</v>
      </c>
      <c r="H1372" s="68" t="s">
        <v>6199</v>
      </c>
      <c r="I1372" s="63">
        <v>12</v>
      </c>
      <c r="J1372" s="64" t="str">
        <f t="shared" si="58"/>
        <v>B</v>
      </c>
      <c r="K1372" s="65">
        <f t="shared" si="59"/>
        <v>36000</v>
      </c>
      <c r="L1372" s="66">
        <f t="shared" si="60"/>
        <v>20</v>
      </c>
      <c r="M1372" s="66" t="str">
        <f t="shared" si="61"/>
        <v>OK</v>
      </c>
      <c r="N1372" s="40"/>
    </row>
    <row r="1373" spans="2:14" s="69" customFormat="1" x14ac:dyDescent="0.25">
      <c r="B1373" s="57" t="s">
        <v>21</v>
      </c>
      <c r="C1373" s="70">
        <v>44495</v>
      </c>
      <c r="D1373" s="59" t="s">
        <v>5256</v>
      </c>
      <c r="E1373" s="60" t="s">
        <v>11276</v>
      </c>
      <c r="F1373" s="67" t="s">
        <v>5257</v>
      </c>
      <c r="G1373" s="67" t="s">
        <v>5258</v>
      </c>
      <c r="H1373" s="68" t="s">
        <v>6200</v>
      </c>
      <c r="I1373" s="63">
        <v>2</v>
      </c>
      <c r="J1373" s="64" t="str">
        <f t="shared" si="58"/>
        <v>A</v>
      </c>
      <c r="K1373" s="65">
        <f t="shared" si="59"/>
        <v>5000</v>
      </c>
      <c r="L1373" s="66">
        <f t="shared" si="60"/>
        <v>8</v>
      </c>
      <c r="M1373" s="66" t="str">
        <f t="shared" si="61"/>
        <v>OK</v>
      </c>
      <c r="N1373" s="40"/>
    </row>
    <row r="1374" spans="2:14" s="69" customFormat="1" x14ac:dyDescent="0.25">
      <c r="B1374" s="57" t="s">
        <v>21</v>
      </c>
      <c r="C1374" s="70">
        <v>44496</v>
      </c>
      <c r="D1374" s="59" t="s">
        <v>6841</v>
      </c>
      <c r="E1374" s="60" t="s">
        <v>11276</v>
      </c>
      <c r="F1374" s="67" t="s">
        <v>6842</v>
      </c>
      <c r="G1374" s="67" t="s">
        <v>6843</v>
      </c>
      <c r="H1374" s="68" t="s">
        <v>6844</v>
      </c>
      <c r="I1374" s="63">
        <v>6</v>
      </c>
      <c r="J1374" s="64" t="str">
        <f t="shared" si="58"/>
        <v>B</v>
      </c>
      <c r="K1374" s="65">
        <f t="shared" si="59"/>
        <v>18000</v>
      </c>
      <c r="L1374" s="66">
        <f t="shared" si="60"/>
        <v>6</v>
      </c>
      <c r="M1374" s="66" t="str">
        <f t="shared" si="61"/>
        <v>OK</v>
      </c>
      <c r="N1374" s="40"/>
    </row>
    <row r="1375" spans="2:14" x14ac:dyDescent="0.25">
      <c r="B1375" s="57" t="s">
        <v>21</v>
      </c>
      <c r="C1375" s="70">
        <v>44496</v>
      </c>
      <c r="D1375" s="59" t="s">
        <v>1685</v>
      </c>
      <c r="E1375" s="60" t="s">
        <v>11276</v>
      </c>
      <c r="F1375" s="67" t="s">
        <v>1686</v>
      </c>
      <c r="G1375" s="67" t="s">
        <v>1687</v>
      </c>
      <c r="H1375" s="68" t="s">
        <v>6845</v>
      </c>
      <c r="I1375" s="63">
        <v>3</v>
      </c>
      <c r="J1375" s="64" t="str">
        <f t="shared" si="58"/>
        <v>A</v>
      </c>
      <c r="K1375" s="65">
        <f t="shared" si="59"/>
        <v>7500</v>
      </c>
      <c r="L1375" s="66">
        <f t="shared" si="60"/>
        <v>7</v>
      </c>
      <c r="M1375" s="66" t="str">
        <f t="shared" si="61"/>
        <v>OK</v>
      </c>
    </row>
    <row r="1376" spans="2:14" x14ac:dyDescent="0.25">
      <c r="B1376" s="57" t="s">
        <v>21</v>
      </c>
      <c r="C1376" s="70">
        <v>44496</v>
      </c>
      <c r="D1376" s="59" t="s">
        <v>6846</v>
      </c>
      <c r="E1376" s="60" t="s">
        <v>11276</v>
      </c>
      <c r="F1376" s="67" t="s">
        <v>6847</v>
      </c>
      <c r="G1376" s="67" t="s">
        <v>6848</v>
      </c>
      <c r="H1376" s="68" t="s">
        <v>6849</v>
      </c>
      <c r="I1376" s="63">
        <v>2</v>
      </c>
      <c r="J1376" s="64" t="str">
        <f t="shared" si="58"/>
        <v>A</v>
      </c>
      <c r="K1376" s="65">
        <f t="shared" si="59"/>
        <v>5000</v>
      </c>
      <c r="L1376" s="66">
        <f t="shared" si="60"/>
        <v>2</v>
      </c>
      <c r="M1376" s="66" t="str">
        <f t="shared" si="61"/>
        <v>OK</v>
      </c>
    </row>
    <row r="1377" spans="2:14" s="69" customFormat="1" x14ac:dyDescent="0.25">
      <c r="B1377" s="57" t="s">
        <v>21</v>
      </c>
      <c r="C1377" s="70">
        <v>44496</v>
      </c>
      <c r="D1377" s="59" t="s">
        <v>6850</v>
      </c>
      <c r="E1377" s="60" t="s">
        <v>11276</v>
      </c>
      <c r="F1377" s="67" t="s">
        <v>6851</v>
      </c>
      <c r="G1377" s="67" t="s">
        <v>6852</v>
      </c>
      <c r="H1377" s="68" t="s">
        <v>6853</v>
      </c>
      <c r="I1377" s="63">
        <v>2</v>
      </c>
      <c r="J1377" s="64" t="str">
        <f t="shared" si="58"/>
        <v>A</v>
      </c>
      <c r="K1377" s="65">
        <f t="shared" si="59"/>
        <v>5000</v>
      </c>
      <c r="L1377" s="66">
        <f t="shared" si="60"/>
        <v>4</v>
      </c>
      <c r="M1377" s="66" t="str">
        <f t="shared" si="61"/>
        <v>OK</v>
      </c>
      <c r="N1377" s="40"/>
    </row>
    <row r="1378" spans="2:14" x14ac:dyDescent="0.25">
      <c r="B1378" s="57" t="s">
        <v>21</v>
      </c>
      <c r="C1378" s="70">
        <v>44496</v>
      </c>
      <c r="D1378" s="59" t="s">
        <v>6854</v>
      </c>
      <c r="E1378" s="60" t="s">
        <v>11276</v>
      </c>
      <c r="F1378" s="67" t="s">
        <v>6855</v>
      </c>
      <c r="G1378" s="67" t="s">
        <v>6856</v>
      </c>
      <c r="H1378" s="68" t="s">
        <v>6857</v>
      </c>
      <c r="I1378" s="63">
        <v>6</v>
      </c>
      <c r="J1378" s="64" t="str">
        <f t="shared" si="58"/>
        <v>B</v>
      </c>
      <c r="K1378" s="65">
        <f t="shared" si="59"/>
        <v>18000</v>
      </c>
      <c r="L1378" s="66">
        <f t="shared" si="60"/>
        <v>8</v>
      </c>
      <c r="M1378" s="66" t="str">
        <f t="shared" si="61"/>
        <v>OK</v>
      </c>
    </row>
    <row r="1379" spans="2:14" s="69" customFormat="1" x14ac:dyDescent="0.25">
      <c r="B1379" s="57" t="s">
        <v>21</v>
      </c>
      <c r="C1379" s="70">
        <v>44496</v>
      </c>
      <c r="D1379" s="59" t="s">
        <v>6858</v>
      </c>
      <c r="E1379" s="60" t="s">
        <v>11276</v>
      </c>
      <c r="F1379" s="67" t="s">
        <v>6859</v>
      </c>
      <c r="G1379" s="67" t="s">
        <v>6860</v>
      </c>
      <c r="H1379" s="68" t="s">
        <v>6864</v>
      </c>
      <c r="I1379" s="63">
        <v>6</v>
      </c>
      <c r="J1379" s="64" t="str">
        <f t="shared" si="58"/>
        <v>B</v>
      </c>
      <c r="K1379" s="65">
        <f t="shared" si="59"/>
        <v>18000</v>
      </c>
      <c r="L1379" s="66">
        <f t="shared" si="60"/>
        <v>6</v>
      </c>
      <c r="M1379" s="66" t="str">
        <f t="shared" si="61"/>
        <v>OK</v>
      </c>
      <c r="N1379" s="40"/>
    </row>
    <row r="1380" spans="2:14" x14ac:dyDescent="0.25">
      <c r="B1380" s="57" t="s">
        <v>21</v>
      </c>
      <c r="C1380" s="70">
        <v>44496</v>
      </c>
      <c r="D1380" s="59" t="s">
        <v>6861</v>
      </c>
      <c r="E1380" s="60" t="s">
        <v>11276</v>
      </c>
      <c r="F1380" s="67" t="s">
        <v>6862</v>
      </c>
      <c r="G1380" s="67" t="s">
        <v>6863</v>
      </c>
      <c r="H1380" s="68" t="s">
        <v>6865</v>
      </c>
      <c r="I1380" s="63">
        <v>6</v>
      </c>
      <c r="J1380" s="64" t="str">
        <f t="shared" si="58"/>
        <v>B</v>
      </c>
      <c r="K1380" s="65">
        <f t="shared" si="59"/>
        <v>18000</v>
      </c>
      <c r="L1380" s="66">
        <f t="shared" si="60"/>
        <v>6</v>
      </c>
      <c r="M1380" s="66" t="str">
        <f t="shared" si="61"/>
        <v>OK</v>
      </c>
    </row>
    <row r="1381" spans="2:14" x14ac:dyDescent="0.25">
      <c r="B1381" s="57" t="s">
        <v>21</v>
      </c>
      <c r="C1381" s="70">
        <v>44496</v>
      </c>
      <c r="D1381" s="59" t="s">
        <v>6866</v>
      </c>
      <c r="E1381" s="60" t="s">
        <v>11276</v>
      </c>
      <c r="F1381" s="67" t="s">
        <v>6867</v>
      </c>
      <c r="G1381" s="67" t="s">
        <v>6868</v>
      </c>
      <c r="H1381" s="68" t="s">
        <v>6869</v>
      </c>
      <c r="I1381" s="63">
        <v>3</v>
      </c>
      <c r="J1381" s="64" t="str">
        <f t="shared" si="58"/>
        <v>A</v>
      </c>
      <c r="K1381" s="65">
        <f t="shared" si="59"/>
        <v>7500</v>
      </c>
      <c r="L1381" s="66">
        <f t="shared" si="60"/>
        <v>3</v>
      </c>
      <c r="M1381" s="66" t="str">
        <f t="shared" si="61"/>
        <v>OK</v>
      </c>
    </row>
    <row r="1382" spans="2:14" s="69" customFormat="1" x14ac:dyDescent="0.25">
      <c r="B1382" s="57" t="s">
        <v>21</v>
      </c>
      <c r="C1382" s="70">
        <v>44496</v>
      </c>
      <c r="D1382" s="59" t="s">
        <v>5263</v>
      </c>
      <c r="E1382" s="60" t="s">
        <v>11276</v>
      </c>
      <c r="F1382" s="67" t="s">
        <v>5264</v>
      </c>
      <c r="G1382" s="67" t="s">
        <v>5265</v>
      </c>
      <c r="H1382" s="68" t="s">
        <v>6870</v>
      </c>
      <c r="I1382" s="63">
        <v>6</v>
      </c>
      <c r="J1382" s="64" t="str">
        <f t="shared" si="58"/>
        <v>B</v>
      </c>
      <c r="K1382" s="65">
        <f t="shared" si="59"/>
        <v>18000</v>
      </c>
      <c r="L1382" s="66">
        <f t="shared" si="60"/>
        <v>14</v>
      </c>
      <c r="M1382" s="66" t="str">
        <f t="shared" si="61"/>
        <v>OK</v>
      </c>
      <c r="N1382" s="40"/>
    </row>
    <row r="1383" spans="2:14" s="69" customFormat="1" x14ac:dyDescent="0.25">
      <c r="B1383" s="57" t="s">
        <v>21</v>
      </c>
      <c r="C1383" s="70">
        <v>44496</v>
      </c>
      <c r="D1383" s="59" t="s">
        <v>6871</v>
      </c>
      <c r="E1383" s="60" t="s">
        <v>11276</v>
      </c>
      <c r="F1383" s="67" t="s">
        <v>6872</v>
      </c>
      <c r="G1383" s="67" t="s">
        <v>6873</v>
      </c>
      <c r="H1383" s="68" t="s">
        <v>6874</v>
      </c>
      <c r="I1383" s="63">
        <v>2</v>
      </c>
      <c r="J1383" s="64" t="str">
        <f t="shared" si="58"/>
        <v>A</v>
      </c>
      <c r="K1383" s="65">
        <f t="shared" si="59"/>
        <v>5000</v>
      </c>
      <c r="L1383" s="66">
        <f t="shared" si="60"/>
        <v>4</v>
      </c>
      <c r="M1383" s="66" t="str">
        <f t="shared" si="61"/>
        <v>OK</v>
      </c>
      <c r="N1383" s="40"/>
    </row>
    <row r="1384" spans="2:14" x14ac:dyDescent="0.25">
      <c r="B1384" s="57" t="s">
        <v>21</v>
      </c>
      <c r="C1384" s="70">
        <v>44496</v>
      </c>
      <c r="D1384" s="59" t="s">
        <v>6875</v>
      </c>
      <c r="E1384" s="60" t="s">
        <v>11276</v>
      </c>
      <c r="F1384" s="67" t="s">
        <v>6876</v>
      </c>
      <c r="G1384" s="67" t="s">
        <v>6877</v>
      </c>
      <c r="H1384" s="68" t="s">
        <v>6878</v>
      </c>
      <c r="I1384" s="63">
        <v>2</v>
      </c>
      <c r="J1384" s="64" t="str">
        <f t="shared" si="58"/>
        <v>A</v>
      </c>
      <c r="K1384" s="65">
        <f t="shared" si="59"/>
        <v>5000</v>
      </c>
      <c r="L1384" s="66">
        <f t="shared" si="60"/>
        <v>2</v>
      </c>
      <c r="M1384" s="66" t="str">
        <f t="shared" si="61"/>
        <v>OK</v>
      </c>
    </row>
    <row r="1385" spans="2:14" x14ac:dyDescent="0.25">
      <c r="B1385" s="57" t="s">
        <v>21</v>
      </c>
      <c r="C1385" s="70">
        <v>44496</v>
      </c>
      <c r="D1385" s="59" t="s">
        <v>6879</v>
      </c>
      <c r="E1385" s="60" t="s">
        <v>11276</v>
      </c>
      <c r="F1385" s="67" t="s">
        <v>6880</v>
      </c>
      <c r="G1385" s="67" t="s">
        <v>6881</v>
      </c>
      <c r="H1385" s="68" t="s">
        <v>6882</v>
      </c>
      <c r="I1385" s="63">
        <v>2</v>
      </c>
      <c r="J1385" s="64" t="str">
        <f t="shared" si="58"/>
        <v>A</v>
      </c>
      <c r="K1385" s="65">
        <f t="shared" si="59"/>
        <v>5000</v>
      </c>
      <c r="L1385" s="66">
        <f t="shared" si="60"/>
        <v>2</v>
      </c>
      <c r="M1385" s="66" t="str">
        <f t="shared" si="61"/>
        <v>OK</v>
      </c>
    </row>
    <row r="1386" spans="2:14" s="69" customFormat="1" x14ac:dyDescent="0.25">
      <c r="B1386" s="57" t="s">
        <v>21</v>
      </c>
      <c r="C1386" s="70">
        <v>44496</v>
      </c>
      <c r="D1386" s="59" t="s">
        <v>1719</v>
      </c>
      <c r="E1386" s="60" t="s">
        <v>11276</v>
      </c>
      <c r="F1386" s="67" t="s">
        <v>1720</v>
      </c>
      <c r="G1386" s="67" t="s">
        <v>1721</v>
      </c>
      <c r="H1386" s="68" t="s">
        <v>6883</v>
      </c>
      <c r="I1386" s="63">
        <v>6</v>
      </c>
      <c r="J1386" s="64" t="str">
        <f t="shared" si="58"/>
        <v>B</v>
      </c>
      <c r="K1386" s="65">
        <f t="shared" si="59"/>
        <v>18000</v>
      </c>
      <c r="L1386" s="66">
        <f t="shared" si="60"/>
        <v>12</v>
      </c>
      <c r="M1386" s="66" t="str">
        <f t="shared" si="61"/>
        <v>OK</v>
      </c>
      <c r="N1386" s="40"/>
    </row>
    <row r="1387" spans="2:14" x14ac:dyDescent="0.25">
      <c r="B1387" s="57" t="s">
        <v>21</v>
      </c>
      <c r="C1387" s="70">
        <v>44496</v>
      </c>
      <c r="D1387" s="59" t="s">
        <v>6884</v>
      </c>
      <c r="E1387" s="60" t="s">
        <v>11276</v>
      </c>
      <c r="F1387" s="67" t="s">
        <v>6885</v>
      </c>
      <c r="G1387" s="67" t="s">
        <v>6886</v>
      </c>
      <c r="H1387" s="68" t="s">
        <v>6887</v>
      </c>
      <c r="I1387" s="63">
        <v>2</v>
      </c>
      <c r="J1387" s="64" t="str">
        <f t="shared" si="58"/>
        <v>A</v>
      </c>
      <c r="K1387" s="65">
        <f t="shared" si="59"/>
        <v>5000</v>
      </c>
      <c r="L1387" s="66">
        <f t="shared" si="60"/>
        <v>2</v>
      </c>
      <c r="M1387" s="66" t="str">
        <f t="shared" si="61"/>
        <v>OK</v>
      </c>
    </row>
    <row r="1388" spans="2:14" s="69" customFormat="1" x14ac:dyDescent="0.25">
      <c r="B1388" s="57" t="s">
        <v>21</v>
      </c>
      <c r="C1388" s="70">
        <v>44496</v>
      </c>
      <c r="D1388" s="59" t="s">
        <v>6888</v>
      </c>
      <c r="E1388" s="60" t="s">
        <v>11276</v>
      </c>
      <c r="F1388" s="67" t="s">
        <v>6889</v>
      </c>
      <c r="G1388" s="67" t="s">
        <v>6890</v>
      </c>
      <c r="H1388" s="68" t="s">
        <v>6891</v>
      </c>
      <c r="I1388" s="63">
        <v>15</v>
      </c>
      <c r="J1388" s="64" t="str">
        <f t="shared" si="58"/>
        <v>B</v>
      </c>
      <c r="K1388" s="65">
        <f t="shared" si="59"/>
        <v>45000</v>
      </c>
      <c r="L1388" s="66">
        <f t="shared" si="60"/>
        <v>17</v>
      </c>
      <c r="M1388" s="66" t="str">
        <f t="shared" si="61"/>
        <v>OK</v>
      </c>
      <c r="N1388" s="40"/>
    </row>
    <row r="1389" spans="2:14" x14ac:dyDescent="0.25">
      <c r="B1389" s="57" t="s">
        <v>21</v>
      </c>
      <c r="C1389" s="70">
        <v>44496</v>
      </c>
      <c r="D1389" s="59" t="s">
        <v>1595</v>
      </c>
      <c r="E1389" s="60" t="s">
        <v>11276</v>
      </c>
      <c r="F1389" s="67" t="s">
        <v>1596</v>
      </c>
      <c r="G1389" s="67" t="s">
        <v>1597</v>
      </c>
      <c r="H1389" s="68" t="s">
        <v>6892</v>
      </c>
      <c r="I1389" s="63">
        <v>2</v>
      </c>
      <c r="J1389" s="64" t="str">
        <f t="shared" si="58"/>
        <v>A</v>
      </c>
      <c r="K1389" s="65">
        <f t="shared" si="59"/>
        <v>5000</v>
      </c>
      <c r="L1389" s="66">
        <f t="shared" si="60"/>
        <v>6</v>
      </c>
      <c r="M1389" s="66" t="str">
        <f t="shared" si="61"/>
        <v>OK</v>
      </c>
    </row>
    <row r="1390" spans="2:14" x14ac:dyDescent="0.25">
      <c r="B1390" s="57" t="s">
        <v>21</v>
      </c>
      <c r="C1390" s="70">
        <v>44496</v>
      </c>
      <c r="D1390" s="59" t="s">
        <v>6893</v>
      </c>
      <c r="E1390" s="60" t="s">
        <v>11276</v>
      </c>
      <c r="F1390" s="67" t="s">
        <v>6894</v>
      </c>
      <c r="G1390" s="67" t="s">
        <v>6895</v>
      </c>
      <c r="H1390" s="68" t="s">
        <v>6896</v>
      </c>
      <c r="I1390" s="63">
        <v>2</v>
      </c>
      <c r="J1390" s="64" t="str">
        <f t="shared" si="58"/>
        <v>A</v>
      </c>
      <c r="K1390" s="65">
        <f t="shared" si="59"/>
        <v>5000</v>
      </c>
      <c r="L1390" s="66">
        <f t="shared" si="60"/>
        <v>2</v>
      </c>
      <c r="M1390" s="66" t="str">
        <f t="shared" si="61"/>
        <v>OK</v>
      </c>
    </row>
    <row r="1391" spans="2:14" s="69" customFormat="1" x14ac:dyDescent="0.25">
      <c r="B1391" s="57" t="s">
        <v>21</v>
      </c>
      <c r="C1391" s="70">
        <v>44496</v>
      </c>
      <c r="D1391" s="59" t="s">
        <v>1599</v>
      </c>
      <c r="E1391" s="60" t="s">
        <v>11276</v>
      </c>
      <c r="F1391" s="67" t="s">
        <v>1600</v>
      </c>
      <c r="G1391" s="67" t="s">
        <v>1601</v>
      </c>
      <c r="H1391" s="68" t="s">
        <v>6897</v>
      </c>
      <c r="I1391" s="63">
        <v>3</v>
      </c>
      <c r="J1391" s="64" t="str">
        <f t="shared" si="58"/>
        <v>A</v>
      </c>
      <c r="K1391" s="65">
        <f t="shared" si="59"/>
        <v>7500</v>
      </c>
      <c r="L1391" s="66">
        <f t="shared" si="60"/>
        <v>7</v>
      </c>
      <c r="M1391" s="66" t="str">
        <f t="shared" si="61"/>
        <v>OK</v>
      </c>
      <c r="N1391" s="40"/>
    </row>
    <row r="1392" spans="2:14" x14ac:dyDescent="0.25">
      <c r="B1392" s="57" t="s">
        <v>21</v>
      </c>
      <c r="C1392" s="70">
        <v>44496</v>
      </c>
      <c r="D1392" s="59" t="s">
        <v>1603</v>
      </c>
      <c r="E1392" s="60" t="s">
        <v>11276</v>
      </c>
      <c r="F1392" s="67" t="s">
        <v>1604</v>
      </c>
      <c r="G1392" s="67" t="s">
        <v>1597</v>
      </c>
      <c r="H1392" s="68" t="s">
        <v>6898</v>
      </c>
      <c r="I1392" s="63">
        <v>2</v>
      </c>
      <c r="J1392" s="64" t="str">
        <f t="shared" si="58"/>
        <v>A</v>
      </c>
      <c r="K1392" s="65">
        <f t="shared" si="59"/>
        <v>5000</v>
      </c>
      <c r="L1392" s="66">
        <f t="shared" si="60"/>
        <v>4</v>
      </c>
      <c r="M1392" s="66" t="str">
        <f t="shared" si="61"/>
        <v>OK</v>
      </c>
    </row>
    <row r="1393" spans="2:14" x14ac:dyDescent="0.25">
      <c r="B1393" s="57" t="s">
        <v>21</v>
      </c>
      <c r="C1393" s="70">
        <v>44496</v>
      </c>
      <c r="D1393" s="59" t="s">
        <v>6899</v>
      </c>
      <c r="E1393" s="60" t="s">
        <v>11276</v>
      </c>
      <c r="F1393" s="67" t="s">
        <v>6900</v>
      </c>
      <c r="G1393" s="67" t="s">
        <v>1608</v>
      </c>
      <c r="H1393" s="68" t="s">
        <v>6901</v>
      </c>
      <c r="I1393" s="63">
        <v>2</v>
      </c>
      <c r="J1393" s="64" t="str">
        <f t="shared" si="58"/>
        <v>A</v>
      </c>
      <c r="K1393" s="65">
        <f t="shared" si="59"/>
        <v>5000</v>
      </c>
      <c r="L1393" s="66">
        <f t="shared" si="60"/>
        <v>2</v>
      </c>
      <c r="M1393" s="66" t="str">
        <f t="shared" si="61"/>
        <v>OK</v>
      </c>
    </row>
    <row r="1394" spans="2:14" s="69" customFormat="1" x14ac:dyDescent="0.25">
      <c r="B1394" s="57" t="s">
        <v>21</v>
      </c>
      <c r="C1394" s="70">
        <v>44496</v>
      </c>
      <c r="D1394" s="59" t="s">
        <v>6902</v>
      </c>
      <c r="E1394" s="60" t="s">
        <v>11276</v>
      </c>
      <c r="F1394" s="67" t="s">
        <v>6903</v>
      </c>
      <c r="G1394" s="67" t="s">
        <v>6904</v>
      </c>
      <c r="H1394" s="68" t="s">
        <v>6905</v>
      </c>
      <c r="I1394" s="63">
        <v>2</v>
      </c>
      <c r="J1394" s="64" t="str">
        <f t="shared" si="58"/>
        <v>A</v>
      </c>
      <c r="K1394" s="65">
        <f t="shared" si="59"/>
        <v>5000</v>
      </c>
      <c r="L1394" s="66">
        <f t="shared" si="60"/>
        <v>2</v>
      </c>
      <c r="M1394" s="66" t="str">
        <f t="shared" si="61"/>
        <v>OK</v>
      </c>
      <c r="N1394" s="40"/>
    </row>
    <row r="1395" spans="2:14" x14ac:dyDescent="0.25">
      <c r="B1395" s="57" t="s">
        <v>21</v>
      </c>
      <c r="C1395" s="70">
        <v>44496</v>
      </c>
      <c r="D1395" s="59" t="s">
        <v>6906</v>
      </c>
      <c r="E1395" s="60" t="s">
        <v>11276</v>
      </c>
      <c r="F1395" s="67" t="s">
        <v>6907</v>
      </c>
      <c r="G1395" s="67" t="s">
        <v>6908</v>
      </c>
      <c r="H1395" s="68" t="s">
        <v>6909</v>
      </c>
      <c r="I1395" s="63">
        <v>3</v>
      </c>
      <c r="J1395" s="64" t="str">
        <f t="shared" si="58"/>
        <v>A</v>
      </c>
      <c r="K1395" s="65">
        <f t="shared" si="59"/>
        <v>7500</v>
      </c>
      <c r="L1395" s="66">
        <f t="shared" si="60"/>
        <v>3</v>
      </c>
      <c r="M1395" s="66" t="str">
        <f t="shared" si="61"/>
        <v>OK</v>
      </c>
    </row>
    <row r="1396" spans="2:14" s="69" customFormat="1" x14ac:dyDescent="0.25">
      <c r="B1396" s="57" t="s">
        <v>21</v>
      </c>
      <c r="C1396" s="70">
        <v>44496</v>
      </c>
      <c r="D1396" s="59" t="s">
        <v>1618</v>
      </c>
      <c r="E1396" s="60" t="s">
        <v>11276</v>
      </c>
      <c r="F1396" s="67" t="s">
        <v>1619</v>
      </c>
      <c r="G1396" s="67" t="s">
        <v>1620</v>
      </c>
      <c r="H1396" s="68" t="s">
        <v>6910</v>
      </c>
      <c r="I1396" s="63">
        <v>2</v>
      </c>
      <c r="J1396" s="64" t="str">
        <f t="shared" si="58"/>
        <v>A</v>
      </c>
      <c r="K1396" s="65">
        <f t="shared" si="59"/>
        <v>5000</v>
      </c>
      <c r="L1396" s="66">
        <f t="shared" si="60"/>
        <v>4</v>
      </c>
      <c r="M1396" s="66" t="str">
        <f t="shared" si="61"/>
        <v>OK</v>
      </c>
      <c r="N1396" s="40"/>
    </row>
    <row r="1397" spans="2:14" x14ac:dyDescent="0.25">
      <c r="B1397" s="57" t="s">
        <v>21</v>
      </c>
      <c r="C1397" s="70">
        <v>44496</v>
      </c>
      <c r="D1397" s="59" t="s">
        <v>1626</v>
      </c>
      <c r="E1397" s="60" t="s">
        <v>11276</v>
      </c>
      <c r="F1397" s="67" t="s">
        <v>1627</v>
      </c>
      <c r="G1397" s="67" t="s">
        <v>1628</v>
      </c>
      <c r="H1397" s="68" t="s">
        <v>6914</v>
      </c>
      <c r="I1397" s="63">
        <v>2</v>
      </c>
      <c r="J1397" s="64" t="str">
        <f t="shared" si="58"/>
        <v>A</v>
      </c>
      <c r="K1397" s="65">
        <f t="shared" si="59"/>
        <v>5000</v>
      </c>
      <c r="L1397" s="66">
        <f t="shared" si="60"/>
        <v>4</v>
      </c>
      <c r="M1397" s="66" t="str">
        <f t="shared" si="61"/>
        <v>OK</v>
      </c>
    </row>
    <row r="1398" spans="2:14" x14ac:dyDescent="0.25">
      <c r="B1398" s="57" t="s">
        <v>21</v>
      </c>
      <c r="C1398" s="70">
        <v>44496</v>
      </c>
      <c r="D1398" s="59" t="s">
        <v>6911</v>
      </c>
      <c r="E1398" s="60" t="s">
        <v>11276</v>
      </c>
      <c r="F1398" s="67" t="s">
        <v>6912</v>
      </c>
      <c r="G1398" s="67" t="s">
        <v>6913</v>
      </c>
      <c r="H1398" s="68" t="s">
        <v>6915</v>
      </c>
      <c r="I1398" s="63">
        <v>2</v>
      </c>
      <c r="J1398" s="64" t="str">
        <f t="shared" si="58"/>
        <v>A</v>
      </c>
      <c r="K1398" s="65">
        <f t="shared" si="59"/>
        <v>5000</v>
      </c>
      <c r="L1398" s="66">
        <f t="shared" si="60"/>
        <v>2</v>
      </c>
      <c r="M1398" s="66" t="str">
        <f t="shared" si="61"/>
        <v>OK</v>
      </c>
    </row>
    <row r="1399" spans="2:14" s="69" customFormat="1" x14ac:dyDescent="0.25">
      <c r="B1399" s="57" t="s">
        <v>21</v>
      </c>
      <c r="C1399" s="70">
        <v>44496</v>
      </c>
      <c r="D1399" s="59" t="s">
        <v>1630</v>
      </c>
      <c r="E1399" s="60" t="s">
        <v>11276</v>
      </c>
      <c r="F1399" s="67" t="s">
        <v>1631</v>
      </c>
      <c r="G1399" s="67" t="s">
        <v>1632</v>
      </c>
      <c r="H1399" s="68" t="s">
        <v>6916</v>
      </c>
      <c r="I1399" s="63">
        <v>3</v>
      </c>
      <c r="J1399" s="64" t="str">
        <f t="shared" si="58"/>
        <v>A</v>
      </c>
      <c r="K1399" s="65">
        <f t="shared" si="59"/>
        <v>7500</v>
      </c>
      <c r="L1399" s="66">
        <f t="shared" si="60"/>
        <v>6</v>
      </c>
      <c r="M1399" s="66" t="str">
        <f t="shared" si="61"/>
        <v>OK</v>
      </c>
      <c r="N1399" s="40"/>
    </row>
    <row r="1400" spans="2:14" s="69" customFormat="1" x14ac:dyDescent="0.25">
      <c r="B1400" s="57" t="s">
        <v>21</v>
      </c>
      <c r="C1400" s="70">
        <v>44496</v>
      </c>
      <c r="D1400" s="59" t="s">
        <v>6917</v>
      </c>
      <c r="E1400" s="60" t="s">
        <v>11276</v>
      </c>
      <c r="F1400" s="67" t="s">
        <v>6918</v>
      </c>
      <c r="G1400" s="67" t="s">
        <v>6919</v>
      </c>
      <c r="H1400" s="68" t="s">
        <v>6920</v>
      </c>
      <c r="I1400" s="63">
        <v>2</v>
      </c>
      <c r="J1400" s="64" t="str">
        <f t="shared" si="58"/>
        <v>A</v>
      </c>
      <c r="K1400" s="65">
        <f t="shared" si="59"/>
        <v>5000</v>
      </c>
      <c r="L1400" s="66">
        <f t="shared" si="60"/>
        <v>2</v>
      </c>
      <c r="M1400" s="66" t="str">
        <f t="shared" si="61"/>
        <v>OK</v>
      </c>
      <c r="N1400" s="40"/>
    </row>
    <row r="1401" spans="2:14" x14ac:dyDescent="0.25">
      <c r="B1401" s="57" t="s">
        <v>21</v>
      </c>
      <c r="C1401" s="70">
        <v>44496</v>
      </c>
      <c r="D1401" s="59" t="s">
        <v>6921</v>
      </c>
      <c r="E1401" s="60" t="s">
        <v>11276</v>
      </c>
      <c r="F1401" s="67" t="s">
        <v>6922</v>
      </c>
      <c r="G1401" s="67" t="s">
        <v>6923</v>
      </c>
      <c r="H1401" s="68" t="s">
        <v>6924</v>
      </c>
      <c r="I1401" s="63">
        <v>3</v>
      </c>
      <c r="J1401" s="64" t="str">
        <f t="shared" si="58"/>
        <v>A</v>
      </c>
      <c r="K1401" s="65">
        <f t="shared" si="59"/>
        <v>7500</v>
      </c>
      <c r="L1401" s="66">
        <f t="shared" si="60"/>
        <v>3</v>
      </c>
      <c r="M1401" s="66" t="str">
        <f t="shared" si="61"/>
        <v>OK</v>
      </c>
    </row>
    <row r="1402" spans="2:14" x14ac:dyDescent="0.25">
      <c r="B1402" s="57" t="s">
        <v>21</v>
      </c>
      <c r="C1402" s="70">
        <v>44496</v>
      </c>
      <c r="D1402" s="59" t="s">
        <v>1634</v>
      </c>
      <c r="E1402" s="60" t="s">
        <v>11276</v>
      </c>
      <c r="F1402" s="67" t="s">
        <v>1635</v>
      </c>
      <c r="G1402" s="67" t="s">
        <v>1636</v>
      </c>
      <c r="H1402" s="68" t="s">
        <v>6925</v>
      </c>
      <c r="I1402" s="63">
        <v>2</v>
      </c>
      <c r="J1402" s="64" t="str">
        <f t="shared" si="58"/>
        <v>A</v>
      </c>
      <c r="K1402" s="65">
        <f t="shared" si="59"/>
        <v>5000</v>
      </c>
      <c r="L1402" s="66">
        <f t="shared" si="60"/>
        <v>5</v>
      </c>
      <c r="M1402" s="66" t="str">
        <f t="shared" si="61"/>
        <v>OK</v>
      </c>
    </row>
    <row r="1403" spans="2:14" s="69" customFormat="1" x14ac:dyDescent="0.25">
      <c r="B1403" s="57" t="s">
        <v>21</v>
      </c>
      <c r="C1403" s="70">
        <v>44496</v>
      </c>
      <c r="D1403" s="59" t="s">
        <v>6926</v>
      </c>
      <c r="E1403" s="60" t="s">
        <v>11276</v>
      </c>
      <c r="F1403" s="67" t="s">
        <v>6927</v>
      </c>
      <c r="G1403" s="67" t="s">
        <v>6928</v>
      </c>
      <c r="H1403" s="68" t="s">
        <v>6929</v>
      </c>
      <c r="I1403" s="63">
        <v>3</v>
      </c>
      <c r="J1403" s="64" t="str">
        <f t="shared" si="58"/>
        <v>A</v>
      </c>
      <c r="K1403" s="65">
        <f t="shared" si="59"/>
        <v>7500</v>
      </c>
      <c r="L1403" s="66">
        <f t="shared" si="60"/>
        <v>3</v>
      </c>
      <c r="M1403" s="66" t="str">
        <f t="shared" si="61"/>
        <v>OK</v>
      </c>
      <c r="N1403" s="40"/>
    </row>
    <row r="1404" spans="2:14" x14ac:dyDescent="0.25">
      <c r="B1404" s="57" t="s">
        <v>21</v>
      </c>
      <c r="C1404" s="70">
        <v>44496</v>
      </c>
      <c r="D1404" s="59" t="s">
        <v>1638</v>
      </c>
      <c r="E1404" s="60" t="s">
        <v>11276</v>
      </c>
      <c r="F1404" s="67" t="s">
        <v>1639</v>
      </c>
      <c r="G1404" s="67" t="s">
        <v>1624</v>
      </c>
      <c r="H1404" s="68" t="s">
        <v>6930</v>
      </c>
      <c r="I1404" s="63">
        <v>3</v>
      </c>
      <c r="J1404" s="64" t="str">
        <f t="shared" si="58"/>
        <v>A</v>
      </c>
      <c r="K1404" s="65">
        <f t="shared" si="59"/>
        <v>7500</v>
      </c>
      <c r="L1404" s="66">
        <f t="shared" si="60"/>
        <v>7</v>
      </c>
      <c r="M1404" s="66" t="str">
        <f t="shared" si="61"/>
        <v>OK</v>
      </c>
    </row>
    <row r="1405" spans="2:14" s="69" customFormat="1" x14ac:dyDescent="0.25">
      <c r="B1405" s="57" t="s">
        <v>21</v>
      </c>
      <c r="C1405" s="70">
        <v>44496</v>
      </c>
      <c r="D1405" s="59" t="s">
        <v>6931</v>
      </c>
      <c r="E1405" s="60" t="s">
        <v>11276</v>
      </c>
      <c r="F1405" s="67" t="s">
        <v>6932</v>
      </c>
      <c r="G1405" s="67" t="s">
        <v>1624</v>
      </c>
      <c r="H1405" s="68" t="s">
        <v>6933</v>
      </c>
      <c r="I1405" s="63">
        <v>2</v>
      </c>
      <c r="J1405" s="64" t="str">
        <f t="shared" si="58"/>
        <v>A</v>
      </c>
      <c r="K1405" s="65">
        <f t="shared" si="59"/>
        <v>5000</v>
      </c>
      <c r="L1405" s="66">
        <f t="shared" si="60"/>
        <v>2</v>
      </c>
      <c r="M1405" s="66" t="str">
        <f t="shared" si="61"/>
        <v>OK</v>
      </c>
      <c r="N1405" s="40"/>
    </row>
    <row r="1406" spans="2:14" x14ac:dyDescent="0.25">
      <c r="B1406" s="57" t="s">
        <v>21</v>
      </c>
      <c r="C1406" s="70">
        <v>44496</v>
      </c>
      <c r="D1406" s="59" t="s">
        <v>1645</v>
      </c>
      <c r="E1406" s="60" t="s">
        <v>11276</v>
      </c>
      <c r="F1406" s="67" t="s">
        <v>1646</v>
      </c>
      <c r="G1406" s="67" t="s">
        <v>1647</v>
      </c>
      <c r="H1406" s="68" t="s">
        <v>6934</v>
      </c>
      <c r="I1406" s="63">
        <v>3</v>
      </c>
      <c r="J1406" s="64" t="str">
        <f t="shared" si="58"/>
        <v>A</v>
      </c>
      <c r="K1406" s="65">
        <f t="shared" si="59"/>
        <v>7500</v>
      </c>
      <c r="L1406" s="66">
        <f t="shared" si="60"/>
        <v>6</v>
      </c>
      <c r="M1406" s="66" t="str">
        <f t="shared" si="61"/>
        <v>OK</v>
      </c>
    </row>
    <row r="1407" spans="2:14" x14ac:dyDescent="0.25">
      <c r="B1407" s="57" t="s">
        <v>21</v>
      </c>
      <c r="C1407" s="70">
        <v>44496</v>
      </c>
      <c r="D1407" s="59" t="s">
        <v>6935</v>
      </c>
      <c r="E1407" s="60" t="s">
        <v>11276</v>
      </c>
      <c r="F1407" s="67" t="s">
        <v>6936</v>
      </c>
      <c r="G1407" s="67" t="s">
        <v>6937</v>
      </c>
      <c r="H1407" s="68" t="s">
        <v>6938</v>
      </c>
      <c r="I1407" s="63">
        <v>3</v>
      </c>
      <c r="J1407" s="64" t="str">
        <f t="shared" si="58"/>
        <v>A</v>
      </c>
      <c r="K1407" s="65">
        <f t="shared" si="59"/>
        <v>7500</v>
      </c>
      <c r="L1407" s="66">
        <f t="shared" si="60"/>
        <v>3</v>
      </c>
      <c r="M1407" s="66" t="str">
        <f t="shared" si="61"/>
        <v>OK</v>
      </c>
    </row>
    <row r="1408" spans="2:14" s="69" customFormat="1" x14ac:dyDescent="0.25">
      <c r="B1408" s="57" t="s">
        <v>21</v>
      </c>
      <c r="C1408" s="70">
        <v>44496</v>
      </c>
      <c r="D1408" s="59" t="s">
        <v>1649</v>
      </c>
      <c r="E1408" s="60" t="s">
        <v>11276</v>
      </c>
      <c r="F1408" s="67" t="s">
        <v>1650</v>
      </c>
      <c r="G1408" s="67" t="s">
        <v>1651</v>
      </c>
      <c r="H1408" s="68" t="s">
        <v>6939</v>
      </c>
      <c r="I1408" s="63">
        <v>2</v>
      </c>
      <c r="J1408" s="64" t="str">
        <f t="shared" si="58"/>
        <v>A</v>
      </c>
      <c r="K1408" s="65">
        <f t="shared" si="59"/>
        <v>5000</v>
      </c>
      <c r="L1408" s="66">
        <f t="shared" si="60"/>
        <v>5</v>
      </c>
      <c r="M1408" s="66" t="str">
        <f t="shared" si="61"/>
        <v>OK</v>
      </c>
      <c r="N1408" s="40"/>
    </row>
    <row r="1409" spans="2:14" s="69" customFormat="1" x14ac:dyDescent="0.25">
      <c r="B1409" s="57" t="s">
        <v>21</v>
      </c>
      <c r="C1409" s="70">
        <v>44496</v>
      </c>
      <c r="D1409" s="59" t="s">
        <v>6940</v>
      </c>
      <c r="E1409" s="60" t="s">
        <v>11276</v>
      </c>
      <c r="F1409" s="67" t="s">
        <v>6941</v>
      </c>
      <c r="G1409" s="67" t="s">
        <v>6942</v>
      </c>
      <c r="H1409" s="68" t="s">
        <v>6943</v>
      </c>
      <c r="I1409" s="63">
        <v>2</v>
      </c>
      <c r="J1409" s="64" t="str">
        <f t="shared" si="58"/>
        <v>A</v>
      </c>
      <c r="K1409" s="65">
        <f t="shared" si="59"/>
        <v>5000</v>
      </c>
      <c r="L1409" s="66">
        <f t="shared" si="60"/>
        <v>2</v>
      </c>
      <c r="M1409" s="66" t="str">
        <f t="shared" si="61"/>
        <v>OK</v>
      </c>
      <c r="N1409" s="40"/>
    </row>
    <row r="1410" spans="2:14" s="69" customFormat="1" x14ac:dyDescent="0.25">
      <c r="B1410" s="57" t="s">
        <v>21</v>
      </c>
      <c r="C1410" s="70">
        <v>44496</v>
      </c>
      <c r="D1410" s="59" t="s">
        <v>1657</v>
      </c>
      <c r="E1410" s="60" t="s">
        <v>11276</v>
      </c>
      <c r="F1410" s="67" t="s">
        <v>1658</v>
      </c>
      <c r="G1410" s="67" t="s">
        <v>1659</v>
      </c>
      <c r="H1410" s="68" t="s">
        <v>6944</v>
      </c>
      <c r="I1410" s="63">
        <v>3</v>
      </c>
      <c r="J1410" s="64" t="str">
        <f t="shared" si="58"/>
        <v>A</v>
      </c>
      <c r="K1410" s="65">
        <f t="shared" si="59"/>
        <v>7500</v>
      </c>
      <c r="L1410" s="66">
        <f t="shared" si="60"/>
        <v>5</v>
      </c>
      <c r="M1410" s="66" t="str">
        <f t="shared" si="61"/>
        <v>OK</v>
      </c>
      <c r="N1410" s="40"/>
    </row>
    <row r="1411" spans="2:14" x14ac:dyDescent="0.25">
      <c r="B1411" s="57" t="s">
        <v>21</v>
      </c>
      <c r="C1411" s="70">
        <v>44496</v>
      </c>
      <c r="D1411" s="59" t="s">
        <v>1661</v>
      </c>
      <c r="E1411" s="60" t="s">
        <v>11276</v>
      </c>
      <c r="F1411" s="67" t="s">
        <v>1662</v>
      </c>
      <c r="G1411" s="67" t="s">
        <v>1663</v>
      </c>
      <c r="H1411" s="68" t="s">
        <v>6948</v>
      </c>
      <c r="I1411" s="63">
        <v>2</v>
      </c>
      <c r="J1411" s="64" t="str">
        <f t="shared" si="58"/>
        <v>A</v>
      </c>
      <c r="K1411" s="65">
        <f t="shared" si="59"/>
        <v>5000</v>
      </c>
      <c r="L1411" s="66">
        <f t="shared" si="60"/>
        <v>4</v>
      </c>
      <c r="M1411" s="66" t="str">
        <f t="shared" si="61"/>
        <v>OK</v>
      </c>
    </row>
    <row r="1412" spans="2:14" x14ac:dyDescent="0.25">
      <c r="B1412" s="57" t="s">
        <v>21</v>
      </c>
      <c r="C1412" s="70">
        <v>44496</v>
      </c>
      <c r="D1412" s="59" t="s">
        <v>6945</v>
      </c>
      <c r="E1412" s="60" t="s">
        <v>11276</v>
      </c>
      <c r="F1412" s="67" t="s">
        <v>6946</v>
      </c>
      <c r="G1412" s="67" t="s">
        <v>6947</v>
      </c>
      <c r="H1412" s="68" t="s">
        <v>6949</v>
      </c>
      <c r="I1412" s="63">
        <v>2</v>
      </c>
      <c r="J1412" s="64" t="str">
        <f t="shared" si="58"/>
        <v>A</v>
      </c>
      <c r="K1412" s="65">
        <f t="shared" si="59"/>
        <v>5000</v>
      </c>
      <c r="L1412" s="66">
        <f t="shared" si="60"/>
        <v>2</v>
      </c>
      <c r="M1412" s="66" t="str">
        <f t="shared" si="61"/>
        <v>OK</v>
      </c>
    </row>
    <row r="1413" spans="2:14" s="69" customFormat="1" x14ac:dyDescent="0.25">
      <c r="B1413" s="57" t="s">
        <v>21</v>
      </c>
      <c r="C1413" s="70">
        <v>44496</v>
      </c>
      <c r="D1413" s="59" t="s">
        <v>6950</v>
      </c>
      <c r="E1413" s="60" t="s">
        <v>11276</v>
      </c>
      <c r="F1413" s="67" t="s">
        <v>6951</v>
      </c>
      <c r="G1413" s="67" t="s">
        <v>6952</v>
      </c>
      <c r="H1413" s="68" t="s">
        <v>6955</v>
      </c>
      <c r="I1413" s="63">
        <v>2</v>
      </c>
      <c r="J1413" s="64" t="str">
        <f t="shared" si="58"/>
        <v>A</v>
      </c>
      <c r="K1413" s="65">
        <f t="shared" si="59"/>
        <v>5000</v>
      </c>
      <c r="L1413" s="66">
        <f t="shared" si="60"/>
        <v>2</v>
      </c>
      <c r="M1413" s="66" t="str">
        <f t="shared" si="61"/>
        <v>OK</v>
      </c>
      <c r="N1413" s="40"/>
    </row>
    <row r="1414" spans="2:14" x14ac:dyDescent="0.25">
      <c r="B1414" s="57" t="s">
        <v>21</v>
      </c>
      <c r="C1414" s="70">
        <v>44496</v>
      </c>
      <c r="D1414" s="59" t="s">
        <v>6953</v>
      </c>
      <c r="E1414" s="60" t="s">
        <v>11276</v>
      </c>
      <c r="F1414" s="67" t="s">
        <v>6184</v>
      </c>
      <c r="G1414" s="67" t="s">
        <v>6954</v>
      </c>
      <c r="H1414" s="68" t="s">
        <v>6956</v>
      </c>
      <c r="I1414" s="63">
        <v>3</v>
      </c>
      <c r="J1414" s="64" t="str">
        <f t="shared" si="58"/>
        <v>A</v>
      </c>
      <c r="K1414" s="65">
        <f t="shared" si="59"/>
        <v>7500</v>
      </c>
      <c r="L1414" s="66">
        <f t="shared" si="60"/>
        <v>3</v>
      </c>
      <c r="M1414" s="66" t="str">
        <f t="shared" si="61"/>
        <v>OK</v>
      </c>
    </row>
    <row r="1415" spans="2:14" s="69" customFormat="1" x14ac:dyDescent="0.25">
      <c r="B1415" s="57" t="s">
        <v>21</v>
      </c>
      <c r="C1415" s="70">
        <v>44496</v>
      </c>
      <c r="D1415" s="59" t="s">
        <v>1669</v>
      </c>
      <c r="E1415" s="60" t="s">
        <v>11276</v>
      </c>
      <c r="F1415" s="67" t="s">
        <v>1670</v>
      </c>
      <c r="G1415" s="67" t="s">
        <v>1671</v>
      </c>
      <c r="H1415" s="68" t="s">
        <v>6957</v>
      </c>
      <c r="I1415" s="63">
        <v>3</v>
      </c>
      <c r="J1415" s="64" t="str">
        <f t="shared" si="58"/>
        <v>A</v>
      </c>
      <c r="K1415" s="65">
        <f t="shared" si="59"/>
        <v>7500</v>
      </c>
      <c r="L1415" s="66">
        <f t="shared" si="60"/>
        <v>6</v>
      </c>
      <c r="M1415" s="66" t="str">
        <f t="shared" si="61"/>
        <v>OK</v>
      </c>
      <c r="N1415" s="40"/>
    </row>
    <row r="1416" spans="2:14" x14ac:dyDescent="0.25">
      <c r="B1416" s="57" t="s">
        <v>21</v>
      </c>
      <c r="C1416" s="70">
        <v>44496</v>
      </c>
      <c r="D1416" s="59" t="s">
        <v>1677</v>
      </c>
      <c r="E1416" s="60" t="s">
        <v>11276</v>
      </c>
      <c r="F1416" s="67" t="s">
        <v>1678</v>
      </c>
      <c r="G1416" s="67" t="s">
        <v>1679</v>
      </c>
      <c r="H1416" s="68" t="s">
        <v>6958</v>
      </c>
      <c r="I1416" s="63">
        <v>2</v>
      </c>
      <c r="J1416" s="64" t="str">
        <f t="shared" si="58"/>
        <v>A</v>
      </c>
      <c r="K1416" s="65">
        <f t="shared" si="59"/>
        <v>5000</v>
      </c>
      <c r="L1416" s="66">
        <f t="shared" si="60"/>
        <v>4</v>
      </c>
      <c r="M1416" s="66" t="str">
        <f t="shared" si="61"/>
        <v>OK</v>
      </c>
    </row>
    <row r="1417" spans="2:14" x14ac:dyDescent="0.25">
      <c r="B1417" s="57" t="s">
        <v>21</v>
      </c>
      <c r="C1417" s="70">
        <v>44496</v>
      </c>
      <c r="D1417" s="59" t="s">
        <v>1681</v>
      </c>
      <c r="E1417" s="60" t="s">
        <v>11276</v>
      </c>
      <c r="F1417" s="67" t="s">
        <v>1682</v>
      </c>
      <c r="G1417" s="67" t="s">
        <v>1683</v>
      </c>
      <c r="H1417" s="68" t="s">
        <v>6959</v>
      </c>
      <c r="I1417" s="63">
        <v>2</v>
      </c>
      <c r="J1417" s="64" t="str">
        <f t="shared" si="58"/>
        <v>A</v>
      </c>
      <c r="K1417" s="65">
        <f t="shared" si="59"/>
        <v>5000</v>
      </c>
      <c r="L1417" s="66">
        <f t="shared" ref="L1417:L1480" si="62">SUMIF($D$8:$D$3606,D1417:D5015,$I$8:$I$3606)</f>
        <v>4</v>
      </c>
      <c r="M1417" s="66" t="str">
        <f t="shared" ref="M1417:M1480" si="63">+IF(L1417=0," ",IF(L1417&lt;=20,"OK",IF(L1417&gt;=21,"LEBIH")))</f>
        <v>OK</v>
      </c>
    </row>
    <row r="1418" spans="2:14" s="69" customFormat="1" x14ac:dyDescent="0.25">
      <c r="B1418" s="57" t="s">
        <v>21</v>
      </c>
      <c r="C1418" s="70">
        <v>44497</v>
      </c>
      <c r="D1418" s="59" t="s">
        <v>2775</v>
      </c>
      <c r="E1418" s="60" t="s">
        <v>11276</v>
      </c>
      <c r="F1418" s="67" t="s">
        <v>2776</v>
      </c>
      <c r="G1418" s="67" t="s">
        <v>2777</v>
      </c>
      <c r="H1418" s="68" t="s">
        <v>7461</v>
      </c>
      <c r="I1418" s="63">
        <v>2</v>
      </c>
      <c r="J1418" s="64" t="str">
        <f t="shared" si="58"/>
        <v>A</v>
      </c>
      <c r="K1418" s="65">
        <f t="shared" si="59"/>
        <v>5000</v>
      </c>
      <c r="L1418" s="66">
        <f t="shared" si="62"/>
        <v>4</v>
      </c>
      <c r="M1418" s="66" t="str">
        <f t="shared" si="63"/>
        <v>OK</v>
      </c>
      <c r="N1418" s="40"/>
    </row>
    <row r="1419" spans="2:14" s="69" customFormat="1" x14ac:dyDescent="0.25">
      <c r="B1419" s="57" t="s">
        <v>21</v>
      </c>
      <c r="C1419" s="70">
        <v>44497</v>
      </c>
      <c r="D1419" s="59" t="s">
        <v>7458</v>
      </c>
      <c r="E1419" s="60" t="s">
        <v>11276</v>
      </c>
      <c r="F1419" s="67" t="s">
        <v>7459</v>
      </c>
      <c r="G1419" s="67" t="s">
        <v>7460</v>
      </c>
      <c r="H1419" s="68" t="s">
        <v>7462</v>
      </c>
      <c r="I1419" s="63">
        <v>2</v>
      </c>
      <c r="J1419" s="64" t="str">
        <f t="shared" si="58"/>
        <v>A</v>
      </c>
      <c r="K1419" s="65">
        <f t="shared" si="59"/>
        <v>5000</v>
      </c>
      <c r="L1419" s="66">
        <f t="shared" si="62"/>
        <v>2</v>
      </c>
      <c r="M1419" s="66" t="str">
        <f t="shared" si="63"/>
        <v>OK</v>
      </c>
      <c r="N1419" s="40"/>
    </row>
    <row r="1420" spans="2:14" x14ac:dyDescent="0.25">
      <c r="B1420" s="57" t="s">
        <v>21</v>
      </c>
      <c r="C1420" s="70">
        <v>44497</v>
      </c>
      <c r="D1420" s="59" t="s">
        <v>7463</v>
      </c>
      <c r="E1420" s="60" t="s">
        <v>11276</v>
      </c>
      <c r="F1420" s="67" t="s">
        <v>7464</v>
      </c>
      <c r="G1420" s="67" t="s">
        <v>7465</v>
      </c>
      <c r="H1420" s="68" t="s">
        <v>7466</v>
      </c>
      <c r="I1420" s="63">
        <v>2</v>
      </c>
      <c r="J1420" s="64" t="str">
        <f t="shared" si="58"/>
        <v>A</v>
      </c>
      <c r="K1420" s="65">
        <f t="shared" si="59"/>
        <v>5000</v>
      </c>
      <c r="L1420" s="66">
        <f t="shared" si="62"/>
        <v>2</v>
      </c>
      <c r="M1420" s="66" t="str">
        <f t="shared" si="63"/>
        <v>OK</v>
      </c>
    </row>
    <row r="1421" spans="2:14" x14ac:dyDescent="0.25">
      <c r="B1421" s="57" t="s">
        <v>21</v>
      </c>
      <c r="C1421" s="70">
        <v>44497</v>
      </c>
      <c r="D1421" s="59" t="s">
        <v>7467</v>
      </c>
      <c r="E1421" s="60" t="s">
        <v>11276</v>
      </c>
      <c r="F1421" s="67" t="s">
        <v>7468</v>
      </c>
      <c r="G1421" s="67" t="s">
        <v>7469</v>
      </c>
      <c r="H1421" s="68" t="s">
        <v>7470</v>
      </c>
      <c r="I1421" s="63">
        <v>2</v>
      </c>
      <c r="J1421" s="64" t="str">
        <f t="shared" si="58"/>
        <v>A</v>
      </c>
      <c r="K1421" s="65">
        <f t="shared" si="59"/>
        <v>5000</v>
      </c>
      <c r="L1421" s="66">
        <f t="shared" si="62"/>
        <v>2</v>
      </c>
      <c r="M1421" s="66" t="str">
        <f t="shared" si="63"/>
        <v>OK</v>
      </c>
    </row>
    <row r="1422" spans="2:14" s="69" customFormat="1" x14ac:dyDescent="0.25">
      <c r="B1422" s="57" t="s">
        <v>21</v>
      </c>
      <c r="C1422" s="70">
        <v>44497</v>
      </c>
      <c r="D1422" s="59" t="s">
        <v>7471</v>
      </c>
      <c r="E1422" s="60" t="s">
        <v>11276</v>
      </c>
      <c r="F1422" s="67" t="s">
        <v>7472</v>
      </c>
      <c r="G1422" s="67" t="s">
        <v>7473</v>
      </c>
      <c r="H1422" s="68" t="s">
        <v>7474</v>
      </c>
      <c r="I1422" s="63">
        <v>6</v>
      </c>
      <c r="J1422" s="64" t="str">
        <f t="shared" si="58"/>
        <v>B</v>
      </c>
      <c r="K1422" s="65">
        <f t="shared" si="59"/>
        <v>18000</v>
      </c>
      <c r="L1422" s="66">
        <f t="shared" si="62"/>
        <v>6</v>
      </c>
      <c r="M1422" s="66" t="str">
        <f t="shared" si="63"/>
        <v>OK</v>
      </c>
      <c r="N1422" s="40"/>
    </row>
    <row r="1423" spans="2:14" x14ac:dyDescent="0.25">
      <c r="B1423" s="57" t="s">
        <v>21</v>
      </c>
      <c r="C1423" s="70">
        <v>44497</v>
      </c>
      <c r="D1423" s="59" t="s">
        <v>2730</v>
      </c>
      <c r="E1423" s="60" t="s">
        <v>11276</v>
      </c>
      <c r="F1423" s="67" t="s">
        <v>2731</v>
      </c>
      <c r="G1423" s="67" t="s">
        <v>2732</v>
      </c>
      <c r="H1423" s="68" t="s">
        <v>7475</v>
      </c>
      <c r="I1423" s="63">
        <v>6</v>
      </c>
      <c r="J1423" s="64" t="str">
        <f t="shared" si="58"/>
        <v>B</v>
      </c>
      <c r="K1423" s="65">
        <f t="shared" si="59"/>
        <v>18000</v>
      </c>
      <c r="L1423" s="66">
        <f t="shared" si="62"/>
        <v>9</v>
      </c>
      <c r="M1423" s="66" t="str">
        <f t="shared" si="63"/>
        <v>OK</v>
      </c>
    </row>
    <row r="1424" spans="2:14" s="69" customFormat="1" x14ac:dyDescent="0.25">
      <c r="B1424" s="57" t="s">
        <v>21</v>
      </c>
      <c r="C1424" s="70">
        <v>44497</v>
      </c>
      <c r="D1424" s="59" t="s">
        <v>7476</v>
      </c>
      <c r="E1424" s="60" t="s">
        <v>11276</v>
      </c>
      <c r="F1424" s="67" t="s">
        <v>7477</v>
      </c>
      <c r="G1424" s="67" t="s">
        <v>7478</v>
      </c>
      <c r="H1424" s="68" t="s">
        <v>7482</v>
      </c>
      <c r="I1424" s="63">
        <v>6</v>
      </c>
      <c r="J1424" s="64" t="str">
        <f t="shared" si="58"/>
        <v>B</v>
      </c>
      <c r="K1424" s="65">
        <f t="shared" si="59"/>
        <v>18000</v>
      </c>
      <c r="L1424" s="66">
        <f t="shared" si="62"/>
        <v>6</v>
      </c>
      <c r="M1424" s="66" t="str">
        <f t="shared" si="63"/>
        <v>OK</v>
      </c>
      <c r="N1424" s="40"/>
    </row>
    <row r="1425" spans="2:14" x14ac:dyDescent="0.25">
      <c r="B1425" s="57" t="s">
        <v>21</v>
      </c>
      <c r="C1425" s="70">
        <v>44497</v>
      </c>
      <c r="D1425" s="59" t="s">
        <v>7479</v>
      </c>
      <c r="E1425" s="60" t="s">
        <v>11276</v>
      </c>
      <c r="F1425" s="67" t="s">
        <v>7480</v>
      </c>
      <c r="G1425" s="67" t="s">
        <v>7481</v>
      </c>
      <c r="H1425" s="68" t="s">
        <v>7483</v>
      </c>
      <c r="I1425" s="63">
        <v>6</v>
      </c>
      <c r="J1425" s="64" t="str">
        <f t="shared" si="58"/>
        <v>B</v>
      </c>
      <c r="K1425" s="65">
        <f t="shared" si="59"/>
        <v>18000</v>
      </c>
      <c r="L1425" s="66">
        <f t="shared" si="62"/>
        <v>6</v>
      </c>
      <c r="M1425" s="66" t="str">
        <f t="shared" si="63"/>
        <v>OK</v>
      </c>
    </row>
    <row r="1426" spans="2:14" x14ac:dyDescent="0.25">
      <c r="B1426" s="57" t="s">
        <v>21</v>
      </c>
      <c r="C1426" s="70">
        <v>44497</v>
      </c>
      <c r="D1426" s="59" t="s">
        <v>7484</v>
      </c>
      <c r="E1426" s="60" t="s">
        <v>11276</v>
      </c>
      <c r="F1426" s="67" t="s">
        <v>3965</v>
      </c>
      <c r="G1426" s="67" t="s">
        <v>2793</v>
      </c>
      <c r="H1426" s="68" t="s">
        <v>7485</v>
      </c>
      <c r="I1426" s="63">
        <v>2</v>
      </c>
      <c r="J1426" s="64" t="str">
        <f t="shared" si="58"/>
        <v>A</v>
      </c>
      <c r="K1426" s="65">
        <f t="shared" si="59"/>
        <v>5000</v>
      </c>
      <c r="L1426" s="66">
        <f t="shared" si="62"/>
        <v>2</v>
      </c>
      <c r="M1426" s="66" t="str">
        <f t="shared" si="63"/>
        <v>OK</v>
      </c>
    </row>
    <row r="1427" spans="2:14" s="69" customFormat="1" x14ac:dyDescent="0.25">
      <c r="B1427" s="57" t="s">
        <v>21</v>
      </c>
      <c r="C1427" s="70">
        <v>44497</v>
      </c>
      <c r="D1427" s="59" t="s">
        <v>2717</v>
      </c>
      <c r="E1427" s="60" t="s">
        <v>11276</v>
      </c>
      <c r="F1427" s="67" t="s">
        <v>2718</v>
      </c>
      <c r="G1427" s="67" t="s">
        <v>2719</v>
      </c>
      <c r="H1427" s="68" t="s">
        <v>7486</v>
      </c>
      <c r="I1427" s="63">
        <v>2</v>
      </c>
      <c r="J1427" s="64" t="str">
        <f t="shared" si="58"/>
        <v>A</v>
      </c>
      <c r="K1427" s="65">
        <f t="shared" si="59"/>
        <v>5000</v>
      </c>
      <c r="L1427" s="66">
        <f t="shared" si="62"/>
        <v>4</v>
      </c>
      <c r="M1427" s="66" t="str">
        <f t="shared" si="63"/>
        <v>OK</v>
      </c>
      <c r="N1427" s="40"/>
    </row>
    <row r="1428" spans="2:14" x14ac:dyDescent="0.25">
      <c r="B1428" s="57" t="s">
        <v>21</v>
      </c>
      <c r="C1428" s="70">
        <v>44497</v>
      </c>
      <c r="D1428" s="59" t="s">
        <v>2739</v>
      </c>
      <c r="E1428" s="60" t="s">
        <v>11276</v>
      </c>
      <c r="F1428" s="67" t="s">
        <v>2740</v>
      </c>
      <c r="G1428" s="67" t="s">
        <v>2741</v>
      </c>
      <c r="H1428" s="68" t="s">
        <v>7487</v>
      </c>
      <c r="I1428" s="63">
        <v>2</v>
      </c>
      <c r="J1428" s="64" t="str">
        <f t="shared" si="26"/>
        <v>A</v>
      </c>
      <c r="K1428" s="65">
        <f t="shared" si="27"/>
        <v>5000</v>
      </c>
      <c r="L1428" s="66">
        <f t="shared" si="62"/>
        <v>4</v>
      </c>
      <c r="M1428" s="66" t="str">
        <f t="shared" si="63"/>
        <v>OK</v>
      </c>
    </row>
    <row r="1429" spans="2:14" x14ac:dyDescent="0.25">
      <c r="B1429" s="57" t="s">
        <v>21</v>
      </c>
      <c r="C1429" s="70">
        <v>44497</v>
      </c>
      <c r="D1429" s="59" t="s">
        <v>2743</v>
      </c>
      <c r="E1429" s="60" t="s">
        <v>11276</v>
      </c>
      <c r="F1429" s="67" t="s">
        <v>2744</v>
      </c>
      <c r="G1429" s="67" t="s">
        <v>2745</v>
      </c>
      <c r="H1429" s="68" t="s">
        <v>7491</v>
      </c>
      <c r="I1429" s="63">
        <v>6</v>
      </c>
      <c r="J1429" s="64" t="str">
        <f t="shared" ref="J1429:J1683" si="64">+IF(I1429&lt;=0," ",IF(I1429&lt;=5,"A",IF(I1429&gt;=6,"B")))</f>
        <v>B</v>
      </c>
      <c r="K1429" s="65">
        <f t="shared" ref="K1429:K1683" si="65">+IF(J1429=" ",I1429*0,IF(J1429="A",I1429*2500,IF(J1429="B",I1429*3000)))</f>
        <v>18000</v>
      </c>
      <c r="L1429" s="66">
        <f t="shared" si="62"/>
        <v>8</v>
      </c>
      <c r="M1429" s="66" t="str">
        <f t="shared" si="63"/>
        <v>OK</v>
      </c>
    </row>
    <row r="1430" spans="2:14" s="69" customFormat="1" x14ac:dyDescent="0.25">
      <c r="B1430" s="57" t="s">
        <v>21</v>
      </c>
      <c r="C1430" s="70">
        <v>44497</v>
      </c>
      <c r="D1430" s="59" t="s">
        <v>7488</v>
      </c>
      <c r="E1430" s="60" t="s">
        <v>11276</v>
      </c>
      <c r="F1430" s="67" t="s">
        <v>7489</v>
      </c>
      <c r="G1430" s="67" t="s">
        <v>7490</v>
      </c>
      <c r="H1430" s="68" t="s">
        <v>7492</v>
      </c>
      <c r="I1430" s="63">
        <v>3</v>
      </c>
      <c r="J1430" s="64" t="str">
        <f t="shared" si="64"/>
        <v>A</v>
      </c>
      <c r="K1430" s="65">
        <f t="shared" si="65"/>
        <v>7500</v>
      </c>
      <c r="L1430" s="66">
        <f t="shared" si="62"/>
        <v>3</v>
      </c>
      <c r="M1430" s="66" t="str">
        <f t="shared" si="63"/>
        <v>OK</v>
      </c>
      <c r="N1430" s="40"/>
    </row>
    <row r="1431" spans="2:14" x14ac:dyDescent="0.25">
      <c r="B1431" s="57" t="s">
        <v>21</v>
      </c>
      <c r="C1431" s="70">
        <v>44497</v>
      </c>
      <c r="D1431" s="59" t="s">
        <v>2750</v>
      </c>
      <c r="E1431" s="60" t="s">
        <v>11276</v>
      </c>
      <c r="F1431" s="67" t="s">
        <v>2751</v>
      </c>
      <c r="G1431" s="67" t="s">
        <v>2752</v>
      </c>
      <c r="H1431" s="68" t="s">
        <v>7496</v>
      </c>
      <c r="I1431" s="63">
        <v>2</v>
      </c>
      <c r="J1431" s="64" t="str">
        <f t="shared" si="64"/>
        <v>A</v>
      </c>
      <c r="K1431" s="65">
        <f t="shared" si="65"/>
        <v>5000</v>
      </c>
      <c r="L1431" s="66">
        <f t="shared" si="62"/>
        <v>4</v>
      </c>
      <c r="M1431" s="66" t="str">
        <f t="shared" si="63"/>
        <v>OK</v>
      </c>
    </row>
    <row r="1432" spans="2:14" x14ac:dyDescent="0.25">
      <c r="B1432" s="57" t="s">
        <v>21</v>
      </c>
      <c r="C1432" s="70">
        <v>44497</v>
      </c>
      <c r="D1432" s="59" t="s">
        <v>7493</v>
      </c>
      <c r="E1432" s="60" t="s">
        <v>11276</v>
      </c>
      <c r="F1432" s="67" t="s">
        <v>7494</v>
      </c>
      <c r="G1432" s="67" t="s">
        <v>7495</v>
      </c>
      <c r="H1432" s="68" t="s">
        <v>7497</v>
      </c>
      <c r="I1432" s="63">
        <v>7</v>
      </c>
      <c r="J1432" s="64" t="str">
        <f t="shared" si="64"/>
        <v>B</v>
      </c>
      <c r="K1432" s="65">
        <f t="shared" si="65"/>
        <v>21000</v>
      </c>
      <c r="L1432" s="66">
        <f t="shared" si="62"/>
        <v>7</v>
      </c>
      <c r="M1432" s="66" t="str">
        <f t="shared" si="63"/>
        <v>OK</v>
      </c>
    </row>
    <row r="1433" spans="2:14" s="69" customFormat="1" x14ac:dyDescent="0.25">
      <c r="B1433" s="57" t="s">
        <v>21</v>
      </c>
      <c r="C1433" s="70">
        <v>44497</v>
      </c>
      <c r="D1433" s="59" t="s">
        <v>7498</v>
      </c>
      <c r="E1433" s="60" t="s">
        <v>11276</v>
      </c>
      <c r="F1433" s="67" t="s">
        <v>7499</v>
      </c>
      <c r="G1433" s="67" t="s">
        <v>7500</v>
      </c>
      <c r="H1433" s="68" t="s">
        <v>7501</v>
      </c>
      <c r="I1433" s="63">
        <v>2</v>
      </c>
      <c r="J1433" s="64" t="str">
        <f t="shared" si="64"/>
        <v>A</v>
      </c>
      <c r="K1433" s="65">
        <f t="shared" si="65"/>
        <v>5000</v>
      </c>
      <c r="L1433" s="66">
        <f t="shared" si="62"/>
        <v>2</v>
      </c>
      <c r="M1433" s="66" t="str">
        <f t="shared" si="63"/>
        <v>OK</v>
      </c>
      <c r="N1433" s="40"/>
    </row>
    <row r="1434" spans="2:14" x14ac:dyDescent="0.25">
      <c r="B1434" s="57" t="s">
        <v>21</v>
      </c>
      <c r="C1434" s="70">
        <v>44497</v>
      </c>
      <c r="D1434" s="59" t="s">
        <v>7502</v>
      </c>
      <c r="E1434" s="60" t="s">
        <v>11276</v>
      </c>
      <c r="F1434" s="67" t="s">
        <v>7503</v>
      </c>
      <c r="G1434" s="67" t="s">
        <v>7504</v>
      </c>
      <c r="H1434" s="68" t="s">
        <v>7507</v>
      </c>
      <c r="I1434" s="63">
        <v>2</v>
      </c>
      <c r="J1434" s="64" t="str">
        <f t="shared" si="64"/>
        <v>A</v>
      </c>
      <c r="K1434" s="65">
        <f t="shared" si="65"/>
        <v>5000</v>
      </c>
      <c r="L1434" s="66">
        <f t="shared" si="62"/>
        <v>2</v>
      </c>
      <c r="M1434" s="66" t="str">
        <f t="shared" si="63"/>
        <v>OK</v>
      </c>
    </row>
    <row r="1435" spans="2:14" x14ac:dyDescent="0.25">
      <c r="B1435" s="57" t="s">
        <v>21</v>
      </c>
      <c r="C1435" s="70">
        <v>44497</v>
      </c>
      <c r="D1435" s="59" t="s">
        <v>7505</v>
      </c>
      <c r="E1435" s="60" t="s">
        <v>11276</v>
      </c>
      <c r="F1435" s="67" t="s">
        <v>7506</v>
      </c>
      <c r="G1435" s="67" t="s">
        <v>7504</v>
      </c>
      <c r="H1435" s="68" t="s">
        <v>7508</v>
      </c>
      <c r="I1435" s="63">
        <v>2</v>
      </c>
      <c r="J1435" s="64" t="str">
        <f t="shared" si="64"/>
        <v>A</v>
      </c>
      <c r="K1435" s="65">
        <f t="shared" si="65"/>
        <v>5000</v>
      </c>
      <c r="L1435" s="66">
        <f t="shared" si="62"/>
        <v>2</v>
      </c>
      <c r="M1435" s="66" t="str">
        <f t="shared" si="63"/>
        <v>OK</v>
      </c>
    </row>
    <row r="1436" spans="2:14" s="69" customFormat="1" x14ac:dyDescent="0.25">
      <c r="B1436" s="57" t="s">
        <v>21</v>
      </c>
      <c r="C1436" s="70">
        <v>44497</v>
      </c>
      <c r="D1436" s="59" t="s">
        <v>7509</v>
      </c>
      <c r="E1436" s="60" t="s">
        <v>11276</v>
      </c>
      <c r="F1436" s="67" t="s">
        <v>7510</v>
      </c>
      <c r="G1436" s="67" t="s">
        <v>7511</v>
      </c>
      <c r="H1436" s="68" t="s">
        <v>7512</v>
      </c>
      <c r="I1436" s="63">
        <v>7</v>
      </c>
      <c r="J1436" s="64" t="str">
        <f t="shared" si="64"/>
        <v>B</v>
      </c>
      <c r="K1436" s="65">
        <f t="shared" si="65"/>
        <v>21000</v>
      </c>
      <c r="L1436" s="66">
        <f t="shared" si="62"/>
        <v>7</v>
      </c>
      <c r="M1436" s="66" t="str">
        <f t="shared" si="63"/>
        <v>OK</v>
      </c>
      <c r="N1436" s="40"/>
    </row>
    <row r="1437" spans="2:14" x14ac:dyDescent="0.25">
      <c r="B1437" s="57" t="s">
        <v>21</v>
      </c>
      <c r="C1437" s="70">
        <v>44497</v>
      </c>
      <c r="D1437" s="59" t="s">
        <v>7513</v>
      </c>
      <c r="E1437" s="60" t="s">
        <v>11276</v>
      </c>
      <c r="F1437" s="67" t="s">
        <v>7514</v>
      </c>
      <c r="G1437" s="67" t="s">
        <v>7515</v>
      </c>
      <c r="H1437" s="68" t="s">
        <v>7516</v>
      </c>
      <c r="I1437" s="63">
        <v>2</v>
      </c>
      <c r="J1437" s="64" t="str">
        <f t="shared" si="64"/>
        <v>A</v>
      </c>
      <c r="K1437" s="65">
        <f t="shared" si="65"/>
        <v>5000</v>
      </c>
      <c r="L1437" s="66">
        <f t="shared" si="62"/>
        <v>2</v>
      </c>
      <c r="M1437" s="66" t="str">
        <f t="shared" si="63"/>
        <v>OK</v>
      </c>
    </row>
    <row r="1438" spans="2:14" s="69" customFormat="1" x14ac:dyDescent="0.25">
      <c r="B1438" s="57" t="s">
        <v>21</v>
      </c>
      <c r="C1438" s="70">
        <v>44497</v>
      </c>
      <c r="D1438" s="59" t="s">
        <v>2767</v>
      </c>
      <c r="E1438" s="60" t="s">
        <v>11276</v>
      </c>
      <c r="F1438" s="67" t="s">
        <v>2768</v>
      </c>
      <c r="G1438" s="67" t="s">
        <v>2769</v>
      </c>
      <c r="H1438" s="68" t="s">
        <v>7517</v>
      </c>
      <c r="I1438" s="63">
        <v>6</v>
      </c>
      <c r="J1438" s="64" t="str">
        <f t="shared" si="64"/>
        <v>B</v>
      </c>
      <c r="K1438" s="65">
        <f t="shared" si="65"/>
        <v>18000</v>
      </c>
      <c r="L1438" s="66">
        <f t="shared" si="62"/>
        <v>8</v>
      </c>
      <c r="M1438" s="66" t="str">
        <f t="shared" si="63"/>
        <v>OK</v>
      </c>
      <c r="N1438" s="40"/>
    </row>
    <row r="1439" spans="2:14" x14ac:dyDescent="0.25">
      <c r="B1439" s="57" t="s">
        <v>21</v>
      </c>
      <c r="C1439" s="70">
        <v>44497</v>
      </c>
      <c r="D1439" s="59" t="s">
        <v>2779</v>
      </c>
      <c r="E1439" s="60" t="s">
        <v>11276</v>
      </c>
      <c r="F1439" s="67" t="s">
        <v>2780</v>
      </c>
      <c r="G1439" s="67" t="s">
        <v>2781</v>
      </c>
      <c r="H1439" s="68" t="s">
        <v>7518</v>
      </c>
      <c r="I1439" s="63">
        <v>2</v>
      </c>
      <c r="J1439" s="64" t="str">
        <f t="shared" si="64"/>
        <v>A</v>
      </c>
      <c r="K1439" s="65">
        <f t="shared" si="65"/>
        <v>5000</v>
      </c>
      <c r="L1439" s="66">
        <f t="shared" si="62"/>
        <v>4</v>
      </c>
      <c r="M1439" s="66" t="str">
        <f t="shared" si="63"/>
        <v>OK</v>
      </c>
    </row>
    <row r="1440" spans="2:14" x14ac:dyDescent="0.25">
      <c r="B1440" s="57" t="s">
        <v>21</v>
      </c>
      <c r="C1440" s="70">
        <v>44497</v>
      </c>
      <c r="D1440" s="59" t="s">
        <v>2783</v>
      </c>
      <c r="E1440" s="60" t="s">
        <v>11276</v>
      </c>
      <c r="F1440" s="67" t="s">
        <v>2784</v>
      </c>
      <c r="G1440" s="67" t="s">
        <v>2785</v>
      </c>
      <c r="H1440" s="68" t="s">
        <v>7519</v>
      </c>
      <c r="I1440" s="63">
        <v>3</v>
      </c>
      <c r="J1440" s="64" t="str">
        <f t="shared" si="64"/>
        <v>A</v>
      </c>
      <c r="K1440" s="65">
        <f t="shared" si="65"/>
        <v>7500</v>
      </c>
      <c r="L1440" s="66">
        <f t="shared" si="62"/>
        <v>5</v>
      </c>
      <c r="M1440" s="66" t="str">
        <f t="shared" si="63"/>
        <v>OK</v>
      </c>
    </row>
    <row r="1441" spans="2:14" s="69" customFormat="1" x14ac:dyDescent="0.25">
      <c r="B1441" s="57" t="s">
        <v>21</v>
      </c>
      <c r="C1441" s="70">
        <v>44497</v>
      </c>
      <c r="D1441" s="59" t="s">
        <v>2786</v>
      </c>
      <c r="E1441" s="60" t="s">
        <v>11276</v>
      </c>
      <c r="F1441" s="67" t="s">
        <v>2787</v>
      </c>
      <c r="G1441" s="67" t="s">
        <v>2788</v>
      </c>
      <c r="H1441" s="68" t="s">
        <v>7520</v>
      </c>
      <c r="I1441" s="63">
        <v>2</v>
      </c>
      <c r="J1441" s="64" t="str">
        <f t="shared" si="64"/>
        <v>A</v>
      </c>
      <c r="K1441" s="65">
        <f t="shared" si="65"/>
        <v>5000</v>
      </c>
      <c r="L1441" s="66">
        <f t="shared" si="62"/>
        <v>4</v>
      </c>
      <c r="M1441" s="66" t="str">
        <f t="shared" si="63"/>
        <v>OK</v>
      </c>
      <c r="N1441" s="40"/>
    </row>
    <row r="1442" spans="2:14" s="69" customFormat="1" x14ac:dyDescent="0.25">
      <c r="B1442" s="57" t="s">
        <v>21</v>
      </c>
      <c r="C1442" s="70">
        <v>44497</v>
      </c>
      <c r="D1442" s="59" t="s">
        <v>2791</v>
      </c>
      <c r="E1442" s="60" t="s">
        <v>11276</v>
      </c>
      <c r="F1442" s="67" t="s">
        <v>2792</v>
      </c>
      <c r="G1442" s="67" t="s">
        <v>2793</v>
      </c>
      <c r="H1442" s="68" t="s">
        <v>7521</v>
      </c>
      <c r="I1442" s="63">
        <v>2</v>
      </c>
      <c r="J1442" s="64" t="str">
        <f t="shared" si="64"/>
        <v>A</v>
      </c>
      <c r="K1442" s="65">
        <f t="shared" si="65"/>
        <v>5000</v>
      </c>
      <c r="L1442" s="66">
        <f t="shared" si="62"/>
        <v>4</v>
      </c>
      <c r="M1442" s="66" t="str">
        <f t="shared" si="63"/>
        <v>OK</v>
      </c>
      <c r="N1442" s="40"/>
    </row>
    <row r="1443" spans="2:14" x14ac:dyDescent="0.25">
      <c r="B1443" s="57" t="s">
        <v>21</v>
      </c>
      <c r="C1443" s="70">
        <v>44497</v>
      </c>
      <c r="D1443" s="59" t="s">
        <v>2795</v>
      </c>
      <c r="E1443" s="60" t="s">
        <v>11276</v>
      </c>
      <c r="F1443" s="67" t="s">
        <v>2796</v>
      </c>
      <c r="G1443" s="67" t="s">
        <v>2797</v>
      </c>
      <c r="H1443" s="68" t="s">
        <v>7533</v>
      </c>
      <c r="I1443" s="63">
        <v>2</v>
      </c>
      <c r="J1443" s="64" t="str">
        <f t="shared" si="64"/>
        <v>A</v>
      </c>
      <c r="K1443" s="65">
        <f t="shared" si="65"/>
        <v>5000</v>
      </c>
      <c r="L1443" s="66">
        <f t="shared" si="62"/>
        <v>4</v>
      </c>
      <c r="M1443" s="66" t="str">
        <f t="shared" si="63"/>
        <v>OK</v>
      </c>
    </row>
    <row r="1444" spans="2:14" x14ac:dyDescent="0.25">
      <c r="B1444" s="57" t="s">
        <v>21</v>
      </c>
      <c r="C1444" s="70">
        <v>44497</v>
      </c>
      <c r="D1444" s="59" t="s">
        <v>7522</v>
      </c>
      <c r="E1444" s="60" t="s">
        <v>11276</v>
      </c>
      <c r="F1444" s="67" t="s">
        <v>7523</v>
      </c>
      <c r="G1444" s="67" t="s">
        <v>7524</v>
      </c>
      <c r="H1444" s="68" t="s">
        <v>7534</v>
      </c>
      <c r="I1444" s="63">
        <v>2</v>
      </c>
      <c r="J1444" s="64" t="str">
        <f t="shared" si="64"/>
        <v>A</v>
      </c>
      <c r="K1444" s="65">
        <f t="shared" si="65"/>
        <v>5000</v>
      </c>
      <c r="L1444" s="66">
        <f t="shared" si="62"/>
        <v>2</v>
      </c>
      <c r="M1444" s="66" t="str">
        <f t="shared" si="63"/>
        <v>OK</v>
      </c>
    </row>
    <row r="1445" spans="2:14" s="69" customFormat="1" x14ac:dyDescent="0.25">
      <c r="B1445" s="57" t="s">
        <v>21</v>
      </c>
      <c r="C1445" s="70">
        <v>44497</v>
      </c>
      <c r="D1445" s="59" t="s">
        <v>2803</v>
      </c>
      <c r="E1445" s="60" t="s">
        <v>11276</v>
      </c>
      <c r="F1445" s="67" t="s">
        <v>2804</v>
      </c>
      <c r="G1445" s="67" t="s">
        <v>2805</v>
      </c>
      <c r="H1445" s="68" t="s">
        <v>7535</v>
      </c>
      <c r="I1445" s="63">
        <v>2</v>
      </c>
      <c r="J1445" s="64" t="str">
        <f t="shared" si="64"/>
        <v>A</v>
      </c>
      <c r="K1445" s="65">
        <f t="shared" si="65"/>
        <v>5000</v>
      </c>
      <c r="L1445" s="66">
        <f t="shared" si="62"/>
        <v>4</v>
      </c>
      <c r="M1445" s="66" t="str">
        <f t="shared" si="63"/>
        <v>OK</v>
      </c>
      <c r="N1445" s="40"/>
    </row>
    <row r="1446" spans="2:14" x14ac:dyDescent="0.25">
      <c r="B1446" s="57" t="s">
        <v>21</v>
      </c>
      <c r="C1446" s="70">
        <v>44497</v>
      </c>
      <c r="D1446" s="59" t="s">
        <v>2807</v>
      </c>
      <c r="E1446" s="60" t="s">
        <v>11276</v>
      </c>
      <c r="F1446" s="67" t="s">
        <v>2808</v>
      </c>
      <c r="G1446" s="67" t="s">
        <v>2809</v>
      </c>
      <c r="H1446" s="68" t="s">
        <v>7536</v>
      </c>
      <c r="I1446" s="63">
        <v>2</v>
      </c>
      <c r="J1446" s="64" t="str">
        <f t="shared" si="64"/>
        <v>A</v>
      </c>
      <c r="K1446" s="65">
        <f t="shared" si="65"/>
        <v>5000</v>
      </c>
      <c r="L1446" s="66">
        <f t="shared" si="62"/>
        <v>4</v>
      </c>
      <c r="M1446" s="66" t="str">
        <f t="shared" si="63"/>
        <v>OK</v>
      </c>
    </row>
    <row r="1447" spans="2:14" s="69" customFormat="1" x14ac:dyDescent="0.25">
      <c r="B1447" s="57" t="s">
        <v>21</v>
      </c>
      <c r="C1447" s="70">
        <v>44497</v>
      </c>
      <c r="D1447" s="59" t="s">
        <v>7525</v>
      </c>
      <c r="E1447" s="60" t="s">
        <v>11276</v>
      </c>
      <c r="F1447" s="67" t="s">
        <v>7526</v>
      </c>
      <c r="G1447" s="67" t="s">
        <v>7527</v>
      </c>
      <c r="H1447" s="68" t="s">
        <v>7537</v>
      </c>
      <c r="I1447" s="63">
        <v>2</v>
      </c>
      <c r="J1447" s="64" t="str">
        <f t="shared" si="64"/>
        <v>A</v>
      </c>
      <c r="K1447" s="65">
        <f t="shared" si="65"/>
        <v>5000</v>
      </c>
      <c r="L1447" s="66">
        <f t="shared" si="62"/>
        <v>2</v>
      </c>
      <c r="M1447" s="66" t="str">
        <f t="shared" si="63"/>
        <v>OK</v>
      </c>
      <c r="N1447" s="40"/>
    </row>
    <row r="1448" spans="2:14" x14ac:dyDescent="0.25">
      <c r="B1448" s="57" t="s">
        <v>21</v>
      </c>
      <c r="C1448" s="70">
        <v>44497</v>
      </c>
      <c r="D1448" s="59" t="s">
        <v>7528</v>
      </c>
      <c r="E1448" s="60" t="s">
        <v>11276</v>
      </c>
      <c r="F1448" s="67" t="s">
        <v>7529</v>
      </c>
      <c r="G1448" s="67" t="s">
        <v>7530</v>
      </c>
      <c r="H1448" s="68" t="s">
        <v>7538</v>
      </c>
      <c r="I1448" s="63">
        <v>2</v>
      </c>
      <c r="J1448" s="64" t="str">
        <f t="shared" si="64"/>
        <v>A</v>
      </c>
      <c r="K1448" s="65">
        <f t="shared" si="65"/>
        <v>5000</v>
      </c>
      <c r="L1448" s="66">
        <f t="shared" si="62"/>
        <v>2</v>
      </c>
      <c r="M1448" s="66" t="str">
        <f t="shared" si="63"/>
        <v>OK</v>
      </c>
    </row>
    <row r="1449" spans="2:14" x14ac:dyDescent="0.25">
      <c r="B1449" s="57" t="s">
        <v>21</v>
      </c>
      <c r="C1449" s="70">
        <v>44497</v>
      </c>
      <c r="D1449" s="59" t="s">
        <v>7531</v>
      </c>
      <c r="E1449" s="60" t="s">
        <v>11276</v>
      </c>
      <c r="F1449" s="67" t="s">
        <v>7532</v>
      </c>
      <c r="G1449" s="67" t="s">
        <v>7524</v>
      </c>
      <c r="H1449" s="68" t="s">
        <v>7539</v>
      </c>
      <c r="I1449" s="63">
        <v>2</v>
      </c>
      <c r="J1449" s="64" t="str">
        <f t="shared" si="64"/>
        <v>A</v>
      </c>
      <c r="K1449" s="65">
        <f t="shared" si="65"/>
        <v>5000</v>
      </c>
      <c r="L1449" s="66">
        <f t="shared" si="62"/>
        <v>2</v>
      </c>
      <c r="M1449" s="66" t="str">
        <f t="shared" si="63"/>
        <v>OK</v>
      </c>
    </row>
    <row r="1450" spans="2:14" s="69" customFormat="1" x14ac:dyDescent="0.25">
      <c r="B1450" s="57" t="s">
        <v>21</v>
      </c>
      <c r="C1450" s="70">
        <v>44497</v>
      </c>
      <c r="D1450" s="59" t="s">
        <v>2811</v>
      </c>
      <c r="E1450" s="60" t="s">
        <v>11276</v>
      </c>
      <c r="F1450" s="67" t="s">
        <v>2812</v>
      </c>
      <c r="G1450" s="67" t="s">
        <v>2813</v>
      </c>
      <c r="H1450" s="68" t="s">
        <v>7545</v>
      </c>
      <c r="I1450" s="63">
        <v>2</v>
      </c>
      <c r="J1450" s="64" t="str">
        <f t="shared" si="64"/>
        <v>A</v>
      </c>
      <c r="K1450" s="65">
        <f t="shared" si="65"/>
        <v>5000</v>
      </c>
      <c r="L1450" s="66">
        <f t="shared" si="62"/>
        <v>4</v>
      </c>
      <c r="M1450" s="66" t="str">
        <f t="shared" si="63"/>
        <v>OK</v>
      </c>
      <c r="N1450" s="40"/>
    </row>
    <row r="1451" spans="2:14" s="69" customFormat="1" x14ac:dyDescent="0.25">
      <c r="B1451" s="57" t="s">
        <v>21</v>
      </c>
      <c r="C1451" s="70">
        <v>44497</v>
      </c>
      <c r="D1451" s="59" t="s">
        <v>7540</v>
      </c>
      <c r="E1451" s="60" t="s">
        <v>11276</v>
      </c>
      <c r="F1451" s="67" t="s">
        <v>7541</v>
      </c>
      <c r="G1451" s="67" t="s">
        <v>7524</v>
      </c>
      <c r="H1451" s="68" t="s">
        <v>7546</v>
      </c>
      <c r="I1451" s="63">
        <v>2</v>
      </c>
      <c r="J1451" s="64" t="str">
        <f t="shared" si="64"/>
        <v>A</v>
      </c>
      <c r="K1451" s="65">
        <f t="shared" si="65"/>
        <v>5000</v>
      </c>
      <c r="L1451" s="66">
        <f t="shared" si="62"/>
        <v>2</v>
      </c>
      <c r="M1451" s="66" t="str">
        <f t="shared" si="63"/>
        <v>OK</v>
      </c>
      <c r="N1451" s="40"/>
    </row>
    <row r="1452" spans="2:14" s="69" customFormat="1" x14ac:dyDescent="0.25">
      <c r="B1452" s="57" t="s">
        <v>21</v>
      </c>
      <c r="C1452" s="70">
        <v>44497</v>
      </c>
      <c r="D1452" s="59" t="s">
        <v>7542</v>
      </c>
      <c r="E1452" s="60" t="s">
        <v>11276</v>
      </c>
      <c r="F1452" s="67" t="s">
        <v>7543</v>
      </c>
      <c r="G1452" s="67" t="s">
        <v>7544</v>
      </c>
      <c r="H1452" s="68" t="s">
        <v>7547</v>
      </c>
      <c r="I1452" s="63">
        <v>6</v>
      </c>
      <c r="J1452" s="64" t="str">
        <f t="shared" si="64"/>
        <v>B</v>
      </c>
      <c r="K1452" s="65">
        <f t="shared" si="65"/>
        <v>18000</v>
      </c>
      <c r="L1452" s="66">
        <f t="shared" si="62"/>
        <v>12</v>
      </c>
      <c r="M1452" s="66" t="str">
        <f t="shared" si="63"/>
        <v>OK</v>
      </c>
      <c r="N1452" s="40"/>
    </row>
    <row r="1453" spans="2:14" x14ac:dyDescent="0.25">
      <c r="B1453" s="57" t="s">
        <v>21</v>
      </c>
      <c r="C1453" s="70">
        <v>44497</v>
      </c>
      <c r="D1453" s="59" t="s">
        <v>2815</v>
      </c>
      <c r="E1453" s="60" t="s">
        <v>11276</v>
      </c>
      <c r="F1453" s="67" t="s">
        <v>2816</v>
      </c>
      <c r="G1453" s="67" t="s">
        <v>2817</v>
      </c>
      <c r="H1453" s="68" t="s">
        <v>7548</v>
      </c>
      <c r="I1453" s="63">
        <v>2</v>
      </c>
      <c r="J1453" s="64" t="str">
        <f t="shared" si="64"/>
        <v>A</v>
      </c>
      <c r="K1453" s="65">
        <f t="shared" si="65"/>
        <v>5000</v>
      </c>
      <c r="L1453" s="66">
        <f t="shared" si="62"/>
        <v>4</v>
      </c>
      <c r="M1453" s="66" t="str">
        <f t="shared" si="63"/>
        <v>OK</v>
      </c>
    </row>
    <row r="1454" spans="2:14" x14ac:dyDescent="0.25">
      <c r="B1454" s="57" t="s">
        <v>21</v>
      </c>
      <c r="C1454" s="70">
        <v>44497</v>
      </c>
      <c r="D1454" s="59" t="s">
        <v>2823</v>
      </c>
      <c r="E1454" s="60" t="s">
        <v>11276</v>
      </c>
      <c r="F1454" s="67" t="s">
        <v>2824</v>
      </c>
      <c r="G1454" s="67" t="s">
        <v>2825</v>
      </c>
      <c r="H1454" s="68" t="s">
        <v>7555</v>
      </c>
      <c r="I1454" s="63">
        <v>15</v>
      </c>
      <c r="J1454" s="64" t="str">
        <f t="shared" si="64"/>
        <v>B</v>
      </c>
      <c r="K1454" s="65">
        <f t="shared" si="65"/>
        <v>45000</v>
      </c>
      <c r="L1454" s="66">
        <f t="shared" si="62"/>
        <v>20</v>
      </c>
      <c r="M1454" s="66" t="str">
        <f t="shared" si="63"/>
        <v>OK</v>
      </c>
    </row>
    <row r="1455" spans="2:14" s="69" customFormat="1" x14ac:dyDescent="0.25">
      <c r="B1455" s="57" t="s">
        <v>21</v>
      </c>
      <c r="C1455" s="70">
        <v>44497</v>
      </c>
      <c r="D1455" s="59" t="s">
        <v>2827</v>
      </c>
      <c r="E1455" s="60" t="s">
        <v>11276</v>
      </c>
      <c r="F1455" s="67" t="s">
        <v>2828</v>
      </c>
      <c r="G1455" s="67" t="s">
        <v>2829</v>
      </c>
      <c r="H1455" s="68" t="s">
        <v>7556</v>
      </c>
      <c r="I1455" s="63">
        <v>2</v>
      </c>
      <c r="J1455" s="64" t="str">
        <f t="shared" si="64"/>
        <v>A</v>
      </c>
      <c r="K1455" s="65">
        <f t="shared" si="65"/>
        <v>5000</v>
      </c>
      <c r="L1455" s="66">
        <f t="shared" si="62"/>
        <v>4</v>
      </c>
      <c r="M1455" s="66" t="str">
        <f t="shared" si="63"/>
        <v>OK</v>
      </c>
      <c r="N1455" s="40"/>
    </row>
    <row r="1456" spans="2:14" x14ac:dyDescent="0.25">
      <c r="B1456" s="57" t="s">
        <v>21</v>
      </c>
      <c r="C1456" s="70">
        <v>44497</v>
      </c>
      <c r="D1456" s="59" t="s">
        <v>7549</v>
      </c>
      <c r="E1456" s="60" t="s">
        <v>11276</v>
      </c>
      <c r="F1456" s="67" t="s">
        <v>7550</v>
      </c>
      <c r="G1456" s="67" t="s">
        <v>7551</v>
      </c>
      <c r="H1456" s="68" t="s">
        <v>7557</v>
      </c>
      <c r="I1456" s="63">
        <v>2</v>
      </c>
      <c r="J1456" s="64" t="str">
        <f t="shared" si="64"/>
        <v>A</v>
      </c>
      <c r="K1456" s="65">
        <f t="shared" si="65"/>
        <v>5000</v>
      </c>
      <c r="L1456" s="66">
        <f t="shared" si="62"/>
        <v>2</v>
      </c>
      <c r="M1456" s="66" t="str">
        <f t="shared" si="63"/>
        <v>OK</v>
      </c>
    </row>
    <row r="1457" spans="2:14" s="69" customFormat="1" x14ac:dyDescent="0.25">
      <c r="B1457" s="57" t="s">
        <v>21</v>
      </c>
      <c r="C1457" s="70">
        <v>44497</v>
      </c>
      <c r="D1457" s="59" t="s">
        <v>2839</v>
      </c>
      <c r="E1457" s="60" t="s">
        <v>11276</v>
      </c>
      <c r="F1457" s="67" t="s">
        <v>2840</v>
      </c>
      <c r="G1457" s="67" t="s">
        <v>2841</v>
      </c>
      <c r="H1457" s="68" t="s">
        <v>7558</v>
      </c>
      <c r="I1457" s="63">
        <v>2</v>
      </c>
      <c r="J1457" s="64" t="str">
        <f t="shared" si="64"/>
        <v>A</v>
      </c>
      <c r="K1457" s="65">
        <f t="shared" si="65"/>
        <v>5000</v>
      </c>
      <c r="L1457" s="66">
        <f t="shared" si="62"/>
        <v>4</v>
      </c>
      <c r="M1457" s="66" t="str">
        <f t="shared" si="63"/>
        <v>OK</v>
      </c>
      <c r="N1457" s="40"/>
    </row>
    <row r="1458" spans="2:14" x14ac:dyDescent="0.25">
      <c r="B1458" s="57" t="s">
        <v>21</v>
      </c>
      <c r="C1458" s="70">
        <v>44497</v>
      </c>
      <c r="D1458" s="59" t="s">
        <v>7552</v>
      </c>
      <c r="E1458" s="60" t="s">
        <v>11276</v>
      </c>
      <c r="F1458" s="67" t="s">
        <v>7553</v>
      </c>
      <c r="G1458" s="67" t="s">
        <v>7554</v>
      </c>
      <c r="H1458" s="68" t="s">
        <v>7559</v>
      </c>
      <c r="I1458" s="63">
        <v>15</v>
      </c>
      <c r="J1458" s="64" t="str">
        <f t="shared" si="64"/>
        <v>B</v>
      </c>
      <c r="K1458" s="65">
        <f t="shared" si="65"/>
        <v>45000</v>
      </c>
      <c r="L1458" s="66">
        <f t="shared" si="62"/>
        <v>15</v>
      </c>
      <c r="M1458" s="66" t="str">
        <f t="shared" si="63"/>
        <v>OK</v>
      </c>
    </row>
    <row r="1459" spans="2:14" x14ac:dyDescent="0.25">
      <c r="B1459" s="57" t="s">
        <v>21</v>
      </c>
      <c r="C1459" s="70">
        <v>44497</v>
      </c>
      <c r="D1459" s="59" t="s">
        <v>7560</v>
      </c>
      <c r="E1459" s="60" t="s">
        <v>11276</v>
      </c>
      <c r="F1459" s="67" t="s">
        <v>7561</v>
      </c>
      <c r="G1459" s="67" t="s">
        <v>7562</v>
      </c>
      <c r="H1459" s="68" t="s">
        <v>7563</v>
      </c>
      <c r="I1459" s="63">
        <v>2</v>
      </c>
      <c r="J1459" s="64" t="str">
        <f t="shared" si="64"/>
        <v>A</v>
      </c>
      <c r="K1459" s="65">
        <f t="shared" si="65"/>
        <v>5000</v>
      </c>
      <c r="L1459" s="66">
        <f t="shared" si="62"/>
        <v>2</v>
      </c>
      <c r="M1459" s="66" t="str">
        <f t="shared" si="63"/>
        <v>OK</v>
      </c>
    </row>
    <row r="1460" spans="2:14" s="69" customFormat="1" x14ac:dyDescent="0.25">
      <c r="B1460" s="57" t="s">
        <v>21</v>
      </c>
      <c r="C1460" s="70">
        <v>44498</v>
      </c>
      <c r="D1460" s="59" t="s">
        <v>8280</v>
      </c>
      <c r="E1460" s="60" t="s">
        <v>11276</v>
      </c>
      <c r="F1460" s="67" t="s">
        <v>8281</v>
      </c>
      <c r="G1460" s="67" t="s">
        <v>8282</v>
      </c>
      <c r="H1460" s="68" t="s">
        <v>8283</v>
      </c>
      <c r="I1460" s="63">
        <v>4</v>
      </c>
      <c r="J1460" s="64" t="str">
        <f t="shared" si="64"/>
        <v>A</v>
      </c>
      <c r="K1460" s="65">
        <f t="shared" si="65"/>
        <v>10000</v>
      </c>
      <c r="L1460" s="66">
        <f t="shared" si="62"/>
        <v>4</v>
      </c>
      <c r="M1460" s="66" t="str">
        <f t="shared" si="63"/>
        <v>OK</v>
      </c>
      <c r="N1460" s="40"/>
    </row>
    <row r="1461" spans="2:14" s="69" customFormat="1" x14ac:dyDescent="0.25">
      <c r="B1461" s="57" t="s">
        <v>21</v>
      </c>
      <c r="C1461" s="70">
        <v>44498</v>
      </c>
      <c r="D1461" s="59" t="s">
        <v>8284</v>
      </c>
      <c r="E1461" s="60" t="s">
        <v>11276</v>
      </c>
      <c r="F1461" s="67" t="s">
        <v>8285</v>
      </c>
      <c r="G1461" s="67" t="s">
        <v>8286</v>
      </c>
      <c r="H1461" s="68" t="s">
        <v>8287</v>
      </c>
      <c r="I1461" s="63">
        <v>5</v>
      </c>
      <c r="J1461" s="64" t="str">
        <f t="shared" si="64"/>
        <v>A</v>
      </c>
      <c r="K1461" s="65">
        <f t="shared" si="65"/>
        <v>12500</v>
      </c>
      <c r="L1461" s="66">
        <f t="shared" si="62"/>
        <v>5</v>
      </c>
      <c r="M1461" s="66" t="str">
        <f t="shared" si="63"/>
        <v>OK</v>
      </c>
      <c r="N1461" s="40"/>
    </row>
    <row r="1462" spans="2:14" x14ac:dyDescent="0.25">
      <c r="B1462" s="57" t="s">
        <v>21</v>
      </c>
      <c r="C1462" s="70">
        <v>44498</v>
      </c>
      <c r="D1462" s="59" t="s">
        <v>8288</v>
      </c>
      <c r="E1462" s="60" t="s">
        <v>11276</v>
      </c>
      <c r="F1462" s="67" t="s">
        <v>8289</v>
      </c>
      <c r="G1462" s="67" t="s">
        <v>8290</v>
      </c>
      <c r="H1462" s="68" t="s">
        <v>8291</v>
      </c>
      <c r="I1462" s="63">
        <v>6</v>
      </c>
      <c r="J1462" s="64" t="str">
        <f t="shared" si="64"/>
        <v>B</v>
      </c>
      <c r="K1462" s="65">
        <f t="shared" si="65"/>
        <v>18000</v>
      </c>
      <c r="L1462" s="66">
        <f t="shared" si="62"/>
        <v>6</v>
      </c>
      <c r="M1462" s="66" t="str">
        <f t="shared" si="63"/>
        <v>OK</v>
      </c>
    </row>
    <row r="1463" spans="2:14" x14ac:dyDescent="0.25">
      <c r="B1463" s="57" t="s">
        <v>21</v>
      </c>
      <c r="C1463" s="70">
        <v>44498</v>
      </c>
      <c r="D1463" s="59" t="s">
        <v>8292</v>
      </c>
      <c r="E1463" s="60" t="s">
        <v>11276</v>
      </c>
      <c r="F1463" s="67" t="s">
        <v>8293</v>
      </c>
      <c r="G1463" s="67" t="s">
        <v>2719</v>
      </c>
      <c r="H1463" s="68" t="s">
        <v>8294</v>
      </c>
      <c r="I1463" s="63">
        <v>6</v>
      </c>
      <c r="J1463" s="64" t="str">
        <f t="shared" si="64"/>
        <v>B</v>
      </c>
      <c r="K1463" s="65">
        <f t="shared" si="65"/>
        <v>18000</v>
      </c>
      <c r="L1463" s="66">
        <f t="shared" si="62"/>
        <v>6</v>
      </c>
      <c r="M1463" s="66" t="str">
        <f t="shared" si="63"/>
        <v>OK</v>
      </c>
    </row>
    <row r="1464" spans="2:14" s="69" customFormat="1" x14ac:dyDescent="0.25">
      <c r="B1464" s="57" t="s">
        <v>21</v>
      </c>
      <c r="C1464" s="70">
        <v>44498</v>
      </c>
      <c r="D1464" s="59" t="s">
        <v>8295</v>
      </c>
      <c r="E1464" s="60" t="s">
        <v>11276</v>
      </c>
      <c r="F1464" s="67" t="s">
        <v>8296</v>
      </c>
      <c r="G1464" s="67" t="s">
        <v>8297</v>
      </c>
      <c r="H1464" s="68" t="s">
        <v>8298</v>
      </c>
      <c r="I1464" s="63">
        <v>6</v>
      </c>
      <c r="J1464" s="64" t="str">
        <f t="shared" si="64"/>
        <v>B</v>
      </c>
      <c r="K1464" s="65">
        <f t="shared" si="65"/>
        <v>18000</v>
      </c>
      <c r="L1464" s="66">
        <f t="shared" si="62"/>
        <v>6</v>
      </c>
      <c r="M1464" s="66" t="str">
        <f t="shared" si="63"/>
        <v>OK</v>
      </c>
      <c r="N1464" s="40"/>
    </row>
    <row r="1465" spans="2:14" x14ac:dyDescent="0.25">
      <c r="B1465" s="57" t="s">
        <v>21</v>
      </c>
      <c r="C1465" s="70">
        <v>44498</v>
      </c>
      <c r="D1465" s="59" t="s">
        <v>8299</v>
      </c>
      <c r="E1465" s="60" t="s">
        <v>11276</v>
      </c>
      <c r="F1465" s="67" t="s">
        <v>8300</v>
      </c>
      <c r="G1465" s="67" t="s">
        <v>8301</v>
      </c>
      <c r="H1465" s="68" t="s">
        <v>8302</v>
      </c>
      <c r="I1465" s="63">
        <v>6</v>
      </c>
      <c r="J1465" s="64" t="str">
        <f t="shared" si="64"/>
        <v>B</v>
      </c>
      <c r="K1465" s="65">
        <f t="shared" si="65"/>
        <v>18000</v>
      </c>
      <c r="L1465" s="66">
        <f t="shared" si="62"/>
        <v>6</v>
      </c>
      <c r="M1465" s="66" t="str">
        <f t="shared" si="63"/>
        <v>OK</v>
      </c>
    </row>
    <row r="1466" spans="2:14" s="69" customFormat="1" x14ac:dyDescent="0.25">
      <c r="B1466" s="57" t="s">
        <v>21</v>
      </c>
      <c r="C1466" s="70">
        <v>44498</v>
      </c>
      <c r="D1466" s="59" t="s">
        <v>8303</v>
      </c>
      <c r="E1466" s="60" t="s">
        <v>11276</v>
      </c>
      <c r="F1466" s="67" t="s">
        <v>8304</v>
      </c>
      <c r="G1466" s="67" t="s">
        <v>8305</v>
      </c>
      <c r="H1466" s="68" t="s">
        <v>8306</v>
      </c>
      <c r="I1466" s="63">
        <v>6</v>
      </c>
      <c r="J1466" s="64" t="str">
        <f t="shared" si="64"/>
        <v>B</v>
      </c>
      <c r="K1466" s="65">
        <f t="shared" si="65"/>
        <v>18000</v>
      </c>
      <c r="L1466" s="66">
        <f t="shared" si="62"/>
        <v>6</v>
      </c>
      <c r="M1466" s="66" t="str">
        <f t="shared" si="63"/>
        <v>OK</v>
      </c>
      <c r="N1466" s="40"/>
    </row>
    <row r="1467" spans="2:14" x14ac:dyDescent="0.25">
      <c r="B1467" s="57" t="s">
        <v>21</v>
      </c>
      <c r="C1467" s="70">
        <v>44498</v>
      </c>
      <c r="D1467" s="59" t="s">
        <v>8307</v>
      </c>
      <c r="E1467" s="60" t="s">
        <v>11276</v>
      </c>
      <c r="F1467" s="67" t="s">
        <v>8308</v>
      </c>
      <c r="G1467" s="67" t="s">
        <v>8309</v>
      </c>
      <c r="H1467" s="68" t="s">
        <v>8310</v>
      </c>
      <c r="I1467" s="63">
        <v>2</v>
      </c>
      <c r="J1467" s="64" t="str">
        <f t="shared" si="64"/>
        <v>A</v>
      </c>
      <c r="K1467" s="65">
        <f t="shared" si="65"/>
        <v>5000</v>
      </c>
      <c r="L1467" s="66">
        <f t="shared" si="62"/>
        <v>2</v>
      </c>
      <c r="M1467" s="66" t="str">
        <f t="shared" si="63"/>
        <v>OK</v>
      </c>
    </row>
    <row r="1468" spans="2:14" s="69" customFormat="1" x14ac:dyDescent="0.25">
      <c r="B1468" s="57" t="s">
        <v>21</v>
      </c>
      <c r="C1468" s="70">
        <v>44498</v>
      </c>
      <c r="D1468" s="59" t="s">
        <v>8311</v>
      </c>
      <c r="E1468" s="60" t="s">
        <v>11276</v>
      </c>
      <c r="F1468" s="67" t="s">
        <v>8312</v>
      </c>
      <c r="G1468" s="67" t="s">
        <v>8313</v>
      </c>
      <c r="H1468" s="68" t="s">
        <v>8314</v>
      </c>
      <c r="I1468" s="63">
        <v>3</v>
      </c>
      <c r="J1468" s="64" t="str">
        <f t="shared" si="64"/>
        <v>A</v>
      </c>
      <c r="K1468" s="65">
        <f t="shared" si="65"/>
        <v>7500</v>
      </c>
      <c r="L1468" s="66">
        <f t="shared" si="62"/>
        <v>3</v>
      </c>
      <c r="M1468" s="66" t="str">
        <f t="shared" si="63"/>
        <v>OK</v>
      </c>
      <c r="N1468" s="40"/>
    </row>
    <row r="1469" spans="2:14" x14ac:dyDescent="0.25">
      <c r="B1469" s="57" t="s">
        <v>21</v>
      </c>
      <c r="C1469" s="70">
        <v>44498</v>
      </c>
      <c r="D1469" s="59" t="s">
        <v>8315</v>
      </c>
      <c r="E1469" s="60" t="s">
        <v>11276</v>
      </c>
      <c r="F1469" s="67" t="s">
        <v>8316</v>
      </c>
      <c r="G1469" s="67" t="s">
        <v>8317</v>
      </c>
      <c r="H1469" s="68" t="s">
        <v>8321</v>
      </c>
      <c r="I1469" s="63">
        <v>2</v>
      </c>
      <c r="J1469" s="64" t="str">
        <f t="shared" si="64"/>
        <v>A</v>
      </c>
      <c r="K1469" s="65">
        <f t="shared" si="65"/>
        <v>5000</v>
      </c>
      <c r="L1469" s="66">
        <f t="shared" si="62"/>
        <v>2</v>
      </c>
      <c r="M1469" s="66" t="str">
        <f t="shared" si="63"/>
        <v>OK</v>
      </c>
    </row>
    <row r="1470" spans="2:14" x14ac:dyDescent="0.25">
      <c r="B1470" s="57" t="s">
        <v>21</v>
      </c>
      <c r="C1470" s="70">
        <v>44498</v>
      </c>
      <c r="D1470" s="59" t="s">
        <v>8318</v>
      </c>
      <c r="E1470" s="60" t="s">
        <v>11276</v>
      </c>
      <c r="F1470" s="67" t="s">
        <v>8319</v>
      </c>
      <c r="G1470" s="67" t="s">
        <v>8320</v>
      </c>
      <c r="H1470" s="68" t="s">
        <v>8322</v>
      </c>
      <c r="I1470" s="63">
        <v>2</v>
      </c>
      <c r="J1470" s="64" t="str">
        <f t="shared" si="64"/>
        <v>A</v>
      </c>
      <c r="K1470" s="65">
        <f t="shared" si="65"/>
        <v>5000</v>
      </c>
      <c r="L1470" s="66">
        <f t="shared" si="62"/>
        <v>2</v>
      </c>
      <c r="M1470" s="66" t="str">
        <f t="shared" si="63"/>
        <v>OK</v>
      </c>
    </row>
    <row r="1471" spans="2:14" s="69" customFormat="1" x14ac:dyDescent="0.25">
      <c r="B1471" s="57" t="s">
        <v>21</v>
      </c>
      <c r="C1471" s="70">
        <v>44498</v>
      </c>
      <c r="D1471" s="59" t="s">
        <v>8323</v>
      </c>
      <c r="E1471" s="60" t="s">
        <v>11276</v>
      </c>
      <c r="F1471" s="67" t="s">
        <v>8324</v>
      </c>
      <c r="G1471" s="67" t="s">
        <v>8317</v>
      </c>
      <c r="H1471" s="68" t="s">
        <v>8328</v>
      </c>
      <c r="I1471" s="63">
        <v>2</v>
      </c>
      <c r="J1471" s="64" t="str">
        <f t="shared" si="64"/>
        <v>A</v>
      </c>
      <c r="K1471" s="65">
        <f t="shared" si="65"/>
        <v>5000</v>
      </c>
      <c r="L1471" s="66">
        <f t="shared" si="62"/>
        <v>4</v>
      </c>
      <c r="M1471" s="66" t="str">
        <f t="shared" si="63"/>
        <v>OK</v>
      </c>
      <c r="N1471" s="40"/>
    </row>
    <row r="1472" spans="2:14" x14ac:dyDescent="0.25">
      <c r="B1472" s="57" t="s">
        <v>21</v>
      </c>
      <c r="C1472" s="70">
        <v>44498</v>
      </c>
      <c r="D1472" s="59" t="s">
        <v>8325</v>
      </c>
      <c r="E1472" s="60" t="s">
        <v>11276</v>
      </c>
      <c r="F1472" s="67" t="s">
        <v>8326</v>
      </c>
      <c r="G1472" s="67" t="s">
        <v>8327</v>
      </c>
      <c r="H1472" s="68" t="s">
        <v>8329</v>
      </c>
      <c r="I1472" s="63">
        <v>2</v>
      </c>
      <c r="J1472" s="64" t="str">
        <f t="shared" si="64"/>
        <v>A</v>
      </c>
      <c r="K1472" s="65">
        <f t="shared" si="65"/>
        <v>5000</v>
      </c>
      <c r="L1472" s="66">
        <f t="shared" si="62"/>
        <v>2</v>
      </c>
      <c r="M1472" s="66" t="str">
        <f t="shared" si="63"/>
        <v>OK</v>
      </c>
    </row>
    <row r="1473" spans="2:14" s="69" customFormat="1" x14ac:dyDescent="0.25">
      <c r="B1473" s="57" t="s">
        <v>21</v>
      </c>
      <c r="C1473" s="70">
        <v>44498</v>
      </c>
      <c r="D1473" s="59" t="s">
        <v>8330</v>
      </c>
      <c r="E1473" s="60" t="s">
        <v>11276</v>
      </c>
      <c r="F1473" s="67" t="s">
        <v>8331</v>
      </c>
      <c r="G1473" s="67" t="s">
        <v>8332</v>
      </c>
      <c r="H1473" s="68" t="s">
        <v>8333</v>
      </c>
      <c r="I1473" s="63">
        <v>2</v>
      </c>
      <c r="J1473" s="64" t="str">
        <f t="shared" si="64"/>
        <v>A</v>
      </c>
      <c r="K1473" s="65">
        <f t="shared" si="65"/>
        <v>5000</v>
      </c>
      <c r="L1473" s="66">
        <f t="shared" si="62"/>
        <v>2</v>
      </c>
      <c r="M1473" s="66" t="str">
        <f t="shared" si="63"/>
        <v>OK</v>
      </c>
      <c r="N1473" s="40"/>
    </row>
    <row r="1474" spans="2:14" x14ac:dyDescent="0.25">
      <c r="B1474" s="57" t="s">
        <v>21</v>
      </c>
      <c r="C1474" s="70">
        <v>44498</v>
      </c>
      <c r="D1474" s="59" t="s">
        <v>8334</v>
      </c>
      <c r="E1474" s="60" t="s">
        <v>11276</v>
      </c>
      <c r="F1474" s="67" t="s">
        <v>458</v>
      </c>
      <c r="G1474" s="67" t="s">
        <v>459</v>
      </c>
      <c r="H1474" s="68" t="s">
        <v>8335</v>
      </c>
      <c r="I1474" s="63">
        <v>2</v>
      </c>
      <c r="J1474" s="64" t="str">
        <f t="shared" si="64"/>
        <v>A</v>
      </c>
      <c r="K1474" s="65">
        <f t="shared" si="65"/>
        <v>5000</v>
      </c>
      <c r="L1474" s="66">
        <f t="shared" si="62"/>
        <v>2</v>
      </c>
      <c r="M1474" s="66" t="str">
        <f t="shared" si="63"/>
        <v>OK</v>
      </c>
    </row>
    <row r="1475" spans="2:14" x14ac:dyDescent="0.25">
      <c r="B1475" s="57" t="s">
        <v>21</v>
      </c>
      <c r="C1475" s="70">
        <v>44498</v>
      </c>
      <c r="D1475" s="59" t="s">
        <v>8336</v>
      </c>
      <c r="E1475" s="60" t="s">
        <v>11276</v>
      </c>
      <c r="F1475" s="67" t="s">
        <v>8337</v>
      </c>
      <c r="G1475" s="67" t="s">
        <v>8338</v>
      </c>
      <c r="H1475" s="68" t="s">
        <v>8342</v>
      </c>
      <c r="I1475" s="63">
        <v>2</v>
      </c>
      <c r="J1475" s="64" t="str">
        <f t="shared" si="64"/>
        <v>A</v>
      </c>
      <c r="K1475" s="65">
        <f t="shared" si="65"/>
        <v>5000</v>
      </c>
      <c r="L1475" s="66">
        <f t="shared" si="62"/>
        <v>2</v>
      </c>
      <c r="M1475" s="66" t="str">
        <f t="shared" si="63"/>
        <v>OK</v>
      </c>
    </row>
    <row r="1476" spans="2:14" s="69" customFormat="1" x14ac:dyDescent="0.25">
      <c r="B1476" s="57" t="s">
        <v>21</v>
      </c>
      <c r="C1476" s="70">
        <v>44498</v>
      </c>
      <c r="D1476" s="59" t="s">
        <v>8339</v>
      </c>
      <c r="E1476" s="60" t="s">
        <v>11276</v>
      </c>
      <c r="F1476" s="67" t="s">
        <v>8340</v>
      </c>
      <c r="G1476" s="67" t="s">
        <v>8341</v>
      </c>
      <c r="H1476" s="68" t="s">
        <v>8343</v>
      </c>
      <c r="I1476" s="63">
        <v>6</v>
      </c>
      <c r="J1476" s="64" t="str">
        <f t="shared" si="64"/>
        <v>B</v>
      </c>
      <c r="K1476" s="65">
        <f t="shared" si="65"/>
        <v>18000</v>
      </c>
      <c r="L1476" s="66">
        <f t="shared" si="62"/>
        <v>6</v>
      </c>
      <c r="M1476" s="66" t="str">
        <f t="shared" si="63"/>
        <v>OK</v>
      </c>
      <c r="N1476" s="40"/>
    </row>
    <row r="1477" spans="2:14" s="69" customFormat="1" x14ac:dyDescent="0.25">
      <c r="B1477" s="57" t="s">
        <v>21</v>
      </c>
      <c r="C1477" s="70">
        <v>44506</v>
      </c>
      <c r="D1477" s="59" t="s">
        <v>9576</v>
      </c>
      <c r="E1477" s="60" t="s">
        <v>11276</v>
      </c>
      <c r="F1477" s="67" t="s">
        <v>9577</v>
      </c>
      <c r="G1477" s="67" t="s">
        <v>9578</v>
      </c>
      <c r="H1477" s="68" t="s">
        <v>9579</v>
      </c>
      <c r="I1477" s="63">
        <v>6</v>
      </c>
      <c r="J1477" s="64" t="str">
        <f t="shared" si="64"/>
        <v>B</v>
      </c>
      <c r="K1477" s="65">
        <f t="shared" si="65"/>
        <v>18000</v>
      </c>
      <c r="L1477" s="66">
        <f t="shared" si="62"/>
        <v>6</v>
      </c>
      <c r="M1477" s="66" t="str">
        <f t="shared" si="63"/>
        <v>OK</v>
      </c>
      <c r="N1477" s="40"/>
    </row>
    <row r="1478" spans="2:14" x14ac:dyDescent="0.25">
      <c r="B1478" s="57" t="s">
        <v>21</v>
      </c>
      <c r="C1478" s="70">
        <v>44506</v>
      </c>
      <c r="D1478" s="59" t="s">
        <v>3988</v>
      </c>
      <c r="E1478" s="60" t="s">
        <v>11276</v>
      </c>
      <c r="F1478" s="67" t="s">
        <v>3989</v>
      </c>
      <c r="G1478" s="67" t="s">
        <v>3990</v>
      </c>
      <c r="H1478" s="68" t="s">
        <v>9580</v>
      </c>
      <c r="I1478" s="63">
        <v>6</v>
      </c>
      <c r="J1478" s="64" t="str">
        <f t="shared" si="64"/>
        <v>B</v>
      </c>
      <c r="K1478" s="65">
        <f t="shared" si="65"/>
        <v>18000</v>
      </c>
      <c r="L1478" s="66">
        <f t="shared" si="62"/>
        <v>10</v>
      </c>
      <c r="M1478" s="66" t="str">
        <f t="shared" si="63"/>
        <v>OK</v>
      </c>
    </row>
    <row r="1479" spans="2:14" x14ac:dyDescent="0.25">
      <c r="B1479" s="57" t="s">
        <v>21</v>
      </c>
      <c r="C1479" s="70">
        <v>44506</v>
      </c>
      <c r="D1479" s="59" t="s">
        <v>9581</v>
      </c>
      <c r="E1479" s="60" t="s">
        <v>11276</v>
      </c>
      <c r="F1479" s="67" t="s">
        <v>9582</v>
      </c>
      <c r="G1479" s="67" t="s">
        <v>9583</v>
      </c>
      <c r="H1479" s="68" t="s">
        <v>9584</v>
      </c>
      <c r="I1479" s="63">
        <v>6</v>
      </c>
      <c r="J1479" s="64" t="str">
        <f t="shared" si="64"/>
        <v>B</v>
      </c>
      <c r="K1479" s="65">
        <f t="shared" si="65"/>
        <v>18000</v>
      </c>
      <c r="L1479" s="66">
        <f t="shared" si="62"/>
        <v>13</v>
      </c>
      <c r="M1479" s="66" t="str">
        <f t="shared" si="63"/>
        <v>OK</v>
      </c>
    </row>
    <row r="1480" spans="2:14" s="69" customFormat="1" x14ac:dyDescent="0.25">
      <c r="B1480" s="57" t="s">
        <v>21</v>
      </c>
      <c r="C1480" s="70">
        <v>44506</v>
      </c>
      <c r="D1480" s="59" t="s">
        <v>9585</v>
      </c>
      <c r="E1480" s="60" t="s">
        <v>11276</v>
      </c>
      <c r="F1480" s="67" t="s">
        <v>9586</v>
      </c>
      <c r="G1480" s="67" t="s">
        <v>399</v>
      </c>
      <c r="H1480" s="68" t="s">
        <v>9587</v>
      </c>
      <c r="I1480" s="63">
        <v>6</v>
      </c>
      <c r="J1480" s="64" t="str">
        <f t="shared" si="64"/>
        <v>B</v>
      </c>
      <c r="K1480" s="65">
        <f t="shared" si="65"/>
        <v>18000</v>
      </c>
      <c r="L1480" s="66">
        <f t="shared" si="62"/>
        <v>6</v>
      </c>
      <c r="M1480" s="66" t="str">
        <f t="shared" si="63"/>
        <v>OK</v>
      </c>
      <c r="N1480" s="40"/>
    </row>
    <row r="1481" spans="2:14" x14ac:dyDescent="0.25">
      <c r="B1481" s="57" t="s">
        <v>21</v>
      </c>
      <c r="C1481" s="70">
        <v>44506</v>
      </c>
      <c r="D1481" s="59" t="s">
        <v>3995</v>
      </c>
      <c r="E1481" s="60" t="s">
        <v>11276</v>
      </c>
      <c r="F1481" s="67" t="s">
        <v>3996</v>
      </c>
      <c r="G1481" s="67" t="s">
        <v>3997</v>
      </c>
      <c r="H1481" s="68" t="s">
        <v>9588</v>
      </c>
      <c r="I1481" s="63">
        <v>3</v>
      </c>
      <c r="J1481" s="64" t="str">
        <f t="shared" si="64"/>
        <v>A</v>
      </c>
      <c r="K1481" s="65">
        <f t="shared" si="65"/>
        <v>7500</v>
      </c>
      <c r="L1481" s="66">
        <f t="shared" ref="L1481:L1544" si="66">SUMIF($D$8:$D$3606,D1481:D5079,$I$8:$I$3606)</f>
        <v>5</v>
      </c>
      <c r="M1481" s="66" t="str">
        <f t="shared" ref="M1481:M1544" si="67">+IF(L1481=0," ",IF(L1481&lt;=20,"OK",IF(L1481&gt;=21,"LEBIH")))</f>
        <v>OK</v>
      </c>
    </row>
    <row r="1482" spans="2:14" s="69" customFormat="1" x14ac:dyDescent="0.25">
      <c r="B1482" s="57" t="s">
        <v>21</v>
      </c>
      <c r="C1482" s="70">
        <v>44506</v>
      </c>
      <c r="D1482" s="59" t="s">
        <v>9589</v>
      </c>
      <c r="E1482" s="60" t="s">
        <v>11276</v>
      </c>
      <c r="F1482" s="67" t="s">
        <v>9590</v>
      </c>
      <c r="G1482" s="67" t="s">
        <v>3939</v>
      </c>
      <c r="H1482" s="68" t="s">
        <v>9591</v>
      </c>
      <c r="I1482" s="63">
        <v>6</v>
      </c>
      <c r="J1482" s="64" t="str">
        <f t="shared" si="64"/>
        <v>B</v>
      </c>
      <c r="K1482" s="65">
        <f t="shared" si="65"/>
        <v>18000</v>
      </c>
      <c r="L1482" s="66">
        <f t="shared" si="66"/>
        <v>6</v>
      </c>
      <c r="M1482" s="66" t="str">
        <f t="shared" si="67"/>
        <v>OK</v>
      </c>
      <c r="N1482" s="40"/>
    </row>
    <row r="1483" spans="2:14" x14ac:dyDescent="0.25">
      <c r="B1483" s="57" t="s">
        <v>21</v>
      </c>
      <c r="C1483" s="70">
        <v>44506</v>
      </c>
      <c r="D1483" s="59" t="s">
        <v>3999</v>
      </c>
      <c r="E1483" s="60" t="s">
        <v>11276</v>
      </c>
      <c r="F1483" s="67" t="s">
        <v>4000</v>
      </c>
      <c r="G1483" s="67" t="s">
        <v>4001</v>
      </c>
      <c r="H1483" s="68" t="s">
        <v>9592</v>
      </c>
      <c r="I1483" s="63">
        <v>2</v>
      </c>
      <c r="J1483" s="64" t="str">
        <f t="shared" si="64"/>
        <v>A</v>
      </c>
      <c r="K1483" s="65">
        <f t="shared" si="65"/>
        <v>5000</v>
      </c>
      <c r="L1483" s="66">
        <f t="shared" si="66"/>
        <v>4</v>
      </c>
      <c r="M1483" s="66" t="str">
        <f t="shared" si="67"/>
        <v>OK</v>
      </c>
    </row>
    <row r="1484" spans="2:14" x14ac:dyDescent="0.25">
      <c r="B1484" s="57" t="s">
        <v>21</v>
      </c>
      <c r="C1484" s="70">
        <v>44506</v>
      </c>
      <c r="D1484" s="59" t="s">
        <v>9593</v>
      </c>
      <c r="E1484" s="60" t="s">
        <v>11276</v>
      </c>
      <c r="F1484" s="67" t="s">
        <v>9594</v>
      </c>
      <c r="G1484" s="67" t="s">
        <v>9595</v>
      </c>
      <c r="H1484" s="68" t="s">
        <v>9596</v>
      </c>
      <c r="I1484" s="63">
        <v>2</v>
      </c>
      <c r="J1484" s="64" t="str">
        <f t="shared" si="64"/>
        <v>A</v>
      </c>
      <c r="K1484" s="65">
        <f t="shared" si="65"/>
        <v>5000</v>
      </c>
      <c r="L1484" s="66">
        <f t="shared" si="66"/>
        <v>2</v>
      </c>
      <c r="M1484" s="66" t="str">
        <f t="shared" si="67"/>
        <v>OK</v>
      </c>
    </row>
    <row r="1485" spans="2:14" s="69" customFormat="1" x14ac:dyDescent="0.25">
      <c r="B1485" s="57" t="s">
        <v>21</v>
      </c>
      <c r="C1485" s="70">
        <v>44506</v>
      </c>
      <c r="D1485" s="59" t="s">
        <v>9597</v>
      </c>
      <c r="E1485" s="60" t="s">
        <v>11276</v>
      </c>
      <c r="F1485" s="67" t="s">
        <v>9598</v>
      </c>
      <c r="G1485" s="67" t="s">
        <v>9599</v>
      </c>
      <c r="H1485" s="68" t="s">
        <v>9600</v>
      </c>
      <c r="I1485" s="63">
        <v>2</v>
      </c>
      <c r="J1485" s="64" t="str">
        <f t="shared" si="64"/>
        <v>A</v>
      </c>
      <c r="K1485" s="65">
        <f t="shared" si="65"/>
        <v>5000</v>
      </c>
      <c r="L1485" s="66">
        <f t="shared" si="66"/>
        <v>2</v>
      </c>
      <c r="M1485" s="66" t="str">
        <f t="shared" si="67"/>
        <v>OK</v>
      </c>
      <c r="N1485" s="40"/>
    </row>
    <row r="1486" spans="2:14" x14ac:dyDescent="0.25">
      <c r="B1486" s="57" t="s">
        <v>21</v>
      </c>
      <c r="C1486" s="70">
        <v>44506</v>
      </c>
      <c r="D1486" s="59" t="s">
        <v>9601</v>
      </c>
      <c r="E1486" s="60" t="s">
        <v>11276</v>
      </c>
      <c r="F1486" s="67" t="s">
        <v>9602</v>
      </c>
      <c r="G1486" s="67" t="s">
        <v>9603</v>
      </c>
      <c r="H1486" s="68" t="s">
        <v>9604</v>
      </c>
      <c r="I1486" s="63">
        <v>2</v>
      </c>
      <c r="J1486" s="64" t="str">
        <f t="shared" si="64"/>
        <v>A</v>
      </c>
      <c r="K1486" s="65">
        <f t="shared" si="65"/>
        <v>5000</v>
      </c>
      <c r="L1486" s="66">
        <f t="shared" si="66"/>
        <v>2</v>
      </c>
      <c r="M1486" s="66" t="str">
        <f t="shared" si="67"/>
        <v>OK</v>
      </c>
    </row>
    <row r="1487" spans="2:14" x14ac:dyDescent="0.25">
      <c r="B1487" s="57" t="s">
        <v>21</v>
      </c>
      <c r="C1487" s="70">
        <v>44506</v>
      </c>
      <c r="D1487" s="59" t="s">
        <v>4003</v>
      </c>
      <c r="E1487" s="60" t="s">
        <v>11276</v>
      </c>
      <c r="F1487" s="67" t="s">
        <v>4004</v>
      </c>
      <c r="G1487" s="67" t="s">
        <v>4005</v>
      </c>
      <c r="H1487" s="68" t="s">
        <v>9605</v>
      </c>
      <c r="I1487" s="63">
        <v>2</v>
      </c>
      <c r="J1487" s="64" t="str">
        <f t="shared" si="64"/>
        <v>A</v>
      </c>
      <c r="K1487" s="65">
        <f t="shared" si="65"/>
        <v>5000</v>
      </c>
      <c r="L1487" s="66">
        <f t="shared" si="66"/>
        <v>4</v>
      </c>
      <c r="M1487" s="66" t="str">
        <f t="shared" si="67"/>
        <v>OK</v>
      </c>
    </row>
    <row r="1488" spans="2:14" s="69" customFormat="1" x14ac:dyDescent="0.25">
      <c r="B1488" s="57" t="s">
        <v>21</v>
      </c>
      <c r="C1488" s="70">
        <v>44506</v>
      </c>
      <c r="D1488" s="59" t="s">
        <v>4015</v>
      </c>
      <c r="E1488" s="60" t="s">
        <v>11276</v>
      </c>
      <c r="F1488" s="67" t="s">
        <v>4016</v>
      </c>
      <c r="G1488" s="67" t="s">
        <v>4017</v>
      </c>
      <c r="H1488" s="68" t="s">
        <v>9606</v>
      </c>
      <c r="I1488" s="63">
        <v>2</v>
      </c>
      <c r="J1488" s="64" t="str">
        <f t="shared" si="64"/>
        <v>A</v>
      </c>
      <c r="K1488" s="65">
        <f t="shared" si="65"/>
        <v>5000</v>
      </c>
      <c r="L1488" s="66">
        <f t="shared" si="66"/>
        <v>4</v>
      </c>
      <c r="M1488" s="66" t="str">
        <f t="shared" si="67"/>
        <v>OK</v>
      </c>
      <c r="N1488" s="40"/>
    </row>
    <row r="1489" spans="2:14" x14ac:dyDescent="0.25">
      <c r="B1489" s="57" t="s">
        <v>21</v>
      </c>
      <c r="C1489" s="70">
        <v>44506</v>
      </c>
      <c r="D1489" s="59" t="s">
        <v>4018</v>
      </c>
      <c r="E1489" s="60" t="s">
        <v>11276</v>
      </c>
      <c r="F1489" s="67" t="s">
        <v>4019</v>
      </c>
      <c r="G1489" s="67" t="s">
        <v>4020</v>
      </c>
      <c r="H1489" s="68" t="s">
        <v>9607</v>
      </c>
      <c r="I1489" s="63">
        <v>2</v>
      </c>
      <c r="J1489" s="64" t="str">
        <f t="shared" si="64"/>
        <v>A</v>
      </c>
      <c r="K1489" s="65">
        <f t="shared" si="65"/>
        <v>5000</v>
      </c>
      <c r="L1489" s="66">
        <f t="shared" si="66"/>
        <v>4</v>
      </c>
      <c r="M1489" s="66" t="str">
        <f t="shared" si="67"/>
        <v>OK</v>
      </c>
    </row>
    <row r="1490" spans="2:14" s="69" customFormat="1" x14ac:dyDescent="0.25">
      <c r="B1490" s="57" t="s">
        <v>21</v>
      </c>
      <c r="C1490" s="70">
        <v>44506</v>
      </c>
      <c r="D1490" s="59" t="s">
        <v>9608</v>
      </c>
      <c r="E1490" s="60" t="s">
        <v>11276</v>
      </c>
      <c r="F1490" s="67" t="s">
        <v>9609</v>
      </c>
      <c r="G1490" s="67" t="s">
        <v>9610</v>
      </c>
      <c r="H1490" s="68" t="s">
        <v>9611</v>
      </c>
      <c r="I1490" s="63">
        <v>2</v>
      </c>
      <c r="J1490" s="64" t="str">
        <f t="shared" si="64"/>
        <v>A</v>
      </c>
      <c r="K1490" s="65">
        <f t="shared" si="65"/>
        <v>5000</v>
      </c>
      <c r="L1490" s="66">
        <f t="shared" si="66"/>
        <v>2</v>
      </c>
      <c r="M1490" s="66" t="str">
        <f t="shared" si="67"/>
        <v>OK</v>
      </c>
      <c r="N1490" s="40"/>
    </row>
    <row r="1491" spans="2:14" x14ac:dyDescent="0.25">
      <c r="B1491" s="57" t="s">
        <v>21</v>
      </c>
      <c r="C1491" s="70">
        <v>44506</v>
      </c>
      <c r="D1491" s="59" t="s">
        <v>4026</v>
      </c>
      <c r="E1491" s="60" t="s">
        <v>11276</v>
      </c>
      <c r="F1491" s="67" t="s">
        <v>4027</v>
      </c>
      <c r="G1491" s="67" t="s">
        <v>4028</v>
      </c>
      <c r="H1491" s="68" t="s">
        <v>9612</v>
      </c>
      <c r="I1491" s="63">
        <v>2</v>
      </c>
      <c r="J1491" s="64" t="str">
        <f t="shared" si="64"/>
        <v>A</v>
      </c>
      <c r="K1491" s="65">
        <f t="shared" si="65"/>
        <v>5000</v>
      </c>
      <c r="L1491" s="66">
        <f t="shared" si="66"/>
        <v>4</v>
      </c>
      <c r="M1491" s="66" t="str">
        <f t="shared" si="67"/>
        <v>OK</v>
      </c>
    </row>
    <row r="1492" spans="2:14" x14ac:dyDescent="0.25">
      <c r="B1492" s="57" t="s">
        <v>21</v>
      </c>
      <c r="C1492" s="70">
        <v>44506</v>
      </c>
      <c r="D1492" s="59" t="s">
        <v>4029</v>
      </c>
      <c r="E1492" s="60" t="s">
        <v>11276</v>
      </c>
      <c r="F1492" s="67" t="s">
        <v>4030</v>
      </c>
      <c r="G1492" s="67" t="s">
        <v>4031</v>
      </c>
      <c r="H1492" s="68" t="s">
        <v>9613</v>
      </c>
      <c r="I1492" s="63">
        <v>2</v>
      </c>
      <c r="J1492" s="64" t="str">
        <f t="shared" si="64"/>
        <v>A</v>
      </c>
      <c r="K1492" s="65">
        <f t="shared" si="65"/>
        <v>5000</v>
      </c>
      <c r="L1492" s="66">
        <f t="shared" si="66"/>
        <v>4</v>
      </c>
      <c r="M1492" s="66" t="str">
        <f t="shared" si="67"/>
        <v>OK</v>
      </c>
    </row>
    <row r="1493" spans="2:14" s="69" customFormat="1" x14ac:dyDescent="0.25">
      <c r="B1493" s="57" t="s">
        <v>21</v>
      </c>
      <c r="C1493" s="70">
        <v>44506</v>
      </c>
      <c r="D1493" s="59" t="s">
        <v>4038</v>
      </c>
      <c r="E1493" s="60" t="s">
        <v>11276</v>
      </c>
      <c r="F1493" s="67" t="s">
        <v>4039</v>
      </c>
      <c r="G1493" s="67" t="s">
        <v>4040</v>
      </c>
      <c r="H1493" s="68" t="s">
        <v>9614</v>
      </c>
      <c r="I1493" s="63">
        <v>4</v>
      </c>
      <c r="J1493" s="64" t="str">
        <f t="shared" si="64"/>
        <v>A</v>
      </c>
      <c r="K1493" s="65">
        <f t="shared" si="65"/>
        <v>10000</v>
      </c>
      <c r="L1493" s="66">
        <f t="shared" si="66"/>
        <v>6</v>
      </c>
      <c r="M1493" s="66" t="str">
        <f t="shared" si="67"/>
        <v>OK</v>
      </c>
      <c r="N1493" s="40"/>
    </row>
    <row r="1494" spans="2:14" s="69" customFormat="1" x14ac:dyDescent="0.25">
      <c r="B1494" s="57" t="s">
        <v>21</v>
      </c>
      <c r="C1494" s="70">
        <v>44506</v>
      </c>
      <c r="D1494" s="59" t="s">
        <v>9615</v>
      </c>
      <c r="E1494" s="60" t="s">
        <v>11276</v>
      </c>
      <c r="F1494" s="67" t="s">
        <v>9616</v>
      </c>
      <c r="G1494" s="67" t="s">
        <v>9617</v>
      </c>
      <c r="H1494" s="68" t="s">
        <v>9618</v>
      </c>
      <c r="I1494" s="63">
        <v>2</v>
      </c>
      <c r="J1494" s="64" t="str">
        <f t="shared" si="64"/>
        <v>A</v>
      </c>
      <c r="K1494" s="65">
        <f t="shared" si="65"/>
        <v>5000</v>
      </c>
      <c r="L1494" s="66">
        <f t="shared" si="66"/>
        <v>2</v>
      </c>
      <c r="M1494" s="66" t="str">
        <f t="shared" si="67"/>
        <v>OK</v>
      </c>
      <c r="N1494" s="40"/>
    </row>
    <row r="1495" spans="2:14" x14ac:dyDescent="0.25">
      <c r="B1495" s="57" t="s">
        <v>21</v>
      </c>
      <c r="C1495" s="70">
        <v>44506</v>
      </c>
      <c r="D1495" s="59" t="s">
        <v>9619</v>
      </c>
      <c r="E1495" s="60" t="s">
        <v>11276</v>
      </c>
      <c r="F1495" s="67" t="s">
        <v>9620</v>
      </c>
      <c r="G1495" s="67" t="s">
        <v>4050</v>
      </c>
      <c r="H1495" s="68" t="s">
        <v>9621</v>
      </c>
      <c r="I1495" s="63">
        <v>2</v>
      </c>
      <c r="J1495" s="64" t="str">
        <f t="shared" si="64"/>
        <v>A</v>
      </c>
      <c r="K1495" s="65">
        <f t="shared" si="65"/>
        <v>5000</v>
      </c>
      <c r="L1495" s="66">
        <f t="shared" si="66"/>
        <v>2</v>
      </c>
      <c r="M1495" s="66" t="str">
        <f t="shared" si="67"/>
        <v>OK</v>
      </c>
    </row>
    <row r="1496" spans="2:14" x14ac:dyDescent="0.25">
      <c r="B1496" s="57" t="s">
        <v>21</v>
      </c>
      <c r="C1496" s="70">
        <v>44506</v>
      </c>
      <c r="D1496" s="59" t="s">
        <v>4043</v>
      </c>
      <c r="E1496" s="60" t="s">
        <v>11276</v>
      </c>
      <c r="F1496" s="67" t="s">
        <v>4044</v>
      </c>
      <c r="G1496" s="67" t="s">
        <v>4045</v>
      </c>
      <c r="H1496" s="68" t="s">
        <v>9628</v>
      </c>
      <c r="I1496" s="63">
        <v>2</v>
      </c>
      <c r="J1496" s="64" t="str">
        <f t="shared" si="64"/>
        <v>A</v>
      </c>
      <c r="K1496" s="65">
        <f t="shared" si="65"/>
        <v>5000</v>
      </c>
      <c r="L1496" s="66">
        <f t="shared" si="66"/>
        <v>4</v>
      </c>
      <c r="M1496" s="66" t="str">
        <f t="shared" si="67"/>
        <v>OK</v>
      </c>
    </row>
    <row r="1497" spans="2:14" s="69" customFormat="1" x14ac:dyDescent="0.25">
      <c r="B1497" s="57" t="s">
        <v>21</v>
      </c>
      <c r="C1497" s="70">
        <v>44506</v>
      </c>
      <c r="D1497" s="59" t="s">
        <v>4046</v>
      </c>
      <c r="E1497" s="60" t="s">
        <v>11276</v>
      </c>
      <c r="F1497" s="67" t="s">
        <v>4047</v>
      </c>
      <c r="G1497" s="67" t="s">
        <v>4009</v>
      </c>
      <c r="H1497" s="68" t="s">
        <v>9629</v>
      </c>
      <c r="I1497" s="63">
        <v>2</v>
      </c>
      <c r="J1497" s="64" t="str">
        <f t="shared" si="64"/>
        <v>A</v>
      </c>
      <c r="K1497" s="65">
        <f t="shared" si="65"/>
        <v>5000</v>
      </c>
      <c r="L1497" s="66">
        <f t="shared" si="66"/>
        <v>4</v>
      </c>
      <c r="M1497" s="66" t="str">
        <f t="shared" si="67"/>
        <v>OK</v>
      </c>
      <c r="N1497" s="40"/>
    </row>
    <row r="1498" spans="2:14" x14ac:dyDescent="0.25">
      <c r="B1498" s="57" t="s">
        <v>21</v>
      </c>
      <c r="C1498" s="70">
        <v>44506</v>
      </c>
      <c r="D1498" s="59" t="s">
        <v>4048</v>
      </c>
      <c r="E1498" s="60" t="s">
        <v>11276</v>
      </c>
      <c r="F1498" s="67" t="s">
        <v>4049</v>
      </c>
      <c r="G1498" s="67" t="s">
        <v>4050</v>
      </c>
      <c r="H1498" s="68" t="s">
        <v>9630</v>
      </c>
      <c r="I1498" s="63">
        <v>2</v>
      </c>
      <c r="J1498" s="64" t="str">
        <f t="shared" si="64"/>
        <v>A</v>
      </c>
      <c r="K1498" s="65">
        <f t="shared" si="65"/>
        <v>5000</v>
      </c>
      <c r="L1498" s="66">
        <f t="shared" si="66"/>
        <v>4</v>
      </c>
      <c r="M1498" s="66" t="str">
        <f t="shared" si="67"/>
        <v>OK</v>
      </c>
    </row>
    <row r="1499" spans="2:14" s="69" customFormat="1" x14ac:dyDescent="0.25">
      <c r="B1499" s="57" t="s">
        <v>21</v>
      </c>
      <c r="C1499" s="70">
        <v>44506</v>
      </c>
      <c r="D1499" s="59" t="s">
        <v>9622</v>
      </c>
      <c r="E1499" s="60" t="s">
        <v>11276</v>
      </c>
      <c r="F1499" s="67" t="s">
        <v>9623</v>
      </c>
      <c r="G1499" s="67" t="s">
        <v>9624</v>
      </c>
      <c r="H1499" s="68" t="s">
        <v>9631</v>
      </c>
      <c r="I1499" s="63">
        <v>2</v>
      </c>
      <c r="J1499" s="64" t="str">
        <f t="shared" si="64"/>
        <v>A</v>
      </c>
      <c r="K1499" s="65">
        <f t="shared" si="65"/>
        <v>5000</v>
      </c>
      <c r="L1499" s="66">
        <f t="shared" si="66"/>
        <v>2</v>
      </c>
      <c r="M1499" s="66" t="str">
        <f t="shared" si="67"/>
        <v>OK</v>
      </c>
      <c r="N1499" s="40"/>
    </row>
    <row r="1500" spans="2:14" x14ac:dyDescent="0.25">
      <c r="B1500" s="57" t="s">
        <v>21</v>
      </c>
      <c r="C1500" s="70">
        <v>44506</v>
      </c>
      <c r="D1500" s="59" t="s">
        <v>9625</v>
      </c>
      <c r="E1500" s="60" t="s">
        <v>11276</v>
      </c>
      <c r="F1500" s="67" t="s">
        <v>9626</v>
      </c>
      <c r="G1500" s="67" t="s">
        <v>9627</v>
      </c>
      <c r="H1500" s="68" t="s">
        <v>9632</v>
      </c>
      <c r="I1500" s="63">
        <v>2</v>
      </c>
      <c r="J1500" s="64" t="str">
        <f t="shared" si="64"/>
        <v>A</v>
      </c>
      <c r="K1500" s="65">
        <f t="shared" si="65"/>
        <v>5000</v>
      </c>
      <c r="L1500" s="66">
        <f t="shared" si="66"/>
        <v>2</v>
      </c>
      <c r="M1500" s="66" t="str">
        <f t="shared" si="67"/>
        <v>OK</v>
      </c>
    </row>
    <row r="1501" spans="2:14" x14ac:dyDescent="0.25">
      <c r="B1501" s="57" t="s">
        <v>21</v>
      </c>
      <c r="C1501" s="70">
        <v>44506</v>
      </c>
      <c r="D1501" s="59" t="s">
        <v>9633</v>
      </c>
      <c r="E1501" s="60" t="s">
        <v>11276</v>
      </c>
      <c r="F1501" s="67" t="s">
        <v>9634</v>
      </c>
      <c r="G1501" s="67" t="s">
        <v>9635</v>
      </c>
      <c r="H1501" s="68" t="s">
        <v>9636</v>
      </c>
      <c r="I1501" s="63">
        <v>2</v>
      </c>
      <c r="J1501" s="64" t="str">
        <f t="shared" si="64"/>
        <v>A</v>
      </c>
      <c r="K1501" s="65">
        <f t="shared" si="65"/>
        <v>5000</v>
      </c>
      <c r="L1501" s="66">
        <f t="shared" si="66"/>
        <v>2</v>
      </c>
      <c r="M1501" s="66" t="str">
        <f t="shared" si="67"/>
        <v>OK</v>
      </c>
    </row>
    <row r="1502" spans="2:14" s="69" customFormat="1" x14ac:dyDescent="0.25">
      <c r="B1502" s="57" t="s">
        <v>21</v>
      </c>
      <c r="C1502" s="70">
        <v>44508</v>
      </c>
      <c r="D1502" s="59" t="s">
        <v>5263</v>
      </c>
      <c r="E1502" s="60" t="s">
        <v>11276</v>
      </c>
      <c r="F1502" s="67" t="s">
        <v>5264</v>
      </c>
      <c r="G1502" s="67" t="s">
        <v>5265</v>
      </c>
      <c r="H1502" s="68" t="s">
        <v>9909</v>
      </c>
      <c r="I1502" s="63">
        <v>2</v>
      </c>
      <c r="J1502" s="64" t="str">
        <f t="shared" si="64"/>
        <v>A</v>
      </c>
      <c r="K1502" s="65">
        <f t="shared" si="65"/>
        <v>5000</v>
      </c>
      <c r="L1502" s="66">
        <f t="shared" si="66"/>
        <v>14</v>
      </c>
      <c r="M1502" s="66" t="str">
        <f t="shared" si="67"/>
        <v>OK</v>
      </c>
      <c r="N1502" s="40"/>
    </row>
    <row r="1503" spans="2:14" s="69" customFormat="1" x14ac:dyDescent="0.25">
      <c r="B1503" s="57" t="s">
        <v>21</v>
      </c>
      <c r="C1503" s="70">
        <v>44508</v>
      </c>
      <c r="D1503" s="59" t="s">
        <v>9910</v>
      </c>
      <c r="E1503" s="60" t="s">
        <v>11276</v>
      </c>
      <c r="F1503" s="67" t="s">
        <v>9911</v>
      </c>
      <c r="G1503" s="67" t="s">
        <v>9912</v>
      </c>
      <c r="H1503" s="68" t="s">
        <v>9913</v>
      </c>
      <c r="I1503" s="63">
        <v>6</v>
      </c>
      <c r="J1503" s="64" t="str">
        <f t="shared" si="64"/>
        <v>B</v>
      </c>
      <c r="K1503" s="65">
        <f t="shared" si="65"/>
        <v>18000</v>
      </c>
      <c r="L1503" s="66">
        <f t="shared" si="66"/>
        <v>6</v>
      </c>
      <c r="M1503" s="66" t="str">
        <f t="shared" si="67"/>
        <v>OK</v>
      </c>
      <c r="N1503" s="40"/>
    </row>
    <row r="1504" spans="2:14" s="69" customFormat="1" x14ac:dyDescent="0.25">
      <c r="B1504" s="57" t="s">
        <v>21</v>
      </c>
      <c r="C1504" s="70">
        <v>44508</v>
      </c>
      <c r="D1504" s="59" t="s">
        <v>413</v>
      </c>
      <c r="E1504" s="60" t="s">
        <v>11276</v>
      </c>
      <c r="F1504" s="67" t="s">
        <v>414</v>
      </c>
      <c r="G1504" s="67" t="s">
        <v>415</v>
      </c>
      <c r="H1504" s="68" t="s">
        <v>9914</v>
      </c>
      <c r="I1504" s="63">
        <v>2</v>
      </c>
      <c r="J1504" s="64" t="str">
        <f t="shared" si="64"/>
        <v>A</v>
      </c>
      <c r="K1504" s="65">
        <f t="shared" si="65"/>
        <v>5000</v>
      </c>
      <c r="L1504" s="66">
        <f t="shared" si="66"/>
        <v>6</v>
      </c>
      <c r="M1504" s="66" t="str">
        <f t="shared" si="67"/>
        <v>OK</v>
      </c>
      <c r="N1504" s="40"/>
    </row>
    <row r="1505" spans="2:14" x14ac:dyDescent="0.25">
      <c r="B1505" s="57" t="s">
        <v>21</v>
      </c>
      <c r="C1505" s="70">
        <v>44508</v>
      </c>
      <c r="D1505" s="59" t="s">
        <v>9915</v>
      </c>
      <c r="E1505" s="60" t="s">
        <v>11276</v>
      </c>
      <c r="F1505" s="67" t="s">
        <v>9916</v>
      </c>
      <c r="G1505" s="67" t="s">
        <v>9917</v>
      </c>
      <c r="H1505" s="68" t="s">
        <v>9918</v>
      </c>
      <c r="I1505" s="63">
        <v>2</v>
      </c>
      <c r="J1505" s="64" t="str">
        <f t="shared" si="64"/>
        <v>A</v>
      </c>
      <c r="K1505" s="65">
        <f t="shared" si="65"/>
        <v>5000</v>
      </c>
      <c r="L1505" s="66">
        <f t="shared" si="66"/>
        <v>2</v>
      </c>
      <c r="M1505" s="66" t="str">
        <f t="shared" si="67"/>
        <v>OK</v>
      </c>
    </row>
    <row r="1506" spans="2:14" x14ac:dyDescent="0.25">
      <c r="B1506" s="57" t="s">
        <v>21</v>
      </c>
      <c r="C1506" s="70">
        <v>44508</v>
      </c>
      <c r="D1506" s="59" t="s">
        <v>417</v>
      </c>
      <c r="E1506" s="60" t="s">
        <v>11276</v>
      </c>
      <c r="F1506" s="67" t="s">
        <v>418</v>
      </c>
      <c r="G1506" s="67" t="s">
        <v>419</v>
      </c>
      <c r="H1506" s="68" t="s">
        <v>9919</v>
      </c>
      <c r="I1506" s="63">
        <v>2</v>
      </c>
      <c r="J1506" s="64" t="str">
        <f t="shared" si="64"/>
        <v>A</v>
      </c>
      <c r="K1506" s="65">
        <f t="shared" si="65"/>
        <v>5000</v>
      </c>
      <c r="L1506" s="66">
        <f t="shared" si="66"/>
        <v>4</v>
      </c>
      <c r="M1506" s="66" t="str">
        <f t="shared" si="67"/>
        <v>OK</v>
      </c>
    </row>
    <row r="1507" spans="2:14" s="69" customFormat="1" x14ac:dyDescent="0.25">
      <c r="B1507" s="57" t="s">
        <v>21</v>
      </c>
      <c r="C1507" s="70">
        <v>44508</v>
      </c>
      <c r="D1507" s="59" t="s">
        <v>421</v>
      </c>
      <c r="E1507" s="60" t="s">
        <v>11276</v>
      </c>
      <c r="F1507" s="67" t="s">
        <v>422</v>
      </c>
      <c r="G1507" s="67" t="s">
        <v>423</v>
      </c>
      <c r="H1507" s="68" t="s">
        <v>9920</v>
      </c>
      <c r="I1507" s="63">
        <v>2</v>
      </c>
      <c r="J1507" s="64" t="str">
        <f t="shared" si="64"/>
        <v>A</v>
      </c>
      <c r="K1507" s="65">
        <f t="shared" si="65"/>
        <v>5000</v>
      </c>
      <c r="L1507" s="66">
        <f t="shared" si="66"/>
        <v>4</v>
      </c>
      <c r="M1507" s="66" t="str">
        <f t="shared" si="67"/>
        <v>OK</v>
      </c>
      <c r="N1507" s="40"/>
    </row>
    <row r="1508" spans="2:14" x14ac:dyDescent="0.25">
      <c r="B1508" s="57" t="s">
        <v>21</v>
      </c>
      <c r="C1508" s="70">
        <v>44508</v>
      </c>
      <c r="D1508" s="59" t="s">
        <v>433</v>
      </c>
      <c r="E1508" s="60" t="s">
        <v>11276</v>
      </c>
      <c r="F1508" s="67" t="s">
        <v>434</v>
      </c>
      <c r="G1508" s="67" t="s">
        <v>435</v>
      </c>
      <c r="H1508" s="68" t="s">
        <v>9921</v>
      </c>
      <c r="I1508" s="63">
        <v>2</v>
      </c>
      <c r="J1508" s="64" t="str">
        <f t="shared" si="64"/>
        <v>A</v>
      </c>
      <c r="K1508" s="65">
        <f t="shared" si="65"/>
        <v>5000</v>
      </c>
      <c r="L1508" s="66">
        <f t="shared" si="66"/>
        <v>4</v>
      </c>
      <c r="M1508" s="66" t="str">
        <f t="shared" si="67"/>
        <v>OK</v>
      </c>
    </row>
    <row r="1509" spans="2:14" s="69" customFormat="1" x14ac:dyDescent="0.25">
      <c r="B1509" s="57" t="s">
        <v>21</v>
      </c>
      <c r="C1509" s="70">
        <v>44508</v>
      </c>
      <c r="D1509" s="59" t="s">
        <v>449</v>
      </c>
      <c r="E1509" s="60" t="s">
        <v>11276</v>
      </c>
      <c r="F1509" s="67" t="s">
        <v>450</v>
      </c>
      <c r="G1509" s="67" t="s">
        <v>451</v>
      </c>
      <c r="H1509" s="68" t="s">
        <v>9922</v>
      </c>
      <c r="I1509" s="63">
        <v>2</v>
      </c>
      <c r="J1509" s="64" t="str">
        <f t="shared" si="64"/>
        <v>A</v>
      </c>
      <c r="K1509" s="65">
        <f t="shared" si="65"/>
        <v>5000</v>
      </c>
      <c r="L1509" s="66">
        <f t="shared" si="66"/>
        <v>4</v>
      </c>
      <c r="M1509" s="66" t="str">
        <f t="shared" si="67"/>
        <v>OK</v>
      </c>
      <c r="N1509" s="40"/>
    </row>
    <row r="1510" spans="2:14" x14ac:dyDescent="0.25">
      <c r="B1510" s="57" t="s">
        <v>21</v>
      </c>
      <c r="C1510" s="70">
        <v>44508</v>
      </c>
      <c r="D1510" s="59" t="s">
        <v>472</v>
      </c>
      <c r="E1510" s="60" t="s">
        <v>11276</v>
      </c>
      <c r="F1510" s="67" t="s">
        <v>473</v>
      </c>
      <c r="G1510" s="67" t="s">
        <v>474</v>
      </c>
      <c r="H1510" s="68" t="s">
        <v>9923</v>
      </c>
      <c r="I1510" s="63">
        <v>2</v>
      </c>
      <c r="J1510" s="64" t="str">
        <f t="shared" si="64"/>
        <v>A</v>
      </c>
      <c r="K1510" s="65">
        <f t="shared" si="65"/>
        <v>5000</v>
      </c>
      <c r="L1510" s="66">
        <f t="shared" si="66"/>
        <v>6</v>
      </c>
      <c r="M1510" s="66" t="str">
        <f t="shared" si="67"/>
        <v>OK</v>
      </c>
    </row>
    <row r="1511" spans="2:14" x14ac:dyDescent="0.25">
      <c r="B1511" s="57" t="s">
        <v>21</v>
      </c>
      <c r="C1511" s="70">
        <v>44508</v>
      </c>
      <c r="D1511" s="59" t="s">
        <v>5252</v>
      </c>
      <c r="E1511" s="60" t="s">
        <v>11276</v>
      </c>
      <c r="F1511" s="67" t="s">
        <v>5253</v>
      </c>
      <c r="G1511" s="67" t="s">
        <v>5254</v>
      </c>
      <c r="H1511" s="68" t="s">
        <v>9924</v>
      </c>
      <c r="I1511" s="63">
        <v>2</v>
      </c>
      <c r="J1511" s="64" t="str">
        <f t="shared" si="64"/>
        <v>A</v>
      </c>
      <c r="K1511" s="65">
        <f t="shared" si="65"/>
        <v>5000</v>
      </c>
      <c r="L1511" s="66">
        <f t="shared" si="66"/>
        <v>4</v>
      </c>
      <c r="M1511" s="66" t="str">
        <f t="shared" si="67"/>
        <v>OK</v>
      </c>
    </row>
    <row r="1512" spans="2:14" s="69" customFormat="1" x14ac:dyDescent="0.25">
      <c r="B1512" s="57" t="s">
        <v>21</v>
      </c>
      <c r="C1512" s="70">
        <v>44508</v>
      </c>
      <c r="D1512" s="59" t="s">
        <v>9925</v>
      </c>
      <c r="E1512" s="60" t="s">
        <v>11276</v>
      </c>
      <c r="F1512" s="67" t="s">
        <v>9926</v>
      </c>
      <c r="G1512" s="67" t="s">
        <v>9927</v>
      </c>
      <c r="H1512" s="68" t="s">
        <v>9928</v>
      </c>
      <c r="I1512" s="63">
        <v>3</v>
      </c>
      <c r="J1512" s="64" t="str">
        <f t="shared" si="64"/>
        <v>A</v>
      </c>
      <c r="K1512" s="65">
        <f t="shared" si="65"/>
        <v>7500</v>
      </c>
      <c r="L1512" s="66">
        <f t="shared" si="66"/>
        <v>3</v>
      </c>
      <c r="M1512" s="66" t="str">
        <f t="shared" si="67"/>
        <v>OK</v>
      </c>
      <c r="N1512" s="40"/>
    </row>
    <row r="1513" spans="2:14" s="69" customFormat="1" x14ac:dyDescent="0.25">
      <c r="B1513" s="57" t="s">
        <v>21</v>
      </c>
      <c r="C1513" s="70">
        <v>44508</v>
      </c>
      <c r="D1513" s="59" t="s">
        <v>9929</v>
      </c>
      <c r="E1513" s="60" t="s">
        <v>11276</v>
      </c>
      <c r="F1513" s="67" t="s">
        <v>9930</v>
      </c>
      <c r="G1513" s="67" t="s">
        <v>9931</v>
      </c>
      <c r="H1513" s="68" t="s">
        <v>9932</v>
      </c>
      <c r="I1513" s="63">
        <v>2</v>
      </c>
      <c r="J1513" s="64" t="str">
        <f t="shared" si="64"/>
        <v>A</v>
      </c>
      <c r="K1513" s="65">
        <f t="shared" si="65"/>
        <v>5000</v>
      </c>
      <c r="L1513" s="66">
        <f t="shared" si="66"/>
        <v>2</v>
      </c>
      <c r="M1513" s="66" t="str">
        <f t="shared" si="67"/>
        <v>OK</v>
      </c>
      <c r="N1513" s="40"/>
    </row>
    <row r="1514" spans="2:14" x14ac:dyDescent="0.25">
      <c r="B1514" s="57" t="s">
        <v>21</v>
      </c>
      <c r="C1514" s="70">
        <v>44508</v>
      </c>
      <c r="D1514" s="59" t="s">
        <v>5271</v>
      </c>
      <c r="E1514" s="60" t="s">
        <v>11276</v>
      </c>
      <c r="F1514" s="67" t="s">
        <v>5272</v>
      </c>
      <c r="G1514" s="67" t="s">
        <v>5273</v>
      </c>
      <c r="H1514" s="68" t="s">
        <v>9933</v>
      </c>
      <c r="I1514" s="63">
        <v>2</v>
      </c>
      <c r="J1514" s="64" t="str">
        <f t="shared" si="64"/>
        <v>A</v>
      </c>
      <c r="K1514" s="65">
        <f t="shared" si="65"/>
        <v>5000</v>
      </c>
      <c r="L1514" s="66">
        <f t="shared" si="66"/>
        <v>11</v>
      </c>
      <c r="M1514" s="66" t="str">
        <f t="shared" si="67"/>
        <v>OK</v>
      </c>
    </row>
    <row r="1515" spans="2:14" x14ac:dyDescent="0.25">
      <c r="B1515" s="57" t="s">
        <v>21</v>
      </c>
      <c r="C1515" s="70">
        <v>44508</v>
      </c>
      <c r="D1515" s="59" t="s">
        <v>479</v>
      </c>
      <c r="E1515" s="60" t="s">
        <v>11276</v>
      </c>
      <c r="F1515" s="67" t="s">
        <v>480</v>
      </c>
      <c r="G1515" s="67" t="s">
        <v>481</v>
      </c>
      <c r="H1515" s="68" t="s">
        <v>9934</v>
      </c>
      <c r="I1515" s="63">
        <v>2</v>
      </c>
      <c r="J1515" s="64" t="str">
        <f t="shared" si="64"/>
        <v>A</v>
      </c>
      <c r="K1515" s="65">
        <f t="shared" si="65"/>
        <v>5000</v>
      </c>
      <c r="L1515" s="66">
        <f t="shared" si="66"/>
        <v>6</v>
      </c>
      <c r="M1515" s="66" t="str">
        <f t="shared" si="67"/>
        <v>OK</v>
      </c>
    </row>
    <row r="1516" spans="2:14" s="69" customFormat="1" x14ac:dyDescent="0.25">
      <c r="B1516" s="57" t="s">
        <v>21</v>
      </c>
      <c r="C1516" s="70">
        <v>44508</v>
      </c>
      <c r="D1516" s="59" t="s">
        <v>483</v>
      </c>
      <c r="E1516" s="60" t="s">
        <v>11276</v>
      </c>
      <c r="F1516" s="67" t="s">
        <v>484</v>
      </c>
      <c r="G1516" s="67" t="s">
        <v>485</v>
      </c>
      <c r="H1516" s="68" t="s">
        <v>9935</v>
      </c>
      <c r="I1516" s="63">
        <v>2</v>
      </c>
      <c r="J1516" s="64" t="str">
        <f t="shared" si="64"/>
        <v>A</v>
      </c>
      <c r="K1516" s="65">
        <f t="shared" si="65"/>
        <v>5000</v>
      </c>
      <c r="L1516" s="66">
        <f t="shared" si="66"/>
        <v>10</v>
      </c>
      <c r="M1516" s="66" t="str">
        <f t="shared" si="67"/>
        <v>OK</v>
      </c>
      <c r="N1516" s="40"/>
    </row>
    <row r="1517" spans="2:14" x14ac:dyDescent="0.25">
      <c r="B1517" s="57" t="s">
        <v>21</v>
      </c>
      <c r="C1517" s="70">
        <v>44508</v>
      </c>
      <c r="D1517" s="59" t="s">
        <v>9936</v>
      </c>
      <c r="E1517" s="60" t="s">
        <v>11276</v>
      </c>
      <c r="F1517" s="67" t="s">
        <v>9937</v>
      </c>
      <c r="G1517" s="67" t="s">
        <v>9938</v>
      </c>
      <c r="H1517" s="68" t="s">
        <v>9941</v>
      </c>
      <c r="I1517" s="63">
        <v>2</v>
      </c>
      <c r="J1517" s="64" t="str">
        <f t="shared" si="64"/>
        <v>A</v>
      </c>
      <c r="K1517" s="65">
        <f t="shared" si="65"/>
        <v>5000</v>
      </c>
      <c r="L1517" s="66">
        <f t="shared" si="66"/>
        <v>2</v>
      </c>
      <c r="M1517" s="66" t="str">
        <f t="shared" si="67"/>
        <v>OK</v>
      </c>
    </row>
    <row r="1518" spans="2:14" s="69" customFormat="1" x14ac:dyDescent="0.25">
      <c r="B1518" s="57" t="s">
        <v>21</v>
      </c>
      <c r="C1518" s="70">
        <v>44508</v>
      </c>
      <c r="D1518" s="59" t="s">
        <v>9939</v>
      </c>
      <c r="E1518" s="60" t="s">
        <v>11276</v>
      </c>
      <c r="F1518" s="67" t="s">
        <v>9940</v>
      </c>
      <c r="G1518" s="67" t="s">
        <v>5283</v>
      </c>
      <c r="H1518" s="68" t="s">
        <v>9942</v>
      </c>
      <c r="I1518" s="63">
        <v>2</v>
      </c>
      <c r="J1518" s="64" t="str">
        <f t="shared" si="64"/>
        <v>A</v>
      </c>
      <c r="K1518" s="65">
        <f t="shared" si="65"/>
        <v>5000</v>
      </c>
      <c r="L1518" s="66">
        <f t="shared" si="66"/>
        <v>2</v>
      </c>
      <c r="M1518" s="66" t="str">
        <f t="shared" si="67"/>
        <v>OK</v>
      </c>
      <c r="N1518" s="40"/>
    </row>
    <row r="1519" spans="2:14" x14ac:dyDescent="0.25">
      <c r="B1519" s="57" t="s">
        <v>21</v>
      </c>
      <c r="C1519" s="70">
        <v>44508</v>
      </c>
      <c r="D1519" s="59" t="s">
        <v>5281</v>
      </c>
      <c r="E1519" s="60" t="s">
        <v>11276</v>
      </c>
      <c r="F1519" s="67" t="s">
        <v>5282</v>
      </c>
      <c r="G1519" s="67" t="s">
        <v>5283</v>
      </c>
      <c r="H1519" s="68" t="s">
        <v>9943</v>
      </c>
      <c r="I1519" s="63">
        <v>2</v>
      </c>
      <c r="J1519" s="64" t="str">
        <f t="shared" si="64"/>
        <v>A</v>
      </c>
      <c r="K1519" s="65">
        <f t="shared" si="65"/>
        <v>5000</v>
      </c>
      <c r="L1519" s="66">
        <f t="shared" si="66"/>
        <v>4</v>
      </c>
      <c r="M1519" s="66" t="str">
        <f t="shared" si="67"/>
        <v>OK</v>
      </c>
    </row>
    <row r="1520" spans="2:14" x14ac:dyDescent="0.25">
      <c r="B1520" s="57" t="s">
        <v>21</v>
      </c>
      <c r="C1520" s="70">
        <v>44508</v>
      </c>
      <c r="D1520" s="59" t="s">
        <v>487</v>
      </c>
      <c r="E1520" s="60" t="s">
        <v>11276</v>
      </c>
      <c r="F1520" s="67" t="s">
        <v>488</v>
      </c>
      <c r="G1520" s="67" t="s">
        <v>489</v>
      </c>
      <c r="H1520" s="68" t="s">
        <v>9944</v>
      </c>
      <c r="I1520" s="63">
        <v>2</v>
      </c>
      <c r="J1520" s="64" t="str">
        <f t="shared" si="64"/>
        <v>A</v>
      </c>
      <c r="K1520" s="65">
        <f t="shared" si="65"/>
        <v>5000</v>
      </c>
      <c r="L1520" s="66">
        <f t="shared" si="66"/>
        <v>6</v>
      </c>
      <c r="M1520" s="66" t="str">
        <f t="shared" si="67"/>
        <v>OK</v>
      </c>
    </row>
    <row r="1521" spans="2:14" s="69" customFormat="1" x14ac:dyDescent="0.25">
      <c r="B1521" s="57" t="s">
        <v>21</v>
      </c>
      <c r="C1521" s="70">
        <v>44508</v>
      </c>
      <c r="D1521" s="59" t="s">
        <v>9945</v>
      </c>
      <c r="E1521" s="60" t="s">
        <v>11276</v>
      </c>
      <c r="F1521" s="67" t="s">
        <v>9946</v>
      </c>
      <c r="G1521" s="67" t="s">
        <v>9947</v>
      </c>
      <c r="H1521" s="68" t="s">
        <v>9948</v>
      </c>
      <c r="I1521" s="63">
        <v>2</v>
      </c>
      <c r="J1521" s="64" t="str">
        <f t="shared" si="64"/>
        <v>A</v>
      </c>
      <c r="K1521" s="65">
        <f t="shared" si="65"/>
        <v>5000</v>
      </c>
      <c r="L1521" s="66">
        <f t="shared" si="66"/>
        <v>2</v>
      </c>
      <c r="M1521" s="66" t="str">
        <f t="shared" si="67"/>
        <v>OK</v>
      </c>
      <c r="N1521" s="40"/>
    </row>
    <row r="1522" spans="2:14" x14ac:dyDescent="0.25">
      <c r="B1522" s="57" t="s">
        <v>21</v>
      </c>
      <c r="C1522" s="70">
        <v>44508</v>
      </c>
      <c r="D1522" s="59" t="s">
        <v>5288</v>
      </c>
      <c r="E1522" s="60" t="s">
        <v>11276</v>
      </c>
      <c r="F1522" s="67" t="s">
        <v>5289</v>
      </c>
      <c r="G1522" s="67" t="s">
        <v>5290</v>
      </c>
      <c r="H1522" s="68" t="s">
        <v>9949</v>
      </c>
      <c r="I1522" s="63">
        <v>2</v>
      </c>
      <c r="J1522" s="64" t="str">
        <f t="shared" si="64"/>
        <v>A</v>
      </c>
      <c r="K1522" s="65">
        <f t="shared" si="65"/>
        <v>5000</v>
      </c>
      <c r="L1522" s="66">
        <f t="shared" si="66"/>
        <v>4</v>
      </c>
      <c r="M1522" s="66" t="str">
        <f t="shared" si="67"/>
        <v>OK</v>
      </c>
    </row>
    <row r="1523" spans="2:14" x14ac:dyDescent="0.25">
      <c r="B1523" s="57" t="s">
        <v>21</v>
      </c>
      <c r="C1523" s="70">
        <v>44508</v>
      </c>
      <c r="D1523" s="59" t="s">
        <v>9950</v>
      </c>
      <c r="E1523" s="60" t="s">
        <v>11276</v>
      </c>
      <c r="F1523" s="67" t="s">
        <v>6187</v>
      </c>
      <c r="G1523" s="67" t="s">
        <v>9951</v>
      </c>
      <c r="H1523" s="68" t="s">
        <v>9952</v>
      </c>
      <c r="I1523" s="63">
        <v>2</v>
      </c>
      <c r="J1523" s="64" t="str">
        <f t="shared" si="64"/>
        <v>A</v>
      </c>
      <c r="K1523" s="65">
        <f t="shared" si="65"/>
        <v>5000</v>
      </c>
      <c r="L1523" s="66">
        <f t="shared" si="66"/>
        <v>2</v>
      </c>
      <c r="M1523" s="66" t="str">
        <f t="shared" si="67"/>
        <v>OK</v>
      </c>
    </row>
    <row r="1524" spans="2:14" s="69" customFormat="1" x14ac:dyDescent="0.25">
      <c r="B1524" s="57" t="s">
        <v>21</v>
      </c>
      <c r="C1524" s="70">
        <v>44508</v>
      </c>
      <c r="D1524" s="59" t="s">
        <v>9953</v>
      </c>
      <c r="E1524" s="60" t="s">
        <v>11276</v>
      </c>
      <c r="F1524" s="67" t="s">
        <v>9954</v>
      </c>
      <c r="G1524" s="67" t="s">
        <v>5278</v>
      </c>
      <c r="H1524" s="68" t="s">
        <v>9955</v>
      </c>
      <c r="I1524" s="63">
        <v>2</v>
      </c>
      <c r="J1524" s="64" t="str">
        <f t="shared" si="64"/>
        <v>A</v>
      </c>
      <c r="K1524" s="65">
        <f t="shared" si="65"/>
        <v>5000</v>
      </c>
      <c r="L1524" s="66">
        <f t="shared" si="66"/>
        <v>2</v>
      </c>
      <c r="M1524" s="66" t="str">
        <f t="shared" si="67"/>
        <v>OK</v>
      </c>
      <c r="N1524" s="40"/>
    </row>
    <row r="1525" spans="2:14" x14ac:dyDescent="0.25">
      <c r="B1525" s="57" t="s">
        <v>21</v>
      </c>
      <c r="C1525" s="70">
        <v>44508</v>
      </c>
      <c r="D1525" s="59" t="s">
        <v>9956</v>
      </c>
      <c r="E1525" s="60" t="s">
        <v>11276</v>
      </c>
      <c r="F1525" s="67" t="s">
        <v>9957</v>
      </c>
      <c r="G1525" s="67" t="s">
        <v>5278</v>
      </c>
      <c r="H1525" s="68" t="s">
        <v>9958</v>
      </c>
      <c r="I1525" s="63">
        <v>3</v>
      </c>
      <c r="J1525" s="64" t="str">
        <f t="shared" si="64"/>
        <v>A</v>
      </c>
      <c r="K1525" s="65">
        <f t="shared" si="65"/>
        <v>7500</v>
      </c>
      <c r="L1525" s="66">
        <f t="shared" si="66"/>
        <v>3</v>
      </c>
      <c r="M1525" s="66" t="str">
        <f t="shared" si="67"/>
        <v>OK</v>
      </c>
    </row>
    <row r="1526" spans="2:14" s="69" customFormat="1" x14ac:dyDescent="0.25">
      <c r="B1526" s="57" t="s">
        <v>21</v>
      </c>
      <c r="C1526" s="70">
        <v>44508</v>
      </c>
      <c r="D1526" s="59" t="s">
        <v>9959</v>
      </c>
      <c r="E1526" s="60" t="s">
        <v>11276</v>
      </c>
      <c r="F1526" s="67" t="s">
        <v>9960</v>
      </c>
      <c r="G1526" s="67" t="s">
        <v>9961</v>
      </c>
      <c r="H1526" s="68" t="s">
        <v>9962</v>
      </c>
      <c r="I1526" s="63">
        <v>2</v>
      </c>
      <c r="J1526" s="64" t="str">
        <f t="shared" si="64"/>
        <v>A</v>
      </c>
      <c r="K1526" s="65">
        <f t="shared" si="65"/>
        <v>5000</v>
      </c>
      <c r="L1526" s="66">
        <f t="shared" si="66"/>
        <v>2</v>
      </c>
      <c r="M1526" s="66" t="str">
        <f t="shared" si="67"/>
        <v>OK</v>
      </c>
      <c r="N1526" s="40"/>
    </row>
    <row r="1527" spans="2:14" x14ac:dyDescent="0.25">
      <c r="B1527" s="57" t="s">
        <v>21</v>
      </c>
      <c r="C1527" s="70">
        <v>44508</v>
      </c>
      <c r="D1527" s="59" t="s">
        <v>9963</v>
      </c>
      <c r="E1527" s="60" t="s">
        <v>11276</v>
      </c>
      <c r="F1527" s="67" t="s">
        <v>9964</v>
      </c>
      <c r="G1527" s="67" t="s">
        <v>9965</v>
      </c>
      <c r="H1527" s="68" t="s">
        <v>9966</v>
      </c>
      <c r="I1527" s="63">
        <v>2</v>
      </c>
      <c r="J1527" s="64" t="str">
        <f t="shared" si="64"/>
        <v>A</v>
      </c>
      <c r="K1527" s="65">
        <f t="shared" si="65"/>
        <v>5000</v>
      </c>
      <c r="L1527" s="66">
        <f t="shared" si="66"/>
        <v>2</v>
      </c>
      <c r="M1527" s="66" t="str">
        <f t="shared" si="67"/>
        <v>OK</v>
      </c>
    </row>
    <row r="1528" spans="2:14" x14ac:dyDescent="0.25">
      <c r="B1528" s="57" t="s">
        <v>21</v>
      </c>
      <c r="C1528" s="70">
        <v>44508</v>
      </c>
      <c r="D1528" s="59" t="s">
        <v>5298</v>
      </c>
      <c r="E1528" s="60" t="s">
        <v>11276</v>
      </c>
      <c r="F1528" s="67" t="s">
        <v>5299</v>
      </c>
      <c r="G1528" s="67" t="s">
        <v>5300</v>
      </c>
      <c r="H1528" s="68" t="s">
        <v>9967</v>
      </c>
      <c r="I1528" s="63">
        <v>6</v>
      </c>
      <c r="J1528" s="64" t="str">
        <f t="shared" si="64"/>
        <v>B</v>
      </c>
      <c r="K1528" s="65">
        <f t="shared" si="65"/>
        <v>18000</v>
      </c>
      <c r="L1528" s="66">
        <f t="shared" si="66"/>
        <v>16</v>
      </c>
      <c r="M1528" s="66" t="str">
        <f t="shared" si="67"/>
        <v>OK</v>
      </c>
    </row>
    <row r="1529" spans="2:14" s="69" customFormat="1" x14ac:dyDescent="0.25">
      <c r="B1529" s="57" t="s">
        <v>21</v>
      </c>
      <c r="C1529" s="70">
        <v>44508</v>
      </c>
      <c r="D1529" s="59" t="s">
        <v>499</v>
      </c>
      <c r="E1529" s="60" t="s">
        <v>11276</v>
      </c>
      <c r="F1529" s="67" t="s">
        <v>500</v>
      </c>
      <c r="G1529" s="67" t="s">
        <v>501</v>
      </c>
      <c r="H1529" s="68" t="s">
        <v>9968</v>
      </c>
      <c r="I1529" s="63">
        <v>2</v>
      </c>
      <c r="J1529" s="64" t="str">
        <f t="shared" si="64"/>
        <v>A</v>
      </c>
      <c r="K1529" s="65">
        <f t="shared" si="65"/>
        <v>5000</v>
      </c>
      <c r="L1529" s="66">
        <f t="shared" si="66"/>
        <v>6</v>
      </c>
      <c r="M1529" s="66" t="str">
        <f t="shared" si="67"/>
        <v>OK</v>
      </c>
      <c r="N1529" s="40"/>
    </row>
    <row r="1530" spans="2:14" s="69" customFormat="1" x14ac:dyDescent="0.25">
      <c r="B1530" s="57" t="s">
        <v>21</v>
      </c>
      <c r="C1530" s="70">
        <v>44508</v>
      </c>
      <c r="D1530" s="59" t="s">
        <v>9969</v>
      </c>
      <c r="E1530" s="60" t="s">
        <v>11276</v>
      </c>
      <c r="F1530" s="67" t="s">
        <v>9970</v>
      </c>
      <c r="G1530" s="67" t="s">
        <v>9971</v>
      </c>
      <c r="H1530" s="68" t="s">
        <v>9972</v>
      </c>
      <c r="I1530" s="63">
        <v>2</v>
      </c>
      <c r="J1530" s="64" t="str">
        <f t="shared" si="64"/>
        <v>A</v>
      </c>
      <c r="K1530" s="65">
        <f t="shared" si="65"/>
        <v>5000</v>
      </c>
      <c r="L1530" s="66">
        <f t="shared" si="66"/>
        <v>2</v>
      </c>
      <c r="M1530" s="66" t="str">
        <f t="shared" si="67"/>
        <v>OK</v>
      </c>
      <c r="N1530" s="40"/>
    </row>
    <row r="1531" spans="2:14" x14ac:dyDescent="0.25">
      <c r="B1531" s="57" t="s">
        <v>21</v>
      </c>
      <c r="C1531" s="70">
        <v>44509</v>
      </c>
      <c r="D1531" s="59" t="s">
        <v>10140</v>
      </c>
      <c r="E1531" s="60" t="s">
        <v>11276</v>
      </c>
      <c r="F1531" s="67" t="s">
        <v>10141</v>
      </c>
      <c r="G1531" s="67" t="s">
        <v>1499</v>
      </c>
      <c r="H1531" s="68" t="s">
        <v>10142</v>
      </c>
      <c r="I1531" s="63">
        <v>2</v>
      </c>
      <c r="J1531" s="64" t="str">
        <f t="shared" si="64"/>
        <v>A</v>
      </c>
      <c r="K1531" s="65">
        <f t="shared" si="65"/>
        <v>5000</v>
      </c>
      <c r="L1531" s="66">
        <f t="shared" si="66"/>
        <v>2</v>
      </c>
      <c r="M1531" s="66" t="str">
        <f t="shared" si="67"/>
        <v>OK</v>
      </c>
    </row>
    <row r="1532" spans="2:14" x14ac:dyDescent="0.25">
      <c r="B1532" s="57" t="s">
        <v>21</v>
      </c>
      <c r="C1532" s="70">
        <v>44509</v>
      </c>
      <c r="D1532" s="59" t="s">
        <v>1497</v>
      </c>
      <c r="E1532" s="60" t="s">
        <v>11276</v>
      </c>
      <c r="F1532" s="67" t="s">
        <v>1498</v>
      </c>
      <c r="G1532" s="67" t="s">
        <v>1499</v>
      </c>
      <c r="H1532" s="68" t="s">
        <v>10143</v>
      </c>
      <c r="I1532" s="63">
        <v>2</v>
      </c>
      <c r="J1532" s="64" t="str">
        <f t="shared" si="64"/>
        <v>A</v>
      </c>
      <c r="K1532" s="65">
        <f t="shared" si="65"/>
        <v>5000</v>
      </c>
      <c r="L1532" s="66">
        <f t="shared" si="66"/>
        <v>4</v>
      </c>
      <c r="M1532" s="66" t="str">
        <f t="shared" si="67"/>
        <v>OK</v>
      </c>
    </row>
    <row r="1533" spans="2:14" s="69" customFormat="1" x14ac:dyDescent="0.25">
      <c r="B1533" s="57" t="s">
        <v>21</v>
      </c>
      <c r="C1533" s="70">
        <v>44509</v>
      </c>
      <c r="D1533" s="59" t="s">
        <v>10144</v>
      </c>
      <c r="E1533" s="60" t="s">
        <v>11276</v>
      </c>
      <c r="F1533" s="67" t="s">
        <v>10145</v>
      </c>
      <c r="G1533" s="67" t="s">
        <v>10146</v>
      </c>
      <c r="H1533" s="68" t="s">
        <v>10147</v>
      </c>
      <c r="I1533" s="63">
        <v>2</v>
      </c>
      <c r="J1533" s="64" t="str">
        <f t="shared" si="64"/>
        <v>A</v>
      </c>
      <c r="K1533" s="65">
        <f t="shared" si="65"/>
        <v>5000</v>
      </c>
      <c r="L1533" s="66">
        <f t="shared" si="66"/>
        <v>2</v>
      </c>
      <c r="M1533" s="66" t="str">
        <f t="shared" si="67"/>
        <v>OK</v>
      </c>
      <c r="N1533" s="40"/>
    </row>
    <row r="1534" spans="2:14" x14ac:dyDescent="0.25">
      <c r="B1534" s="57" t="s">
        <v>21</v>
      </c>
      <c r="C1534" s="70">
        <v>44509</v>
      </c>
      <c r="D1534" s="59" t="s">
        <v>10148</v>
      </c>
      <c r="E1534" s="60" t="s">
        <v>11276</v>
      </c>
      <c r="F1534" s="67" t="s">
        <v>10149</v>
      </c>
      <c r="G1534" s="67" t="s">
        <v>10150</v>
      </c>
      <c r="H1534" s="68" t="s">
        <v>10151</v>
      </c>
      <c r="I1534" s="63">
        <v>2</v>
      </c>
      <c r="J1534" s="64" t="str">
        <f t="shared" si="64"/>
        <v>A</v>
      </c>
      <c r="K1534" s="65">
        <f t="shared" si="65"/>
        <v>5000</v>
      </c>
      <c r="L1534" s="66">
        <f t="shared" si="66"/>
        <v>2</v>
      </c>
      <c r="M1534" s="66" t="str">
        <f t="shared" si="67"/>
        <v>OK</v>
      </c>
    </row>
    <row r="1535" spans="2:14" s="69" customFormat="1" x14ac:dyDescent="0.25">
      <c r="B1535" s="57" t="s">
        <v>21</v>
      </c>
      <c r="C1535" s="70">
        <v>44509</v>
      </c>
      <c r="D1535" s="59" t="s">
        <v>6111</v>
      </c>
      <c r="E1535" s="60" t="s">
        <v>11276</v>
      </c>
      <c r="F1535" s="67" t="s">
        <v>6112</v>
      </c>
      <c r="G1535" s="67" t="s">
        <v>6113</v>
      </c>
      <c r="H1535" s="68" t="s">
        <v>10152</v>
      </c>
      <c r="I1535" s="63">
        <v>2</v>
      </c>
      <c r="J1535" s="64" t="str">
        <f t="shared" si="64"/>
        <v>A</v>
      </c>
      <c r="K1535" s="65">
        <f t="shared" si="65"/>
        <v>5000</v>
      </c>
      <c r="L1535" s="66">
        <f t="shared" si="66"/>
        <v>8</v>
      </c>
      <c r="M1535" s="66" t="str">
        <f t="shared" si="67"/>
        <v>OK</v>
      </c>
      <c r="N1535" s="40"/>
    </row>
    <row r="1536" spans="2:14" x14ac:dyDescent="0.25">
      <c r="B1536" s="57" t="s">
        <v>21</v>
      </c>
      <c r="C1536" s="70">
        <v>44509</v>
      </c>
      <c r="D1536" s="59" t="s">
        <v>10153</v>
      </c>
      <c r="E1536" s="60" t="s">
        <v>11276</v>
      </c>
      <c r="F1536" s="67" t="s">
        <v>10154</v>
      </c>
      <c r="G1536" s="67" t="s">
        <v>1499</v>
      </c>
      <c r="H1536" s="68" t="s">
        <v>10155</v>
      </c>
      <c r="I1536" s="63">
        <v>2</v>
      </c>
      <c r="J1536" s="64" t="str">
        <f t="shared" si="64"/>
        <v>A</v>
      </c>
      <c r="K1536" s="65">
        <f t="shared" si="65"/>
        <v>5000</v>
      </c>
      <c r="L1536" s="66">
        <f t="shared" si="66"/>
        <v>2</v>
      </c>
      <c r="M1536" s="66" t="str">
        <f t="shared" si="67"/>
        <v>OK</v>
      </c>
    </row>
    <row r="1537" spans="2:14" x14ac:dyDescent="0.25">
      <c r="B1537" s="57" t="s">
        <v>21</v>
      </c>
      <c r="C1537" s="70">
        <v>44509</v>
      </c>
      <c r="D1537" s="59" t="s">
        <v>1505</v>
      </c>
      <c r="E1537" s="60" t="s">
        <v>11276</v>
      </c>
      <c r="F1537" s="67" t="s">
        <v>1506</v>
      </c>
      <c r="G1537" s="67" t="s">
        <v>1499</v>
      </c>
      <c r="H1537" s="68" t="s">
        <v>10156</v>
      </c>
      <c r="I1537" s="63">
        <v>2</v>
      </c>
      <c r="J1537" s="64" t="str">
        <f t="shared" si="64"/>
        <v>A</v>
      </c>
      <c r="K1537" s="65">
        <f t="shared" si="65"/>
        <v>5000</v>
      </c>
      <c r="L1537" s="66">
        <f t="shared" si="66"/>
        <v>14</v>
      </c>
      <c r="M1537" s="66" t="str">
        <f t="shared" si="67"/>
        <v>OK</v>
      </c>
    </row>
    <row r="1538" spans="2:14" s="69" customFormat="1" x14ac:dyDescent="0.25">
      <c r="B1538" s="57" t="s">
        <v>21</v>
      </c>
      <c r="C1538" s="70">
        <v>44509</v>
      </c>
      <c r="D1538" s="59" t="s">
        <v>1516</v>
      </c>
      <c r="E1538" s="60" t="s">
        <v>11276</v>
      </c>
      <c r="F1538" s="67" t="s">
        <v>1517</v>
      </c>
      <c r="G1538" s="67" t="s">
        <v>1518</v>
      </c>
      <c r="H1538" s="68" t="s">
        <v>10157</v>
      </c>
      <c r="I1538" s="63">
        <v>4</v>
      </c>
      <c r="J1538" s="64" t="str">
        <f t="shared" si="64"/>
        <v>A</v>
      </c>
      <c r="K1538" s="65">
        <f t="shared" si="65"/>
        <v>10000</v>
      </c>
      <c r="L1538" s="66">
        <f t="shared" si="66"/>
        <v>6</v>
      </c>
      <c r="M1538" s="66" t="str">
        <f t="shared" si="67"/>
        <v>OK</v>
      </c>
      <c r="N1538" s="40"/>
    </row>
    <row r="1539" spans="2:14" x14ac:dyDescent="0.25">
      <c r="B1539" s="57" t="s">
        <v>21</v>
      </c>
      <c r="C1539" s="70">
        <v>44509</v>
      </c>
      <c r="D1539" s="59" t="s">
        <v>3941</v>
      </c>
      <c r="E1539" s="60" t="s">
        <v>11276</v>
      </c>
      <c r="F1539" s="67" t="s">
        <v>3942</v>
      </c>
      <c r="G1539" s="67" t="s">
        <v>2719</v>
      </c>
      <c r="H1539" s="68" t="s">
        <v>10158</v>
      </c>
      <c r="I1539" s="63">
        <v>2</v>
      </c>
      <c r="J1539" s="64" t="str">
        <f t="shared" si="64"/>
        <v>A</v>
      </c>
      <c r="K1539" s="65">
        <f t="shared" si="65"/>
        <v>5000</v>
      </c>
      <c r="L1539" s="66">
        <f t="shared" si="66"/>
        <v>4</v>
      </c>
      <c r="M1539" s="66" t="str">
        <f t="shared" si="67"/>
        <v>OK</v>
      </c>
    </row>
    <row r="1540" spans="2:14" x14ac:dyDescent="0.25">
      <c r="B1540" s="57" t="s">
        <v>21</v>
      </c>
      <c r="C1540" s="70">
        <v>44509</v>
      </c>
      <c r="D1540" s="59" t="s">
        <v>9581</v>
      </c>
      <c r="E1540" s="60" t="s">
        <v>11276</v>
      </c>
      <c r="F1540" s="67" t="s">
        <v>9582</v>
      </c>
      <c r="G1540" s="67" t="s">
        <v>9583</v>
      </c>
      <c r="H1540" s="68" t="s">
        <v>10159</v>
      </c>
      <c r="I1540" s="63">
        <v>7</v>
      </c>
      <c r="J1540" s="64" t="str">
        <f t="shared" si="64"/>
        <v>B</v>
      </c>
      <c r="K1540" s="65">
        <f t="shared" si="65"/>
        <v>21000</v>
      </c>
      <c r="L1540" s="66">
        <f t="shared" si="66"/>
        <v>13</v>
      </c>
      <c r="M1540" s="66" t="str">
        <f t="shared" si="67"/>
        <v>OK</v>
      </c>
    </row>
    <row r="1541" spans="2:14" s="69" customFormat="1" x14ac:dyDescent="0.25">
      <c r="B1541" s="57" t="s">
        <v>21</v>
      </c>
      <c r="C1541" s="70">
        <v>44509</v>
      </c>
      <c r="D1541" s="59" t="s">
        <v>10160</v>
      </c>
      <c r="E1541" s="60" t="s">
        <v>11276</v>
      </c>
      <c r="F1541" s="67" t="s">
        <v>10161</v>
      </c>
      <c r="G1541" s="67" t="s">
        <v>10162</v>
      </c>
      <c r="H1541" s="68" t="s">
        <v>10165</v>
      </c>
      <c r="I1541" s="63">
        <v>2</v>
      </c>
      <c r="J1541" s="64" t="str">
        <f t="shared" si="64"/>
        <v>A</v>
      </c>
      <c r="K1541" s="65">
        <f t="shared" si="65"/>
        <v>5000</v>
      </c>
      <c r="L1541" s="66">
        <f t="shared" si="66"/>
        <v>2</v>
      </c>
      <c r="M1541" s="66" t="str">
        <f t="shared" si="67"/>
        <v>OK</v>
      </c>
      <c r="N1541" s="40"/>
    </row>
    <row r="1542" spans="2:14" x14ac:dyDescent="0.25">
      <c r="B1542" s="57" t="s">
        <v>21</v>
      </c>
      <c r="C1542" s="70">
        <v>44509</v>
      </c>
      <c r="D1542" s="59" t="s">
        <v>10163</v>
      </c>
      <c r="E1542" s="60" t="s">
        <v>11276</v>
      </c>
      <c r="F1542" s="67" t="s">
        <v>6859</v>
      </c>
      <c r="G1542" s="67" t="s">
        <v>10164</v>
      </c>
      <c r="H1542" s="68" t="s">
        <v>10166</v>
      </c>
      <c r="I1542" s="63">
        <v>2</v>
      </c>
      <c r="J1542" s="64" t="str">
        <f t="shared" si="64"/>
        <v>A</v>
      </c>
      <c r="K1542" s="65">
        <f t="shared" si="65"/>
        <v>5000</v>
      </c>
      <c r="L1542" s="66">
        <f t="shared" si="66"/>
        <v>2</v>
      </c>
      <c r="M1542" s="66" t="str">
        <f t="shared" si="67"/>
        <v>OK</v>
      </c>
    </row>
    <row r="1543" spans="2:14" s="69" customFormat="1" x14ac:dyDescent="0.25">
      <c r="B1543" s="57" t="s">
        <v>21</v>
      </c>
      <c r="C1543" s="70">
        <v>44509</v>
      </c>
      <c r="D1543" s="59" t="s">
        <v>10167</v>
      </c>
      <c r="E1543" s="60" t="s">
        <v>11276</v>
      </c>
      <c r="F1543" s="67" t="s">
        <v>10168</v>
      </c>
      <c r="G1543" s="67" t="s">
        <v>10169</v>
      </c>
      <c r="H1543" s="68" t="s">
        <v>10170</v>
      </c>
      <c r="I1543" s="63">
        <v>2</v>
      </c>
      <c r="J1543" s="64" t="str">
        <f t="shared" si="64"/>
        <v>A</v>
      </c>
      <c r="K1543" s="65">
        <f t="shared" si="65"/>
        <v>5000</v>
      </c>
      <c r="L1543" s="66">
        <f t="shared" si="66"/>
        <v>2</v>
      </c>
      <c r="M1543" s="66" t="str">
        <f t="shared" si="67"/>
        <v>OK</v>
      </c>
      <c r="N1543" s="40"/>
    </row>
    <row r="1544" spans="2:14" x14ac:dyDescent="0.25">
      <c r="B1544" s="57" t="s">
        <v>21</v>
      </c>
      <c r="C1544" s="70">
        <v>44509</v>
      </c>
      <c r="D1544" s="59" t="s">
        <v>1559</v>
      </c>
      <c r="E1544" s="60" t="s">
        <v>11276</v>
      </c>
      <c r="F1544" s="67" t="s">
        <v>1560</v>
      </c>
      <c r="G1544" s="67" t="s">
        <v>1561</v>
      </c>
      <c r="H1544" s="68" t="s">
        <v>10171</v>
      </c>
      <c r="I1544" s="63">
        <v>2</v>
      </c>
      <c r="J1544" s="64" t="str">
        <f t="shared" si="64"/>
        <v>A</v>
      </c>
      <c r="K1544" s="65">
        <f t="shared" si="65"/>
        <v>5000</v>
      </c>
      <c r="L1544" s="66">
        <f t="shared" si="66"/>
        <v>4</v>
      </c>
      <c r="M1544" s="66" t="str">
        <f t="shared" si="67"/>
        <v>OK</v>
      </c>
    </row>
    <row r="1545" spans="2:14" x14ac:dyDescent="0.25">
      <c r="B1545" s="57" t="s">
        <v>21</v>
      </c>
      <c r="C1545" s="70">
        <v>44509</v>
      </c>
      <c r="D1545" s="59" t="s">
        <v>10172</v>
      </c>
      <c r="E1545" s="60" t="s">
        <v>11276</v>
      </c>
      <c r="F1545" s="67" t="s">
        <v>10173</v>
      </c>
      <c r="G1545" s="67" t="s">
        <v>10174</v>
      </c>
      <c r="H1545" s="68" t="s">
        <v>10175</v>
      </c>
      <c r="I1545" s="63">
        <v>2</v>
      </c>
      <c r="J1545" s="64" t="str">
        <f t="shared" si="64"/>
        <v>A</v>
      </c>
      <c r="K1545" s="65">
        <f t="shared" si="65"/>
        <v>5000</v>
      </c>
      <c r="L1545" s="66">
        <f t="shared" ref="L1545:L1608" si="68">SUMIF($D$8:$D$3606,D1545:D5143,$I$8:$I$3606)</f>
        <v>2</v>
      </c>
      <c r="M1545" s="66" t="str">
        <f t="shared" ref="M1545:M1608" si="69">+IF(L1545=0," ",IF(L1545&lt;=20,"OK",IF(L1545&gt;=21,"LEBIH")))</f>
        <v>OK</v>
      </c>
    </row>
    <row r="1546" spans="2:14" s="69" customFormat="1" x14ac:dyDescent="0.25">
      <c r="B1546" s="57" t="s">
        <v>21</v>
      </c>
      <c r="C1546" s="70">
        <v>44509</v>
      </c>
      <c r="D1546" s="59" t="s">
        <v>10176</v>
      </c>
      <c r="E1546" s="60" t="s">
        <v>11276</v>
      </c>
      <c r="F1546" s="67" t="s">
        <v>2168</v>
      </c>
      <c r="G1546" s="67" t="s">
        <v>10177</v>
      </c>
      <c r="H1546" s="68" t="s">
        <v>10178</v>
      </c>
      <c r="I1546" s="63">
        <v>2</v>
      </c>
      <c r="J1546" s="64" t="str">
        <f t="shared" si="64"/>
        <v>A</v>
      </c>
      <c r="K1546" s="65">
        <f t="shared" si="65"/>
        <v>5000</v>
      </c>
      <c r="L1546" s="66">
        <f t="shared" si="68"/>
        <v>2</v>
      </c>
      <c r="M1546" s="66" t="str">
        <f t="shared" si="69"/>
        <v>OK</v>
      </c>
      <c r="N1546" s="40"/>
    </row>
    <row r="1547" spans="2:14" s="69" customFormat="1" x14ac:dyDescent="0.25">
      <c r="B1547" s="57" t="s">
        <v>21</v>
      </c>
      <c r="C1547" s="70">
        <v>44509</v>
      </c>
      <c r="D1547" s="59" t="s">
        <v>1571</v>
      </c>
      <c r="E1547" s="60" t="s">
        <v>11276</v>
      </c>
      <c r="F1547" s="67" t="s">
        <v>1572</v>
      </c>
      <c r="G1547" s="67" t="s">
        <v>1573</v>
      </c>
      <c r="H1547" s="68" t="s">
        <v>10181</v>
      </c>
      <c r="I1547" s="63">
        <v>2</v>
      </c>
      <c r="J1547" s="64" t="str">
        <f t="shared" si="64"/>
        <v>A</v>
      </c>
      <c r="K1547" s="65">
        <f t="shared" si="65"/>
        <v>5000</v>
      </c>
      <c r="L1547" s="66">
        <f t="shared" si="68"/>
        <v>4</v>
      </c>
      <c r="M1547" s="66" t="str">
        <f t="shared" si="69"/>
        <v>OK</v>
      </c>
      <c r="N1547" s="40"/>
    </row>
    <row r="1548" spans="2:14" x14ac:dyDescent="0.25">
      <c r="B1548" s="57" t="s">
        <v>21</v>
      </c>
      <c r="C1548" s="70">
        <v>44509</v>
      </c>
      <c r="D1548" s="59" t="s">
        <v>10179</v>
      </c>
      <c r="E1548" s="60" t="s">
        <v>11276</v>
      </c>
      <c r="F1548" s="67" t="s">
        <v>10180</v>
      </c>
      <c r="G1548" s="67" t="s">
        <v>1573</v>
      </c>
      <c r="H1548" s="68" t="s">
        <v>10182</v>
      </c>
      <c r="I1548" s="63">
        <v>2</v>
      </c>
      <c r="J1548" s="64" t="str">
        <f t="shared" si="64"/>
        <v>A</v>
      </c>
      <c r="K1548" s="65">
        <f t="shared" si="65"/>
        <v>5000</v>
      </c>
      <c r="L1548" s="66">
        <f t="shared" si="68"/>
        <v>2</v>
      </c>
      <c r="M1548" s="66" t="str">
        <f t="shared" si="69"/>
        <v>OK</v>
      </c>
    </row>
    <row r="1549" spans="2:14" x14ac:dyDescent="0.25">
      <c r="B1549" s="57" t="s">
        <v>21</v>
      </c>
      <c r="C1549" s="70">
        <v>44509</v>
      </c>
      <c r="D1549" s="59" t="s">
        <v>10183</v>
      </c>
      <c r="E1549" s="60" t="s">
        <v>11276</v>
      </c>
      <c r="F1549" s="67" t="s">
        <v>10184</v>
      </c>
      <c r="G1549" s="67" t="s">
        <v>10185</v>
      </c>
      <c r="H1549" s="68" t="s">
        <v>10186</v>
      </c>
      <c r="I1549" s="63">
        <v>2</v>
      </c>
      <c r="J1549" s="64" t="str">
        <f t="shared" si="64"/>
        <v>A</v>
      </c>
      <c r="K1549" s="65">
        <f t="shared" si="65"/>
        <v>5000</v>
      </c>
      <c r="L1549" s="66">
        <f t="shared" si="68"/>
        <v>2</v>
      </c>
      <c r="M1549" s="66" t="str">
        <f t="shared" si="69"/>
        <v>OK</v>
      </c>
    </row>
    <row r="1550" spans="2:14" s="69" customFormat="1" x14ac:dyDescent="0.25">
      <c r="B1550" s="57" t="s">
        <v>21</v>
      </c>
      <c r="C1550" s="70">
        <v>44509</v>
      </c>
      <c r="D1550" s="59" t="s">
        <v>10187</v>
      </c>
      <c r="E1550" s="60" t="s">
        <v>11276</v>
      </c>
      <c r="F1550" s="67" t="s">
        <v>10188</v>
      </c>
      <c r="G1550" s="67" t="s">
        <v>10189</v>
      </c>
      <c r="H1550" s="68" t="s">
        <v>10190</v>
      </c>
      <c r="I1550" s="63">
        <v>2</v>
      </c>
      <c r="J1550" s="64" t="str">
        <f t="shared" si="64"/>
        <v>A</v>
      </c>
      <c r="K1550" s="65">
        <f t="shared" si="65"/>
        <v>5000</v>
      </c>
      <c r="L1550" s="66">
        <f t="shared" si="68"/>
        <v>2</v>
      </c>
      <c r="M1550" s="66" t="str">
        <f t="shared" si="69"/>
        <v>OK</v>
      </c>
      <c r="N1550" s="40"/>
    </row>
    <row r="1551" spans="2:14" x14ac:dyDescent="0.25">
      <c r="B1551" s="57" t="s">
        <v>21</v>
      </c>
      <c r="C1551" s="70">
        <v>44509</v>
      </c>
      <c r="D1551" s="59" t="s">
        <v>10191</v>
      </c>
      <c r="E1551" s="60" t="s">
        <v>11276</v>
      </c>
      <c r="F1551" s="67" t="s">
        <v>10192</v>
      </c>
      <c r="G1551" s="67" t="s">
        <v>10193</v>
      </c>
      <c r="H1551" s="68" t="s">
        <v>10197</v>
      </c>
      <c r="I1551" s="63">
        <v>2</v>
      </c>
      <c r="J1551" s="64" t="str">
        <f t="shared" si="64"/>
        <v>A</v>
      </c>
      <c r="K1551" s="65">
        <f t="shared" si="65"/>
        <v>5000</v>
      </c>
      <c r="L1551" s="66">
        <f t="shared" si="68"/>
        <v>2</v>
      </c>
      <c r="M1551" s="66" t="str">
        <f t="shared" si="69"/>
        <v>OK</v>
      </c>
    </row>
    <row r="1552" spans="2:14" s="69" customFormat="1" x14ac:dyDescent="0.25">
      <c r="B1552" s="57" t="s">
        <v>21</v>
      </c>
      <c r="C1552" s="70">
        <v>44509</v>
      </c>
      <c r="D1552" s="59" t="s">
        <v>10194</v>
      </c>
      <c r="E1552" s="60" t="s">
        <v>11276</v>
      </c>
      <c r="F1552" s="67" t="s">
        <v>10195</v>
      </c>
      <c r="G1552" s="67" t="s">
        <v>10196</v>
      </c>
      <c r="H1552" s="68" t="s">
        <v>10198</v>
      </c>
      <c r="I1552" s="63">
        <v>2</v>
      </c>
      <c r="J1552" s="64" t="str">
        <f t="shared" si="64"/>
        <v>A</v>
      </c>
      <c r="K1552" s="65">
        <f t="shared" si="65"/>
        <v>5000</v>
      </c>
      <c r="L1552" s="66">
        <f t="shared" si="68"/>
        <v>2</v>
      </c>
      <c r="M1552" s="66" t="str">
        <f t="shared" si="69"/>
        <v>OK</v>
      </c>
      <c r="N1552" s="40"/>
    </row>
    <row r="1553" spans="2:14" x14ac:dyDescent="0.25">
      <c r="B1553" s="57" t="s">
        <v>21</v>
      </c>
      <c r="C1553" s="70">
        <v>44509</v>
      </c>
      <c r="D1553" s="59" t="s">
        <v>6888</v>
      </c>
      <c r="E1553" s="60" t="s">
        <v>11276</v>
      </c>
      <c r="F1553" s="67" t="s">
        <v>6889</v>
      </c>
      <c r="G1553" s="67" t="s">
        <v>6890</v>
      </c>
      <c r="H1553" s="68" t="s">
        <v>10199</v>
      </c>
      <c r="I1553" s="63">
        <v>2</v>
      </c>
      <c r="J1553" s="64" t="str">
        <f t="shared" si="64"/>
        <v>A</v>
      </c>
      <c r="K1553" s="65">
        <f t="shared" si="65"/>
        <v>5000</v>
      </c>
      <c r="L1553" s="66">
        <f t="shared" si="68"/>
        <v>17</v>
      </c>
      <c r="M1553" s="66" t="str">
        <f t="shared" si="69"/>
        <v>OK</v>
      </c>
    </row>
    <row r="1554" spans="2:14" x14ac:dyDescent="0.25">
      <c r="B1554" s="57" t="s">
        <v>21</v>
      </c>
      <c r="C1554" s="70">
        <v>44509</v>
      </c>
      <c r="D1554" s="59" t="s">
        <v>10200</v>
      </c>
      <c r="E1554" s="60" t="s">
        <v>11276</v>
      </c>
      <c r="F1554" s="67" t="s">
        <v>10201</v>
      </c>
      <c r="G1554" s="67" t="s">
        <v>6890</v>
      </c>
      <c r="H1554" s="68" t="s">
        <v>10202</v>
      </c>
      <c r="I1554" s="63">
        <v>2</v>
      </c>
      <c r="J1554" s="64" t="str">
        <f t="shared" si="64"/>
        <v>A</v>
      </c>
      <c r="K1554" s="65">
        <f t="shared" si="65"/>
        <v>5000</v>
      </c>
      <c r="L1554" s="66">
        <f t="shared" si="68"/>
        <v>2</v>
      </c>
      <c r="M1554" s="66" t="str">
        <f t="shared" si="69"/>
        <v>OK</v>
      </c>
    </row>
    <row r="1555" spans="2:14" s="69" customFormat="1" x14ac:dyDescent="0.25">
      <c r="B1555" s="57" t="s">
        <v>21</v>
      </c>
      <c r="C1555" s="70">
        <v>44509</v>
      </c>
      <c r="D1555" s="59" t="s">
        <v>6139</v>
      </c>
      <c r="E1555" s="60" t="s">
        <v>11276</v>
      </c>
      <c r="F1555" s="67" t="s">
        <v>6140</v>
      </c>
      <c r="G1555" s="67" t="s">
        <v>6141</v>
      </c>
      <c r="H1555" s="68" t="s">
        <v>10203</v>
      </c>
      <c r="I1555" s="63">
        <v>2</v>
      </c>
      <c r="J1555" s="64" t="str">
        <f t="shared" si="64"/>
        <v>A</v>
      </c>
      <c r="K1555" s="65">
        <f t="shared" si="65"/>
        <v>5000</v>
      </c>
      <c r="L1555" s="66">
        <f t="shared" si="68"/>
        <v>4</v>
      </c>
      <c r="M1555" s="66" t="str">
        <f t="shared" si="69"/>
        <v>OK</v>
      </c>
      <c r="N1555" s="40"/>
    </row>
    <row r="1556" spans="2:14" s="69" customFormat="1" x14ac:dyDescent="0.25">
      <c r="B1556" s="57" t="s">
        <v>21</v>
      </c>
      <c r="C1556" s="70">
        <v>44509</v>
      </c>
      <c r="D1556" s="59" t="s">
        <v>10204</v>
      </c>
      <c r="E1556" s="60" t="s">
        <v>11276</v>
      </c>
      <c r="F1556" s="67" t="s">
        <v>10205</v>
      </c>
      <c r="G1556" s="67" t="s">
        <v>10206</v>
      </c>
      <c r="H1556" s="68" t="s">
        <v>10207</v>
      </c>
      <c r="I1556" s="63">
        <v>2</v>
      </c>
      <c r="J1556" s="64" t="str">
        <f t="shared" si="64"/>
        <v>A</v>
      </c>
      <c r="K1556" s="65">
        <f t="shared" si="65"/>
        <v>5000</v>
      </c>
      <c r="L1556" s="66">
        <f t="shared" si="68"/>
        <v>2</v>
      </c>
      <c r="M1556" s="66" t="str">
        <f t="shared" si="69"/>
        <v>OK</v>
      </c>
      <c r="N1556" s="40"/>
    </row>
    <row r="1557" spans="2:14" s="69" customFormat="1" x14ac:dyDescent="0.25">
      <c r="B1557" s="57" t="s">
        <v>21</v>
      </c>
      <c r="C1557" s="70">
        <v>44509</v>
      </c>
      <c r="D1557" s="59" t="s">
        <v>10208</v>
      </c>
      <c r="E1557" s="60" t="s">
        <v>11276</v>
      </c>
      <c r="F1557" s="67" t="s">
        <v>10209</v>
      </c>
      <c r="G1557" s="67" t="s">
        <v>10210</v>
      </c>
      <c r="H1557" s="68" t="s">
        <v>10211</v>
      </c>
      <c r="I1557" s="63">
        <v>2</v>
      </c>
      <c r="J1557" s="64" t="str">
        <f t="shared" si="64"/>
        <v>A</v>
      </c>
      <c r="K1557" s="65">
        <f t="shared" si="65"/>
        <v>5000</v>
      </c>
      <c r="L1557" s="66">
        <f t="shared" si="68"/>
        <v>2</v>
      </c>
      <c r="M1557" s="66" t="str">
        <f t="shared" si="69"/>
        <v>OK</v>
      </c>
      <c r="N1557" s="40"/>
    </row>
    <row r="1558" spans="2:14" x14ac:dyDescent="0.25">
      <c r="B1558" s="57" t="s">
        <v>21</v>
      </c>
      <c r="C1558" s="70">
        <v>44509</v>
      </c>
      <c r="D1558" s="59" t="s">
        <v>10212</v>
      </c>
      <c r="E1558" s="60" t="s">
        <v>11276</v>
      </c>
      <c r="F1558" s="67" t="s">
        <v>10213</v>
      </c>
      <c r="G1558" s="67" t="s">
        <v>10214</v>
      </c>
      <c r="H1558" s="68" t="s">
        <v>10215</v>
      </c>
      <c r="I1558" s="63">
        <v>10</v>
      </c>
      <c r="J1558" s="64" t="str">
        <f t="shared" si="64"/>
        <v>B</v>
      </c>
      <c r="K1558" s="65">
        <f t="shared" si="65"/>
        <v>30000</v>
      </c>
      <c r="L1558" s="66">
        <f t="shared" si="68"/>
        <v>10</v>
      </c>
      <c r="M1558" s="66" t="str">
        <f t="shared" si="69"/>
        <v>OK</v>
      </c>
    </row>
    <row r="1559" spans="2:14" x14ac:dyDescent="0.25">
      <c r="B1559" s="57" t="s">
        <v>21</v>
      </c>
      <c r="C1559" s="70">
        <v>44509</v>
      </c>
      <c r="D1559" s="59" t="s">
        <v>10216</v>
      </c>
      <c r="E1559" s="60" t="s">
        <v>11276</v>
      </c>
      <c r="F1559" s="67" t="s">
        <v>10217</v>
      </c>
      <c r="G1559" s="67" t="s">
        <v>1549</v>
      </c>
      <c r="H1559" s="68" t="s">
        <v>10218</v>
      </c>
      <c r="I1559" s="63">
        <v>2</v>
      </c>
      <c r="J1559" s="64" t="str">
        <f t="shared" si="64"/>
        <v>A</v>
      </c>
      <c r="K1559" s="65">
        <f t="shared" si="65"/>
        <v>5000</v>
      </c>
      <c r="L1559" s="66">
        <f t="shared" si="68"/>
        <v>2</v>
      </c>
      <c r="M1559" s="66" t="str">
        <f t="shared" si="69"/>
        <v>OK</v>
      </c>
    </row>
    <row r="1560" spans="2:14" s="69" customFormat="1" x14ac:dyDescent="0.25">
      <c r="B1560" s="57" t="s">
        <v>21</v>
      </c>
      <c r="C1560" s="70">
        <v>44509</v>
      </c>
      <c r="D1560" s="59" t="s">
        <v>1524</v>
      </c>
      <c r="E1560" s="60" t="s">
        <v>11276</v>
      </c>
      <c r="F1560" s="67" t="s">
        <v>1525</v>
      </c>
      <c r="G1560" s="67" t="s">
        <v>1526</v>
      </c>
      <c r="H1560" s="68" t="s">
        <v>10219</v>
      </c>
      <c r="I1560" s="63">
        <v>6</v>
      </c>
      <c r="J1560" s="64" t="str">
        <f t="shared" si="64"/>
        <v>B</v>
      </c>
      <c r="K1560" s="65">
        <f t="shared" si="65"/>
        <v>18000</v>
      </c>
      <c r="L1560" s="66">
        <f t="shared" si="68"/>
        <v>8</v>
      </c>
      <c r="M1560" s="66" t="str">
        <f t="shared" si="69"/>
        <v>OK</v>
      </c>
      <c r="N1560" s="40"/>
    </row>
    <row r="1561" spans="2:14" x14ac:dyDescent="0.25">
      <c r="B1561" s="57" t="s">
        <v>21</v>
      </c>
      <c r="C1561" s="70">
        <v>44509</v>
      </c>
      <c r="D1561" s="59" t="s">
        <v>1536</v>
      </c>
      <c r="E1561" s="60" t="s">
        <v>11276</v>
      </c>
      <c r="F1561" s="67" t="s">
        <v>1537</v>
      </c>
      <c r="G1561" s="67" t="s">
        <v>1538</v>
      </c>
      <c r="H1561" s="68" t="s">
        <v>10220</v>
      </c>
      <c r="I1561" s="63">
        <v>2</v>
      </c>
      <c r="J1561" s="64" t="str">
        <f t="shared" si="64"/>
        <v>A</v>
      </c>
      <c r="K1561" s="65">
        <f t="shared" si="65"/>
        <v>5000</v>
      </c>
      <c r="L1561" s="66">
        <f t="shared" si="68"/>
        <v>4</v>
      </c>
      <c r="M1561" s="66" t="str">
        <f t="shared" si="69"/>
        <v>OK</v>
      </c>
    </row>
    <row r="1562" spans="2:14" s="69" customFormat="1" x14ac:dyDescent="0.25">
      <c r="B1562" s="57" t="s">
        <v>21</v>
      </c>
      <c r="C1562" s="70">
        <v>44509</v>
      </c>
      <c r="D1562" s="59" t="s">
        <v>6148</v>
      </c>
      <c r="E1562" s="60" t="s">
        <v>11276</v>
      </c>
      <c r="F1562" s="67" t="s">
        <v>6149</v>
      </c>
      <c r="G1562" s="67" t="s">
        <v>6150</v>
      </c>
      <c r="H1562" s="68" t="s">
        <v>10221</v>
      </c>
      <c r="I1562" s="63">
        <v>2</v>
      </c>
      <c r="J1562" s="64" t="str">
        <f t="shared" si="64"/>
        <v>A</v>
      </c>
      <c r="K1562" s="65">
        <f t="shared" si="65"/>
        <v>5000</v>
      </c>
      <c r="L1562" s="66">
        <f t="shared" si="68"/>
        <v>4</v>
      </c>
      <c r="M1562" s="66" t="str">
        <f t="shared" si="69"/>
        <v>OK</v>
      </c>
      <c r="N1562" s="40"/>
    </row>
    <row r="1563" spans="2:14" x14ac:dyDescent="0.25">
      <c r="B1563" s="57" t="s">
        <v>21</v>
      </c>
      <c r="C1563" s="70">
        <v>44509</v>
      </c>
      <c r="D1563" s="59" t="s">
        <v>1540</v>
      </c>
      <c r="E1563" s="60" t="s">
        <v>11276</v>
      </c>
      <c r="F1563" s="67" t="s">
        <v>1541</v>
      </c>
      <c r="G1563" s="67" t="s">
        <v>443</v>
      </c>
      <c r="H1563" s="68" t="s">
        <v>10222</v>
      </c>
      <c r="I1563" s="63">
        <v>2</v>
      </c>
      <c r="J1563" s="64" t="str">
        <f t="shared" si="64"/>
        <v>A</v>
      </c>
      <c r="K1563" s="65">
        <f t="shared" si="65"/>
        <v>5000</v>
      </c>
      <c r="L1563" s="66">
        <f t="shared" si="68"/>
        <v>6</v>
      </c>
      <c r="M1563" s="66" t="str">
        <f t="shared" si="69"/>
        <v>OK</v>
      </c>
    </row>
    <row r="1564" spans="2:14" x14ac:dyDescent="0.25">
      <c r="B1564" s="57" t="s">
        <v>21</v>
      </c>
      <c r="C1564" s="70">
        <v>44509</v>
      </c>
      <c r="D1564" s="59" t="s">
        <v>6151</v>
      </c>
      <c r="E1564" s="60" t="s">
        <v>11276</v>
      </c>
      <c r="F1564" s="67" t="s">
        <v>6152</v>
      </c>
      <c r="G1564" s="67" t="s">
        <v>6153</v>
      </c>
      <c r="H1564" s="68" t="s">
        <v>10223</v>
      </c>
      <c r="I1564" s="63">
        <v>2</v>
      </c>
      <c r="J1564" s="64" t="str">
        <f t="shared" si="64"/>
        <v>A</v>
      </c>
      <c r="K1564" s="65">
        <f t="shared" si="65"/>
        <v>5000</v>
      </c>
      <c r="L1564" s="66">
        <f t="shared" si="68"/>
        <v>4</v>
      </c>
      <c r="M1564" s="66" t="str">
        <f t="shared" si="69"/>
        <v>OK</v>
      </c>
    </row>
    <row r="1565" spans="2:14" s="69" customFormat="1" x14ac:dyDescent="0.25">
      <c r="B1565" s="57" t="s">
        <v>21</v>
      </c>
      <c r="C1565" s="70">
        <v>44509</v>
      </c>
      <c r="D1565" s="59" t="s">
        <v>1543</v>
      </c>
      <c r="E1565" s="60" t="s">
        <v>11276</v>
      </c>
      <c r="F1565" s="67" t="s">
        <v>1544</v>
      </c>
      <c r="G1565" s="67" t="s">
        <v>1545</v>
      </c>
      <c r="H1565" s="68" t="s">
        <v>10224</v>
      </c>
      <c r="I1565" s="63">
        <v>2</v>
      </c>
      <c r="J1565" s="64" t="str">
        <f t="shared" si="64"/>
        <v>A</v>
      </c>
      <c r="K1565" s="65">
        <f t="shared" si="65"/>
        <v>5000</v>
      </c>
      <c r="L1565" s="66">
        <f t="shared" si="68"/>
        <v>4</v>
      </c>
      <c r="M1565" s="66" t="str">
        <f t="shared" si="69"/>
        <v>OK</v>
      </c>
      <c r="N1565" s="40"/>
    </row>
    <row r="1566" spans="2:14" s="69" customFormat="1" x14ac:dyDescent="0.25">
      <c r="B1566" s="57" t="s">
        <v>21</v>
      </c>
      <c r="C1566" s="70">
        <v>44509</v>
      </c>
      <c r="D1566" s="59" t="s">
        <v>1547</v>
      </c>
      <c r="E1566" s="60" t="s">
        <v>11276</v>
      </c>
      <c r="F1566" s="67" t="s">
        <v>1548</v>
      </c>
      <c r="G1566" s="67" t="s">
        <v>1549</v>
      </c>
      <c r="H1566" s="68" t="s">
        <v>10230</v>
      </c>
      <c r="I1566" s="63">
        <v>2</v>
      </c>
      <c r="J1566" s="64" t="str">
        <f t="shared" si="64"/>
        <v>A</v>
      </c>
      <c r="K1566" s="65">
        <f t="shared" si="65"/>
        <v>5000</v>
      </c>
      <c r="L1566" s="66">
        <f t="shared" si="68"/>
        <v>6</v>
      </c>
      <c r="M1566" s="66" t="str">
        <f t="shared" si="69"/>
        <v>OK</v>
      </c>
      <c r="N1566" s="40"/>
    </row>
    <row r="1567" spans="2:14" x14ac:dyDescent="0.25">
      <c r="B1567" s="57" t="s">
        <v>21</v>
      </c>
      <c r="C1567" s="70">
        <v>44509</v>
      </c>
      <c r="D1567" s="59" t="s">
        <v>10225</v>
      </c>
      <c r="E1567" s="60" t="s">
        <v>11276</v>
      </c>
      <c r="F1567" s="67" t="s">
        <v>10226</v>
      </c>
      <c r="G1567" s="67" t="s">
        <v>1549</v>
      </c>
      <c r="H1567" s="68" t="s">
        <v>10231</v>
      </c>
      <c r="I1567" s="63">
        <v>2</v>
      </c>
      <c r="J1567" s="64" t="str">
        <f t="shared" si="64"/>
        <v>A</v>
      </c>
      <c r="K1567" s="65">
        <f t="shared" si="65"/>
        <v>5000</v>
      </c>
      <c r="L1567" s="66">
        <f t="shared" si="68"/>
        <v>2</v>
      </c>
      <c r="M1567" s="66" t="str">
        <f t="shared" si="69"/>
        <v>OK</v>
      </c>
    </row>
    <row r="1568" spans="2:14" x14ac:dyDescent="0.25">
      <c r="B1568" s="57" t="s">
        <v>21</v>
      </c>
      <c r="C1568" s="70">
        <v>44509</v>
      </c>
      <c r="D1568" s="59" t="s">
        <v>10227</v>
      </c>
      <c r="E1568" s="60" t="s">
        <v>11276</v>
      </c>
      <c r="F1568" s="67" t="s">
        <v>10228</v>
      </c>
      <c r="G1568" s="67" t="s">
        <v>10229</v>
      </c>
      <c r="H1568" s="68" t="s">
        <v>10232</v>
      </c>
      <c r="I1568" s="63">
        <v>6</v>
      </c>
      <c r="J1568" s="64" t="str">
        <f t="shared" si="64"/>
        <v>B</v>
      </c>
      <c r="K1568" s="65">
        <f t="shared" si="65"/>
        <v>18000</v>
      </c>
      <c r="L1568" s="66">
        <f t="shared" si="68"/>
        <v>6</v>
      </c>
      <c r="M1568" s="66" t="str">
        <f t="shared" si="69"/>
        <v>OK</v>
      </c>
    </row>
    <row r="1569" spans="2:14" s="69" customFormat="1" x14ac:dyDescent="0.25">
      <c r="B1569" s="57" t="s">
        <v>21</v>
      </c>
      <c r="C1569" s="70">
        <v>44509</v>
      </c>
      <c r="D1569" s="59" t="s">
        <v>1551</v>
      </c>
      <c r="E1569" s="60" t="s">
        <v>11276</v>
      </c>
      <c r="F1569" s="67" t="s">
        <v>1552</v>
      </c>
      <c r="G1569" s="67" t="s">
        <v>1553</v>
      </c>
      <c r="H1569" s="68" t="s">
        <v>10233</v>
      </c>
      <c r="I1569" s="63">
        <v>2</v>
      </c>
      <c r="J1569" s="64" t="str">
        <f t="shared" si="64"/>
        <v>A</v>
      </c>
      <c r="K1569" s="65">
        <f t="shared" si="65"/>
        <v>5000</v>
      </c>
      <c r="L1569" s="66">
        <f t="shared" si="68"/>
        <v>4</v>
      </c>
      <c r="M1569" s="66" t="str">
        <f t="shared" si="69"/>
        <v>OK</v>
      </c>
      <c r="N1569" s="40"/>
    </row>
    <row r="1570" spans="2:14" x14ac:dyDescent="0.25">
      <c r="B1570" s="57" t="s">
        <v>21</v>
      </c>
      <c r="C1570" s="70">
        <v>44509</v>
      </c>
      <c r="D1570" s="59" t="s">
        <v>6158</v>
      </c>
      <c r="E1570" s="60" t="s">
        <v>11276</v>
      </c>
      <c r="F1570" s="67" t="s">
        <v>6159</v>
      </c>
      <c r="G1570" s="67" t="s">
        <v>4050</v>
      </c>
      <c r="H1570" s="68" t="s">
        <v>10234</v>
      </c>
      <c r="I1570" s="63">
        <v>2</v>
      </c>
      <c r="J1570" s="64" t="str">
        <f t="shared" si="64"/>
        <v>A</v>
      </c>
      <c r="K1570" s="65">
        <f t="shared" si="65"/>
        <v>5000</v>
      </c>
      <c r="L1570" s="66">
        <f t="shared" si="68"/>
        <v>4</v>
      </c>
      <c r="M1570" s="66" t="str">
        <f t="shared" si="69"/>
        <v>OK</v>
      </c>
    </row>
    <row r="1571" spans="2:14" s="69" customFormat="1" x14ac:dyDescent="0.25">
      <c r="B1571" s="57" t="s">
        <v>21</v>
      </c>
      <c r="C1571" s="70">
        <v>44509</v>
      </c>
      <c r="D1571" s="59" t="s">
        <v>6161</v>
      </c>
      <c r="E1571" s="60" t="s">
        <v>11276</v>
      </c>
      <c r="F1571" s="67" t="s">
        <v>6162</v>
      </c>
      <c r="G1571" s="67" t="s">
        <v>1549</v>
      </c>
      <c r="H1571" s="68" t="s">
        <v>10235</v>
      </c>
      <c r="I1571" s="63">
        <v>2</v>
      </c>
      <c r="J1571" s="64" t="str">
        <f t="shared" si="64"/>
        <v>A</v>
      </c>
      <c r="K1571" s="65">
        <f t="shared" si="65"/>
        <v>5000</v>
      </c>
      <c r="L1571" s="66">
        <f t="shared" si="68"/>
        <v>4</v>
      </c>
      <c r="M1571" s="66" t="str">
        <f t="shared" si="69"/>
        <v>OK</v>
      </c>
      <c r="N1571" s="40"/>
    </row>
    <row r="1572" spans="2:14" x14ac:dyDescent="0.25">
      <c r="B1572" s="57" t="s">
        <v>21</v>
      </c>
      <c r="C1572" s="70">
        <v>44509</v>
      </c>
      <c r="D1572" s="59" t="s">
        <v>6166</v>
      </c>
      <c r="E1572" s="60" t="s">
        <v>11276</v>
      </c>
      <c r="F1572" s="67" t="s">
        <v>6167</v>
      </c>
      <c r="G1572" s="67" t="s">
        <v>6168</v>
      </c>
      <c r="H1572" s="68" t="s">
        <v>10236</v>
      </c>
      <c r="I1572" s="63">
        <v>2</v>
      </c>
      <c r="J1572" s="64" t="str">
        <f t="shared" si="64"/>
        <v>A</v>
      </c>
      <c r="K1572" s="65">
        <f t="shared" si="65"/>
        <v>5000</v>
      </c>
      <c r="L1572" s="66">
        <f t="shared" si="68"/>
        <v>4</v>
      </c>
      <c r="M1572" s="66" t="str">
        <f t="shared" si="69"/>
        <v>OK</v>
      </c>
    </row>
    <row r="1573" spans="2:14" x14ac:dyDescent="0.25">
      <c r="B1573" s="57" t="s">
        <v>21</v>
      </c>
      <c r="C1573" s="70">
        <v>44509</v>
      </c>
      <c r="D1573" s="59" t="s">
        <v>6169</v>
      </c>
      <c r="E1573" s="60" t="s">
        <v>11276</v>
      </c>
      <c r="F1573" s="67" t="s">
        <v>6170</v>
      </c>
      <c r="G1573" s="67" t="s">
        <v>1545</v>
      </c>
      <c r="H1573" s="68" t="s">
        <v>10237</v>
      </c>
      <c r="I1573" s="63">
        <v>2</v>
      </c>
      <c r="J1573" s="64" t="str">
        <f t="shared" si="64"/>
        <v>A</v>
      </c>
      <c r="K1573" s="65">
        <f t="shared" si="65"/>
        <v>5000</v>
      </c>
      <c r="L1573" s="66">
        <f t="shared" si="68"/>
        <v>4</v>
      </c>
      <c r="M1573" s="66" t="str">
        <f t="shared" si="69"/>
        <v>OK</v>
      </c>
    </row>
    <row r="1574" spans="2:14" s="69" customFormat="1" x14ac:dyDescent="0.25">
      <c r="B1574" s="57" t="s">
        <v>21</v>
      </c>
      <c r="C1574" s="70">
        <v>44509</v>
      </c>
      <c r="D1574" s="59" t="s">
        <v>6179</v>
      </c>
      <c r="E1574" s="60" t="s">
        <v>11276</v>
      </c>
      <c r="F1574" s="67" t="s">
        <v>6180</v>
      </c>
      <c r="G1574" s="67" t="s">
        <v>6181</v>
      </c>
      <c r="H1574" s="68" t="s">
        <v>10241</v>
      </c>
      <c r="I1574" s="63">
        <v>2</v>
      </c>
      <c r="J1574" s="64" t="str">
        <f t="shared" si="64"/>
        <v>A</v>
      </c>
      <c r="K1574" s="65">
        <f t="shared" si="65"/>
        <v>5000</v>
      </c>
      <c r="L1574" s="66">
        <f t="shared" si="68"/>
        <v>4</v>
      </c>
      <c r="M1574" s="66" t="str">
        <f t="shared" si="69"/>
        <v>OK</v>
      </c>
      <c r="N1574" s="40"/>
    </row>
    <row r="1575" spans="2:14" s="69" customFormat="1" x14ac:dyDescent="0.25">
      <c r="B1575" s="57" t="s">
        <v>21</v>
      </c>
      <c r="C1575" s="70">
        <v>44509</v>
      </c>
      <c r="D1575" s="59" t="s">
        <v>10238</v>
      </c>
      <c r="E1575" s="60" t="s">
        <v>11276</v>
      </c>
      <c r="F1575" s="67" t="s">
        <v>10239</v>
      </c>
      <c r="G1575" s="67" t="s">
        <v>10240</v>
      </c>
      <c r="H1575" s="68" t="s">
        <v>10242</v>
      </c>
      <c r="I1575" s="63">
        <v>2</v>
      </c>
      <c r="J1575" s="64" t="str">
        <f t="shared" si="64"/>
        <v>A</v>
      </c>
      <c r="K1575" s="65">
        <f t="shared" si="65"/>
        <v>5000</v>
      </c>
      <c r="L1575" s="66">
        <f t="shared" si="68"/>
        <v>2</v>
      </c>
      <c r="M1575" s="66" t="str">
        <f t="shared" si="69"/>
        <v>OK</v>
      </c>
      <c r="N1575" s="40"/>
    </row>
    <row r="1576" spans="2:14" s="69" customFormat="1" x14ac:dyDescent="0.25">
      <c r="B1576" s="57" t="s">
        <v>21</v>
      </c>
      <c r="C1576" s="70">
        <v>44509</v>
      </c>
      <c r="D1576" s="59" t="s">
        <v>6183</v>
      </c>
      <c r="E1576" s="60" t="s">
        <v>11276</v>
      </c>
      <c r="F1576" s="67" t="s">
        <v>6184</v>
      </c>
      <c r="G1576" s="67" t="s">
        <v>6185</v>
      </c>
      <c r="H1576" s="68" t="s">
        <v>10243</v>
      </c>
      <c r="I1576" s="63">
        <v>2</v>
      </c>
      <c r="J1576" s="64" t="str">
        <f t="shared" si="64"/>
        <v>A</v>
      </c>
      <c r="K1576" s="65">
        <f t="shared" si="65"/>
        <v>5000</v>
      </c>
      <c r="L1576" s="66">
        <f t="shared" si="68"/>
        <v>4</v>
      </c>
      <c r="M1576" s="66" t="str">
        <f t="shared" si="69"/>
        <v>OK</v>
      </c>
      <c r="N1576" s="40"/>
    </row>
    <row r="1577" spans="2:14" x14ac:dyDescent="0.25">
      <c r="B1577" s="57" t="s">
        <v>21</v>
      </c>
      <c r="C1577" s="70">
        <v>44509</v>
      </c>
      <c r="D1577" s="59" t="s">
        <v>6186</v>
      </c>
      <c r="E1577" s="60" t="s">
        <v>11276</v>
      </c>
      <c r="F1577" s="67" t="s">
        <v>6187</v>
      </c>
      <c r="G1577" s="67" t="s">
        <v>6188</v>
      </c>
      <c r="H1577" s="68" t="s">
        <v>10244</v>
      </c>
      <c r="I1577" s="63">
        <v>2</v>
      </c>
      <c r="J1577" s="64" t="str">
        <f t="shared" si="64"/>
        <v>A</v>
      </c>
      <c r="K1577" s="65">
        <f t="shared" si="65"/>
        <v>5000</v>
      </c>
      <c r="L1577" s="66">
        <f t="shared" si="68"/>
        <v>4</v>
      </c>
      <c r="M1577" s="66" t="str">
        <f t="shared" si="69"/>
        <v>OK</v>
      </c>
    </row>
    <row r="1578" spans="2:14" x14ac:dyDescent="0.25">
      <c r="B1578" s="57" t="s">
        <v>21</v>
      </c>
      <c r="C1578" s="70">
        <v>44509</v>
      </c>
      <c r="D1578" s="59" t="s">
        <v>10245</v>
      </c>
      <c r="E1578" s="60" t="s">
        <v>11276</v>
      </c>
      <c r="F1578" s="67" t="s">
        <v>10246</v>
      </c>
      <c r="G1578" s="67" t="s">
        <v>10247</v>
      </c>
      <c r="H1578" s="68" t="s">
        <v>10248</v>
      </c>
      <c r="I1578" s="63">
        <v>2</v>
      </c>
      <c r="J1578" s="64" t="str">
        <f t="shared" si="64"/>
        <v>A</v>
      </c>
      <c r="K1578" s="65">
        <f t="shared" si="65"/>
        <v>5000</v>
      </c>
      <c r="L1578" s="66">
        <f t="shared" si="68"/>
        <v>2</v>
      </c>
      <c r="M1578" s="66" t="str">
        <f t="shared" si="69"/>
        <v>OK</v>
      </c>
    </row>
    <row r="1579" spans="2:14" s="69" customFormat="1" x14ac:dyDescent="0.25">
      <c r="B1579" s="57" t="s">
        <v>21</v>
      </c>
      <c r="C1579" s="70">
        <v>44509</v>
      </c>
      <c r="D1579" s="59" t="s">
        <v>6191</v>
      </c>
      <c r="E1579" s="60" t="s">
        <v>11276</v>
      </c>
      <c r="F1579" s="67" t="s">
        <v>6192</v>
      </c>
      <c r="G1579" s="67" t="s">
        <v>6193</v>
      </c>
      <c r="H1579" s="68" t="s">
        <v>10249</v>
      </c>
      <c r="I1579" s="63">
        <v>2</v>
      </c>
      <c r="J1579" s="64" t="str">
        <f t="shared" si="64"/>
        <v>A</v>
      </c>
      <c r="K1579" s="65">
        <f t="shared" si="65"/>
        <v>5000</v>
      </c>
      <c r="L1579" s="66">
        <f t="shared" si="68"/>
        <v>4</v>
      </c>
      <c r="M1579" s="66" t="str">
        <f t="shared" si="69"/>
        <v>OK</v>
      </c>
      <c r="N1579" s="40"/>
    </row>
    <row r="1580" spans="2:14" x14ac:dyDescent="0.25">
      <c r="B1580" s="57" t="s">
        <v>21</v>
      </c>
      <c r="C1580" s="70">
        <v>44509</v>
      </c>
      <c r="D1580" s="59" t="s">
        <v>10250</v>
      </c>
      <c r="E1580" s="60" t="s">
        <v>11276</v>
      </c>
      <c r="F1580" s="67" t="s">
        <v>10251</v>
      </c>
      <c r="G1580" s="67" t="s">
        <v>10252</v>
      </c>
      <c r="H1580" s="68" t="s">
        <v>10253</v>
      </c>
      <c r="I1580" s="63">
        <v>2</v>
      </c>
      <c r="J1580" s="64" t="str">
        <f t="shared" si="64"/>
        <v>A</v>
      </c>
      <c r="K1580" s="65">
        <f t="shared" si="65"/>
        <v>5000</v>
      </c>
      <c r="L1580" s="66">
        <f t="shared" si="68"/>
        <v>2</v>
      </c>
      <c r="M1580" s="66" t="str">
        <f t="shared" si="69"/>
        <v>OK</v>
      </c>
    </row>
    <row r="1581" spans="2:14" s="69" customFormat="1" x14ac:dyDescent="0.25">
      <c r="B1581" s="57" t="s">
        <v>21</v>
      </c>
      <c r="C1581" s="70">
        <v>44509</v>
      </c>
      <c r="D1581" s="59" t="s">
        <v>6195</v>
      </c>
      <c r="E1581" s="60" t="s">
        <v>11276</v>
      </c>
      <c r="F1581" s="67" t="s">
        <v>6196</v>
      </c>
      <c r="G1581" s="67" t="s">
        <v>6197</v>
      </c>
      <c r="H1581" s="68" t="s">
        <v>10254</v>
      </c>
      <c r="I1581" s="63">
        <v>2</v>
      </c>
      <c r="J1581" s="64" t="str">
        <f t="shared" si="64"/>
        <v>A</v>
      </c>
      <c r="K1581" s="65">
        <f t="shared" si="65"/>
        <v>5000</v>
      </c>
      <c r="L1581" s="66">
        <f t="shared" si="68"/>
        <v>4</v>
      </c>
      <c r="M1581" s="66" t="str">
        <f t="shared" si="69"/>
        <v>OK</v>
      </c>
      <c r="N1581" s="40"/>
    </row>
    <row r="1582" spans="2:14" x14ac:dyDescent="0.25">
      <c r="B1582" s="57" t="s">
        <v>21</v>
      </c>
      <c r="C1582" s="70">
        <v>44509</v>
      </c>
      <c r="D1582" s="59" t="s">
        <v>1555</v>
      </c>
      <c r="E1582" s="60" t="s">
        <v>11276</v>
      </c>
      <c r="F1582" s="67" t="s">
        <v>1556</v>
      </c>
      <c r="G1582" s="67" t="s">
        <v>1557</v>
      </c>
      <c r="H1582" s="68" t="s">
        <v>10255</v>
      </c>
      <c r="I1582" s="63">
        <v>6</v>
      </c>
      <c r="J1582" s="64" t="str">
        <f t="shared" si="64"/>
        <v>B</v>
      </c>
      <c r="K1582" s="65">
        <f t="shared" si="65"/>
        <v>18000</v>
      </c>
      <c r="L1582" s="66">
        <f t="shared" si="68"/>
        <v>20</v>
      </c>
      <c r="M1582" s="66" t="str">
        <f t="shared" si="69"/>
        <v>OK</v>
      </c>
    </row>
    <row r="1583" spans="2:14" x14ac:dyDescent="0.25">
      <c r="B1583" s="57" t="s">
        <v>21</v>
      </c>
      <c r="C1583" s="70">
        <v>44510</v>
      </c>
      <c r="D1583" s="59" t="s">
        <v>1685</v>
      </c>
      <c r="E1583" s="60" t="s">
        <v>11276</v>
      </c>
      <c r="F1583" s="67" t="s">
        <v>1686</v>
      </c>
      <c r="G1583" s="67" t="s">
        <v>1687</v>
      </c>
      <c r="H1583" s="68" t="s">
        <v>10502</v>
      </c>
      <c r="I1583" s="63">
        <v>2</v>
      </c>
      <c r="J1583" s="64" t="str">
        <f t="shared" si="64"/>
        <v>A</v>
      </c>
      <c r="K1583" s="65">
        <f t="shared" si="65"/>
        <v>5000</v>
      </c>
      <c r="L1583" s="66">
        <f t="shared" si="68"/>
        <v>7</v>
      </c>
      <c r="M1583" s="66" t="str">
        <f t="shared" si="69"/>
        <v>OK</v>
      </c>
    </row>
    <row r="1584" spans="2:14" s="69" customFormat="1" x14ac:dyDescent="0.25">
      <c r="B1584" s="57" t="s">
        <v>21</v>
      </c>
      <c r="C1584" s="70">
        <v>44510</v>
      </c>
      <c r="D1584" s="59" t="s">
        <v>10503</v>
      </c>
      <c r="E1584" s="60" t="s">
        <v>11276</v>
      </c>
      <c r="F1584" s="67" t="s">
        <v>10504</v>
      </c>
      <c r="G1584" s="67" t="s">
        <v>1687</v>
      </c>
      <c r="H1584" s="68" t="s">
        <v>10505</v>
      </c>
      <c r="I1584" s="63">
        <v>2</v>
      </c>
      <c r="J1584" s="64" t="str">
        <f t="shared" si="64"/>
        <v>A</v>
      </c>
      <c r="K1584" s="65">
        <f t="shared" si="65"/>
        <v>5000</v>
      </c>
      <c r="L1584" s="66">
        <f t="shared" si="68"/>
        <v>2</v>
      </c>
      <c r="M1584" s="66" t="str">
        <f t="shared" si="69"/>
        <v>OK</v>
      </c>
      <c r="N1584" s="40"/>
    </row>
    <row r="1585" spans="2:14" s="69" customFormat="1" x14ac:dyDescent="0.25">
      <c r="B1585" s="57" t="s">
        <v>21</v>
      </c>
      <c r="C1585" s="70">
        <v>44510</v>
      </c>
      <c r="D1585" s="59" t="s">
        <v>6850</v>
      </c>
      <c r="E1585" s="60" t="s">
        <v>11276</v>
      </c>
      <c r="F1585" s="67" t="s">
        <v>6851</v>
      </c>
      <c r="G1585" s="67" t="s">
        <v>6852</v>
      </c>
      <c r="H1585" s="68" t="s">
        <v>10506</v>
      </c>
      <c r="I1585" s="63">
        <v>2</v>
      </c>
      <c r="J1585" s="64" t="str">
        <f t="shared" si="64"/>
        <v>A</v>
      </c>
      <c r="K1585" s="65">
        <f t="shared" si="65"/>
        <v>5000</v>
      </c>
      <c r="L1585" s="66">
        <f t="shared" si="68"/>
        <v>4</v>
      </c>
      <c r="M1585" s="66" t="str">
        <f t="shared" si="69"/>
        <v>OK</v>
      </c>
      <c r="N1585" s="40"/>
    </row>
    <row r="1586" spans="2:14" x14ac:dyDescent="0.25">
      <c r="B1586" s="57" t="s">
        <v>21</v>
      </c>
      <c r="C1586" s="70">
        <v>44510</v>
      </c>
      <c r="D1586" s="59" t="s">
        <v>6854</v>
      </c>
      <c r="E1586" s="60" t="s">
        <v>11276</v>
      </c>
      <c r="F1586" s="67" t="s">
        <v>6855</v>
      </c>
      <c r="G1586" s="67" t="s">
        <v>6856</v>
      </c>
      <c r="H1586" s="68" t="s">
        <v>10507</v>
      </c>
      <c r="I1586" s="63">
        <v>2</v>
      </c>
      <c r="J1586" s="64" t="str">
        <f t="shared" si="64"/>
        <v>A</v>
      </c>
      <c r="K1586" s="65">
        <f t="shared" si="65"/>
        <v>5000</v>
      </c>
      <c r="L1586" s="66">
        <f t="shared" si="68"/>
        <v>8</v>
      </c>
      <c r="M1586" s="66" t="str">
        <f t="shared" si="69"/>
        <v>OK</v>
      </c>
    </row>
    <row r="1587" spans="2:14" x14ac:dyDescent="0.25">
      <c r="B1587" s="57" t="s">
        <v>21</v>
      </c>
      <c r="C1587" s="70">
        <v>44510</v>
      </c>
      <c r="D1587" s="59" t="s">
        <v>1692</v>
      </c>
      <c r="E1587" s="60" t="s">
        <v>11276</v>
      </c>
      <c r="F1587" s="67" t="s">
        <v>1693</v>
      </c>
      <c r="G1587" s="67" t="s">
        <v>1687</v>
      </c>
      <c r="H1587" s="68" t="s">
        <v>10508</v>
      </c>
      <c r="I1587" s="63">
        <v>2</v>
      </c>
      <c r="J1587" s="64" t="str">
        <f t="shared" si="64"/>
        <v>A</v>
      </c>
      <c r="K1587" s="65">
        <f t="shared" si="65"/>
        <v>5000</v>
      </c>
      <c r="L1587" s="66">
        <f t="shared" si="68"/>
        <v>4</v>
      </c>
      <c r="M1587" s="66" t="str">
        <f t="shared" si="69"/>
        <v>OK</v>
      </c>
    </row>
    <row r="1588" spans="2:14" s="69" customFormat="1" x14ac:dyDescent="0.25">
      <c r="B1588" s="57" t="s">
        <v>21</v>
      </c>
      <c r="C1588" s="70">
        <v>44510</v>
      </c>
      <c r="D1588" s="59" t="s">
        <v>1695</v>
      </c>
      <c r="E1588" s="60" t="s">
        <v>11276</v>
      </c>
      <c r="F1588" s="67" t="s">
        <v>1696</v>
      </c>
      <c r="G1588" s="67" t="s">
        <v>1697</v>
      </c>
      <c r="H1588" s="68" t="s">
        <v>10509</v>
      </c>
      <c r="I1588" s="63">
        <v>2</v>
      </c>
      <c r="J1588" s="64" t="str">
        <f t="shared" si="64"/>
        <v>A</v>
      </c>
      <c r="K1588" s="65">
        <f t="shared" si="65"/>
        <v>5000</v>
      </c>
      <c r="L1588" s="66">
        <f t="shared" si="68"/>
        <v>7</v>
      </c>
      <c r="M1588" s="66" t="str">
        <f t="shared" si="69"/>
        <v>OK</v>
      </c>
      <c r="N1588" s="40"/>
    </row>
    <row r="1589" spans="2:14" x14ac:dyDescent="0.25">
      <c r="B1589" s="57" t="s">
        <v>21</v>
      </c>
      <c r="C1589" s="70">
        <v>44510</v>
      </c>
      <c r="D1589" s="59" t="s">
        <v>10510</v>
      </c>
      <c r="E1589" s="60" t="s">
        <v>11276</v>
      </c>
      <c r="F1589" s="67" t="s">
        <v>10511</v>
      </c>
      <c r="G1589" s="67" t="s">
        <v>10512</v>
      </c>
      <c r="H1589" s="68" t="s">
        <v>10513</v>
      </c>
      <c r="I1589" s="63">
        <v>2</v>
      </c>
      <c r="J1589" s="64" t="str">
        <f t="shared" si="64"/>
        <v>A</v>
      </c>
      <c r="K1589" s="65">
        <f t="shared" si="65"/>
        <v>5000</v>
      </c>
      <c r="L1589" s="66">
        <f t="shared" si="68"/>
        <v>2</v>
      </c>
      <c r="M1589" s="66" t="str">
        <f t="shared" si="69"/>
        <v>OK</v>
      </c>
    </row>
    <row r="1590" spans="2:14" s="69" customFormat="1" x14ac:dyDescent="0.25">
      <c r="B1590" s="57" t="s">
        <v>21</v>
      </c>
      <c r="C1590" s="70">
        <v>44510</v>
      </c>
      <c r="D1590" s="59" t="s">
        <v>10514</v>
      </c>
      <c r="E1590" s="60" t="s">
        <v>11276</v>
      </c>
      <c r="F1590" s="67" t="s">
        <v>10515</v>
      </c>
      <c r="G1590" s="67" t="s">
        <v>10516</v>
      </c>
      <c r="H1590" s="68" t="s">
        <v>10517</v>
      </c>
      <c r="I1590" s="63">
        <v>6</v>
      </c>
      <c r="J1590" s="64" t="str">
        <f t="shared" si="64"/>
        <v>B</v>
      </c>
      <c r="K1590" s="65">
        <f t="shared" si="65"/>
        <v>18000</v>
      </c>
      <c r="L1590" s="66">
        <f t="shared" si="68"/>
        <v>6</v>
      </c>
      <c r="M1590" s="66" t="str">
        <f t="shared" si="69"/>
        <v>OK</v>
      </c>
      <c r="N1590" s="40"/>
    </row>
    <row r="1591" spans="2:14" x14ac:dyDescent="0.25">
      <c r="B1591" s="57" t="s">
        <v>21</v>
      </c>
      <c r="C1591" s="70">
        <v>44510</v>
      </c>
      <c r="D1591" s="59" t="s">
        <v>6871</v>
      </c>
      <c r="E1591" s="60" t="s">
        <v>11276</v>
      </c>
      <c r="F1591" s="67" t="s">
        <v>6872</v>
      </c>
      <c r="G1591" s="67" t="s">
        <v>6873</v>
      </c>
      <c r="H1591" s="68" t="s">
        <v>10518</v>
      </c>
      <c r="I1591" s="63">
        <v>2</v>
      </c>
      <c r="J1591" s="64" t="str">
        <f t="shared" si="64"/>
        <v>A</v>
      </c>
      <c r="K1591" s="65">
        <f t="shared" si="65"/>
        <v>5000</v>
      </c>
      <c r="L1591" s="66">
        <f t="shared" si="68"/>
        <v>4</v>
      </c>
      <c r="M1591" s="66" t="str">
        <f t="shared" si="69"/>
        <v>OK</v>
      </c>
    </row>
    <row r="1592" spans="2:14" x14ac:dyDescent="0.25">
      <c r="B1592" s="57" t="s">
        <v>21</v>
      </c>
      <c r="C1592" s="70">
        <v>44510</v>
      </c>
      <c r="D1592" s="59" t="s">
        <v>10519</v>
      </c>
      <c r="E1592" s="60" t="s">
        <v>11276</v>
      </c>
      <c r="F1592" s="67" t="s">
        <v>10520</v>
      </c>
      <c r="G1592" s="67" t="s">
        <v>10521</v>
      </c>
      <c r="H1592" s="68" t="s">
        <v>10522</v>
      </c>
      <c r="I1592" s="63">
        <v>2</v>
      </c>
      <c r="J1592" s="64" t="str">
        <f t="shared" si="64"/>
        <v>A</v>
      </c>
      <c r="K1592" s="65">
        <f t="shared" si="65"/>
        <v>5000</v>
      </c>
      <c r="L1592" s="66">
        <f t="shared" si="68"/>
        <v>2</v>
      </c>
      <c r="M1592" s="66" t="str">
        <f t="shared" si="69"/>
        <v>OK</v>
      </c>
    </row>
    <row r="1593" spans="2:14" s="69" customFormat="1" x14ac:dyDescent="0.25">
      <c r="B1593" s="57" t="s">
        <v>21</v>
      </c>
      <c r="C1593" s="70">
        <v>44510</v>
      </c>
      <c r="D1593" s="59" t="s">
        <v>10523</v>
      </c>
      <c r="E1593" s="60" t="s">
        <v>11276</v>
      </c>
      <c r="F1593" s="67" t="s">
        <v>10524</v>
      </c>
      <c r="G1593" s="67" t="s">
        <v>10525</v>
      </c>
      <c r="H1593" s="68" t="s">
        <v>10526</v>
      </c>
      <c r="I1593" s="63">
        <v>2</v>
      </c>
      <c r="J1593" s="64" t="str">
        <f t="shared" si="64"/>
        <v>A</v>
      </c>
      <c r="K1593" s="65">
        <f t="shared" si="65"/>
        <v>5000</v>
      </c>
      <c r="L1593" s="66">
        <f t="shared" si="68"/>
        <v>2</v>
      </c>
      <c r="M1593" s="66" t="str">
        <f t="shared" si="69"/>
        <v>OK</v>
      </c>
      <c r="N1593" s="40"/>
    </row>
    <row r="1594" spans="2:14" x14ac:dyDescent="0.25">
      <c r="B1594" s="57" t="s">
        <v>21</v>
      </c>
      <c r="C1594" s="70">
        <v>44511</v>
      </c>
      <c r="D1594" s="59" t="s">
        <v>2709</v>
      </c>
      <c r="E1594" s="60" t="s">
        <v>11276</v>
      </c>
      <c r="F1594" s="67" t="s">
        <v>2710</v>
      </c>
      <c r="G1594" s="67" t="s">
        <v>2711</v>
      </c>
      <c r="H1594" s="68" t="s">
        <v>10701</v>
      </c>
      <c r="I1594" s="63">
        <v>4</v>
      </c>
      <c r="J1594" s="64" t="str">
        <f t="shared" si="64"/>
        <v>A</v>
      </c>
      <c r="K1594" s="65">
        <f t="shared" si="65"/>
        <v>10000</v>
      </c>
      <c r="L1594" s="66">
        <f t="shared" si="68"/>
        <v>10</v>
      </c>
      <c r="M1594" s="66" t="str">
        <f t="shared" si="69"/>
        <v>OK</v>
      </c>
    </row>
    <row r="1595" spans="2:14" x14ac:dyDescent="0.25">
      <c r="B1595" s="57" t="s">
        <v>21</v>
      </c>
      <c r="C1595" s="70">
        <v>44511</v>
      </c>
      <c r="D1595" s="59" t="s">
        <v>10702</v>
      </c>
      <c r="E1595" s="60" t="s">
        <v>11276</v>
      </c>
      <c r="F1595" s="67" t="s">
        <v>10703</v>
      </c>
      <c r="G1595" s="67" t="s">
        <v>10704</v>
      </c>
      <c r="H1595" s="68" t="s">
        <v>10708</v>
      </c>
      <c r="I1595" s="63">
        <v>7</v>
      </c>
      <c r="J1595" s="64" t="str">
        <f t="shared" si="64"/>
        <v>B</v>
      </c>
      <c r="K1595" s="65">
        <f t="shared" si="65"/>
        <v>21000</v>
      </c>
      <c r="L1595" s="66">
        <f t="shared" si="68"/>
        <v>7</v>
      </c>
      <c r="M1595" s="66" t="str">
        <f t="shared" si="69"/>
        <v>OK</v>
      </c>
    </row>
    <row r="1596" spans="2:14" s="69" customFormat="1" x14ac:dyDescent="0.25">
      <c r="B1596" s="57" t="s">
        <v>21</v>
      </c>
      <c r="C1596" s="70">
        <v>44511</v>
      </c>
      <c r="D1596" s="59" t="s">
        <v>10705</v>
      </c>
      <c r="E1596" s="60" t="s">
        <v>11276</v>
      </c>
      <c r="F1596" s="67" t="s">
        <v>10706</v>
      </c>
      <c r="G1596" s="67" t="s">
        <v>10707</v>
      </c>
      <c r="H1596" s="68" t="s">
        <v>10709</v>
      </c>
      <c r="I1596" s="63">
        <v>6</v>
      </c>
      <c r="J1596" s="64" t="str">
        <f t="shared" si="64"/>
        <v>B</v>
      </c>
      <c r="K1596" s="65">
        <f t="shared" si="65"/>
        <v>18000</v>
      </c>
      <c r="L1596" s="66">
        <f t="shared" si="68"/>
        <v>6</v>
      </c>
      <c r="M1596" s="66" t="str">
        <f t="shared" si="69"/>
        <v>OK</v>
      </c>
      <c r="N1596" s="40"/>
    </row>
    <row r="1597" spans="2:14" x14ac:dyDescent="0.25">
      <c r="B1597" s="57" t="s">
        <v>21</v>
      </c>
      <c r="C1597" s="70">
        <v>44511</v>
      </c>
      <c r="D1597" s="59" t="s">
        <v>7542</v>
      </c>
      <c r="E1597" s="60" t="s">
        <v>11276</v>
      </c>
      <c r="F1597" s="67" t="s">
        <v>7543</v>
      </c>
      <c r="G1597" s="67" t="s">
        <v>7544</v>
      </c>
      <c r="H1597" s="68" t="s">
        <v>10710</v>
      </c>
      <c r="I1597" s="63">
        <v>6</v>
      </c>
      <c r="J1597" s="64" t="str">
        <f t="shared" si="64"/>
        <v>B</v>
      </c>
      <c r="K1597" s="65">
        <f t="shared" si="65"/>
        <v>18000</v>
      </c>
      <c r="L1597" s="66">
        <f t="shared" si="68"/>
        <v>12</v>
      </c>
      <c r="M1597" s="66" t="str">
        <f t="shared" si="69"/>
        <v>OK</v>
      </c>
    </row>
    <row r="1598" spans="2:14" s="69" customFormat="1" x14ac:dyDescent="0.25">
      <c r="B1598" s="57" t="s">
        <v>21</v>
      </c>
      <c r="C1598" s="70">
        <v>44511</v>
      </c>
      <c r="D1598" s="59" t="s">
        <v>2823</v>
      </c>
      <c r="E1598" s="60" t="s">
        <v>11276</v>
      </c>
      <c r="F1598" s="67" t="s">
        <v>2824</v>
      </c>
      <c r="G1598" s="67" t="s">
        <v>2825</v>
      </c>
      <c r="H1598" s="68" t="s">
        <v>10711</v>
      </c>
      <c r="I1598" s="63">
        <v>2</v>
      </c>
      <c r="J1598" s="64" t="str">
        <f t="shared" si="64"/>
        <v>A</v>
      </c>
      <c r="K1598" s="65">
        <f t="shared" si="65"/>
        <v>5000</v>
      </c>
      <c r="L1598" s="66">
        <f t="shared" si="68"/>
        <v>20</v>
      </c>
      <c r="M1598" s="66" t="str">
        <f t="shared" si="69"/>
        <v>OK</v>
      </c>
      <c r="N1598" s="40"/>
    </row>
    <row r="1599" spans="2:14" x14ac:dyDescent="0.25">
      <c r="B1599" s="57" t="s">
        <v>21</v>
      </c>
      <c r="C1599" s="70">
        <v>44512</v>
      </c>
      <c r="D1599" s="59" t="s">
        <v>8323</v>
      </c>
      <c r="E1599" s="60" t="s">
        <v>11276</v>
      </c>
      <c r="F1599" s="67" t="s">
        <v>8324</v>
      </c>
      <c r="G1599" s="67" t="s">
        <v>8317</v>
      </c>
      <c r="H1599" s="68" t="s">
        <v>11021</v>
      </c>
      <c r="I1599" s="63">
        <v>2</v>
      </c>
      <c r="J1599" s="64" t="str">
        <f t="shared" si="64"/>
        <v>A</v>
      </c>
      <c r="K1599" s="65">
        <f t="shared" si="65"/>
        <v>5000</v>
      </c>
      <c r="L1599" s="66">
        <f t="shared" si="68"/>
        <v>4</v>
      </c>
      <c r="M1599" s="66" t="str">
        <f t="shared" si="69"/>
        <v>OK</v>
      </c>
    </row>
    <row r="1600" spans="2:14" x14ac:dyDescent="0.25">
      <c r="B1600" s="57" t="s">
        <v>21</v>
      </c>
      <c r="C1600" s="70">
        <v>44513</v>
      </c>
      <c r="D1600" s="59" t="s">
        <v>11022</v>
      </c>
      <c r="E1600" s="60" t="s">
        <v>11276</v>
      </c>
      <c r="F1600" s="67" t="s">
        <v>11023</v>
      </c>
      <c r="G1600" s="67" t="s">
        <v>11024</v>
      </c>
      <c r="H1600" s="68" t="s">
        <v>11025</v>
      </c>
      <c r="I1600" s="63">
        <v>2</v>
      </c>
      <c r="J1600" s="64" t="str">
        <f t="shared" si="64"/>
        <v>A</v>
      </c>
      <c r="K1600" s="65">
        <f t="shared" si="65"/>
        <v>5000</v>
      </c>
      <c r="L1600" s="66">
        <f t="shared" si="68"/>
        <v>2</v>
      </c>
      <c r="M1600" s="66" t="str">
        <f t="shared" si="69"/>
        <v>OK</v>
      </c>
    </row>
    <row r="1601" spans="2:14" s="69" customFormat="1" x14ac:dyDescent="0.25">
      <c r="B1601" s="57" t="s">
        <v>21</v>
      </c>
      <c r="C1601" s="70">
        <v>44513</v>
      </c>
      <c r="D1601" s="59" t="s">
        <v>11026</v>
      </c>
      <c r="E1601" s="60" t="s">
        <v>11276</v>
      </c>
      <c r="F1601" s="67" t="s">
        <v>11027</v>
      </c>
      <c r="G1601" s="67" t="s">
        <v>11028</v>
      </c>
      <c r="H1601" s="68" t="s">
        <v>11029</v>
      </c>
      <c r="I1601" s="63">
        <v>2</v>
      </c>
      <c r="J1601" s="64" t="str">
        <f t="shared" si="64"/>
        <v>A</v>
      </c>
      <c r="K1601" s="65">
        <f t="shared" si="65"/>
        <v>5000</v>
      </c>
      <c r="L1601" s="66">
        <f t="shared" si="68"/>
        <v>2</v>
      </c>
      <c r="M1601" s="66" t="str">
        <f t="shared" si="69"/>
        <v>OK</v>
      </c>
      <c r="N1601" s="40"/>
    </row>
    <row r="1602" spans="2:14" s="69" customFormat="1" x14ac:dyDescent="0.25">
      <c r="B1602" s="57" t="s">
        <v>21</v>
      </c>
      <c r="C1602" s="70">
        <v>44513</v>
      </c>
      <c r="D1602" s="59" t="s">
        <v>11030</v>
      </c>
      <c r="E1602" s="60" t="s">
        <v>11276</v>
      </c>
      <c r="F1602" s="67" t="s">
        <v>11031</v>
      </c>
      <c r="G1602" s="67" t="s">
        <v>11032</v>
      </c>
      <c r="H1602" s="68" t="s">
        <v>11033</v>
      </c>
      <c r="I1602" s="63">
        <v>3</v>
      </c>
      <c r="J1602" s="64" t="str">
        <f t="shared" si="64"/>
        <v>A</v>
      </c>
      <c r="K1602" s="65">
        <f t="shared" si="65"/>
        <v>7500</v>
      </c>
      <c r="L1602" s="66">
        <f t="shared" si="68"/>
        <v>3</v>
      </c>
      <c r="M1602" s="66" t="str">
        <f t="shared" si="69"/>
        <v>OK</v>
      </c>
      <c r="N1602" s="40"/>
    </row>
    <row r="1603" spans="2:14" x14ac:dyDescent="0.25">
      <c r="B1603" s="57" t="s">
        <v>22</v>
      </c>
      <c r="C1603" s="58">
        <v>44488</v>
      </c>
      <c r="D1603" s="59" t="s">
        <v>1382</v>
      </c>
      <c r="E1603" s="60" t="s">
        <v>11276</v>
      </c>
      <c r="F1603" s="61" t="s">
        <v>1383</v>
      </c>
      <c r="G1603" s="61" t="s">
        <v>1384</v>
      </c>
      <c r="H1603" s="62" t="s">
        <v>1385</v>
      </c>
      <c r="I1603" s="63">
        <v>5</v>
      </c>
      <c r="J1603" s="64" t="str">
        <f t="shared" si="64"/>
        <v>A</v>
      </c>
      <c r="K1603" s="65">
        <f t="shared" si="65"/>
        <v>12500</v>
      </c>
      <c r="L1603" s="66">
        <f t="shared" si="68"/>
        <v>13</v>
      </c>
      <c r="M1603" s="66" t="str">
        <f t="shared" si="69"/>
        <v>OK</v>
      </c>
    </row>
    <row r="1604" spans="2:14" x14ac:dyDescent="0.25">
      <c r="B1604" s="57" t="s">
        <v>22</v>
      </c>
      <c r="C1604" s="58">
        <v>44488</v>
      </c>
      <c r="D1604" s="59" t="s">
        <v>1386</v>
      </c>
      <c r="E1604" s="60" t="s">
        <v>11276</v>
      </c>
      <c r="F1604" s="61" t="s">
        <v>1387</v>
      </c>
      <c r="G1604" s="61" t="s">
        <v>1388</v>
      </c>
      <c r="H1604" s="62" t="s">
        <v>1389</v>
      </c>
      <c r="I1604" s="63">
        <v>2</v>
      </c>
      <c r="J1604" s="64" t="str">
        <f t="shared" si="64"/>
        <v>A</v>
      </c>
      <c r="K1604" s="65">
        <f t="shared" si="65"/>
        <v>5000</v>
      </c>
      <c r="L1604" s="66">
        <f t="shared" si="68"/>
        <v>17</v>
      </c>
      <c r="M1604" s="66" t="str">
        <f t="shared" si="69"/>
        <v>OK</v>
      </c>
    </row>
    <row r="1605" spans="2:14" s="69" customFormat="1" x14ac:dyDescent="0.25">
      <c r="B1605" s="57" t="s">
        <v>22</v>
      </c>
      <c r="C1605" s="58">
        <v>44488</v>
      </c>
      <c r="D1605" s="59" t="s">
        <v>1394</v>
      </c>
      <c r="E1605" s="60" t="s">
        <v>11276</v>
      </c>
      <c r="F1605" s="61" t="s">
        <v>1395</v>
      </c>
      <c r="G1605" s="61" t="s">
        <v>1396</v>
      </c>
      <c r="H1605" s="62" t="s">
        <v>1397</v>
      </c>
      <c r="I1605" s="63">
        <v>2</v>
      </c>
      <c r="J1605" s="64" t="str">
        <f t="shared" si="64"/>
        <v>A</v>
      </c>
      <c r="K1605" s="65">
        <f t="shared" si="65"/>
        <v>5000</v>
      </c>
      <c r="L1605" s="66">
        <f t="shared" si="68"/>
        <v>2</v>
      </c>
      <c r="M1605" s="66" t="str">
        <f t="shared" si="69"/>
        <v>OK</v>
      </c>
      <c r="N1605" s="40"/>
    </row>
    <row r="1606" spans="2:14" x14ac:dyDescent="0.25">
      <c r="B1606" s="57" t="s">
        <v>22</v>
      </c>
      <c r="C1606" s="58">
        <v>44488</v>
      </c>
      <c r="D1606" s="59" t="s">
        <v>1398</v>
      </c>
      <c r="E1606" s="60" t="s">
        <v>11276</v>
      </c>
      <c r="F1606" s="61" t="s">
        <v>1399</v>
      </c>
      <c r="G1606" s="61" t="s">
        <v>1400</v>
      </c>
      <c r="H1606" s="62" t="s">
        <v>1401</v>
      </c>
      <c r="I1606" s="63">
        <v>3</v>
      </c>
      <c r="J1606" s="64" t="str">
        <f t="shared" si="64"/>
        <v>A</v>
      </c>
      <c r="K1606" s="65">
        <f t="shared" si="65"/>
        <v>7500</v>
      </c>
      <c r="L1606" s="66">
        <f t="shared" si="68"/>
        <v>3</v>
      </c>
      <c r="M1606" s="66" t="str">
        <f t="shared" si="69"/>
        <v>OK</v>
      </c>
    </row>
    <row r="1607" spans="2:14" s="69" customFormat="1" x14ac:dyDescent="0.25">
      <c r="B1607" s="57" t="s">
        <v>22</v>
      </c>
      <c r="C1607" s="58">
        <v>44488</v>
      </c>
      <c r="D1607" s="59" t="s">
        <v>1402</v>
      </c>
      <c r="E1607" s="60" t="s">
        <v>11276</v>
      </c>
      <c r="F1607" s="61" t="s">
        <v>1403</v>
      </c>
      <c r="G1607" s="61" t="s">
        <v>1404</v>
      </c>
      <c r="H1607" s="62" t="s">
        <v>1405</v>
      </c>
      <c r="I1607" s="63">
        <v>3</v>
      </c>
      <c r="J1607" s="64" t="str">
        <f t="shared" si="64"/>
        <v>A</v>
      </c>
      <c r="K1607" s="65">
        <f t="shared" si="65"/>
        <v>7500</v>
      </c>
      <c r="L1607" s="66">
        <f t="shared" si="68"/>
        <v>6</v>
      </c>
      <c r="M1607" s="66" t="str">
        <f t="shared" si="69"/>
        <v>OK</v>
      </c>
      <c r="N1607" s="40"/>
    </row>
    <row r="1608" spans="2:14" x14ac:dyDescent="0.25">
      <c r="B1608" s="57" t="s">
        <v>22</v>
      </c>
      <c r="C1608" s="58">
        <v>44488</v>
      </c>
      <c r="D1608" s="59" t="s">
        <v>1406</v>
      </c>
      <c r="E1608" s="60" t="s">
        <v>11276</v>
      </c>
      <c r="F1608" s="61" t="s">
        <v>1407</v>
      </c>
      <c r="G1608" s="61" t="s">
        <v>1408</v>
      </c>
      <c r="H1608" s="62" t="s">
        <v>1409</v>
      </c>
      <c r="I1608" s="63">
        <v>2</v>
      </c>
      <c r="J1608" s="64" t="str">
        <f t="shared" si="64"/>
        <v>A</v>
      </c>
      <c r="K1608" s="65">
        <f t="shared" si="65"/>
        <v>5000</v>
      </c>
      <c r="L1608" s="66">
        <f t="shared" si="68"/>
        <v>4</v>
      </c>
      <c r="M1608" s="66" t="str">
        <f t="shared" si="69"/>
        <v>OK</v>
      </c>
    </row>
    <row r="1609" spans="2:14" x14ac:dyDescent="0.25">
      <c r="B1609" s="57" t="s">
        <v>22</v>
      </c>
      <c r="C1609" s="58">
        <v>44488</v>
      </c>
      <c r="D1609" s="59" t="s">
        <v>1410</v>
      </c>
      <c r="E1609" s="60" t="s">
        <v>11276</v>
      </c>
      <c r="F1609" s="61" t="s">
        <v>1411</v>
      </c>
      <c r="G1609" s="61" t="s">
        <v>1412</v>
      </c>
      <c r="H1609" s="62" t="s">
        <v>1413</v>
      </c>
      <c r="I1609" s="63">
        <v>6</v>
      </c>
      <c r="J1609" s="64" t="str">
        <f t="shared" si="64"/>
        <v>B</v>
      </c>
      <c r="K1609" s="65">
        <f t="shared" si="65"/>
        <v>18000</v>
      </c>
      <c r="L1609" s="66">
        <f t="shared" ref="L1609:L1672" si="70">SUMIF($D$8:$D$3606,D1609:D5207,$I$8:$I$3606)</f>
        <v>16</v>
      </c>
      <c r="M1609" s="66" t="str">
        <f t="shared" ref="M1609:M1672" si="71">+IF(L1609=0," ",IF(L1609&lt;=20,"OK",IF(L1609&gt;=21,"LEBIH")))</f>
        <v>OK</v>
      </c>
    </row>
    <row r="1610" spans="2:14" s="69" customFormat="1" x14ac:dyDescent="0.25">
      <c r="B1610" s="57" t="s">
        <v>22</v>
      </c>
      <c r="C1610" s="58">
        <v>44488</v>
      </c>
      <c r="D1610" s="59" t="s">
        <v>1414</v>
      </c>
      <c r="E1610" s="60" t="s">
        <v>11276</v>
      </c>
      <c r="F1610" s="61" t="s">
        <v>1415</v>
      </c>
      <c r="G1610" s="61" t="s">
        <v>1416</v>
      </c>
      <c r="H1610" s="62" t="s">
        <v>1417</v>
      </c>
      <c r="I1610" s="63">
        <v>2</v>
      </c>
      <c r="J1610" s="64" t="str">
        <f t="shared" si="64"/>
        <v>A</v>
      </c>
      <c r="K1610" s="65">
        <f t="shared" si="65"/>
        <v>5000</v>
      </c>
      <c r="L1610" s="66">
        <f t="shared" si="70"/>
        <v>2</v>
      </c>
      <c r="M1610" s="66" t="str">
        <f t="shared" si="71"/>
        <v>OK</v>
      </c>
      <c r="N1610" s="40"/>
    </row>
    <row r="1611" spans="2:14" s="69" customFormat="1" x14ac:dyDescent="0.25">
      <c r="B1611" s="57" t="s">
        <v>22</v>
      </c>
      <c r="C1611" s="58">
        <v>44488</v>
      </c>
      <c r="D1611" s="59" t="s">
        <v>1418</v>
      </c>
      <c r="E1611" s="60" t="s">
        <v>11276</v>
      </c>
      <c r="F1611" s="61" t="s">
        <v>1419</v>
      </c>
      <c r="G1611" s="61" t="s">
        <v>1420</v>
      </c>
      <c r="H1611" s="62" t="s">
        <v>1421</v>
      </c>
      <c r="I1611" s="63">
        <v>2</v>
      </c>
      <c r="J1611" s="64" t="str">
        <f t="shared" si="64"/>
        <v>A</v>
      </c>
      <c r="K1611" s="65">
        <f t="shared" si="65"/>
        <v>5000</v>
      </c>
      <c r="L1611" s="66">
        <f t="shared" si="70"/>
        <v>2</v>
      </c>
      <c r="M1611" s="66" t="str">
        <f t="shared" si="71"/>
        <v>OK</v>
      </c>
      <c r="N1611" s="40"/>
    </row>
    <row r="1612" spans="2:14" s="69" customFormat="1" x14ac:dyDescent="0.25">
      <c r="B1612" s="57" t="s">
        <v>22</v>
      </c>
      <c r="C1612" s="58">
        <v>44488</v>
      </c>
      <c r="D1612" s="59" t="s">
        <v>1422</v>
      </c>
      <c r="E1612" s="60" t="s">
        <v>11276</v>
      </c>
      <c r="F1612" s="61" t="s">
        <v>1423</v>
      </c>
      <c r="G1612" s="61" t="s">
        <v>1424</v>
      </c>
      <c r="H1612" s="62" t="s">
        <v>1425</v>
      </c>
      <c r="I1612" s="63">
        <v>2</v>
      </c>
      <c r="J1612" s="64" t="str">
        <f t="shared" si="64"/>
        <v>A</v>
      </c>
      <c r="K1612" s="65">
        <f t="shared" si="65"/>
        <v>5000</v>
      </c>
      <c r="L1612" s="66">
        <f t="shared" si="70"/>
        <v>4</v>
      </c>
      <c r="M1612" s="66" t="str">
        <f t="shared" si="71"/>
        <v>OK</v>
      </c>
      <c r="N1612" s="40"/>
    </row>
    <row r="1613" spans="2:14" x14ac:dyDescent="0.25">
      <c r="B1613" s="57" t="s">
        <v>22</v>
      </c>
      <c r="C1613" s="58">
        <v>44488</v>
      </c>
      <c r="D1613" s="59" t="s">
        <v>1426</v>
      </c>
      <c r="E1613" s="60" t="s">
        <v>11276</v>
      </c>
      <c r="F1613" s="67" t="s">
        <v>1427</v>
      </c>
      <c r="G1613" s="67" t="s">
        <v>1428</v>
      </c>
      <c r="H1613" s="68" t="s">
        <v>1429</v>
      </c>
      <c r="I1613" s="63">
        <v>2</v>
      </c>
      <c r="J1613" s="64" t="str">
        <f t="shared" si="64"/>
        <v>A</v>
      </c>
      <c r="K1613" s="65">
        <f t="shared" si="65"/>
        <v>5000</v>
      </c>
      <c r="L1613" s="66">
        <f t="shared" si="70"/>
        <v>4</v>
      </c>
      <c r="M1613" s="66" t="str">
        <f t="shared" si="71"/>
        <v>OK</v>
      </c>
    </row>
    <row r="1614" spans="2:14" x14ac:dyDescent="0.25">
      <c r="B1614" s="57" t="s">
        <v>22</v>
      </c>
      <c r="C1614" s="58">
        <v>44488</v>
      </c>
      <c r="D1614" s="59" t="s">
        <v>1430</v>
      </c>
      <c r="E1614" s="60" t="s">
        <v>11276</v>
      </c>
      <c r="F1614" s="67" t="s">
        <v>211</v>
      </c>
      <c r="G1614" s="67" t="s">
        <v>1431</v>
      </c>
      <c r="H1614" s="68" t="s">
        <v>1432</v>
      </c>
      <c r="I1614" s="63">
        <v>2</v>
      </c>
      <c r="J1614" s="64" t="str">
        <f t="shared" si="64"/>
        <v>A</v>
      </c>
      <c r="K1614" s="65">
        <f t="shared" si="65"/>
        <v>5000</v>
      </c>
      <c r="L1614" s="66">
        <f t="shared" si="70"/>
        <v>2</v>
      </c>
      <c r="M1614" s="66" t="str">
        <f t="shared" si="71"/>
        <v>OK</v>
      </c>
    </row>
    <row r="1615" spans="2:14" s="69" customFormat="1" x14ac:dyDescent="0.25">
      <c r="B1615" s="57" t="s">
        <v>22</v>
      </c>
      <c r="C1615" s="58">
        <v>44488</v>
      </c>
      <c r="D1615" s="59" t="s">
        <v>1433</v>
      </c>
      <c r="E1615" s="60" t="s">
        <v>11276</v>
      </c>
      <c r="F1615" s="67" t="s">
        <v>1434</v>
      </c>
      <c r="G1615" s="67" t="s">
        <v>1435</v>
      </c>
      <c r="H1615" s="68" t="s">
        <v>1436</v>
      </c>
      <c r="I1615" s="63">
        <v>2</v>
      </c>
      <c r="J1615" s="64" t="str">
        <f t="shared" si="64"/>
        <v>A</v>
      </c>
      <c r="K1615" s="65">
        <f t="shared" si="65"/>
        <v>5000</v>
      </c>
      <c r="L1615" s="66">
        <f t="shared" si="70"/>
        <v>2</v>
      </c>
      <c r="M1615" s="66" t="str">
        <f t="shared" si="71"/>
        <v>OK</v>
      </c>
      <c r="N1615" s="40"/>
    </row>
    <row r="1616" spans="2:14" x14ac:dyDescent="0.25">
      <c r="B1616" s="57" t="s">
        <v>22</v>
      </c>
      <c r="C1616" s="58">
        <v>44488</v>
      </c>
      <c r="D1616" s="59" t="s">
        <v>1390</v>
      </c>
      <c r="E1616" s="60" t="s">
        <v>11276</v>
      </c>
      <c r="F1616" s="67" t="s">
        <v>1391</v>
      </c>
      <c r="G1616" s="67" t="s">
        <v>1392</v>
      </c>
      <c r="H1616" s="68" t="s">
        <v>1393</v>
      </c>
      <c r="I1616" s="63">
        <v>4</v>
      </c>
      <c r="J1616" s="64" t="str">
        <f t="shared" si="64"/>
        <v>A</v>
      </c>
      <c r="K1616" s="65">
        <f t="shared" si="65"/>
        <v>10000</v>
      </c>
      <c r="L1616" s="66">
        <f t="shared" si="70"/>
        <v>4</v>
      </c>
      <c r="M1616" s="66" t="str">
        <f t="shared" si="71"/>
        <v>OK</v>
      </c>
    </row>
    <row r="1617" spans="2:14" s="69" customFormat="1" x14ac:dyDescent="0.25">
      <c r="B1617" s="57" t="s">
        <v>22</v>
      </c>
      <c r="C1617" s="58">
        <v>44488</v>
      </c>
      <c r="D1617" s="59" t="s">
        <v>1453</v>
      </c>
      <c r="E1617" s="60" t="s">
        <v>11276</v>
      </c>
      <c r="F1617" s="67" t="s">
        <v>1454</v>
      </c>
      <c r="G1617" s="67" t="s">
        <v>1455</v>
      </c>
      <c r="H1617" s="68" t="s">
        <v>1456</v>
      </c>
      <c r="I1617" s="63">
        <v>2</v>
      </c>
      <c r="J1617" s="64" t="str">
        <f t="shared" si="64"/>
        <v>A</v>
      </c>
      <c r="K1617" s="65">
        <f t="shared" si="65"/>
        <v>5000</v>
      </c>
      <c r="L1617" s="66">
        <f t="shared" si="70"/>
        <v>7</v>
      </c>
      <c r="M1617" s="66" t="str">
        <f t="shared" si="71"/>
        <v>OK</v>
      </c>
      <c r="N1617" s="40"/>
    </row>
    <row r="1618" spans="2:14" x14ac:dyDescent="0.25">
      <c r="B1618" s="57" t="s">
        <v>22</v>
      </c>
      <c r="C1618" s="58">
        <v>44488</v>
      </c>
      <c r="D1618" s="59" t="s">
        <v>1437</v>
      </c>
      <c r="E1618" s="60" t="s">
        <v>11276</v>
      </c>
      <c r="F1618" s="61" t="s">
        <v>1438</v>
      </c>
      <c r="G1618" s="61" t="s">
        <v>1439</v>
      </c>
      <c r="H1618" s="62" t="s">
        <v>1440</v>
      </c>
      <c r="I1618" s="63">
        <v>2</v>
      </c>
      <c r="J1618" s="64" t="str">
        <f t="shared" si="64"/>
        <v>A</v>
      </c>
      <c r="K1618" s="65">
        <f t="shared" si="65"/>
        <v>5000</v>
      </c>
      <c r="L1618" s="66">
        <f t="shared" si="70"/>
        <v>2</v>
      </c>
      <c r="M1618" s="66" t="str">
        <f t="shared" si="71"/>
        <v>OK</v>
      </c>
    </row>
    <row r="1619" spans="2:14" x14ac:dyDescent="0.25">
      <c r="B1619" s="57" t="s">
        <v>22</v>
      </c>
      <c r="C1619" s="58">
        <v>44488</v>
      </c>
      <c r="D1619" s="59" t="s">
        <v>1441</v>
      </c>
      <c r="E1619" s="60" t="s">
        <v>11276</v>
      </c>
      <c r="F1619" s="61" t="s">
        <v>1442</v>
      </c>
      <c r="G1619" s="61" t="s">
        <v>1443</v>
      </c>
      <c r="H1619" s="62" t="s">
        <v>1444</v>
      </c>
      <c r="I1619" s="63">
        <v>5</v>
      </c>
      <c r="J1619" s="64" t="str">
        <f t="shared" si="64"/>
        <v>A</v>
      </c>
      <c r="K1619" s="65">
        <f t="shared" si="65"/>
        <v>12500</v>
      </c>
      <c r="L1619" s="66">
        <f t="shared" si="70"/>
        <v>15</v>
      </c>
      <c r="M1619" s="66" t="str">
        <f t="shared" si="71"/>
        <v>OK</v>
      </c>
    </row>
    <row r="1620" spans="2:14" s="69" customFormat="1" x14ac:dyDescent="0.25">
      <c r="B1620" s="57" t="s">
        <v>22</v>
      </c>
      <c r="C1620" s="58">
        <v>44488</v>
      </c>
      <c r="D1620" s="59" t="s">
        <v>1445</v>
      </c>
      <c r="E1620" s="60" t="s">
        <v>11276</v>
      </c>
      <c r="F1620" s="61" t="s">
        <v>1446</v>
      </c>
      <c r="G1620" s="61" t="s">
        <v>1447</v>
      </c>
      <c r="H1620" s="62" t="s">
        <v>1448</v>
      </c>
      <c r="I1620" s="63">
        <v>2</v>
      </c>
      <c r="J1620" s="64" t="str">
        <f t="shared" si="64"/>
        <v>A</v>
      </c>
      <c r="K1620" s="65">
        <f t="shared" si="65"/>
        <v>5000</v>
      </c>
      <c r="L1620" s="66">
        <f t="shared" si="70"/>
        <v>2</v>
      </c>
      <c r="M1620" s="66" t="str">
        <f t="shared" si="71"/>
        <v>OK</v>
      </c>
      <c r="N1620" s="40"/>
    </row>
    <row r="1621" spans="2:14" s="69" customFormat="1" x14ac:dyDescent="0.25">
      <c r="B1621" s="57" t="s">
        <v>22</v>
      </c>
      <c r="C1621" s="58">
        <v>44488</v>
      </c>
      <c r="D1621" s="59" t="s">
        <v>1461</v>
      </c>
      <c r="E1621" s="60" t="s">
        <v>11276</v>
      </c>
      <c r="F1621" s="61" t="s">
        <v>1462</v>
      </c>
      <c r="G1621" s="61" t="s">
        <v>1463</v>
      </c>
      <c r="H1621" s="62" t="s">
        <v>1464</v>
      </c>
      <c r="I1621" s="63">
        <v>2</v>
      </c>
      <c r="J1621" s="64" t="str">
        <f t="shared" si="64"/>
        <v>A</v>
      </c>
      <c r="K1621" s="65">
        <f t="shared" si="65"/>
        <v>5000</v>
      </c>
      <c r="L1621" s="66">
        <f t="shared" si="70"/>
        <v>2</v>
      </c>
      <c r="M1621" s="66" t="str">
        <f t="shared" si="71"/>
        <v>OK</v>
      </c>
      <c r="N1621" s="40"/>
    </row>
    <row r="1622" spans="2:14" x14ac:dyDescent="0.25">
      <c r="B1622" s="57" t="s">
        <v>22</v>
      </c>
      <c r="C1622" s="58">
        <v>44488</v>
      </c>
      <c r="D1622" s="59" t="s">
        <v>1465</v>
      </c>
      <c r="E1622" s="60" t="s">
        <v>11276</v>
      </c>
      <c r="F1622" s="61" t="s">
        <v>1466</v>
      </c>
      <c r="G1622" s="61" t="s">
        <v>1467</v>
      </c>
      <c r="H1622" s="62" t="s">
        <v>1468</v>
      </c>
      <c r="I1622" s="63">
        <v>10</v>
      </c>
      <c r="J1622" s="64" t="str">
        <f t="shared" si="64"/>
        <v>B</v>
      </c>
      <c r="K1622" s="65">
        <f t="shared" si="65"/>
        <v>30000</v>
      </c>
      <c r="L1622" s="66">
        <f t="shared" si="70"/>
        <v>10</v>
      </c>
      <c r="M1622" s="66" t="str">
        <f t="shared" si="71"/>
        <v>OK</v>
      </c>
    </row>
    <row r="1623" spans="2:14" x14ac:dyDescent="0.25">
      <c r="B1623" s="57" t="s">
        <v>22</v>
      </c>
      <c r="C1623" s="58">
        <v>44488</v>
      </c>
      <c r="D1623" s="59" t="s">
        <v>1469</v>
      </c>
      <c r="E1623" s="60" t="s">
        <v>11276</v>
      </c>
      <c r="F1623" s="61" t="s">
        <v>1470</v>
      </c>
      <c r="G1623" s="61" t="s">
        <v>1471</v>
      </c>
      <c r="H1623" s="62" t="s">
        <v>1472</v>
      </c>
      <c r="I1623" s="63">
        <v>3</v>
      </c>
      <c r="J1623" s="64" t="str">
        <f t="shared" si="64"/>
        <v>A</v>
      </c>
      <c r="K1623" s="65">
        <f t="shared" si="65"/>
        <v>7500</v>
      </c>
      <c r="L1623" s="66">
        <f t="shared" si="70"/>
        <v>3</v>
      </c>
      <c r="M1623" s="66" t="str">
        <f t="shared" si="71"/>
        <v>OK</v>
      </c>
    </row>
    <row r="1624" spans="2:14" s="69" customFormat="1" x14ac:dyDescent="0.25">
      <c r="B1624" s="57" t="s">
        <v>22</v>
      </c>
      <c r="C1624" s="58">
        <v>44488</v>
      </c>
      <c r="D1624" s="59" t="s">
        <v>1473</v>
      </c>
      <c r="E1624" s="60" t="s">
        <v>11276</v>
      </c>
      <c r="F1624" s="61" t="s">
        <v>1474</v>
      </c>
      <c r="G1624" s="61" t="s">
        <v>1475</v>
      </c>
      <c r="H1624" s="62" t="s">
        <v>1476</v>
      </c>
      <c r="I1624" s="63">
        <v>2</v>
      </c>
      <c r="J1624" s="64" t="str">
        <f t="shared" si="64"/>
        <v>A</v>
      </c>
      <c r="K1624" s="65">
        <f t="shared" si="65"/>
        <v>5000</v>
      </c>
      <c r="L1624" s="66">
        <f t="shared" si="70"/>
        <v>4</v>
      </c>
      <c r="M1624" s="66" t="str">
        <f t="shared" si="71"/>
        <v>OK</v>
      </c>
      <c r="N1624" s="40"/>
    </row>
    <row r="1625" spans="2:14" x14ac:dyDescent="0.25">
      <c r="B1625" s="57" t="s">
        <v>22</v>
      </c>
      <c r="C1625" s="58">
        <v>44488</v>
      </c>
      <c r="D1625" s="59" t="s">
        <v>1477</v>
      </c>
      <c r="E1625" s="60" t="s">
        <v>11276</v>
      </c>
      <c r="F1625" s="61" t="s">
        <v>1478</v>
      </c>
      <c r="G1625" s="61" t="s">
        <v>1479</v>
      </c>
      <c r="H1625" s="62" t="s">
        <v>1480</v>
      </c>
      <c r="I1625" s="63">
        <v>3</v>
      </c>
      <c r="J1625" s="64" t="str">
        <f t="shared" si="64"/>
        <v>A</v>
      </c>
      <c r="K1625" s="65">
        <f t="shared" si="65"/>
        <v>7500</v>
      </c>
      <c r="L1625" s="66">
        <f t="shared" si="70"/>
        <v>3</v>
      </c>
      <c r="M1625" s="66" t="str">
        <f t="shared" si="71"/>
        <v>OK</v>
      </c>
    </row>
    <row r="1626" spans="2:14" s="69" customFormat="1" x14ac:dyDescent="0.25">
      <c r="B1626" s="57" t="s">
        <v>22</v>
      </c>
      <c r="C1626" s="58">
        <v>44488</v>
      </c>
      <c r="D1626" s="59" t="s">
        <v>1481</v>
      </c>
      <c r="E1626" s="60" t="s">
        <v>11276</v>
      </c>
      <c r="F1626" s="61" t="s">
        <v>1482</v>
      </c>
      <c r="G1626" s="61" t="s">
        <v>1483</v>
      </c>
      <c r="H1626" s="62" t="s">
        <v>1484</v>
      </c>
      <c r="I1626" s="63">
        <v>2</v>
      </c>
      <c r="J1626" s="64" t="str">
        <f t="shared" si="64"/>
        <v>A</v>
      </c>
      <c r="K1626" s="65">
        <f t="shared" si="65"/>
        <v>5000</v>
      </c>
      <c r="L1626" s="66">
        <f t="shared" si="70"/>
        <v>2</v>
      </c>
      <c r="M1626" s="66" t="str">
        <f t="shared" si="71"/>
        <v>OK</v>
      </c>
      <c r="N1626" s="40"/>
    </row>
    <row r="1627" spans="2:14" x14ac:dyDescent="0.25">
      <c r="B1627" s="57" t="s">
        <v>22</v>
      </c>
      <c r="C1627" s="58">
        <v>44488</v>
      </c>
      <c r="D1627" s="59" t="s">
        <v>1485</v>
      </c>
      <c r="E1627" s="60" t="s">
        <v>11276</v>
      </c>
      <c r="F1627" s="61" t="s">
        <v>1486</v>
      </c>
      <c r="G1627" s="61" t="s">
        <v>1487</v>
      </c>
      <c r="H1627" s="62" t="s">
        <v>1488</v>
      </c>
      <c r="I1627" s="63">
        <v>2</v>
      </c>
      <c r="J1627" s="64" t="str">
        <f t="shared" si="64"/>
        <v>A</v>
      </c>
      <c r="K1627" s="65">
        <f t="shared" si="65"/>
        <v>5000</v>
      </c>
      <c r="L1627" s="66">
        <f t="shared" si="70"/>
        <v>6</v>
      </c>
      <c r="M1627" s="66" t="str">
        <f t="shared" si="71"/>
        <v>OK</v>
      </c>
    </row>
    <row r="1628" spans="2:14" x14ac:dyDescent="0.25">
      <c r="B1628" s="57" t="s">
        <v>22</v>
      </c>
      <c r="C1628" s="58">
        <v>44488</v>
      </c>
      <c r="D1628" s="59" t="s">
        <v>1489</v>
      </c>
      <c r="E1628" s="60" t="s">
        <v>11276</v>
      </c>
      <c r="F1628" s="61" t="s">
        <v>1490</v>
      </c>
      <c r="G1628" s="61" t="s">
        <v>1491</v>
      </c>
      <c r="H1628" s="62" t="s">
        <v>1492</v>
      </c>
      <c r="I1628" s="63">
        <v>5</v>
      </c>
      <c r="J1628" s="64" t="str">
        <f t="shared" si="64"/>
        <v>A</v>
      </c>
      <c r="K1628" s="65">
        <f t="shared" si="65"/>
        <v>12500</v>
      </c>
      <c r="L1628" s="66">
        <f t="shared" si="70"/>
        <v>20</v>
      </c>
      <c r="M1628" s="66" t="str">
        <f t="shared" si="71"/>
        <v>OK</v>
      </c>
    </row>
    <row r="1629" spans="2:14" x14ac:dyDescent="0.25">
      <c r="B1629" s="57" t="s">
        <v>22</v>
      </c>
      <c r="C1629" s="58">
        <v>44488</v>
      </c>
      <c r="D1629" s="59" t="s">
        <v>1449</v>
      </c>
      <c r="E1629" s="60" t="s">
        <v>11276</v>
      </c>
      <c r="F1629" s="61" t="s">
        <v>1450</v>
      </c>
      <c r="G1629" s="61" t="s">
        <v>1451</v>
      </c>
      <c r="H1629" s="62" t="s">
        <v>1452</v>
      </c>
      <c r="I1629" s="63">
        <v>2</v>
      </c>
      <c r="J1629" s="64" t="str">
        <f t="shared" si="64"/>
        <v>A</v>
      </c>
      <c r="K1629" s="65">
        <f t="shared" si="65"/>
        <v>5000</v>
      </c>
      <c r="L1629" s="66">
        <f t="shared" si="70"/>
        <v>17</v>
      </c>
      <c r="M1629" s="66" t="str">
        <f t="shared" si="71"/>
        <v>OK</v>
      </c>
    </row>
    <row r="1630" spans="2:14" s="69" customFormat="1" x14ac:dyDescent="0.25">
      <c r="B1630" s="57" t="s">
        <v>22</v>
      </c>
      <c r="C1630" s="58">
        <v>44488</v>
      </c>
      <c r="D1630" s="59" t="s">
        <v>1457</v>
      </c>
      <c r="E1630" s="60" t="s">
        <v>11276</v>
      </c>
      <c r="F1630" s="61" t="s">
        <v>1458</v>
      </c>
      <c r="G1630" s="61" t="s">
        <v>1459</v>
      </c>
      <c r="H1630" s="62" t="s">
        <v>1460</v>
      </c>
      <c r="I1630" s="63">
        <v>2</v>
      </c>
      <c r="J1630" s="64" t="str">
        <f t="shared" si="64"/>
        <v>A</v>
      </c>
      <c r="K1630" s="65">
        <f t="shared" si="65"/>
        <v>5000</v>
      </c>
      <c r="L1630" s="66">
        <f t="shared" si="70"/>
        <v>2</v>
      </c>
      <c r="M1630" s="66" t="str">
        <f t="shared" si="71"/>
        <v>OK</v>
      </c>
      <c r="N1630" s="40"/>
    </row>
    <row r="1631" spans="2:14" x14ac:dyDescent="0.25">
      <c r="B1631" s="57" t="s">
        <v>22</v>
      </c>
      <c r="C1631" s="58">
        <v>44490</v>
      </c>
      <c r="D1631" s="59" t="s">
        <v>2585</v>
      </c>
      <c r="E1631" s="60" t="s">
        <v>11276</v>
      </c>
      <c r="F1631" s="67" t="s">
        <v>2586</v>
      </c>
      <c r="G1631" s="67" t="s">
        <v>2587</v>
      </c>
      <c r="H1631" s="68" t="s">
        <v>2588</v>
      </c>
      <c r="I1631" s="63">
        <v>2</v>
      </c>
      <c r="J1631" s="64" t="str">
        <f t="shared" si="64"/>
        <v>A</v>
      </c>
      <c r="K1631" s="65">
        <f t="shared" si="65"/>
        <v>5000</v>
      </c>
      <c r="L1631" s="66">
        <f t="shared" si="70"/>
        <v>4</v>
      </c>
      <c r="M1631" s="66" t="str">
        <f t="shared" si="71"/>
        <v>OK</v>
      </c>
    </row>
    <row r="1632" spans="2:14" x14ac:dyDescent="0.25">
      <c r="B1632" s="57" t="s">
        <v>22</v>
      </c>
      <c r="C1632" s="58">
        <v>44490</v>
      </c>
      <c r="D1632" s="59" t="s">
        <v>2589</v>
      </c>
      <c r="E1632" s="60" t="s">
        <v>11276</v>
      </c>
      <c r="F1632" s="67" t="s">
        <v>2590</v>
      </c>
      <c r="G1632" s="67" t="s">
        <v>2591</v>
      </c>
      <c r="H1632" s="68" t="s">
        <v>2595</v>
      </c>
      <c r="I1632" s="63">
        <v>2</v>
      </c>
      <c r="J1632" s="64" t="str">
        <f t="shared" si="64"/>
        <v>A</v>
      </c>
      <c r="K1632" s="65">
        <f t="shared" si="65"/>
        <v>5000</v>
      </c>
      <c r="L1632" s="66">
        <f t="shared" si="70"/>
        <v>4</v>
      </c>
      <c r="M1632" s="66" t="str">
        <f t="shared" si="71"/>
        <v>OK</v>
      </c>
    </row>
    <row r="1633" spans="2:14" s="69" customFormat="1" x14ac:dyDescent="0.25">
      <c r="B1633" s="57" t="s">
        <v>22</v>
      </c>
      <c r="C1633" s="58">
        <v>44490</v>
      </c>
      <c r="D1633" s="59" t="s">
        <v>2592</v>
      </c>
      <c r="E1633" s="60" t="s">
        <v>11276</v>
      </c>
      <c r="F1633" s="67" t="s">
        <v>2593</v>
      </c>
      <c r="G1633" s="67" t="s">
        <v>2594</v>
      </c>
      <c r="H1633" s="68" t="s">
        <v>2596</v>
      </c>
      <c r="I1633" s="63">
        <v>2</v>
      </c>
      <c r="J1633" s="64" t="str">
        <f t="shared" si="64"/>
        <v>A</v>
      </c>
      <c r="K1633" s="65">
        <f t="shared" si="65"/>
        <v>5000</v>
      </c>
      <c r="L1633" s="66">
        <f t="shared" si="70"/>
        <v>2</v>
      </c>
      <c r="M1633" s="66" t="str">
        <f t="shared" si="71"/>
        <v>OK</v>
      </c>
      <c r="N1633" s="40"/>
    </row>
    <row r="1634" spans="2:14" x14ac:dyDescent="0.25">
      <c r="B1634" s="57" t="s">
        <v>22</v>
      </c>
      <c r="C1634" s="58">
        <v>44490</v>
      </c>
      <c r="D1634" s="59" t="s">
        <v>2649</v>
      </c>
      <c r="E1634" s="60" t="s">
        <v>11276</v>
      </c>
      <c r="F1634" s="67" t="s">
        <v>2650</v>
      </c>
      <c r="G1634" s="67" t="s">
        <v>2651</v>
      </c>
      <c r="H1634" s="68" t="s">
        <v>2652</v>
      </c>
      <c r="I1634" s="63">
        <v>2</v>
      </c>
      <c r="J1634" s="64" t="str">
        <f t="shared" si="64"/>
        <v>A</v>
      </c>
      <c r="K1634" s="65">
        <f t="shared" si="65"/>
        <v>5000</v>
      </c>
      <c r="L1634" s="66">
        <f t="shared" si="70"/>
        <v>2</v>
      </c>
      <c r="M1634" s="66" t="str">
        <f t="shared" si="71"/>
        <v>OK</v>
      </c>
    </row>
    <row r="1635" spans="2:14" s="69" customFormat="1" x14ac:dyDescent="0.25">
      <c r="B1635" s="57" t="s">
        <v>22</v>
      </c>
      <c r="C1635" s="58">
        <v>44490</v>
      </c>
      <c r="D1635" s="59" t="s">
        <v>2577</v>
      </c>
      <c r="E1635" s="60" t="s">
        <v>11276</v>
      </c>
      <c r="F1635" s="67" t="s">
        <v>2578</v>
      </c>
      <c r="G1635" s="67" t="s">
        <v>2579</v>
      </c>
      <c r="H1635" s="68" t="s">
        <v>2580</v>
      </c>
      <c r="I1635" s="63">
        <v>5</v>
      </c>
      <c r="J1635" s="64" t="str">
        <f t="shared" si="64"/>
        <v>A</v>
      </c>
      <c r="K1635" s="65">
        <f t="shared" si="65"/>
        <v>12500</v>
      </c>
      <c r="L1635" s="66">
        <f t="shared" si="70"/>
        <v>11</v>
      </c>
      <c r="M1635" s="66" t="str">
        <f t="shared" si="71"/>
        <v>OK</v>
      </c>
      <c r="N1635" s="40"/>
    </row>
    <row r="1636" spans="2:14" x14ac:dyDescent="0.25">
      <c r="B1636" s="57" t="s">
        <v>22</v>
      </c>
      <c r="C1636" s="58">
        <v>44490</v>
      </c>
      <c r="D1636" s="59" t="s">
        <v>2581</v>
      </c>
      <c r="E1636" s="60" t="s">
        <v>11276</v>
      </c>
      <c r="F1636" s="61" t="s">
        <v>2582</v>
      </c>
      <c r="G1636" s="61" t="s">
        <v>2583</v>
      </c>
      <c r="H1636" s="62" t="s">
        <v>2584</v>
      </c>
      <c r="I1636" s="63">
        <v>3</v>
      </c>
      <c r="J1636" s="64" t="str">
        <f t="shared" si="64"/>
        <v>A</v>
      </c>
      <c r="K1636" s="65">
        <f t="shared" si="65"/>
        <v>7500</v>
      </c>
      <c r="L1636" s="66">
        <f t="shared" si="70"/>
        <v>3</v>
      </c>
      <c r="M1636" s="66" t="str">
        <f t="shared" si="71"/>
        <v>OK</v>
      </c>
    </row>
    <row r="1637" spans="2:14" x14ac:dyDescent="0.25">
      <c r="B1637" s="57" t="s">
        <v>22</v>
      </c>
      <c r="C1637" s="58">
        <v>44490</v>
      </c>
      <c r="D1637" s="59" t="s">
        <v>2657</v>
      </c>
      <c r="E1637" s="60" t="s">
        <v>11276</v>
      </c>
      <c r="F1637" s="61" t="s">
        <v>2658</v>
      </c>
      <c r="G1637" s="61" t="s">
        <v>2659</v>
      </c>
      <c r="H1637" s="62" t="s">
        <v>2663</v>
      </c>
      <c r="I1637" s="63">
        <v>2</v>
      </c>
      <c r="J1637" s="64" t="str">
        <f t="shared" si="64"/>
        <v>A</v>
      </c>
      <c r="K1637" s="65">
        <f t="shared" si="65"/>
        <v>5000</v>
      </c>
      <c r="L1637" s="66">
        <f t="shared" si="70"/>
        <v>2</v>
      </c>
      <c r="M1637" s="66" t="str">
        <f t="shared" si="71"/>
        <v>OK</v>
      </c>
    </row>
    <row r="1638" spans="2:14" s="69" customFormat="1" x14ac:dyDescent="0.25">
      <c r="B1638" s="57" t="s">
        <v>22</v>
      </c>
      <c r="C1638" s="58">
        <v>44490</v>
      </c>
      <c r="D1638" s="59" t="s">
        <v>2660</v>
      </c>
      <c r="E1638" s="60" t="s">
        <v>11276</v>
      </c>
      <c r="F1638" s="61" t="s">
        <v>2661</v>
      </c>
      <c r="G1638" s="61" t="s">
        <v>2662</v>
      </c>
      <c r="H1638" s="62" t="s">
        <v>2664</v>
      </c>
      <c r="I1638" s="63">
        <v>2</v>
      </c>
      <c r="J1638" s="64" t="str">
        <f t="shared" si="64"/>
        <v>A</v>
      </c>
      <c r="K1638" s="65">
        <f t="shared" si="65"/>
        <v>5000</v>
      </c>
      <c r="L1638" s="66">
        <f t="shared" si="70"/>
        <v>2</v>
      </c>
      <c r="M1638" s="66" t="str">
        <f t="shared" si="71"/>
        <v>OK</v>
      </c>
      <c r="N1638" s="40"/>
    </row>
    <row r="1639" spans="2:14" s="69" customFormat="1" x14ac:dyDescent="0.25">
      <c r="B1639" s="57" t="s">
        <v>22</v>
      </c>
      <c r="C1639" s="58">
        <v>44490</v>
      </c>
      <c r="D1639" s="59" t="s">
        <v>2665</v>
      </c>
      <c r="E1639" s="60" t="s">
        <v>11276</v>
      </c>
      <c r="F1639" s="61" t="s">
        <v>2666</v>
      </c>
      <c r="G1639" s="61" t="s">
        <v>2667</v>
      </c>
      <c r="H1639" s="62" t="s">
        <v>2668</v>
      </c>
      <c r="I1639" s="63">
        <v>2</v>
      </c>
      <c r="J1639" s="64" t="str">
        <f t="shared" si="64"/>
        <v>A</v>
      </c>
      <c r="K1639" s="65">
        <f t="shared" si="65"/>
        <v>5000</v>
      </c>
      <c r="L1639" s="66">
        <f t="shared" si="70"/>
        <v>2</v>
      </c>
      <c r="M1639" s="66" t="str">
        <f t="shared" si="71"/>
        <v>OK</v>
      </c>
      <c r="N1639" s="40"/>
    </row>
    <row r="1640" spans="2:14" x14ac:dyDescent="0.25">
      <c r="B1640" s="57" t="s">
        <v>22</v>
      </c>
      <c r="C1640" s="58">
        <v>44490</v>
      </c>
      <c r="D1640" s="59" t="s">
        <v>2597</v>
      </c>
      <c r="E1640" s="60" t="s">
        <v>11276</v>
      </c>
      <c r="F1640" s="61" t="s">
        <v>2598</v>
      </c>
      <c r="G1640" s="61" t="s">
        <v>2599</v>
      </c>
      <c r="H1640" s="62" t="s">
        <v>2600</v>
      </c>
      <c r="I1640" s="63">
        <v>2</v>
      </c>
      <c r="J1640" s="64" t="str">
        <f t="shared" si="64"/>
        <v>A</v>
      </c>
      <c r="K1640" s="65">
        <f t="shared" si="65"/>
        <v>5000</v>
      </c>
      <c r="L1640" s="66">
        <f t="shared" si="70"/>
        <v>2</v>
      </c>
      <c r="M1640" s="66" t="str">
        <f t="shared" si="71"/>
        <v>OK</v>
      </c>
    </row>
    <row r="1641" spans="2:14" x14ac:dyDescent="0.25">
      <c r="B1641" s="57" t="s">
        <v>22</v>
      </c>
      <c r="C1641" s="58">
        <v>44490</v>
      </c>
      <c r="D1641" s="59" t="s">
        <v>2601</v>
      </c>
      <c r="E1641" s="60" t="s">
        <v>11276</v>
      </c>
      <c r="F1641" s="61" t="s">
        <v>2602</v>
      </c>
      <c r="G1641" s="61" t="s">
        <v>2603</v>
      </c>
      <c r="H1641" s="62" t="s">
        <v>2604</v>
      </c>
      <c r="I1641" s="63">
        <v>2</v>
      </c>
      <c r="J1641" s="64" t="str">
        <f t="shared" si="64"/>
        <v>A</v>
      </c>
      <c r="K1641" s="65">
        <f t="shared" si="65"/>
        <v>5000</v>
      </c>
      <c r="L1641" s="66">
        <f t="shared" si="70"/>
        <v>2</v>
      </c>
      <c r="M1641" s="66" t="str">
        <f t="shared" si="71"/>
        <v>OK</v>
      </c>
    </row>
    <row r="1642" spans="2:14" s="69" customFormat="1" x14ac:dyDescent="0.25">
      <c r="B1642" s="57" t="s">
        <v>22</v>
      </c>
      <c r="C1642" s="58">
        <v>44490</v>
      </c>
      <c r="D1642" s="59" t="s">
        <v>2605</v>
      </c>
      <c r="E1642" s="60" t="s">
        <v>11276</v>
      </c>
      <c r="F1642" s="61" t="s">
        <v>2606</v>
      </c>
      <c r="G1642" s="61" t="s">
        <v>2607</v>
      </c>
      <c r="H1642" s="62" t="s">
        <v>2608</v>
      </c>
      <c r="I1642" s="63">
        <v>2</v>
      </c>
      <c r="J1642" s="64" t="str">
        <f t="shared" si="64"/>
        <v>A</v>
      </c>
      <c r="K1642" s="65">
        <f t="shared" si="65"/>
        <v>5000</v>
      </c>
      <c r="L1642" s="66">
        <f t="shared" si="70"/>
        <v>4</v>
      </c>
      <c r="M1642" s="66" t="str">
        <f t="shared" si="71"/>
        <v>OK</v>
      </c>
      <c r="N1642" s="40"/>
    </row>
    <row r="1643" spans="2:14" x14ac:dyDescent="0.25">
      <c r="B1643" s="57" t="s">
        <v>22</v>
      </c>
      <c r="C1643" s="58">
        <v>44490</v>
      </c>
      <c r="D1643" s="59" t="s">
        <v>2609</v>
      </c>
      <c r="E1643" s="60" t="s">
        <v>11276</v>
      </c>
      <c r="F1643" s="61" t="s">
        <v>2610</v>
      </c>
      <c r="G1643" s="61" t="s">
        <v>2611</v>
      </c>
      <c r="H1643" s="62" t="s">
        <v>2612</v>
      </c>
      <c r="I1643" s="63">
        <v>2</v>
      </c>
      <c r="J1643" s="64" t="str">
        <f t="shared" si="64"/>
        <v>A</v>
      </c>
      <c r="K1643" s="65">
        <f t="shared" si="65"/>
        <v>5000</v>
      </c>
      <c r="L1643" s="66">
        <f t="shared" si="70"/>
        <v>2</v>
      </c>
      <c r="M1643" s="66" t="str">
        <f t="shared" si="71"/>
        <v>OK</v>
      </c>
    </row>
    <row r="1644" spans="2:14" s="69" customFormat="1" x14ac:dyDescent="0.25">
      <c r="B1644" s="57" t="s">
        <v>22</v>
      </c>
      <c r="C1644" s="58">
        <v>44490</v>
      </c>
      <c r="D1644" s="59" t="s">
        <v>2613</v>
      </c>
      <c r="E1644" s="60" t="s">
        <v>11276</v>
      </c>
      <c r="F1644" s="61" t="s">
        <v>2614</v>
      </c>
      <c r="G1644" s="61" t="s">
        <v>2615</v>
      </c>
      <c r="H1644" s="62" t="s">
        <v>2616</v>
      </c>
      <c r="I1644" s="63">
        <v>6</v>
      </c>
      <c r="J1644" s="64" t="str">
        <f t="shared" si="64"/>
        <v>B</v>
      </c>
      <c r="K1644" s="65">
        <f t="shared" si="65"/>
        <v>18000</v>
      </c>
      <c r="L1644" s="66">
        <f t="shared" si="70"/>
        <v>6</v>
      </c>
      <c r="M1644" s="66" t="str">
        <f t="shared" si="71"/>
        <v>OK</v>
      </c>
      <c r="N1644" s="40"/>
    </row>
    <row r="1645" spans="2:14" x14ac:dyDescent="0.25">
      <c r="B1645" s="57" t="s">
        <v>22</v>
      </c>
      <c r="C1645" s="58">
        <v>44490</v>
      </c>
      <c r="D1645" s="59" t="s">
        <v>2617</v>
      </c>
      <c r="E1645" s="60" t="s">
        <v>11276</v>
      </c>
      <c r="F1645" s="61" t="s">
        <v>2618</v>
      </c>
      <c r="G1645" s="61" t="s">
        <v>2619</v>
      </c>
      <c r="H1645" s="62" t="s">
        <v>2620</v>
      </c>
      <c r="I1645" s="63">
        <v>2</v>
      </c>
      <c r="J1645" s="64" t="str">
        <f t="shared" si="64"/>
        <v>A</v>
      </c>
      <c r="K1645" s="65">
        <f t="shared" si="65"/>
        <v>5000</v>
      </c>
      <c r="L1645" s="66">
        <f t="shared" si="70"/>
        <v>2</v>
      </c>
      <c r="M1645" s="66" t="str">
        <f t="shared" si="71"/>
        <v>OK</v>
      </c>
    </row>
    <row r="1646" spans="2:14" x14ac:dyDescent="0.25">
      <c r="B1646" s="57" t="s">
        <v>22</v>
      </c>
      <c r="C1646" s="58">
        <v>44490</v>
      </c>
      <c r="D1646" s="59" t="s">
        <v>2621</v>
      </c>
      <c r="E1646" s="60" t="s">
        <v>11276</v>
      </c>
      <c r="F1646" s="61" t="s">
        <v>2622</v>
      </c>
      <c r="G1646" s="61" t="s">
        <v>2623</v>
      </c>
      <c r="H1646" s="62" t="s">
        <v>2624</v>
      </c>
      <c r="I1646" s="63">
        <v>2</v>
      </c>
      <c r="J1646" s="64" t="str">
        <f t="shared" si="64"/>
        <v>A</v>
      </c>
      <c r="K1646" s="65">
        <f t="shared" si="65"/>
        <v>5000</v>
      </c>
      <c r="L1646" s="66">
        <f t="shared" si="70"/>
        <v>2</v>
      </c>
      <c r="M1646" s="66" t="str">
        <f t="shared" si="71"/>
        <v>OK</v>
      </c>
    </row>
    <row r="1647" spans="2:14" s="69" customFormat="1" x14ac:dyDescent="0.25">
      <c r="B1647" s="57" t="s">
        <v>22</v>
      </c>
      <c r="C1647" s="58">
        <v>44490</v>
      </c>
      <c r="D1647" s="59" t="s">
        <v>2625</v>
      </c>
      <c r="E1647" s="60" t="s">
        <v>11276</v>
      </c>
      <c r="F1647" s="67" t="s">
        <v>2626</v>
      </c>
      <c r="G1647" s="67" t="s">
        <v>2627</v>
      </c>
      <c r="H1647" s="68" t="s">
        <v>2634</v>
      </c>
      <c r="I1647" s="63">
        <v>2</v>
      </c>
      <c r="J1647" s="64" t="str">
        <f t="shared" si="64"/>
        <v>A</v>
      </c>
      <c r="K1647" s="65">
        <f t="shared" si="65"/>
        <v>5000</v>
      </c>
      <c r="L1647" s="66">
        <f t="shared" si="70"/>
        <v>2</v>
      </c>
      <c r="M1647" s="66" t="str">
        <f t="shared" si="71"/>
        <v>OK</v>
      </c>
      <c r="N1647" s="40"/>
    </row>
    <row r="1648" spans="2:14" x14ac:dyDescent="0.25">
      <c r="B1648" s="57" t="s">
        <v>22</v>
      </c>
      <c r="C1648" s="58">
        <v>44490</v>
      </c>
      <c r="D1648" s="59" t="s">
        <v>2628</v>
      </c>
      <c r="E1648" s="60" t="s">
        <v>11276</v>
      </c>
      <c r="F1648" s="67" t="s">
        <v>2629</v>
      </c>
      <c r="G1648" s="67" t="s">
        <v>2630</v>
      </c>
      <c r="H1648" s="68" t="s">
        <v>2635</v>
      </c>
      <c r="I1648" s="63">
        <v>3</v>
      </c>
      <c r="J1648" s="64" t="str">
        <f t="shared" si="64"/>
        <v>A</v>
      </c>
      <c r="K1648" s="65">
        <f t="shared" si="65"/>
        <v>7500</v>
      </c>
      <c r="L1648" s="66">
        <f t="shared" si="70"/>
        <v>3</v>
      </c>
      <c r="M1648" s="66" t="str">
        <f t="shared" si="71"/>
        <v>OK</v>
      </c>
    </row>
    <row r="1649" spans="2:14" x14ac:dyDescent="0.25">
      <c r="B1649" s="57" t="s">
        <v>22</v>
      </c>
      <c r="C1649" s="58">
        <v>44490</v>
      </c>
      <c r="D1649" s="59" t="s">
        <v>2631</v>
      </c>
      <c r="E1649" s="60" t="s">
        <v>11276</v>
      </c>
      <c r="F1649" s="67" t="s">
        <v>2632</v>
      </c>
      <c r="G1649" s="67" t="s">
        <v>2633</v>
      </c>
      <c r="H1649" s="68" t="s">
        <v>2636</v>
      </c>
      <c r="I1649" s="63">
        <v>2</v>
      </c>
      <c r="J1649" s="64" t="str">
        <f t="shared" si="64"/>
        <v>A</v>
      </c>
      <c r="K1649" s="65">
        <f t="shared" si="65"/>
        <v>5000</v>
      </c>
      <c r="L1649" s="66">
        <f t="shared" si="70"/>
        <v>2</v>
      </c>
      <c r="M1649" s="66" t="str">
        <f t="shared" si="71"/>
        <v>OK</v>
      </c>
    </row>
    <row r="1650" spans="2:14" s="69" customFormat="1" x14ac:dyDescent="0.25">
      <c r="B1650" s="57" t="s">
        <v>22</v>
      </c>
      <c r="C1650" s="58">
        <v>44490</v>
      </c>
      <c r="D1650" s="59" t="s">
        <v>2637</v>
      </c>
      <c r="E1650" s="60" t="s">
        <v>11276</v>
      </c>
      <c r="F1650" s="67" t="s">
        <v>2638</v>
      </c>
      <c r="G1650" s="67" t="s">
        <v>2639</v>
      </c>
      <c r="H1650" s="68" t="s">
        <v>2643</v>
      </c>
      <c r="I1650" s="63">
        <v>2</v>
      </c>
      <c r="J1650" s="64" t="str">
        <f t="shared" si="64"/>
        <v>A</v>
      </c>
      <c r="K1650" s="65">
        <f t="shared" si="65"/>
        <v>5000</v>
      </c>
      <c r="L1650" s="66">
        <f t="shared" si="70"/>
        <v>7</v>
      </c>
      <c r="M1650" s="66" t="str">
        <f t="shared" si="71"/>
        <v>OK</v>
      </c>
      <c r="N1650" s="40"/>
    </row>
    <row r="1651" spans="2:14" x14ac:dyDescent="0.25">
      <c r="B1651" s="57" t="s">
        <v>22</v>
      </c>
      <c r="C1651" s="58">
        <v>44490</v>
      </c>
      <c r="D1651" s="59" t="s">
        <v>2640</v>
      </c>
      <c r="E1651" s="60" t="s">
        <v>11276</v>
      </c>
      <c r="F1651" s="67" t="s">
        <v>2641</v>
      </c>
      <c r="G1651" s="67" t="s">
        <v>2642</v>
      </c>
      <c r="H1651" s="68" t="s">
        <v>2644</v>
      </c>
      <c r="I1651" s="63">
        <v>2</v>
      </c>
      <c r="J1651" s="64" t="str">
        <f t="shared" si="64"/>
        <v>A</v>
      </c>
      <c r="K1651" s="65">
        <f t="shared" si="65"/>
        <v>5000</v>
      </c>
      <c r="L1651" s="66">
        <f t="shared" si="70"/>
        <v>4</v>
      </c>
      <c r="M1651" s="66" t="str">
        <f t="shared" si="71"/>
        <v>OK</v>
      </c>
    </row>
    <row r="1652" spans="2:14" s="69" customFormat="1" x14ac:dyDescent="0.25">
      <c r="B1652" s="57" t="s">
        <v>22</v>
      </c>
      <c r="C1652" s="58">
        <v>44490</v>
      </c>
      <c r="D1652" s="59" t="s">
        <v>2669</v>
      </c>
      <c r="E1652" s="60" t="s">
        <v>11276</v>
      </c>
      <c r="F1652" s="67" t="s">
        <v>2670</v>
      </c>
      <c r="G1652" s="67" t="s">
        <v>2671</v>
      </c>
      <c r="H1652" s="68" t="s">
        <v>2672</v>
      </c>
      <c r="I1652" s="63">
        <v>2</v>
      </c>
      <c r="J1652" s="64" t="str">
        <f t="shared" si="64"/>
        <v>A</v>
      </c>
      <c r="K1652" s="65">
        <f t="shared" si="65"/>
        <v>5000</v>
      </c>
      <c r="L1652" s="66">
        <f t="shared" si="70"/>
        <v>4</v>
      </c>
      <c r="M1652" s="66" t="str">
        <f t="shared" si="71"/>
        <v>OK</v>
      </c>
      <c r="N1652" s="40"/>
    </row>
    <row r="1653" spans="2:14" x14ac:dyDescent="0.25">
      <c r="B1653" s="57" t="s">
        <v>22</v>
      </c>
      <c r="C1653" s="58">
        <v>44490</v>
      </c>
      <c r="D1653" s="59" t="s">
        <v>2673</v>
      </c>
      <c r="E1653" s="60" t="s">
        <v>11276</v>
      </c>
      <c r="F1653" s="67" t="s">
        <v>2674</v>
      </c>
      <c r="G1653" s="67" t="s">
        <v>2675</v>
      </c>
      <c r="H1653" s="68" t="s">
        <v>2679</v>
      </c>
      <c r="I1653" s="63">
        <v>2</v>
      </c>
      <c r="J1653" s="64" t="str">
        <f t="shared" si="64"/>
        <v>A</v>
      </c>
      <c r="K1653" s="65">
        <f t="shared" si="65"/>
        <v>5000</v>
      </c>
      <c r="L1653" s="66">
        <f t="shared" si="70"/>
        <v>2</v>
      </c>
      <c r="M1653" s="66" t="str">
        <f t="shared" si="71"/>
        <v>OK</v>
      </c>
    </row>
    <row r="1654" spans="2:14" x14ac:dyDescent="0.25">
      <c r="B1654" s="57" t="s">
        <v>22</v>
      </c>
      <c r="C1654" s="58">
        <v>44490</v>
      </c>
      <c r="D1654" s="59" t="s">
        <v>2676</v>
      </c>
      <c r="E1654" s="60" t="s">
        <v>11276</v>
      </c>
      <c r="F1654" s="67" t="s">
        <v>2677</v>
      </c>
      <c r="G1654" s="67" t="s">
        <v>2678</v>
      </c>
      <c r="H1654" s="68" t="s">
        <v>2680</v>
      </c>
      <c r="I1654" s="63">
        <v>2</v>
      </c>
      <c r="J1654" s="64" t="str">
        <f t="shared" si="64"/>
        <v>A</v>
      </c>
      <c r="K1654" s="65">
        <f t="shared" si="65"/>
        <v>5000</v>
      </c>
      <c r="L1654" s="66">
        <f t="shared" si="70"/>
        <v>2</v>
      </c>
      <c r="M1654" s="66" t="str">
        <f t="shared" si="71"/>
        <v>OK</v>
      </c>
    </row>
    <row r="1655" spans="2:14" s="69" customFormat="1" x14ac:dyDescent="0.25">
      <c r="B1655" s="57" t="s">
        <v>22</v>
      </c>
      <c r="C1655" s="58">
        <v>44490</v>
      </c>
      <c r="D1655" s="59" t="s">
        <v>2681</v>
      </c>
      <c r="E1655" s="60" t="s">
        <v>11276</v>
      </c>
      <c r="F1655" s="67" t="s">
        <v>2682</v>
      </c>
      <c r="G1655" s="67" t="s">
        <v>2683</v>
      </c>
      <c r="H1655" s="68" t="s">
        <v>2687</v>
      </c>
      <c r="I1655" s="63">
        <v>2</v>
      </c>
      <c r="J1655" s="64" t="str">
        <f t="shared" si="64"/>
        <v>A</v>
      </c>
      <c r="K1655" s="65">
        <f t="shared" si="65"/>
        <v>5000</v>
      </c>
      <c r="L1655" s="66">
        <f t="shared" si="70"/>
        <v>2</v>
      </c>
      <c r="M1655" s="66" t="str">
        <f t="shared" si="71"/>
        <v>OK</v>
      </c>
      <c r="N1655" s="40"/>
    </row>
    <row r="1656" spans="2:14" s="69" customFormat="1" x14ac:dyDescent="0.25">
      <c r="B1656" s="57" t="s">
        <v>22</v>
      </c>
      <c r="C1656" s="58">
        <v>44490</v>
      </c>
      <c r="D1656" s="59" t="s">
        <v>2684</v>
      </c>
      <c r="E1656" s="60" t="s">
        <v>11276</v>
      </c>
      <c r="F1656" s="67" t="s">
        <v>2685</v>
      </c>
      <c r="G1656" s="67" t="s">
        <v>2686</v>
      </c>
      <c r="H1656" s="68" t="s">
        <v>2688</v>
      </c>
      <c r="I1656" s="63">
        <v>2</v>
      </c>
      <c r="J1656" s="64" t="str">
        <f t="shared" si="64"/>
        <v>A</v>
      </c>
      <c r="K1656" s="65">
        <f t="shared" si="65"/>
        <v>5000</v>
      </c>
      <c r="L1656" s="66">
        <f t="shared" si="70"/>
        <v>2</v>
      </c>
      <c r="M1656" s="66" t="str">
        <f t="shared" si="71"/>
        <v>OK</v>
      </c>
      <c r="N1656" s="40"/>
    </row>
    <row r="1657" spans="2:14" x14ac:dyDescent="0.25">
      <c r="B1657" s="57" t="s">
        <v>22</v>
      </c>
      <c r="C1657" s="58">
        <v>44490</v>
      </c>
      <c r="D1657" s="59" t="s">
        <v>2645</v>
      </c>
      <c r="E1657" s="60" t="s">
        <v>11276</v>
      </c>
      <c r="F1657" s="67" t="s">
        <v>2646</v>
      </c>
      <c r="G1657" s="67" t="s">
        <v>2647</v>
      </c>
      <c r="H1657" s="68" t="s">
        <v>2648</v>
      </c>
      <c r="I1657" s="63">
        <v>2</v>
      </c>
      <c r="J1657" s="64" t="str">
        <f t="shared" si="64"/>
        <v>A</v>
      </c>
      <c r="K1657" s="65">
        <f t="shared" si="65"/>
        <v>5000</v>
      </c>
      <c r="L1657" s="66">
        <f t="shared" si="70"/>
        <v>2</v>
      </c>
      <c r="M1657" s="66" t="str">
        <f t="shared" si="71"/>
        <v>OK</v>
      </c>
    </row>
    <row r="1658" spans="2:14" x14ac:dyDescent="0.25">
      <c r="B1658" s="57" t="s">
        <v>22</v>
      </c>
      <c r="C1658" s="58">
        <v>44490</v>
      </c>
      <c r="D1658" s="59" t="s">
        <v>2653</v>
      </c>
      <c r="E1658" s="60" t="s">
        <v>11276</v>
      </c>
      <c r="F1658" s="67" t="s">
        <v>2654</v>
      </c>
      <c r="G1658" s="67" t="s">
        <v>2655</v>
      </c>
      <c r="H1658" s="68" t="s">
        <v>2656</v>
      </c>
      <c r="I1658" s="63">
        <v>2</v>
      </c>
      <c r="J1658" s="64" t="str">
        <f t="shared" si="64"/>
        <v>A</v>
      </c>
      <c r="K1658" s="65">
        <f t="shared" si="65"/>
        <v>5000</v>
      </c>
      <c r="L1658" s="66">
        <f t="shared" si="70"/>
        <v>2</v>
      </c>
      <c r="M1658" s="66" t="str">
        <f t="shared" si="71"/>
        <v>OK</v>
      </c>
    </row>
    <row r="1659" spans="2:14" s="69" customFormat="1" x14ac:dyDescent="0.25">
      <c r="B1659" s="57" t="s">
        <v>22</v>
      </c>
      <c r="C1659" s="58">
        <v>44490</v>
      </c>
      <c r="D1659" s="59" t="s">
        <v>2689</v>
      </c>
      <c r="E1659" s="60" t="s">
        <v>11276</v>
      </c>
      <c r="F1659" s="67" t="s">
        <v>2690</v>
      </c>
      <c r="G1659" s="67" t="s">
        <v>2691</v>
      </c>
      <c r="H1659" s="68" t="s">
        <v>2692</v>
      </c>
      <c r="I1659" s="63">
        <v>2</v>
      </c>
      <c r="J1659" s="64" t="str">
        <f t="shared" si="64"/>
        <v>A</v>
      </c>
      <c r="K1659" s="65">
        <f t="shared" si="65"/>
        <v>5000</v>
      </c>
      <c r="L1659" s="66">
        <f t="shared" si="70"/>
        <v>2</v>
      </c>
      <c r="M1659" s="66" t="str">
        <f t="shared" si="71"/>
        <v>OK</v>
      </c>
      <c r="N1659" s="40"/>
    </row>
    <row r="1660" spans="2:14" x14ac:dyDescent="0.25">
      <c r="B1660" s="57" t="s">
        <v>22</v>
      </c>
      <c r="C1660" s="58">
        <v>44490</v>
      </c>
      <c r="D1660" s="59" t="s">
        <v>2693</v>
      </c>
      <c r="E1660" s="60" t="s">
        <v>11276</v>
      </c>
      <c r="F1660" s="67" t="s">
        <v>2694</v>
      </c>
      <c r="G1660" s="67" t="s">
        <v>2695</v>
      </c>
      <c r="H1660" s="68" t="s">
        <v>2696</v>
      </c>
      <c r="I1660" s="63">
        <v>2</v>
      </c>
      <c r="J1660" s="64" t="str">
        <f t="shared" si="64"/>
        <v>A</v>
      </c>
      <c r="K1660" s="65">
        <f t="shared" si="65"/>
        <v>5000</v>
      </c>
      <c r="L1660" s="66">
        <f t="shared" si="70"/>
        <v>2</v>
      </c>
      <c r="M1660" s="66" t="str">
        <f t="shared" si="71"/>
        <v>OK</v>
      </c>
    </row>
    <row r="1661" spans="2:14" s="69" customFormat="1" x14ac:dyDescent="0.25">
      <c r="B1661" s="57" t="s">
        <v>22</v>
      </c>
      <c r="C1661" s="58">
        <v>44490</v>
      </c>
      <c r="D1661" s="59" t="s">
        <v>2697</v>
      </c>
      <c r="E1661" s="60" t="s">
        <v>11276</v>
      </c>
      <c r="F1661" s="67" t="s">
        <v>2698</v>
      </c>
      <c r="G1661" s="67" t="s">
        <v>2699</v>
      </c>
      <c r="H1661" s="68" t="s">
        <v>2700</v>
      </c>
      <c r="I1661" s="63">
        <v>2</v>
      </c>
      <c r="J1661" s="64" t="str">
        <f t="shared" si="64"/>
        <v>A</v>
      </c>
      <c r="K1661" s="65">
        <f t="shared" si="65"/>
        <v>5000</v>
      </c>
      <c r="L1661" s="66">
        <f t="shared" si="70"/>
        <v>2</v>
      </c>
      <c r="M1661" s="66" t="str">
        <f t="shared" si="71"/>
        <v>OK</v>
      </c>
      <c r="N1661" s="40"/>
    </row>
    <row r="1662" spans="2:14" x14ac:dyDescent="0.25">
      <c r="B1662" s="57" t="s">
        <v>22</v>
      </c>
      <c r="C1662" s="58">
        <v>44490</v>
      </c>
      <c r="D1662" s="59" t="s">
        <v>2701</v>
      </c>
      <c r="E1662" s="60" t="s">
        <v>11276</v>
      </c>
      <c r="F1662" s="67" t="s">
        <v>2702</v>
      </c>
      <c r="G1662" s="67" t="s">
        <v>2703</v>
      </c>
      <c r="H1662" s="68" t="s">
        <v>2704</v>
      </c>
      <c r="I1662" s="63">
        <v>2</v>
      </c>
      <c r="J1662" s="64" t="str">
        <f t="shared" si="64"/>
        <v>A</v>
      </c>
      <c r="K1662" s="65">
        <f t="shared" si="65"/>
        <v>5000</v>
      </c>
      <c r="L1662" s="66">
        <f t="shared" si="70"/>
        <v>2</v>
      </c>
      <c r="M1662" s="66" t="str">
        <f t="shared" si="71"/>
        <v>OK</v>
      </c>
    </row>
    <row r="1663" spans="2:14" x14ac:dyDescent="0.25">
      <c r="B1663" s="57" t="s">
        <v>22</v>
      </c>
      <c r="C1663" s="58">
        <v>44491</v>
      </c>
      <c r="D1663" s="59" t="s">
        <v>3720</v>
      </c>
      <c r="E1663" s="60" t="s">
        <v>11276</v>
      </c>
      <c r="F1663" s="67" t="s">
        <v>3721</v>
      </c>
      <c r="G1663" s="67" t="s">
        <v>3722</v>
      </c>
      <c r="H1663" s="68" t="s">
        <v>3723</v>
      </c>
      <c r="I1663" s="63">
        <v>2</v>
      </c>
      <c r="J1663" s="64" t="str">
        <f t="shared" si="64"/>
        <v>A</v>
      </c>
      <c r="K1663" s="65">
        <f t="shared" si="65"/>
        <v>5000</v>
      </c>
      <c r="L1663" s="66">
        <f t="shared" si="70"/>
        <v>7</v>
      </c>
      <c r="M1663" s="66" t="str">
        <f t="shared" si="71"/>
        <v>OK</v>
      </c>
    </row>
    <row r="1664" spans="2:14" s="69" customFormat="1" x14ac:dyDescent="0.25">
      <c r="B1664" s="57" t="s">
        <v>22</v>
      </c>
      <c r="C1664" s="58">
        <v>44491</v>
      </c>
      <c r="D1664" s="59" t="s">
        <v>3724</v>
      </c>
      <c r="E1664" s="60" t="s">
        <v>11276</v>
      </c>
      <c r="F1664" s="67" t="s">
        <v>3725</v>
      </c>
      <c r="G1664" s="67" t="s">
        <v>3726</v>
      </c>
      <c r="H1664" s="68" t="s">
        <v>3727</v>
      </c>
      <c r="I1664" s="63">
        <v>2</v>
      </c>
      <c r="J1664" s="64" t="str">
        <f t="shared" si="64"/>
        <v>A</v>
      </c>
      <c r="K1664" s="65">
        <f t="shared" si="65"/>
        <v>5000</v>
      </c>
      <c r="L1664" s="66">
        <f t="shared" si="70"/>
        <v>2</v>
      </c>
      <c r="M1664" s="66" t="str">
        <f t="shared" si="71"/>
        <v>OK</v>
      </c>
      <c r="N1664" s="40"/>
    </row>
    <row r="1665" spans="2:14" s="69" customFormat="1" x14ac:dyDescent="0.25">
      <c r="B1665" s="57" t="s">
        <v>22</v>
      </c>
      <c r="C1665" s="58">
        <v>44491</v>
      </c>
      <c r="D1665" s="59" t="s">
        <v>3728</v>
      </c>
      <c r="E1665" s="60" t="s">
        <v>11276</v>
      </c>
      <c r="F1665" s="67" t="s">
        <v>3729</v>
      </c>
      <c r="G1665" s="67" t="s">
        <v>3730</v>
      </c>
      <c r="H1665" s="68" t="s">
        <v>3731</v>
      </c>
      <c r="I1665" s="63">
        <v>2</v>
      </c>
      <c r="J1665" s="64" t="str">
        <f t="shared" si="64"/>
        <v>A</v>
      </c>
      <c r="K1665" s="65">
        <f t="shared" si="65"/>
        <v>5000</v>
      </c>
      <c r="L1665" s="66">
        <f t="shared" si="70"/>
        <v>2</v>
      </c>
      <c r="M1665" s="66" t="str">
        <f t="shared" si="71"/>
        <v>OK</v>
      </c>
      <c r="N1665" s="40"/>
    </row>
    <row r="1666" spans="2:14" s="69" customFormat="1" x14ac:dyDescent="0.25">
      <c r="B1666" s="57" t="s">
        <v>22</v>
      </c>
      <c r="C1666" s="58">
        <v>44491</v>
      </c>
      <c r="D1666" s="59" t="s">
        <v>3732</v>
      </c>
      <c r="E1666" s="60" t="s">
        <v>11276</v>
      </c>
      <c r="F1666" s="67" t="s">
        <v>3733</v>
      </c>
      <c r="G1666" s="67" t="s">
        <v>3734</v>
      </c>
      <c r="H1666" s="68" t="s">
        <v>3735</v>
      </c>
      <c r="I1666" s="63">
        <v>2</v>
      </c>
      <c r="J1666" s="64" t="str">
        <f t="shared" si="64"/>
        <v>A</v>
      </c>
      <c r="K1666" s="65">
        <f t="shared" si="65"/>
        <v>5000</v>
      </c>
      <c r="L1666" s="66">
        <f t="shared" si="70"/>
        <v>2</v>
      </c>
      <c r="M1666" s="66" t="str">
        <f t="shared" si="71"/>
        <v>OK</v>
      </c>
      <c r="N1666" s="40"/>
    </row>
    <row r="1667" spans="2:14" x14ac:dyDescent="0.25">
      <c r="B1667" s="57" t="s">
        <v>22</v>
      </c>
      <c r="C1667" s="58">
        <v>44491</v>
      </c>
      <c r="D1667" s="59" t="s">
        <v>3736</v>
      </c>
      <c r="E1667" s="60" t="s">
        <v>11276</v>
      </c>
      <c r="F1667" s="67" t="s">
        <v>3737</v>
      </c>
      <c r="G1667" s="67" t="s">
        <v>3738</v>
      </c>
      <c r="H1667" s="68" t="s">
        <v>3742</v>
      </c>
      <c r="I1667" s="63">
        <v>2</v>
      </c>
      <c r="J1667" s="64" t="str">
        <f t="shared" si="64"/>
        <v>A</v>
      </c>
      <c r="K1667" s="65">
        <f t="shared" si="65"/>
        <v>5000</v>
      </c>
      <c r="L1667" s="66">
        <f t="shared" si="70"/>
        <v>2</v>
      </c>
      <c r="M1667" s="66" t="str">
        <f t="shared" si="71"/>
        <v>OK</v>
      </c>
    </row>
    <row r="1668" spans="2:14" x14ac:dyDescent="0.25">
      <c r="B1668" s="57" t="s">
        <v>22</v>
      </c>
      <c r="C1668" s="58">
        <v>44491</v>
      </c>
      <c r="D1668" s="59" t="s">
        <v>3739</v>
      </c>
      <c r="E1668" s="60" t="s">
        <v>11276</v>
      </c>
      <c r="F1668" s="67" t="s">
        <v>3740</v>
      </c>
      <c r="G1668" s="67" t="s">
        <v>3741</v>
      </c>
      <c r="H1668" s="68" t="s">
        <v>3743</v>
      </c>
      <c r="I1668" s="63">
        <v>2</v>
      </c>
      <c r="J1668" s="64" t="str">
        <f t="shared" si="64"/>
        <v>A</v>
      </c>
      <c r="K1668" s="65">
        <f t="shared" si="65"/>
        <v>5000</v>
      </c>
      <c r="L1668" s="66">
        <f t="shared" si="70"/>
        <v>6</v>
      </c>
      <c r="M1668" s="66" t="str">
        <f t="shared" si="71"/>
        <v>OK</v>
      </c>
    </row>
    <row r="1669" spans="2:14" s="69" customFormat="1" x14ac:dyDescent="0.25">
      <c r="B1669" s="57" t="s">
        <v>22</v>
      </c>
      <c r="C1669" s="58">
        <v>44491</v>
      </c>
      <c r="D1669" s="59" t="s">
        <v>3744</v>
      </c>
      <c r="E1669" s="60" t="s">
        <v>11276</v>
      </c>
      <c r="F1669" s="67" t="s">
        <v>3745</v>
      </c>
      <c r="G1669" s="67" t="s">
        <v>3746</v>
      </c>
      <c r="H1669" s="68" t="s">
        <v>3747</v>
      </c>
      <c r="I1669" s="63">
        <v>3</v>
      </c>
      <c r="J1669" s="64" t="str">
        <f t="shared" si="64"/>
        <v>A</v>
      </c>
      <c r="K1669" s="65">
        <f t="shared" si="65"/>
        <v>7500</v>
      </c>
      <c r="L1669" s="66">
        <f t="shared" si="70"/>
        <v>11</v>
      </c>
      <c r="M1669" s="66" t="str">
        <f t="shared" si="71"/>
        <v>OK</v>
      </c>
      <c r="N1669" s="40"/>
    </row>
    <row r="1670" spans="2:14" x14ac:dyDescent="0.25">
      <c r="B1670" s="57" t="s">
        <v>22</v>
      </c>
      <c r="C1670" s="58">
        <v>44491</v>
      </c>
      <c r="D1670" s="59" t="s">
        <v>3748</v>
      </c>
      <c r="E1670" s="60" t="s">
        <v>11276</v>
      </c>
      <c r="F1670" s="67" t="s">
        <v>3749</v>
      </c>
      <c r="G1670" s="67" t="s">
        <v>3750</v>
      </c>
      <c r="H1670" s="68" t="s">
        <v>3751</v>
      </c>
      <c r="I1670" s="63">
        <v>2</v>
      </c>
      <c r="J1670" s="64" t="str">
        <f t="shared" si="64"/>
        <v>A</v>
      </c>
      <c r="K1670" s="65">
        <f t="shared" si="65"/>
        <v>5000</v>
      </c>
      <c r="L1670" s="66">
        <f t="shared" si="70"/>
        <v>2</v>
      </c>
      <c r="M1670" s="66" t="str">
        <f t="shared" si="71"/>
        <v>OK</v>
      </c>
    </row>
    <row r="1671" spans="2:14" s="69" customFormat="1" x14ac:dyDescent="0.25">
      <c r="B1671" s="57" t="s">
        <v>22</v>
      </c>
      <c r="C1671" s="58">
        <v>44491</v>
      </c>
      <c r="D1671" s="59" t="s">
        <v>3752</v>
      </c>
      <c r="E1671" s="60" t="s">
        <v>11276</v>
      </c>
      <c r="F1671" s="67" t="s">
        <v>3753</v>
      </c>
      <c r="G1671" s="67" t="s">
        <v>3754</v>
      </c>
      <c r="H1671" s="68" t="s">
        <v>3758</v>
      </c>
      <c r="I1671" s="63">
        <v>2</v>
      </c>
      <c r="J1671" s="64" t="str">
        <f t="shared" si="64"/>
        <v>A</v>
      </c>
      <c r="K1671" s="65">
        <f t="shared" si="65"/>
        <v>5000</v>
      </c>
      <c r="L1671" s="66">
        <f t="shared" si="70"/>
        <v>2</v>
      </c>
      <c r="M1671" s="66" t="str">
        <f t="shared" si="71"/>
        <v>OK</v>
      </c>
      <c r="N1671" s="40"/>
    </row>
    <row r="1672" spans="2:14" x14ac:dyDescent="0.25">
      <c r="B1672" s="57" t="s">
        <v>22</v>
      </c>
      <c r="C1672" s="58">
        <v>44491</v>
      </c>
      <c r="D1672" s="59" t="s">
        <v>3755</v>
      </c>
      <c r="E1672" s="60" t="s">
        <v>11276</v>
      </c>
      <c r="F1672" s="67" t="s">
        <v>3756</v>
      </c>
      <c r="G1672" s="67" t="s">
        <v>3757</v>
      </c>
      <c r="H1672" s="68" t="s">
        <v>3759</v>
      </c>
      <c r="I1672" s="63">
        <v>2</v>
      </c>
      <c r="J1672" s="64" t="str">
        <f t="shared" si="64"/>
        <v>A</v>
      </c>
      <c r="K1672" s="65">
        <f t="shared" si="65"/>
        <v>5000</v>
      </c>
      <c r="L1672" s="66">
        <f t="shared" si="70"/>
        <v>4</v>
      </c>
      <c r="M1672" s="66" t="str">
        <f t="shared" si="71"/>
        <v>OK</v>
      </c>
    </row>
    <row r="1673" spans="2:14" x14ac:dyDescent="0.25">
      <c r="B1673" s="57" t="s">
        <v>22</v>
      </c>
      <c r="C1673" s="58">
        <v>44491</v>
      </c>
      <c r="D1673" s="59" t="s">
        <v>3760</v>
      </c>
      <c r="E1673" s="60" t="s">
        <v>11276</v>
      </c>
      <c r="F1673" s="67" t="s">
        <v>3761</v>
      </c>
      <c r="G1673" s="67" t="s">
        <v>3762</v>
      </c>
      <c r="H1673" s="68" t="s">
        <v>3763</v>
      </c>
      <c r="I1673" s="63">
        <v>2</v>
      </c>
      <c r="J1673" s="64" t="str">
        <f t="shared" si="64"/>
        <v>A</v>
      </c>
      <c r="K1673" s="65">
        <f t="shared" si="65"/>
        <v>5000</v>
      </c>
      <c r="L1673" s="66">
        <f t="shared" ref="L1673:L1736" si="72">SUMIF($D$8:$D$3606,D1673:D5271,$I$8:$I$3606)</f>
        <v>4</v>
      </c>
      <c r="M1673" s="66" t="str">
        <f t="shared" ref="M1673:M1736" si="73">+IF(L1673=0," ",IF(L1673&lt;=20,"OK",IF(L1673&gt;=21,"LEBIH")))</f>
        <v>OK</v>
      </c>
    </row>
    <row r="1674" spans="2:14" s="69" customFormat="1" x14ac:dyDescent="0.25">
      <c r="B1674" s="57" t="s">
        <v>22</v>
      </c>
      <c r="C1674" s="58">
        <v>44491</v>
      </c>
      <c r="D1674" s="59" t="s">
        <v>3764</v>
      </c>
      <c r="E1674" s="60" t="s">
        <v>11276</v>
      </c>
      <c r="F1674" s="67" t="s">
        <v>3765</v>
      </c>
      <c r="G1674" s="67" t="s">
        <v>3766</v>
      </c>
      <c r="H1674" s="68" t="s">
        <v>3767</v>
      </c>
      <c r="I1674" s="63">
        <v>2</v>
      </c>
      <c r="J1674" s="64" t="str">
        <f t="shared" si="64"/>
        <v>A</v>
      </c>
      <c r="K1674" s="65">
        <f t="shared" si="65"/>
        <v>5000</v>
      </c>
      <c r="L1674" s="66">
        <f t="shared" si="72"/>
        <v>2</v>
      </c>
      <c r="M1674" s="66" t="str">
        <f t="shared" si="73"/>
        <v>OK</v>
      </c>
      <c r="N1674" s="40"/>
    </row>
    <row r="1675" spans="2:14" s="69" customFormat="1" x14ac:dyDescent="0.25">
      <c r="B1675" s="57" t="s">
        <v>22</v>
      </c>
      <c r="C1675" s="58">
        <v>44491</v>
      </c>
      <c r="D1675" s="59" t="s">
        <v>3768</v>
      </c>
      <c r="E1675" s="60" t="s">
        <v>11276</v>
      </c>
      <c r="F1675" s="67" t="s">
        <v>3769</v>
      </c>
      <c r="G1675" s="67" t="s">
        <v>3770</v>
      </c>
      <c r="H1675" s="68" t="s">
        <v>3771</v>
      </c>
      <c r="I1675" s="63">
        <v>2</v>
      </c>
      <c r="J1675" s="64" t="str">
        <f t="shared" si="64"/>
        <v>A</v>
      </c>
      <c r="K1675" s="65">
        <f t="shared" si="65"/>
        <v>5000</v>
      </c>
      <c r="L1675" s="66">
        <f t="shared" si="72"/>
        <v>2</v>
      </c>
      <c r="M1675" s="66" t="str">
        <f t="shared" si="73"/>
        <v>OK</v>
      </c>
      <c r="N1675" s="40"/>
    </row>
    <row r="1676" spans="2:14" x14ac:dyDescent="0.25">
      <c r="B1676" s="57" t="s">
        <v>22</v>
      </c>
      <c r="C1676" s="58">
        <v>44491</v>
      </c>
      <c r="D1676" s="59" t="s">
        <v>3772</v>
      </c>
      <c r="E1676" s="60" t="s">
        <v>11276</v>
      </c>
      <c r="F1676" s="67" t="s">
        <v>3773</v>
      </c>
      <c r="G1676" s="67" t="s">
        <v>3774</v>
      </c>
      <c r="H1676" s="68" t="s">
        <v>3775</v>
      </c>
      <c r="I1676" s="63">
        <v>2</v>
      </c>
      <c r="J1676" s="64" t="str">
        <f t="shared" si="64"/>
        <v>A</v>
      </c>
      <c r="K1676" s="65">
        <f t="shared" si="65"/>
        <v>5000</v>
      </c>
      <c r="L1676" s="66">
        <f t="shared" si="72"/>
        <v>2</v>
      </c>
      <c r="M1676" s="66" t="str">
        <f t="shared" si="73"/>
        <v>OK</v>
      </c>
    </row>
    <row r="1677" spans="2:14" x14ac:dyDescent="0.25">
      <c r="B1677" s="57" t="s">
        <v>22</v>
      </c>
      <c r="C1677" s="70">
        <v>44491</v>
      </c>
      <c r="D1677" s="59" t="s">
        <v>3776</v>
      </c>
      <c r="E1677" s="60" t="s">
        <v>11276</v>
      </c>
      <c r="F1677" s="67" t="s">
        <v>3777</v>
      </c>
      <c r="G1677" s="67" t="s">
        <v>3778</v>
      </c>
      <c r="H1677" s="68" t="s">
        <v>3779</v>
      </c>
      <c r="I1677" s="63">
        <v>2</v>
      </c>
      <c r="J1677" s="64" t="str">
        <f t="shared" si="64"/>
        <v>A</v>
      </c>
      <c r="K1677" s="65">
        <f t="shared" si="65"/>
        <v>5000</v>
      </c>
      <c r="L1677" s="66">
        <f t="shared" si="72"/>
        <v>2</v>
      </c>
      <c r="M1677" s="66" t="str">
        <f t="shared" si="73"/>
        <v>OK</v>
      </c>
    </row>
    <row r="1678" spans="2:14" s="69" customFormat="1" x14ac:dyDescent="0.25">
      <c r="B1678" s="57" t="s">
        <v>22</v>
      </c>
      <c r="C1678" s="70">
        <v>44491</v>
      </c>
      <c r="D1678" s="59" t="s">
        <v>3780</v>
      </c>
      <c r="E1678" s="60" t="s">
        <v>11276</v>
      </c>
      <c r="F1678" s="67" t="s">
        <v>3781</v>
      </c>
      <c r="G1678" s="67" t="s">
        <v>3782</v>
      </c>
      <c r="H1678" s="68" t="s">
        <v>3783</v>
      </c>
      <c r="I1678" s="63">
        <v>2</v>
      </c>
      <c r="J1678" s="64" t="str">
        <f t="shared" si="64"/>
        <v>A</v>
      </c>
      <c r="K1678" s="65">
        <f t="shared" si="65"/>
        <v>5000</v>
      </c>
      <c r="L1678" s="66">
        <f t="shared" si="72"/>
        <v>2</v>
      </c>
      <c r="M1678" s="66" t="str">
        <f t="shared" si="73"/>
        <v>OK</v>
      </c>
      <c r="N1678" s="40"/>
    </row>
    <row r="1679" spans="2:14" x14ac:dyDescent="0.25">
      <c r="B1679" s="57" t="s">
        <v>22</v>
      </c>
      <c r="C1679" s="70">
        <v>44491</v>
      </c>
      <c r="D1679" s="59" t="s">
        <v>3784</v>
      </c>
      <c r="E1679" s="60" t="s">
        <v>11276</v>
      </c>
      <c r="F1679" s="67" t="s">
        <v>3785</v>
      </c>
      <c r="G1679" s="67" t="s">
        <v>3786</v>
      </c>
      <c r="H1679" s="68" t="s">
        <v>3787</v>
      </c>
      <c r="I1679" s="63">
        <v>2</v>
      </c>
      <c r="J1679" s="64" t="str">
        <f t="shared" si="64"/>
        <v>A</v>
      </c>
      <c r="K1679" s="65">
        <f t="shared" si="65"/>
        <v>5000</v>
      </c>
      <c r="L1679" s="66">
        <f t="shared" si="72"/>
        <v>2</v>
      </c>
      <c r="M1679" s="66" t="str">
        <f t="shared" si="73"/>
        <v>OK</v>
      </c>
    </row>
    <row r="1680" spans="2:14" s="69" customFormat="1" x14ac:dyDescent="0.25">
      <c r="B1680" s="57" t="s">
        <v>22</v>
      </c>
      <c r="C1680" s="70">
        <v>44491</v>
      </c>
      <c r="D1680" s="59" t="s">
        <v>3788</v>
      </c>
      <c r="E1680" s="60" t="s">
        <v>11276</v>
      </c>
      <c r="F1680" s="67" t="s">
        <v>3789</v>
      </c>
      <c r="G1680" s="67" t="s">
        <v>3790</v>
      </c>
      <c r="H1680" s="68" t="s">
        <v>3791</v>
      </c>
      <c r="I1680" s="63">
        <v>2</v>
      </c>
      <c r="J1680" s="64" t="str">
        <f t="shared" si="64"/>
        <v>A</v>
      </c>
      <c r="K1680" s="65">
        <f t="shared" si="65"/>
        <v>5000</v>
      </c>
      <c r="L1680" s="66">
        <f t="shared" si="72"/>
        <v>2</v>
      </c>
      <c r="M1680" s="66" t="str">
        <f t="shared" si="73"/>
        <v>OK</v>
      </c>
      <c r="N1680" s="40"/>
    </row>
    <row r="1681" spans="2:14" x14ac:dyDescent="0.25">
      <c r="B1681" s="57" t="s">
        <v>22</v>
      </c>
      <c r="C1681" s="70">
        <v>44491</v>
      </c>
      <c r="D1681" s="59" t="s">
        <v>3792</v>
      </c>
      <c r="E1681" s="60" t="s">
        <v>11276</v>
      </c>
      <c r="F1681" s="67" t="s">
        <v>3793</v>
      </c>
      <c r="G1681" s="67" t="s">
        <v>3794</v>
      </c>
      <c r="H1681" s="68" t="s">
        <v>3795</v>
      </c>
      <c r="I1681" s="63">
        <v>2</v>
      </c>
      <c r="J1681" s="64" t="str">
        <f t="shared" si="64"/>
        <v>A</v>
      </c>
      <c r="K1681" s="65">
        <f t="shared" si="65"/>
        <v>5000</v>
      </c>
      <c r="L1681" s="66">
        <f t="shared" si="72"/>
        <v>2</v>
      </c>
      <c r="M1681" s="66" t="str">
        <f t="shared" si="73"/>
        <v>OK</v>
      </c>
    </row>
    <row r="1682" spans="2:14" x14ac:dyDescent="0.25">
      <c r="B1682" s="57" t="s">
        <v>22</v>
      </c>
      <c r="C1682" s="70">
        <v>44492</v>
      </c>
      <c r="D1682" s="59" t="s">
        <v>1453</v>
      </c>
      <c r="E1682" s="60" t="s">
        <v>11276</v>
      </c>
      <c r="F1682" s="67" t="s">
        <v>1454</v>
      </c>
      <c r="G1682" s="67" t="s">
        <v>1455</v>
      </c>
      <c r="H1682" s="68" t="s">
        <v>3800</v>
      </c>
      <c r="I1682" s="63">
        <v>2</v>
      </c>
      <c r="J1682" s="64" t="str">
        <f t="shared" si="64"/>
        <v>A</v>
      </c>
      <c r="K1682" s="65">
        <f t="shared" si="65"/>
        <v>5000</v>
      </c>
      <c r="L1682" s="66">
        <f t="shared" si="72"/>
        <v>7</v>
      </c>
      <c r="M1682" s="66" t="str">
        <f t="shared" si="73"/>
        <v>OK</v>
      </c>
    </row>
    <row r="1683" spans="2:14" s="69" customFormat="1" x14ac:dyDescent="0.25">
      <c r="B1683" s="57" t="s">
        <v>22</v>
      </c>
      <c r="C1683" s="70">
        <v>44491</v>
      </c>
      <c r="D1683" s="59" t="s">
        <v>3796</v>
      </c>
      <c r="E1683" s="60" t="s">
        <v>11276</v>
      </c>
      <c r="F1683" s="67" t="s">
        <v>3797</v>
      </c>
      <c r="G1683" s="67" t="s">
        <v>3798</v>
      </c>
      <c r="H1683" s="68" t="s">
        <v>3799</v>
      </c>
      <c r="I1683" s="63">
        <v>10</v>
      </c>
      <c r="J1683" s="64" t="str">
        <f t="shared" si="64"/>
        <v>B</v>
      </c>
      <c r="K1683" s="65">
        <f t="shared" si="65"/>
        <v>30000</v>
      </c>
      <c r="L1683" s="66">
        <f t="shared" si="72"/>
        <v>10</v>
      </c>
      <c r="M1683" s="66" t="str">
        <f t="shared" si="73"/>
        <v>OK</v>
      </c>
      <c r="N1683" s="40"/>
    </row>
    <row r="1684" spans="2:14" x14ac:dyDescent="0.25">
      <c r="B1684" s="57" t="s">
        <v>22</v>
      </c>
      <c r="C1684" s="70">
        <v>44492</v>
      </c>
      <c r="D1684" s="59" t="s">
        <v>3801</v>
      </c>
      <c r="E1684" s="60" t="s">
        <v>11276</v>
      </c>
      <c r="F1684" s="67" t="s">
        <v>3802</v>
      </c>
      <c r="G1684" s="67" t="s">
        <v>3803</v>
      </c>
      <c r="H1684" s="68" t="s">
        <v>3804</v>
      </c>
      <c r="I1684" s="63">
        <v>2</v>
      </c>
      <c r="J1684" s="64" t="str">
        <f t="shared" ref="J1684:J1791" si="74">+IF(I1684&lt;=0," ",IF(I1684&lt;=5,"A",IF(I1684&gt;=6,"B")))</f>
        <v>A</v>
      </c>
      <c r="K1684" s="65">
        <f t="shared" ref="K1684:K1791" si="75">+IF(J1684=" ",I1684*0,IF(J1684="A",I1684*2500,IF(J1684="B",I1684*3000)))</f>
        <v>5000</v>
      </c>
      <c r="L1684" s="66">
        <f t="shared" si="72"/>
        <v>4</v>
      </c>
      <c r="M1684" s="66" t="str">
        <f t="shared" si="73"/>
        <v>OK</v>
      </c>
    </row>
    <row r="1685" spans="2:14" x14ac:dyDescent="0.25">
      <c r="B1685" s="57" t="s">
        <v>22</v>
      </c>
      <c r="C1685" s="70">
        <v>44492</v>
      </c>
      <c r="D1685" s="59" t="s">
        <v>3805</v>
      </c>
      <c r="E1685" s="60" t="s">
        <v>11276</v>
      </c>
      <c r="F1685" s="67" t="s">
        <v>3806</v>
      </c>
      <c r="G1685" s="67" t="s">
        <v>3807</v>
      </c>
      <c r="H1685" s="68" t="s">
        <v>3808</v>
      </c>
      <c r="I1685" s="63">
        <v>3</v>
      </c>
      <c r="J1685" s="64" t="str">
        <f t="shared" si="74"/>
        <v>A</v>
      </c>
      <c r="K1685" s="65">
        <f t="shared" si="75"/>
        <v>7500</v>
      </c>
      <c r="L1685" s="66">
        <f t="shared" si="72"/>
        <v>20</v>
      </c>
      <c r="M1685" s="66" t="str">
        <f t="shared" si="73"/>
        <v>OK</v>
      </c>
    </row>
    <row r="1686" spans="2:14" s="69" customFormat="1" x14ac:dyDescent="0.25">
      <c r="B1686" s="57" t="s">
        <v>22</v>
      </c>
      <c r="C1686" s="70">
        <v>44492</v>
      </c>
      <c r="D1686" s="59" t="s">
        <v>3809</v>
      </c>
      <c r="E1686" s="60" t="s">
        <v>11276</v>
      </c>
      <c r="F1686" s="67" t="s">
        <v>3810</v>
      </c>
      <c r="G1686" s="67" t="s">
        <v>3811</v>
      </c>
      <c r="H1686" s="68" t="s">
        <v>3812</v>
      </c>
      <c r="I1686" s="63">
        <v>2</v>
      </c>
      <c r="J1686" s="64" t="str">
        <f t="shared" si="74"/>
        <v>A</v>
      </c>
      <c r="K1686" s="65">
        <f t="shared" si="75"/>
        <v>5000</v>
      </c>
      <c r="L1686" s="66">
        <f t="shared" si="72"/>
        <v>8</v>
      </c>
      <c r="M1686" s="66" t="str">
        <f t="shared" si="73"/>
        <v>OK</v>
      </c>
      <c r="N1686" s="40"/>
    </row>
    <row r="1687" spans="2:14" x14ac:dyDescent="0.25">
      <c r="B1687" s="57" t="s">
        <v>22</v>
      </c>
      <c r="C1687" s="70">
        <v>44492</v>
      </c>
      <c r="D1687" s="59" t="s">
        <v>3813</v>
      </c>
      <c r="E1687" s="60" t="s">
        <v>11276</v>
      </c>
      <c r="F1687" s="67" t="s">
        <v>3814</v>
      </c>
      <c r="G1687" s="67" t="s">
        <v>3815</v>
      </c>
      <c r="H1687" s="68" t="s">
        <v>3816</v>
      </c>
      <c r="I1687" s="63">
        <v>2</v>
      </c>
      <c r="J1687" s="64" t="str">
        <f t="shared" si="74"/>
        <v>A</v>
      </c>
      <c r="K1687" s="65">
        <f t="shared" si="75"/>
        <v>5000</v>
      </c>
      <c r="L1687" s="66">
        <f t="shared" si="72"/>
        <v>2</v>
      </c>
      <c r="M1687" s="66" t="str">
        <f t="shared" si="73"/>
        <v>OK</v>
      </c>
    </row>
    <row r="1688" spans="2:14" s="69" customFormat="1" x14ac:dyDescent="0.25">
      <c r="B1688" s="57" t="s">
        <v>22</v>
      </c>
      <c r="C1688" s="70">
        <v>44492</v>
      </c>
      <c r="D1688" s="59" t="s">
        <v>3817</v>
      </c>
      <c r="E1688" s="60" t="s">
        <v>11276</v>
      </c>
      <c r="F1688" s="67" t="s">
        <v>3818</v>
      </c>
      <c r="G1688" s="67" t="s">
        <v>3819</v>
      </c>
      <c r="H1688" s="68" t="s">
        <v>3823</v>
      </c>
      <c r="I1688" s="63">
        <v>2</v>
      </c>
      <c r="J1688" s="64" t="str">
        <f t="shared" si="74"/>
        <v>A</v>
      </c>
      <c r="K1688" s="65">
        <f t="shared" si="75"/>
        <v>5000</v>
      </c>
      <c r="L1688" s="66">
        <f t="shared" si="72"/>
        <v>2</v>
      </c>
      <c r="M1688" s="66" t="str">
        <f t="shared" si="73"/>
        <v>OK</v>
      </c>
      <c r="N1688" s="40"/>
    </row>
    <row r="1689" spans="2:14" x14ac:dyDescent="0.25">
      <c r="B1689" s="57" t="s">
        <v>22</v>
      </c>
      <c r="C1689" s="70">
        <v>44492</v>
      </c>
      <c r="D1689" s="59" t="s">
        <v>3820</v>
      </c>
      <c r="E1689" s="60" t="s">
        <v>11276</v>
      </c>
      <c r="F1689" s="67" t="s">
        <v>3821</v>
      </c>
      <c r="G1689" s="67" t="s">
        <v>3822</v>
      </c>
      <c r="H1689" s="68" t="s">
        <v>3824</v>
      </c>
      <c r="I1689" s="63">
        <v>3</v>
      </c>
      <c r="J1689" s="64" t="str">
        <f t="shared" si="74"/>
        <v>A</v>
      </c>
      <c r="K1689" s="65">
        <f t="shared" si="75"/>
        <v>7500</v>
      </c>
      <c r="L1689" s="66">
        <f t="shared" si="72"/>
        <v>5</v>
      </c>
      <c r="M1689" s="66" t="str">
        <f t="shared" si="73"/>
        <v>OK</v>
      </c>
    </row>
    <row r="1690" spans="2:14" x14ac:dyDescent="0.25">
      <c r="B1690" s="57" t="s">
        <v>22</v>
      </c>
      <c r="C1690" s="70">
        <v>44492</v>
      </c>
      <c r="D1690" s="59" t="s">
        <v>3744</v>
      </c>
      <c r="E1690" s="60" t="s">
        <v>11276</v>
      </c>
      <c r="F1690" s="67" t="s">
        <v>3745</v>
      </c>
      <c r="G1690" s="67" t="s">
        <v>3746</v>
      </c>
      <c r="H1690" s="68" t="s">
        <v>3825</v>
      </c>
      <c r="I1690" s="63">
        <v>3</v>
      </c>
      <c r="J1690" s="64" t="str">
        <f t="shared" si="74"/>
        <v>A</v>
      </c>
      <c r="K1690" s="65">
        <f t="shared" si="75"/>
        <v>7500</v>
      </c>
      <c r="L1690" s="66">
        <f t="shared" si="72"/>
        <v>11</v>
      </c>
      <c r="M1690" s="66" t="str">
        <f t="shared" si="73"/>
        <v>OK</v>
      </c>
    </row>
    <row r="1691" spans="2:14" s="69" customFormat="1" x14ac:dyDescent="0.25">
      <c r="B1691" s="57" t="s">
        <v>22</v>
      </c>
      <c r="C1691" s="70">
        <v>44492</v>
      </c>
      <c r="D1691" s="59" t="s">
        <v>3826</v>
      </c>
      <c r="E1691" s="60" t="s">
        <v>11276</v>
      </c>
      <c r="F1691" s="67" t="s">
        <v>3827</v>
      </c>
      <c r="G1691" s="67" t="s">
        <v>3828</v>
      </c>
      <c r="H1691" s="68" t="s">
        <v>3829</v>
      </c>
      <c r="I1691" s="63">
        <v>10</v>
      </c>
      <c r="J1691" s="64" t="str">
        <f t="shared" si="74"/>
        <v>B</v>
      </c>
      <c r="K1691" s="65">
        <f t="shared" si="75"/>
        <v>30000</v>
      </c>
      <c r="L1691" s="66">
        <f t="shared" si="72"/>
        <v>20</v>
      </c>
      <c r="M1691" s="66" t="str">
        <f t="shared" si="73"/>
        <v>OK</v>
      </c>
      <c r="N1691" s="40"/>
    </row>
    <row r="1692" spans="2:14" s="69" customFormat="1" x14ac:dyDescent="0.25">
      <c r="B1692" s="57" t="s">
        <v>22</v>
      </c>
      <c r="C1692" s="70">
        <v>44492</v>
      </c>
      <c r="D1692" s="59" t="s">
        <v>3853</v>
      </c>
      <c r="E1692" s="60" t="s">
        <v>11276</v>
      </c>
      <c r="F1692" s="67" t="s">
        <v>3854</v>
      </c>
      <c r="G1692" s="67" t="s">
        <v>3855</v>
      </c>
      <c r="H1692" s="68" t="s">
        <v>3859</v>
      </c>
      <c r="I1692" s="63">
        <v>6</v>
      </c>
      <c r="J1692" s="64" t="str">
        <f t="shared" si="74"/>
        <v>B</v>
      </c>
      <c r="K1692" s="65">
        <f t="shared" si="75"/>
        <v>18000</v>
      </c>
      <c r="L1692" s="66">
        <f t="shared" si="72"/>
        <v>16</v>
      </c>
      <c r="M1692" s="66" t="str">
        <f t="shared" si="73"/>
        <v>OK</v>
      </c>
      <c r="N1692" s="40"/>
    </row>
    <row r="1693" spans="2:14" x14ac:dyDescent="0.25">
      <c r="B1693" s="57" t="s">
        <v>22</v>
      </c>
      <c r="C1693" s="70">
        <v>44492</v>
      </c>
      <c r="D1693" s="59" t="s">
        <v>3856</v>
      </c>
      <c r="E1693" s="60" t="s">
        <v>11276</v>
      </c>
      <c r="F1693" s="67" t="s">
        <v>3857</v>
      </c>
      <c r="G1693" s="67" t="s">
        <v>3858</v>
      </c>
      <c r="H1693" s="68" t="s">
        <v>3860</v>
      </c>
      <c r="I1693" s="63">
        <v>8</v>
      </c>
      <c r="J1693" s="64" t="str">
        <f t="shared" si="74"/>
        <v>B</v>
      </c>
      <c r="K1693" s="65">
        <f t="shared" si="75"/>
        <v>24000</v>
      </c>
      <c r="L1693" s="66">
        <f t="shared" si="72"/>
        <v>8</v>
      </c>
      <c r="M1693" s="66" t="str">
        <f t="shared" si="73"/>
        <v>OK</v>
      </c>
    </row>
    <row r="1694" spans="2:14" x14ac:dyDescent="0.25">
      <c r="B1694" s="57" t="s">
        <v>22</v>
      </c>
      <c r="C1694" s="70">
        <v>44492</v>
      </c>
      <c r="D1694" s="59" t="s">
        <v>3861</v>
      </c>
      <c r="E1694" s="60" t="s">
        <v>11276</v>
      </c>
      <c r="F1694" s="67" t="s">
        <v>3862</v>
      </c>
      <c r="G1694" s="67" t="s">
        <v>3863</v>
      </c>
      <c r="H1694" s="68" t="s">
        <v>3864</v>
      </c>
      <c r="I1694" s="63">
        <v>3</v>
      </c>
      <c r="J1694" s="64" t="str">
        <f t="shared" si="74"/>
        <v>A</v>
      </c>
      <c r="K1694" s="65">
        <f t="shared" si="75"/>
        <v>7500</v>
      </c>
      <c r="L1694" s="66">
        <f t="shared" si="72"/>
        <v>5</v>
      </c>
      <c r="M1694" s="66" t="str">
        <f t="shared" si="73"/>
        <v>OK</v>
      </c>
    </row>
    <row r="1695" spans="2:14" s="69" customFormat="1" x14ac:dyDescent="0.25">
      <c r="B1695" s="57" t="s">
        <v>22</v>
      </c>
      <c r="C1695" s="70">
        <v>44492</v>
      </c>
      <c r="D1695" s="59" t="s">
        <v>3830</v>
      </c>
      <c r="E1695" s="60" t="s">
        <v>11276</v>
      </c>
      <c r="F1695" s="67" t="s">
        <v>3831</v>
      </c>
      <c r="G1695" s="67" t="s">
        <v>3832</v>
      </c>
      <c r="H1695" s="68" t="s">
        <v>3833</v>
      </c>
      <c r="I1695" s="63">
        <v>2</v>
      </c>
      <c r="J1695" s="64" t="str">
        <f t="shared" si="74"/>
        <v>A</v>
      </c>
      <c r="K1695" s="65">
        <f t="shared" si="75"/>
        <v>5000</v>
      </c>
      <c r="L1695" s="66">
        <f t="shared" si="72"/>
        <v>2</v>
      </c>
      <c r="M1695" s="66" t="str">
        <f t="shared" si="73"/>
        <v>OK</v>
      </c>
      <c r="N1695" s="40"/>
    </row>
    <row r="1696" spans="2:14" x14ac:dyDescent="0.25">
      <c r="B1696" s="57" t="s">
        <v>22</v>
      </c>
      <c r="C1696" s="70">
        <v>44492</v>
      </c>
      <c r="D1696" s="59" t="s">
        <v>3834</v>
      </c>
      <c r="E1696" s="60" t="s">
        <v>11276</v>
      </c>
      <c r="F1696" s="67" t="s">
        <v>3835</v>
      </c>
      <c r="G1696" s="67" t="s">
        <v>3836</v>
      </c>
      <c r="H1696" s="68" t="s">
        <v>3840</v>
      </c>
      <c r="I1696" s="63">
        <v>2</v>
      </c>
      <c r="J1696" s="64" t="str">
        <f t="shared" si="74"/>
        <v>A</v>
      </c>
      <c r="K1696" s="65">
        <f t="shared" si="75"/>
        <v>5000</v>
      </c>
      <c r="L1696" s="66">
        <f t="shared" si="72"/>
        <v>2</v>
      </c>
      <c r="M1696" s="66" t="str">
        <f t="shared" si="73"/>
        <v>OK</v>
      </c>
    </row>
    <row r="1697" spans="2:14" s="69" customFormat="1" x14ac:dyDescent="0.25">
      <c r="B1697" s="57" t="s">
        <v>22</v>
      </c>
      <c r="C1697" s="70">
        <v>44492</v>
      </c>
      <c r="D1697" s="59" t="s">
        <v>3837</v>
      </c>
      <c r="E1697" s="60" t="s">
        <v>11276</v>
      </c>
      <c r="F1697" s="67" t="s">
        <v>3838</v>
      </c>
      <c r="G1697" s="67" t="s">
        <v>3839</v>
      </c>
      <c r="H1697" s="68" t="s">
        <v>3841</v>
      </c>
      <c r="I1697" s="63">
        <v>2</v>
      </c>
      <c r="J1697" s="64" t="str">
        <f t="shared" si="74"/>
        <v>A</v>
      </c>
      <c r="K1697" s="65">
        <f t="shared" si="75"/>
        <v>5000</v>
      </c>
      <c r="L1697" s="66">
        <f t="shared" si="72"/>
        <v>4</v>
      </c>
      <c r="M1697" s="66" t="str">
        <f t="shared" si="73"/>
        <v>OK</v>
      </c>
      <c r="N1697" s="40"/>
    </row>
    <row r="1698" spans="2:14" x14ac:dyDescent="0.25">
      <c r="B1698" s="57" t="s">
        <v>22</v>
      </c>
      <c r="C1698" s="70">
        <v>44492</v>
      </c>
      <c r="D1698" s="59" t="s">
        <v>3842</v>
      </c>
      <c r="E1698" s="60" t="s">
        <v>11276</v>
      </c>
      <c r="F1698" s="67" t="s">
        <v>3843</v>
      </c>
      <c r="G1698" s="67" t="s">
        <v>3844</v>
      </c>
      <c r="H1698" s="68" t="s">
        <v>3845</v>
      </c>
      <c r="I1698" s="63">
        <v>3</v>
      </c>
      <c r="J1698" s="64" t="str">
        <f t="shared" si="74"/>
        <v>A</v>
      </c>
      <c r="K1698" s="65">
        <f t="shared" si="75"/>
        <v>7500</v>
      </c>
      <c r="L1698" s="66">
        <f t="shared" si="72"/>
        <v>6</v>
      </c>
      <c r="M1698" s="66" t="str">
        <f t="shared" si="73"/>
        <v>OK</v>
      </c>
    </row>
    <row r="1699" spans="2:14" x14ac:dyDescent="0.25">
      <c r="B1699" s="57" t="s">
        <v>22</v>
      </c>
      <c r="C1699" s="70">
        <v>44492</v>
      </c>
      <c r="D1699" s="59" t="s">
        <v>3846</v>
      </c>
      <c r="E1699" s="60" t="s">
        <v>11276</v>
      </c>
      <c r="F1699" s="67" t="s">
        <v>3847</v>
      </c>
      <c r="G1699" s="67" t="s">
        <v>3848</v>
      </c>
      <c r="H1699" s="68" t="s">
        <v>3851</v>
      </c>
      <c r="I1699" s="63">
        <v>2</v>
      </c>
      <c r="J1699" s="64" t="str">
        <f t="shared" si="74"/>
        <v>A</v>
      </c>
      <c r="K1699" s="65">
        <f t="shared" si="75"/>
        <v>5000</v>
      </c>
      <c r="L1699" s="66">
        <f t="shared" si="72"/>
        <v>2</v>
      </c>
      <c r="M1699" s="66" t="str">
        <f t="shared" si="73"/>
        <v>OK</v>
      </c>
    </row>
    <row r="1700" spans="2:14" s="69" customFormat="1" x14ac:dyDescent="0.25">
      <c r="B1700" s="57" t="s">
        <v>22</v>
      </c>
      <c r="C1700" s="70">
        <v>44492</v>
      </c>
      <c r="D1700" s="59" t="s">
        <v>3849</v>
      </c>
      <c r="E1700" s="60" t="s">
        <v>11276</v>
      </c>
      <c r="F1700" s="67" t="s">
        <v>3850</v>
      </c>
      <c r="G1700" s="67" t="s">
        <v>3848</v>
      </c>
      <c r="H1700" s="68" t="s">
        <v>3852</v>
      </c>
      <c r="I1700" s="63">
        <v>2</v>
      </c>
      <c r="J1700" s="64" t="str">
        <f t="shared" si="74"/>
        <v>A</v>
      </c>
      <c r="K1700" s="65">
        <f t="shared" si="75"/>
        <v>5000</v>
      </c>
      <c r="L1700" s="66">
        <f t="shared" si="72"/>
        <v>4</v>
      </c>
      <c r="M1700" s="66" t="str">
        <f t="shared" si="73"/>
        <v>OK</v>
      </c>
      <c r="N1700" s="40"/>
    </row>
    <row r="1701" spans="2:14" x14ac:dyDescent="0.25">
      <c r="B1701" s="57" t="s">
        <v>22</v>
      </c>
      <c r="C1701" s="70">
        <v>44492</v>
      </c>
      <c r="D1701" s="59" t="s">
        <v>3865</v>
      </c>
      <c r="E1701" s="60" t="s">
        <v>11276</v>
      </c>
      <c r="F1701" s="67" t="s">
        <v>3866</v>
      </c>
      <c r="G1701" s="67" t="s">
        <v>3867</v>
      </c>
      <c r="H1701" s="68" t="s">
        <v>3868</v>
      </c>
      <c r="I1701" s="63">
        <v>6</v>
      </c>
      <c r="J1701" s="64" t="str">
        <f t="shared" si="74"/>
        <v>B</v>
      </c>
      <c r="K1701" s="65">
        <f t="shared" si="75"/>
        <v>18000</v>
      </c>
      <c r="L1701" s="66">
        <f t="shared" si="72"/>
        <v>6</v>
      </c>
      <c r="M1701" s="66" t="str">
        <f t="shared" si="73"/>
        <v>OK</v>
      </c>
    </row>
    <row r="1702" spans="2:14" x14ac:dyDescent="0.25">
      <c r="B1702" s="57" t="s">
        <v>22</v>
      </c>
      <c r="C1702" s="70">
        <v>44492</v>
      </c>
      <c r="D1702" s="59" t="s">
        <v>3869</v>
      </c>
      <c r="E1702" s="60" t="s">
        <v>11276</v>
      </c>
      <c r="F1702" s="67" t="s">
        <v>3870</v>
      </c>
      <c r="G1702" s="67" t="s">
        <v>3871</v>
      </c>
      <c r="H1702" s="68" t="s">
        <v>3872</v>
      </c>
      <c r="I1702" s="63">
        <v>2</v>
      </c>
      <c r="J1702" s="64" t="str">
        <f t="shared" si="74"/>
        <v>A</v>
      </c>
      <c r="K1702" s="65">
        <f t="shared" si="75"/>
        <v>5000</v>
      </c>
      <c r="L1702" s="66">
        <f t="shared" si="72"/>
        <v>2</v>
      </c>
      <c r="M1702" s="66" t="str">
        <f t="shared" si="73"/>
        <v>OK</v>
      </c>
    </row>
    <row r="1703" spans="2:14" s="69" customFormat="1" x14ac:dyDescent="0.25">
      <c r="B1703" s="57" t="s">
        <v>22</v>
      </c>
      <c r="C1703" s="70">
        <v>44492</v>
      </c>
      <c r="D1703" s="59" t="s">
        <v>3873</v>
      </c>
      <c r="E1703" s="60" t="s">
        <v>11276</v>
      </c>
      <c r="F1703" s="67" t="s">
        <v>3874</v>
      </c>
      <c r="G1703" s="67" t="s">
        <v>3875</v>
      </c>
      <c r="H1703" s="68" t="s">
        <v>3876</v>
      </c>
      <c r="I1703" s="63">
        <v>2</v>
      </c>
      <c r="J1703" s="64" t="str">
        <f t="shared" si="74"/>
        <v>A</v>
      </c>
      <c r="K1703" s="65">
        <f t="shared" si="75"/>
        <v>5000</v>
      </c>
      <c r="L1703" s="66">
        <f t="shared" si="72"/>
        <v>2</v>
      </c>
      <c r="M1703" s="66" t="str">
        <f t="shared" si="73"/>
        <v>OK</v>
      </c>
      <c r="N1703" s="40"/>
    </row>
    <row r="1704" spans="2:14" x14ac:dyDescent="0.25">
      <c r="B1704" s="57" t="s">
        <v>22</v>
      </c>
      <c r="C1704" s="70">
        <v>44492</v>
      </c>
      <c r="D1704" s="59" t="s">
        <v>3877</v>
      </c>
      <c r="E1704" s="60" t="s">
        <v>11276</v>
      </c>
      <c r="F1704" s="67" t="s">
        <v>3878</v>
      </c>
      <c r="G1704" s="67" t="s">
        <v>3879</v>
      </c>
      <c r="H1704" s="68" t="s">
        <v>3880</v>
      </c>
      <c r="I1704" s="63">
        <v>2</v>
      </c>
      <c r="J1704" s="64" t="str">
        <f t="shared" si="74"/>
        <v>A</v>
      </c>
      <c r="K1704" s="65">
        <f t="shared" si="75"/>
        <v>5000</v>
      </c>
      <c r="L1704" s="66">
        <f t="shared" si="72"/>
        <v>4</v>
      </c>
      <c r="M1704" s="66" t="str">
        <f t="shared" si="73"/>
        <v>OK</v>
      </c>
    </row>
    <row r="1705" spans="2:14" s="69" customFormat="1" x14ac:dyDescent="0.25">
      <c r="B1705" s="57" t="s">
        <v>22</v>
      </c>
      <c r="C1705" s="70">
        <v>44492</v>
      </c>
      <c r="D1705" s="59" t="s">
        <v>3881</v>
      </c>
      <c r="E1705" s="60" t="s">
        <v>11276</v>
      </c>
      <c r="F1705" s="67" t="s">
        <v>3882</v>
      </c>
      <c r="G1705" s="67" t="s">
        <v>3883</v>
      </c>
      <c r="H1705" s="68" t="s">
        <v>3884</v>
      </c>
      <c r="I1705" s="63">
        <v>2</v>
      </c>
      <c r="J1705" s="64" t="str">
        <f t="shared" si="74"/>
        <v>A</v>
      </c>
      <c r="K1705" s="65">
        <f t="shared" si="75"/>
        <v>5000</v>
      </c>
      <c r="L1705" s="66">
        <f t="shared" si="72"/>
        <v>2</v>
      </c>
      <c r="M1705" s="66" t="str">
        <f t="shared" si="73"/>
        <v>OK</v>
      </c>
      <c r="N1705" s="40"/>
    </row>
    <row r="1706" spans="2:14" x14ac:dyDescent="0.25">
      <c r="B1706" s="57" t="s">
        <v>22</v>
      </c>
      <c r="C1706" s="70">
        <v>44492</v>
      </c>
      <c r="D1706" s="59" t="s">
        <v>3885</v>
      </c>
      <c r="E1706" s="60" t="s">
        <v>11276</v>
      </c>
      <c r="F1706" s="67" t="s">
        <v>3886</v>
      </c>
      <c r="G1706" s="67" t="s">
        <v>3887</v>
      </c>
      <c r="H1706" s="68" t="s">
        <v>3888</v>
      </c>
      <c r="I1706" s="63">
        <v>2</v>
      </c>
      <c r="J1706" s="64" t="str">
        <f t="shared" si="74"/>
        <v>A</v>
      </c>
      <c r="K1706" s="65">
        <f t="shared" si="75"/>
        <v>5000</v>
      </c>
      <c r="L1706" s="66">
        <f t="shared" si="72"/>
        <v>5</v>
      </c>
      <c r="M1706" s="66" t="str">
        <f t="shared" si="73"/>
        <v>OK</v>
      </c>
    </row>
    <row r="1707" spans="2:14" x14ac:dyDescent="0.25">
      <c r="B1707" s="57" t="s">
        <v>22</v>
      </c>
      <c r="C1707" s="70">
        <v>44492</v>
      </c>
      <c r="D1707" s="59" t="s">
        <v>3889</v>
      </c>
      <c r="E1707" s="60" t="s">
        <v>11276</v>
      </c>
      <c r="F1707" s="67" t="s">
        <v>3890</v>
      </c>
      <c r="G1707" s="67" t="s">
        <v>3891</v>
      </c>
      <c r="H1707" s="68" t="s">
        <v>3892</v>
      </c>
      <c r="I1707" s="63">
        <v>3</v>
      </c>
      <c r="J1707" s="64" t="str">
        <f t="shared" si="74"/>
        <v>A</v>
      </c>
      <c r="K1707" s="65">
        <f t="shared" si="75"/>
        <v>7500</v>
      </c>
      <c r="L1707" s="66">
        <f t="shared" si="72"/>
        <v>5</v>
      </c>
      <c r="M1707" s="66" t="str">
        <f t="shared" si="73"/>
        <v>OK</v>
      </c>
    </row>
    <row r="1708" spans="2:14" s="69" customFormat="1" x14ac:dyDescent="0.25">
      <c r="B1708" s="57" t="s">
        <v>22</v>
      </c>
      <c r="C1708" s="70">
        <v>44492</v>
      </c>
      <c r="D1708" s="59" t="s">
        <v>3893</v>
      </c>
      <c r="E1708" s="60" t="s">
        <v>11276</v>
      </c>
      <c r="F1708" s="67" t="s">
        <v>3894</v>
      </c>
      <c r="G1708" s="67" t="s">
        <v>3895</v>
      </c>
      <c r="H1708" s="68" t="s">
        <v>3896</v>
      </c>
      <c r="I1708" s="63">
        <v>10</v>
      </c>
      <c r="J1708" s="64" t="str">
        <f t="shared" si="74"/>
        <v>B</v>
      </c>
      <c r="K1708" s="65">
        <f t="shared" si="75"/>
        <v>30000</v>
      </c>
      <c r="L1708" s="66">
        <f t="shared" si="72"/>
        <v>10</v>
      </c>
      <c r="M1708" s="66" t="str">
        <f t="shared" si="73"/>
        <v>OK</v>
      </c>
      <c r="N1708" s="40"/>
    </row>
    <row r="1709" spans="2:14" s="69" customFormat="1" x14ac:dyDescent="0.25">
      <c r="B1709" s="57" t="s">
        <v>22</v>
      </c>
      <c r="C1709" s="70">
        <v>44492</v>
      </c>
      <c r="D1709" s="59" t="s">
        <v>3897</v>
      </c>
      <c r="E1709" s="60" t="s">
        <v>11276</v>
      </c>
      <c r="F1709" s="67" t="s">
        <v>3898</v>
      </c>
      <c r="G1709" s="67" t="s">
        <v>3899</v>
      </c>
      <c r="H1709" s="68" t="s">
        <v>3900</v>
      </c>
      <c r="I1709" s="63">
        <v>2</v>
      </c>
      <c r="J1709" s="64" t="str">
        <f t="shared" si="74"/>
        <v>A</v>
      </c>
      <c r="K1709" s="65">
        <f t="shared" si="75"/>
        <v>5000</v>
      </c>
      <c r="L1709" s="66">
        <f t="shared" si="72"/>
        <v>4</v>
      </c>
      <c r="M1709" s="66" t="str">
        <f t="shared" si="73"/>
        <v>OK</v>
      </c>
      <c r="N1709" s="40"/>
    </row>
    <row r="1710" spans="2:14" x14ac:dyDescent="0.25">
      <c r="B1710" s="57" t="s">
        <v>22</v>
      </c>
      <c r="C1710" s="70">
        <v>44492</v>
      </c>
      <c r="D1710" s="59" t="s">
        <v>3901</v>
      </c>
      <c r="E1710" s="60" t="s">
        <v>11276</v>
      </c>
      <c r="F1710" s="67" t="s">
        <v>3902</v>
      </c>
      <c r="G1710" s="67" t="s">
        <v>3903</v>
      </c>
      <c r="H1710" s="68" t="s">
        <v>3904</v>
      </c>
      <c r="I1710" s="63">
        <v>2</v>
      </c>
      <c r="J1710" s="64" t="str">
        <f t="shared" si="74"/>
        <v>A</v>
      </c>
      <c r="K1710" s="65">
        <f t="shared" si="75"/>
        <v>5000</v>
      </c>
      <c r="L1710" s="66">
        <f t="shared" si="72"/>
        <v>5</v>
      </c>
      <c r="M1710" s="66" t="str">
        <f t="shared" si="73"/>
        <v>OK</v>
      </c>
    </row>
    <row r="1711" spans="2:14" x14ac:dyDescent="0.25">
      <c r="B1711" s="57" t="s">
        <v>22</v>
      </c>
      <c r="C1711" s="70">
        <v>44492</v>
      </c>
      <c r="D1711" s="59" t="s">
        <v>3905</v>
      </c>
      <c r="E1711" s="60" t="s">
        <v>11276</v>
      </c>
      <c r="F1711" s="67" t="s">
        <v>3906</v>
      </c>
      <c r="G1711" s="67" t="s">
        <v>3907</v>
      </c>
      <c r="H1711" s="68" t="s">
        <v>3908</v>
      </c>
      <c r="I1711" s="63">
        <v>2</v>
      </c>
      <c r="J1711" s="64" t="str">
        <f t="shared" si="74"/>
        <v>A</v>
      </c>
      <c r="K1711" s="65">
        <f t="shared" si="75"/>
        <v>5000</v>
      </c>
      <c r="L1711" s="66">
        <f t="shared" si="72"/>
        <v>2</v>
      </c>
      <c r="M1711" s="66" t="str">
        <f t="shared" si="73"/>
        <v>OK</v>
      </c>
    </row>
    <row r="1712" spans="2:14" s="69" customFormat="1" x14ac:dyDescent="0.25">
      <c r="B1712" s="57" t="s">
        <v>22</v>
      </c>
      <c r="C1712" s="70">
        <v>44492</v>
      </c>
      <c r="D1712" s="59" t="s">
        <v>3909</v>
      </c>
      <c r="E1712" s="60" t="s">
        <v>11276</v>
      </c>
      <c r="F1712" s="67" t="s">
        <v>3910</v>
      </c>
      <c r="G1712" s="67" t="s">
        <v>3911</v>
      </c>
      <c r="H1712" s="68" t="s">
        <v>3912</v>
      </c>
      <c r="I1712" s="63">
        <v>2</v>
      </c>
      <c r="J1712" s="64" t="str">
        <f t="shared" si="74"/>
        <v>A</v>
      </c>
      <c r="K1712" s="65">
        <f t="shared" si="75"/>
        <v>5000</v>
      </c>
      <c r="L1712" s="66">
        <f t="shared" si="72"/>
        <v>2</v>
      </c>
      <c r="M1712" s="66" t="str">
        <f t="shared" si="73"/>
        <v>OK</v>
      </c>
      <c r="N1712" s="40"/>
    </row>
    <row r="1713" spans="2:14" x14ac:dyDescent="0.25">
      <c r="B1713" s="57" t="s">
        <v>22</v>
      </c>
      <c r="C1713" s="70">
        <v>44492</v>
      </c>
      <c r="D1713" s="59" t="s">
        <v>3913</v>
      </c>
      <c r="E1713" s="60" t="s">
        <v>11276</v>
      </c>
      <c r="F1713" s="67" t="s">
        <v>3914</v>
      </c>
      <c r="G1713" s="67" t="s">
        <v>3915</v>
      </c>
      <c r="H1713" s="68" t="s">
        <v>3916</v>
      </c>
      <c r="I1713" s="63">
        <v>2</v>
      </c>
      <c r="J1713" s="64" t="str">
        <f t="shared" si="74"/>
        <v>A</v>
      </c>
      <c r="K1713" s="65">
        <f t="shared" si="75"/>
        <v>5000</v>
      </c>
      <c r="L1713" s="66">
        <f t="shared" si="72"/>
        <v>2</v>
      </c>
      <c r="M1713" s="66" t="str">
        <f t="shared" si="73"/>
        <v>OK</v>
      </c>
    </row>
    <row r="1714" spans="2:14" s="69" customFormat="1" x14ac:dyDescent="0.25">
      <c r="B1714" s="57" t="s">
        <v>22</v>
      </c>
      <c r="C1714" s="70">
        <v>44492</v>
      </c>
      <c r="D1714" s="59" t="s">
        <v>3917</v>
      </c>
      <c r="E1714" s="60" t="s">
        <v>11276</v>
      </c>
      <c r="F1714" s="67" t="s">
        <v>3918</v>
      </c>
      <c r="G1714" s="67" t="s">
        <v>3919</v>
      </c>
      <c r="H1714" s="68" t="s">
        <v>3920</v>
      </c>
      <c r="I1714" s="63">
        <v>2</v>
      </c>
      <c r="J1714" s="64" t="str">
        <f t="shared" si="74"/>
        <v>A</v>
      </c>
      <c r="K1714" s="65">
        <f t="shared" si="75"/>
        <v>5000</v>
      </c>
      <c r="L1714" s="66">
        <f t="shared" si="72"/>
        <v>4</v>
      </c>
      <c r="M1714" s="66" t="str">
        <f t="shared" si="73"/>
        <v>OK</v>
      </c>
      <c r="N1714" s="40"/>
    </row>
    <row r="1715" spans="2:14" x14ac:dyDescent="0.25">
      <c r="B1715" s="57" t="s">
        <v>22</v>
      </c>
      <c r="C1715" s="70">
        <v>44492</v>
      </c>
      <c r="D1715" s="59" t="s">
        <v>3921</v>
      </c>
      <c r="E1715" s="60" t="s">
        <v>11276</v>
      </c>
      <c r="F1715" s="67" t="s">
        <v>3922</v>
      </c>
      <c r="G1715" s="67" t="s">
        <v>3923</v>
      </c>
      <c r="H1715" s="68" t="s">
        <v>3924</v>
      </c>
      <c r="I1715" s="63">
        <v>3</v>
      </c>
      <c r="J1715" s="64" t="str">
        <f t="shared" si="74"/>
        <v>A</v>
      </c>
      <c r="K1715" s="65">
        <f t="shared" si="75"/>
        <v>7500</v>
      </c>
      <c r="L1715" s="66">
        <f t="shared" si="72"/>
        <v>3</v>
      </c>
      <c r="M1715" s="66" t="str">
        <f t="shared" si="73"/>
        <v>OK</v>
      </c>
    </row>
    <row r="1716" spans="2:14" x14ac:dyDescent="0.25">
      <c r="B1716" s="57" t="s">
        <v>22</v>
      </c>
      <c r="C1716" s="70">
        <v>44492</v>
      </c>
      <c r="D1716" s="59" t="s">
        <v>3925</v>
      </c>
      <c r="E1716" s="60" t="s">
        <v>11276</v>
      </c>
      <c r="F1716" s="67" t="s">
        <v>3926</v>
      </c>
      <c r="G1716" s="67" t="s">
        <v>3927</v>
      </c>
      <c r="H1716" s="68" t="s">
        <v>3928</v>
      </c>
      <c r="I1716" s="63">
        <v>2</v>
      </c>
      <c r="J1716" s="64" t="str">
        <f t="shared" si="74"/>
        <v>A</v>
      </c>
      <c r="K1716" s="65">
        <f t="shared" si="75"/>
        <v>5000</v>
      </c>
      <c r="L1716" s="66">
        <f t="shared" si="72"/>
        <v>2</v>
      </c>
      <c r="M1716" s="66" t="str">
        <f t="shared" si="73"/>
        <v>OK</v>
      </c>
    </row>
    <row r="1717" spans="2:14" s="69" customFormat="1" x14ac:dyDescent="0.25">
      <c r="B1717" s="57" t="s">
        <v>22</v>
      </c>
      <c r="C1717" s="70">
        <v>44492</v>
      </c>
      <c r="D1717" s="59" t="s">
        <v>3801</v>
      </c>
      <c r="E1717" s="60" t="s">
        <v>11276</v>
      </c>
      <c r="F1717" s="67" t="s">
        <v>3802</v>
      </c>
      <c r="G1717" s="67" t="s">
        <v>3803</v>
      </c>
      <c r="H1717" s="68" t="s">
        <v>3929</v>
      </c>
      <c r="I1717" s="63">
        <v>2</v>
      </c>
      <c r="J1717" s="64" t="str">
        <f t="shared" si="74"/>
        <v>A</v>
      </c>
      <c r="K1717" s="65">
        <f t="shared" si="75"/>
        <v>5000</v>
      </c>
      <c r="L1717" s="66">
        <f t="shared" si="72"/>
        <v>4</v>
      </c>
      <c r="M1717" s="66" t="str">
        <f t="shared" si="73"/>
        <v>OK</v>
      </c>
      <c r="N1717" s="40"/>
    </row>
    <row r="1718" spans="2:14" s="69" customFormat="1" x14ac:dyDescent="0.25">
      <c r="B1718" s="57" t="s">
        <v>22</v>
      </c>
      <c r="C1718" s="70">
        <v>44492</v>
      </c>
      <c r="D1718" s="59" t="s">
        <v>3930</v>
      </c>
      <c r="E1718" s="60" t="s">
        <v>11276</v>
      </c>
      <c r="F1718" s="67" t="s">
        <v>3931</v>
      </c>
      <c r="G1718" s="67" t="s">
        <v>3932</v>
      </c>
      <c r="H1718" s="68" t="s">
        <v>3933</v>
      </c>
      <c r="I1718" s="63">
        <v>2</v>
      </c>
      <c r="J1718" s="64" t="str">
        <f t="shared" si="74"/>
        <v>A</v>
      </c>
      <c r="K1718" s="65">
        <f t="shared" si="75"/>
        <v>5000</v>
      </c>
      <c r="L1718" s="66">
        <f t="shared" si="72"/>
        <v>2</v>
      </c>
      <c r="M1718" s="66" t="str">
        <f t="shared" si="73"/>
        <v>OK</v>
      </c>
      <c r="N1718" s="40"/>
    </row>
    <row r="1719" spans="2:14" s="69" customFormat="1" x14ac:dyDescent="0.25">
      <c r="B1719" s="57" t="s">
        <v>22</v>
      </c>
      <c r="C1719" s="70">
        <v>44492</v>
      </c>
      <c r="D1719" s="59" t="s">
        <v>3934</v>
      </c>
      <c r="E1719" s="60" t="s">
        <v>11276</v>
      </c>
      <c r="F1719" s="67" t="s">
        <v>3935</v>
      </c>
      <c r="G1719" s="67" t="s">
        <v>3936</v>
      </c>
      <c r="H1719" s="68" t="s">
        <v>3937</v>
      </c>
      <c r="I1719" s="63">
        <v>2</v>
      </c>
      <c r="J1719" s="64" t="str">
        <f t="shared" si="74"/>
        <v>A</v>
      </c>
      <c r="K1719" s="65">
        <f t="shared" si="75"/>
        <v>5000</v>
      </c>
      <c r="L1719" s="66">
        <f t="shared" si="72"/>
        <v>2</v>
      </c>
      <c r="M1719" s="66" t="str">
        <f t="shared" si="73"/>
        <v>OK</v>
      </c>
      <c r="N1719" s="40"/>
    </row>
    <row r="1720" spans="2:14" x14ac:dyDescent="0.25">
      <c r="B1720" s="57" t="s">
        <v>22</v>
      </c>
      <c r="C1720" s="70">
        <v>44494</v>
      </c>
      <c r="D1720" s="59" t="s">
        <v>5063</v>
      </c>
      <c r="E1720" s="60" t="s">
        <v>11276</v>
      </c>
      <c r="F1720" s="67" t="s">
        <v>5064</v>
      </c>
      <c r="G1720" s="67" t="s">
        <v>5065</v>
      </c>
      <c r="H1720" s="68" t="s">
        <v>5066</v>
      </c>
      <c r="I1720" s="63">
        <v>2</v>
      </c>
      <c r="J1720" s="64" t="str">
        <f t="shared" si="74"/>
        <v>A</v>
      </c>
      <c r="K1720" s="65">
        <f t="shared" si="75"/>
        <v>5000</v>
      </c>
      <c r="L1720" s="66">
        <f t="shared" si="72"/>
        <v>4</v>
      </c>
      <c r="M1720" s="66" t="str">
        <f t="shared" si="73"/>
        <v>OK</v>
      </c>
    </row>
    <row r="1721" spans="2:14" x14ac:dyDescent="0.25">
      <c r="B1721" s="57" t="s">
        <v>22</v>
      </c>
      <c r="C1721" s="70">
        <v>44494</v>
      </c>
      <c r="D1721" s="59" t="s">
        <v>5067</v>
      </c>
      <c r="E1721" s="60" t="s">
        <v>11276</v>
      </c>
      <c r="F1721" s="67" t="s">
        <v>5068</v>
      </c>
      <c r="G1721" s="67" t="s">
        <v>5069</v>
      </c>
      <c r="H1721" s="68" t="s">
        <v>5070</v>
      </c>
      <c r="I1721" s="63">
        <v>2</v>
      </c>
      <c r="J1721" s="64" t="str">
        <f t="shared" si="74"/>
        <v>A</v>
      </c>
      <c r="K1721" s="65">
        <f t="shared" si="75"/>
        <v>5000</v>
      </c>
      <c r="L1721" s="66">
        <f t="shared" si="72"/>
        <v>4</v>
      </c>
      <c r="M1721" s="66" t="str">
        <f t="shared" si="73"/>
        <v>OK</v>
      </c>
    </row>
    <row r="1722" spans="2:14" s="69" customFormat="1" x14ac:dyDescent="0.25">
      <c r="B1722" s="57" t="s">
        <v>22</v>
      </c>
      <c r="C1722" s="70">
        <v>44494</v>
      </c>
      <c r="D1722" s="59" t="s">
        <v>5125</v>
      </c>
      <c r="E1722" s="60" t="s">
        <v>11276</v>
      </c>
      <c r="F1722" s="67" t="s">
        <v>5126</v>
      </c>
      <c r="G1722" s="67" t="s">
        <v>5127</v>
      </c>
      <c r="H1722" s="68" t="s">
        <v>5135</v>
      </c>
      <c r="I1722" s="63">
        <v>3</v>
      </c>
      <c r="J1722" s="64" t="str">
        <f t="shared" si="74"/>
        <v>A</v>
      </c>
      <c r="K1722" s="65">
        <f t="shared" si="75"/>
        <v>7500</v>
      </c>
      <c r="L1722" s="66">
        <f t="shared" si="72"/>
        <v>3</v>
      </c>
      <c r="M1722" s="66" t="str">
        <f t="shared" si="73"/>
        <v>OK</v>
      </c>
      <c r="N1722" s="40"/>
    </row>
    <row r="1723" spans="2:14" x14ac:dyDescent="0.25">
      <c r="B1723" s="57" t="s">
        <v>22</v>
      </c>
      <c r="C1723" s="70">
        <v>44494</v>
      </c>
      <c r="D1723" s="59" t="s">
        <v>5128</v>
      </c>
      <c r="E1723" s="60" t="s">
        <v>11276</v>
      </c>
      <c r="F1723" s="67" t="s">
        <v>5129</v>
      </c>
      <c r="G1723" s="67" t="s">
        <v>5130</v>
      </c>
      <c r="H1723" s="68" t="s">
        <v>5136</v>
      </c>
      <c r="I1723" s="63">
        <v>2</v>
      </c>
      <c r="J1723" s="64" t="str">
        <f t="shared" si="74"/>
        <v>A</v>
      </c>
      <c r="K1723" s="65">
        <f t="shared" si="75"/>
        <v>5000</v>
      </c>
      <c r="L1723" s="66">
        <f t="shared" si="72"/>
        <v>4</v>
      </c>
      <c r="M1723" s="66" t="str">
        <f t="shared" si="73"/>
        <v>OK</v>
      </c>
    </row>
    <row r="1724" spans="2:14" s="69" customFormat="1" x14ac:dyDescent="0.25">
      <c r="B1724" s="57" t="s">
        <v>22</v>
      </c>
      <c r="C1724" s="70">
        <v>44494</v>
      </c>
      <c r="D1724" s="59" t="s">
        <v>5071</v>
      </c>
      <c r="E1724" s="60" t="s">
        <v>11276</v>
      </c>
      <c r="F1724" s="67" t="s">
        <v>5072</v>
      </c>
      <c r="G1724" s="67" t="s">
        <v>5073</v>
      </c>
      <c r="H1724" s="68" t="s">
        <v>5074</v>
      </c>
      <c r="I1724" s="63">
        <v>2</v>
      </c>
      <c r="J1724" s="64" t="str">
        <f t="shared" si="74"/>
        <v>A</v>
      </c>
      <c r="K1724" s="65">
        <f t="shared" si="75"/>
        <v>5000</v>
      </c>
      <c r="L1724" s="66">
        <f t="shared" si="72"/>
        <v>2</v>
      </c>
      <c r="M1724" s="66" t="str">
        <f t="shared" si="73"/>
        <v>OK</v>
      </c>
      <c r="N1724" s="40"/>
    </row>
    <row r="1725" spans="2:14" x14ac:dyDescent="0.25">
      <c r="B1725" s="57" t="s">
        <v>22</v>
      </c>
      <c r="C1725" s="70">
        <v>44494</v>
      </c>
      <c r="D1725" s="59" t="s">
        <v>5075</v>
      </c>
      <c r="E1725" s="60" t="s">
        <v>11276</v>
      </c>
      <c r="F1725" s="67" t="s">
        <v>5076</v>
      </c>
      <c r="G1725" s="67" t="s">
        <v>5077</v>
      </c>
      <c r="H1725" s="68" t="s">
        <v>5078</v>
      </c>
      <c r="I1725" s="63">
        <v>2</v>
      </c>
      <c r="J1725" s="64" t="str">
        <f t="shared" si="74"/>
        <v>A</v>
      </c>
      <c r="K1725" s="65">
        <f t="shared" si="75"/>
        <v>5000</v>
      </c>
      <c r="L1725" s="66">
        <f t="shared" si="72"/>
        <v>2</v>
      </c>
      <c r="M1725" s="66" t="str">
        <f t="shared" si="73"/>
        <v>OK</v>
      </c>
    </row>
    <row r="1726" spans="2:14" x14ac:dyDescent="0.25">
      <c r="B1726" s="57" t="s">
        <v>22</v>
      </c>
      <c r="C1726" s="70">
        <v>44494</v>
      </c>
      <c r="D1726" s="59" t="s">
        <v>5079</v>
      </c>
      <c r="E1726" s="60" t="s">
        <v>11276</v>
      </c>
      <c r="F1726" s="67" t="s">
        <v>5080</v>
      </c>
      <c r="G1726" s="67" t="s">
        <v>5081</v>
      </c>
      <c r="H1726" s="68" t="s">
        <v>5082</v>
      </c>
      <c r="I1726" s="63">
        <v>2</v>
      </c>
      <c r="J1726" s="64" t="str">
        <f t="shared" si="74"/>
        <v>A</v>
      </c>
      <c r="K1726" s="65">
        <f t="shared" si="75"/>
        <v>5000</v>
      </c>
      <c r="L1726" s="66">
        <f t="shared" si="72"/>
        <v>2</v>
      </c>
      <c r="M1726" s="66" t="str">
        <f t="shared" si="73"/>
        <v>OK</v>
      </c>
    </row>
    <row r="1727" spans="2:14" s="69" customFormat="1" x14ac:dyDescent="0.25">
      <c r="B1727" s="57" t="s">
        <v>22</v>
      </c>
      <c r="C1727" s="70">
        <v>44494</v>
      </c>
      <c r="D1727" s="59" t="s">
        <v>5083</v>
      </c>
      <c r="E1727" s="60" t="s">
        <v>11276</v>
      </c>
      <c r="F1727" s="67" t="s">
        <v>5084</v>
      </c>
      <c r="G1727" s="67" t="s">
        <v>5085</v>
      </c>
      <c r="H1727" s="68" t="s">
        <v>5086</v>
      </c>
      <c r="I1727" s="63">
        <v>2</v>
      </c>
      <c r="J1727" s="64" t="str">
        <f t="shared" si="74"/>
        <v>A</v>
      </c>
      <c r="K1727" s="65">
        <f t="shared" si="75"/>
        <v>5000</v>
      </c>
      <c r="L1727" s="66">
        <f t="shared" si="72"/>
        <v>2</v>
      </c>
      <c r="M1727" s="66" t="str">
        <f t="shared" si="73"/>
        <v>OK</v>
      </c>
      <c r="N1727" s="40"/>
    </row>
    <row r="1728" spans="2:14" s="69" customFormat="1" x14ac:dyDescent="0.25">
      <c r="B1728" s="57" t="s">
        <v>22</v>
      </c>
      <c r="C1728" s="70">
        <v>44494</v>
      </c>
      <c r="D1728" s="59" t="s">
        <v>5087</v>
      </c>
      <c r="E1728" s="60" t="s">
        <v>11276</v>
      </c>
      <c r="F1728" s="67" t="s">
        <v>5088</v>
      </c>
      <c r="G1728" s="67" t="s">
        <v>5089</v>
      </c>
      <c r="H1728" s="68" t="s">
        <v>5090</v>
      </c>
      <c r="I1728" s="63">
        <v>2</v>
      </c>
      <c r="J1728" s="64" t="str">
        <f t="shared" si="74"/>
        <v>A</v>
      </c>
      <c r="K1728" s="65">
        <f t="shared" si="75"/>
        <v>5000</v>
      </c>
      <c r="L1728" s="66">
        <f t="shared" si="72"/>
        <v>2</v>
      </c>
      <c r="M1728" s="66" t="str">
        <f t="shared" si="73"/>
        <v>OK</v>
      </c>
      <c r="N1728" s="40"/>
    </row>
    <row r="1729" spans="2:14" x14ac:dyDescent="0.25">
      <c r="B1729" s="57" t="s">
        <v>22</v>
      </c>
      <c r="C1729" s="70">
        <v>44494</v>
      </c>
      <c r="D1729" s="59" t="s">
        <v>5091</v>
      </c>
      <c r="E1729" s="60" t="s">
        <v>11276</v>
      </c>
      <c r="F1729" s="67" t="s">
        <v>5092</v>
      </c>
      <c r="G1729" s="67" t="s">
        <v>5093</v>
      </c>
      <c r="H1729" s="68" t="s">
        <v>5094</v>
      </c>
      <c r="I1729" s="63">
        <v>2</v>
      </c>
      <c r="J1729" s="64" t="str">
        <f t="shared" si="74"/>
        <v>A</v>
      </c>
      <c r="K1729" s="65">
        <f t="shared" si="75"/>
        <v>5000</v>
      </c>
      <c r="L1729" s="66">
        <f t="shared" si="72"/>
        <v>4</v>
      </c>
      <c r="M1729" s="66" t="str">
        <f t="shared" si="73"/>
        <v>OK</v>
      </c>
    </row>
    <row r="1730" spans="2:14" x14ac:dyDescent="0.25">
      <c r="B1730" s="57" t="s">
        <v>22</v>
      </c>
      <c r="C1730" s="70">
        <v>44494</v>
      </c>
      <c r="D1730" s="59" t="s">
        <v>5095</v>
      </c>
      <c r="E1730" s="60" t="s">
        <v>11276</v>
      </c>
      <c r="F1730" s="67" t="s">
        <v>5096</v>
      </c>
      <c r="G1730" s="67" t="s">
        <v>5097</v>
      </c>
      <c r="H1730" s="68" t="s">
        <v>5098</v>
      </c>
      <c r="I1730" s="63">
        <v>2</v>
      </c>
      <c r="J1730" s="64" t="str">
        <f t="shared" si="74"/>
        <v>A</v>
      </c>
      <c r="K1730" s="65">
        <f t="shared" si="75"/>
        <v>5000</v>
      </c>
      <c r="L1730" s="66">
        <f t="shared" si="72"/>
        <v>2</v>
      </c>
      <c r="M1730" s="66" t="str">
        <f t="shared" si="73"/>
        <v>OK</v>
      </c>
    </row>
    <row r="1731" spans="2:14" s="69" customFormat="1" x14ac:dyDescent="0.25">
      <c r="B1731" s="57" t="s">
        <v>22</v>
      </c>
      <c r="C1731" s="70">
        <v>44494</v>
      </c>
      <c r="D1731" s="59" t="s">
        <v>5099</v>
      </c>
      <c r="E1731" s="60" t="s">
        <v>11276</v>
      </c>
      <c r="F1731" s="67" t="s">
        <v>2277</v>
      </c>
      <c r="G1731" s="67" t="s">
        <v>5100</v>
      </c>
      <c r="H1731" s="68" t="s">
        <v>5101</v>
      </c>
      <c r="I1731" s="63">
        <v>9</v>
      </c>
      <c r="J1731" s="64" t="str">
        <f t="shared" si="74"/>
        <v>B</v>
      </c>
      <c r="K1731" s="65">
        <f t="shared" si="75"/>
        <v>27000</v>
      </c>
      <c r="L1731" s="66">
        <f t="shared" si="72"/>
        <v>9</v>
      </c>
      <c r="M1731" s="66" t="str">
        <f t="shared" si="73"/>
        <v>OK</v>
      </c>
      <c r="N1731" s="40"/>
    </row>
    <row r="1732" spans="2:14" x14ac:dyDescent="0.25">
      <c r="B1732" s="57" t="s">
        <v>22</v>
      </c>
      <c r="C1732" s="70">
        <v>44494</v>
      </c>
      <c r="D1732" s="59" t="s">
        <v>3805</v>
      </c>
      <c r="E1732" s="60" t="s">
        <v>11276</v>
      </c>
      <c r="F1732" s="67" t="s">
        <v>3806</v>
      </c>
      <c r="G1732" s="67" t="s">
        <v>3807</v>
      </c>
      <c r="H1732" s="68" t="s">
        <v>5102</v>
      </c>
      <c r="I1732" s="63">
        <v>7</v>
      </c>
      <c r="J1732" s="64" t="str">
        <f t="shared" si="74"/>
        <v>B</v>
      </c>
      <c r="K1732" s="65">
        <f t="shared" si="75"/>
        <v>21000</v>
      </c>
      <c r="L1732" s="66">
        <f t="shared" si="72"/>
        <v>20</v>
      </c>
      <c r="M1732" s="66" t="str">
        <f t="shared" si="73"/>
        <v>OK</v>
      </c>
    </row>
    <row r="1733" spans="2:14" s="69" customFormat="1" x14ac:dyDescent="0.25">
      <c r="B1733" s="57" t="s">
        <v>22</v>
      </c>
      <c r="C1733" s="70">
        <v>44494</v>
      </c>
      <c r="D1733" s="59" t="s">
        <v>5103</v>
      </c>
      <c r="E1733" s="60" t="s">
        <v>11276</v>
      </c>
      <c r="F1733" s="67" t="s">
        <v>5104</v>
      </c>
      <c r="G1733" s="67" t="s">
        <v>5105</v>
      </c>
      <c r="H1733" s="68" t="s">
        <v>5106</v>
      </c>
      <c r="I1733" s="63">
        <v>3</v>
      </c>
      <c r="J1733" s="64" t="str">
        <f t="shared" si="74"/>
        <v>A</v>
      </c>
      <c r="K1733" s="65">
        <f t="shared" si="75"/>
        <v>7500</v>
      </c>
      <c r="L1733" s="66">
        <f t="shared" si="72"/>
        <v>5</v>
      </c>
      <c r="M1733" s="66" t="str">
        <f t="shared" si="73"/>
        <v>OK</v>
      </c>
      <c r="N1733" s="40"/>
    </row>
    <row r="1734" spans="2:14" x14ac:dyDescent="0.25">
      <c r="B1734" s="57" t="s">
        <v>22</v>
      </c>
      <c r="C1734" s="70">
        <v>44494</v>
      </c>
      <c r="D1734" s="59" t="s">
        <v>5107</v>
      </c>
      <c r="E1734" s="60" t="s">
        <v>11276</v>
      </c>
      <c r="F1734" s="67" t="s">
        <v>5108</v>
      </c>
      <c r="G1734" s="67" t="s">
        <v>5109</v>
      </c>
      <c r="H1734" s="68" t="s">
        <v>5110</v>
      </c>
      <c r="I1734" s="63">
        <v>2</v>
      </c>
      <c r="J1734" s="64" t="str">
        <f t="shared" si="74"/>
        <v>A</v>
      </c>
      <c r="K1734" s="65">
        <f t="shared" si="75"/>
        <v>5000</v>
      </c>
      <c r="L1734" s="66">
        <f t="shared" si="72"/>
        <v>2</v>
      </c>
      <c r="M1734" s="66" t="str">
        <f t="shared" si="73"/>
        <v>OK</v>
      </c>
    </row>
    <row r="1735" spans="2:14" x14ac:dyDescent="0.25">
      <c r="B1735" s="57" t="s">
        <v>22</v>
      </c>
      <c r="C1735" s="70">
        <v>44494</v>
      </c>
      <c r="D1735" s="59" t="s">
        <v>5111</v>
      </c>
      <c r="E1735" s="60" t="s">
        <v>11276</v>
      </c>
      <c r="F1735" s="67" t="s">
        <v>5112</v>
      </c>
      <c r="G1735" s="67" t="s">
        <v>5113</v>
      </c>
      <c r="H1735" s="68" t="s">
        <v>5114</v>
      </c>
      <c r="I1735" s="63">
        <v>2</v>
      </c>
      <c r="J1735" s="64" t="str">
        <f t="shared" si="74"/>
        <v>A</v>
      </c>
      <c r="K1735" s="65">
        <f t="shared" si="75"/>
        <v>5000</v>
      </c>
      <c r="L1735" s="66">
        <f t="shared" si="72"/>
        <v>2</v>
      </c>
      <c r="M1735" s="66" t="str">
        <f t="shared" si="73"/>
        <v>OK</v>
      </c>
    </row>
    <row r="1736" spans="2:14" s="69" customFormat="1" x14ac:dyDescent="0.25">
      <c r="B1736" s="57" t="s">
        <v>22</v>
      </c>
      <c r="C1736" s="70">
        <v>44494</v>
      </c>
      <c r="D1736" s="59" t="s">
        <v>5115</v>
      </c>
      <c r="E1736" s="60" t="s">
        <v>11276</v>
      </c>
      <c r="F1736" s="67" t="s">
        <v>5116</v>
      </c>
      <c r="G1736" s="67" t="s">
        <v>5105</v>
      </c>
      <c r="H1736" s="68" t="s">
        <v>5117</v>
      </c>
      <c r="I1736" s="63">
        <v>2</v>
      </c>
      <c r="J1736" s="64" t="str">
        <f t="shared" si="74"/>
        <v>A</v>
      </c>
      <c r="K1736" s="65">
        <f t="shared" si="75"/>
        <v>5000</v>
      </c>
      <c r="L1736" s="66">
        <f t="shared" si="72"/>
        <v>2</v>
      </c>
      <c r="M1736" s="66" t="str">
        <f t="shared" si="73"/>
        <v>OK</v>
      </c>
      <c r="N1736" s="40"/>
    </row>
    <row r="1737" spans="2:14" s="69" customFormat="1" x14ac:dyDescent="0.25">
      <c r="B1737" s="57" t="s">
        <v>22</v>
      </c>
      <c r="C1737" s="70">
        <v>44494</v>
      </c>
      <c r="D1737" s="59" t="s">
        <v>3826</v>
      </c>
      <c r="E1737" s="60" t="s">
        <v>11276</v>
      </c>
      <c r="F1737" s="67" t="s">
        <v>3827</v>
      </c>
      <c r="G1737" s="67" t="s">
        <v>3828</v>
      </c>
      <c r="H1737" s="68" t="s">
        <v>5118</v>
      </c>
      <c r="I1737" s="63">
        <v>10</v>
      </c>
      <c r="J1737" s="64" t="str">
        <f t="shared" si="74"/>
        <v>B</v>
      </c>
      <c r="K1737" s="65">
        <f t="shared" si="75"/>
        <v>30000</v>
      </c>
      <c r="L1737" s="66">
        <f t="shared" ref="L1737:L1800" si="76">SUMIF($D$8:$D$3606,D1737:D5335,$I$8:$I$3606)</f>
        <v>20</v>
      </c>
      <c r="M1737" s="66" t="str">
        <f t="shared" ref="M1737:M1800" si="77">+IF(L1737=0," ",IF(L1737&lt;=20,"OK",IF(L1737&gt;=21,"LEBIH")))</f>
        <v>OK</v>
      </c>
      <c r="N1737" s="40"/>
    </row>
    <row r="1738" spans="2:14" s="69" customFormat="1" x14ac:dyDescent="0.25">
      <c r="B1738" s="57" t="s">
        <v>22</v>
      </c>
      <c r="C1738" s="70">
        <v>44494</v>
      </c>
      <c r="D1738" s="59" t="s">
        <v>5119</v>
      </c>
      <c r="E1738" s="60" t="s">
        <v>11276</v>
      </c>
      <c r="F1738" s="67" t="s">
        <v>5120</v>
      </c>
      <c r="G1738" s="67" t="s">
        <v>5097</v>
      </c>
      <c r="H1738" s="68" t="s">
        <v>5121</v>
      </c>
      <c r="I1738" s="63">
        <v>2</v>
      </c>
      <c r="J1738" s="64" t="str">
        <f t="shared" si="74"/>
        <v>A</v>
      </c>
      <c r="K1738" s="65">
        <f t="shared" si="75"/>
        <v>5000</v>
      </c>
      <c r="L1738" s="66">
        <f t="shared" si="76"/>
        <v>2</v>
      </c>
      <c r="M1738" s="66" t="str">
        <f t="shared" si="77"/>
        <v>OK</v>
      </c>
      <c r="N1738" s="40"/>
    </row>
    <row r="1739" spans="2:14" x14ac:dyDescent="0.25">
      <c r="B1739" s="57" t="s">
        <v>22</v>
      </c>
      <c r="C1739" s="70">
        <v>44494</v>
      </c>
      <c r="D1739" s="59" t="s">
        <v>5122</v>
      </c>
      <c r="E1739" s="60" t="s">
        <v>11276</v>
      </c>
      <c r="F1739" s="67" t="s">
        <v>5123</v>
      </c>
      <c r="G1739" s="67" t="s">
        <v>5124</v>
      </c>
      <c r="H1739" s="68" t="s">
        <v>5134</v>
      </c>
      <c r="I1739" s="63">
        <v>2</v>
      </c>
      <c r="J1739" s="64" t="str">
        <f t="shared" si="74"/>
        <v>A</v>
      </c>
      <c r="K1739" s="65">
        <f t="shared" si="75"/>
        <v>5000</v>
      </c>
      <c r="L1739" s="66">
        <f t="shared" si="76"/>
        <v>2</v>
      </c>
      <c r="M1739" s="66" t="str">
        <f t="shared" si="77"/>
        <v>OK</v>
      </c>
    </row>
    <row r="1740" spans="2:14" x14ac:dyDescent="0.25">
      <c r="B1740" s="57" t="s">
        <v>22</v>
      </c>
      <c r="C1740" s="70">
        <v>44494</v>
      </c>
      <c r="D1740" s="59" t="s">
        <v>5138</v>
      </c>
      <c r="E1740" s="60" t="s">
        <v>11276</v>
      </c>
      <c r="F1740" s="67" t="s">
        <v>5139</v>
      </c>
      <c r="G1740" s="67" t="s">
        <v>5140</v>
      </c>
      <c r="H1740" s="68" t="s">
        <v>5141</v>
      </c>
      <c r="I1740" s="63">
        <v>6</v>
      </c>
      <c r="J1740" s="64" t="str">
        <f t="shared" si="74"/>
        <v>B</v>
      </c>
      <c r="K1740" s="65">
        <f t="shared" si="75"/>
        <v>18000</v>
      </c>
      <c r="L1740" s="66">
        <f t="shared" si="76"/>
        <v>6</v>
      </c>
      <c r="M1740" s="66" t="str">
        <f t="shared" si="77"/>
        <v>OK</v>
      </c>
    </row>
    <row r="1741" spans="2:14" s="69" customFormat="1" x14ac:dyDescent="0.25">
      <c r="B1741" s="57" t="s">
        <v>22</v>
      </c>
      <c r="C1741" s="70">
        <v>44494</v>
      </c>
      <c r="D1741" s="59" t="s">
        <v>5142</v>
      </c>
      <c r="E1741" s="60" t="s">
        <v>11276</v>
      </c>
      <c r="F1741" s="67" t="s">
        <v>5143</v>
      </c>
      <c r="G1741" s="67" t="s">
        <v>5144</v>
      </c>
      <c r="H1741" s="68" t="s">
        <v>5154</v>
      </c>
      <c r="I1741" s="63">
        <v>2</v>
      </c>
      <c r="J1741" s="64" t="str">
        <f t="shared" si="74"/>
        <v>A</v>
      </c>
      <c r="K1741" s="65">
        <f t="shared" si="75"/>
        <v>5000</v>
      </c>
      <c r="L1741" s="66">
        <f t="shared" si="76"/>
        <v>2</v>
      </c>
      <c r="M1741" s="66" t="str">
        <f t="shared" si="77"/>
        <v>OK</v>
      </c>
      <c r="N1741" s="40"/>
    </row>
    <row r="1742" spans="2:14" x14ac:dyDescent="0.25">
      <c r="B1742" s="57" t="s">
        <v>22</v>
      </c>
      <c r="C1742" s="70">
        <v>44494</v>
      </c>
      <c r="D1742" s="59" t="s">
        <v>5145</v>
      </c>
      <c r="E1742" s="60" t="s">
        <v>11276</v>
      </c>
      <c r="F1742" s="67" t="s">
        <v>5146</v>
      </c>
      <c r="G1742" s="67" t="s">
        <v>5147</v>
      </c>
      <c r="H1742" s="68" t="s">
        <v>5155</v>
      </c>
      <c r="I1742" s="63">
        <v>2</v>
      </c>
      <c r="J1742" s="64" t="str">
        <f t="shared" si="74"/>
        <v>A</v>
      </c>
      <c r="K1742" s="65">
        <f t="shared" si="75"/>
        <v>5000</v>
      </c>
      <c r="L1742" s="66">
        <f t="shared" si="76"/>
        <v>2</v>
      </c>
      <c r="M1742" s="66" t="str">
        <f t="shared" si="77"/>
        <v>OK</v>
      </c>
    </row>
    <row r="1743" spans="2:14" s="69" customFormat="1" x14ac:dyDescent="0.25">
      <c r="B1743" s="57" t="s">
        <v>22</v>
      </c>
      <c r="C1743" s="70">
        <v>44494</v>
      </c>
      <c r="D1743" s="59" t="s">
        <v>5148</v>
      </c>
      <c r="E1743" s="60" t="s">
        <v>11276</v>
      </c>
      <c r="F1743" s="67" t="s">
        <v>5149</v>
      </c>
      <c r="G1743" s="67" t="s">
        <v>5150</v>
      </c>
      <c r="H1743" s="68" t="s">
        <v>5156</v>
      </c>
      <c r="I1743" s="63">
        <v>3</v>
      </c>
      <c r="J1743" s="64" t="str">
        <f t="shared" si="74"/>
        <v>A</v>
      </c>
      <c r="K1743" s="65">
        <f t="shared" si="75"/>
        <v>7500</v>
      </c>
      <c r="L1743" s="66">
        <f t="shared" si="76"/>
        <v>3</v>
      </c>
      <c r="M1743" s="66" t="str">
        <f t="shared" si="77"/>
        <v>OK</v>
      </c>
      <c r="N1743" s="40"/>
    </row>
    <row r="1744" spans="2:14" x14ac:dyDescent="0.25">
      <c r="B1744" s="57" t="s">
        <v>22</v>
      </c>
      <c r="C1744" s="70">
        <v>44494</v>
      </c>
      <c r="D1744" s="59" t="s">
        <v>5151</v>
      </c>
      <c r="E1744" s="60" t="s">
        <v>11276</v>
      </c>
      <c r="F1744" s="67" t="s">
        <v>5152</v>
      </c>
      <c r="G1744" s="67" t="s">
        <v>5153</v>
      </c>
      <c r="H1744" s="68" t="s">
        <v>5157</v>
      </c>
      <c r="I1744" s="63">
        <v>2</v>
      </c>
      <c r="J1744" s="64" t="str">
        <f t="shared" si="74"/>
        <v>A</v>
      </c>
      <c r="K1744" s="65">
        <f t="shared" si="75"/>
        <v>5000</v>
      </c>
      <c r="L1744" s="66">
        <f t="shared" si="76"/>
        <v>2</v>
      </c>
      <c r="M1744" s="66" t="str">
        <f t="shared" si="77"/>
        <v>OK</v>
      </c>
    </row>
    <row r="1745" spans="2:14" x14ac:dyDescent="0.25">
      <c r="B1745" s="57" t="s">
        <v>22</v>
      </c>
      <c r="C1745" s="70">
        <v>44494</v>
      </c>
      <c r="D1745" s="59" t="s">
        <v>5158</v>
      </c>
      <c r="E1745" s="60" t="s">
        <v>11276</v>
      </c>
      <c r="F1745" s="67" t="s">
        <v>5159</v>
      </c>
      <c r="G1745" s="67" t="s">
        <v>5160</v>
      </c>
      <c r="H1745" s="68" t="s">
        <v>5161</v>
      </c>
      <c r="I1745" s="63">
        <v>2</v>
      </c>
      <c r="J1745" s="64" t="str">
        <f t="shared" si="74"/>
        <v>A</v>
      </c>
      <c r="K1745" s="65">
        <f t="shared" si="75"/>
        <v>5000</v>
      </c>
      <c r="L1745" s="66">
        <f t="shared" si="76"/>
        <v>2</v>
      </c>
      <c r="M1745" s="66" t="str">
        <f t="shared" si="77"/>
        <v>OK</v>
      </c>
    </row>
    <row r="1746" spans="2:14" s="69" customFormat="1" x14ac:dyDescent="0.25">
      <c r="B1746" s="57" t="s">
        <v>22</v>
      </c>
      <c r="C1746" s="70">
        <v>44494</v>
      </c>
      <c r="D1746" s="59" t="s">
        <v>5162</v>
      </c>
      <c r="E1746" s="60" t="s">
        <v>11276</v>
      </c>
      <c r="F1746" s="67" t="s">
        <v>5163</v>
      </c>
      <c r="G1746" s="67" t="s">
        <v>5164</v>
      </c>
      <c r="H1746" s="68" t="s">
        <v>5165</v>
      </c>
      <c r="I1746" s="63">
        <v>3</v>
      </c>
      <c r="J1746" s="64" t="str">
        <f t="shared" si="74"/>
        <v>A</v>
      </c>
      <c r="K1746" s="65">
        <f t="shared" si="75"/>
        <v>7500</v>
      </c>
      <c r="L1746" s="66">
        <f t="shared" si="76"/>
        <v>8</v>
      </c>
      <c r="M1746" s="66" t="str">
        <f t="shared" si="77"/>
        <v>OK</v>
      </c>
      <c r="N1746" s="40"/>
    </row>
    <row r="1747" spans="2:14" s="69" customFormat="1" x14ac:dyDescent="0.25">
      <c r="B1747" s="57" t="s">
        <v>22</v>
      </c>
      <c r="C1747" s="70">
        <v>44494</v>
      </c>
      <c r="D1747" s="59" t="s">
        <v>5166</v>
      </c>
      <c r="E1747" s="60" t="s">
        <v>11276</v>
      </c>
      <c r="F1747" s="67" t="s">
        <v>5167</v>
      </c>
      <c r="G1747" s="67" t="s">
        <v>5168</v>
      </c>
      <c r="H1747" s="68" t="s">
        <v>5169</v>
      </c>
      <c r="I1747" s="63">
        <v>2</v>
      </c>
      <c r="J1747" s="64" t="str">
        <f t="shared" si="74"/>
        <v>A</v>
      </c>
      <c r="K1747" s="65">
        <f t="shared" si="75"/>
        <v>5000</v>
      </c>
      <c r="L1747" s="66">
        <f t="shared" si="76"/>
        <v>5</v>
      </c>
      <c r="M1747" s="66" t="str">
        <f t="shared" si="77"/>
        <v>OK</v>
      </c>
      <c r="N1747" s="40"/>
    </row>
    <row r="1748" spans="2:14" x14ac:dyDescent="0.25">
      <c r="B1748" s="57" t="s">
        <v>22</v>
      </c>
      <c r="C1748" s="70">
        <v>44494</v>
      </c>
      <c r="D1748" s="59" t="s">
        <v>5170</v>
      </c>
      <c r="E1748" s="60" t="s">
        <v>11276</v>
      </c>
      <c r="F1748" s="67" t="s">
        <v>5171</v>
      </c>
      <c r="G1748" s="67" t="s">
        <v>5172</v>
      </c>
      <c r="H1748" s="68" t="s">
        <v>5176</v>
      </c>
      <c r="I1748" s="63">
        <v>3</v>
      </c>
      <c r="J1748" s="64" t="str">
        <f t="shared" si="74"/>
        <v>A</v>
      </c>
      <c r="K1748" s="65">
        <f t="shared" si="75"/>
        <v>7500</v>
      </c>
      <c r="L1748" s="66">
        <f t="shared" si="76"/>
        <v>3</v>
      </c>
      <c r="M1748" s="66" t="str">
        <f t="shared" si="77"/>
        <v>OK</v>
      </c>
    </row>
    <row r="1749" spans="2:14" x14ac:dyDescent="0.25">
      <c r="B1749" s="57" t="s">
        <v>22</v>
      </c>
      <c r="C1749" s="70">
        <v>44494</v>
      </c>
      <c r="D1749" s="59" t="s">
        <v>5131</v>
      </c>
      <c r="E1749" s="60" t="s">
        <v>11276</v>
      </c>
      <c r="F1749" s="67" t="s">
        <v>5132</v>
      </c>
      <c r="G1749" s="67" t="s">
        <v>5133</v>
      </c>
      <c r="H1749" s="68" t="s">
        <v>5137</v>
      </c>
      <c r="I1749" s="63">
        <v>3</v>
      </c>
      <c r="J1749" s="64" t="str">
        <f t="shared" si="74"/>
        <v>A</v>
      </c>
      <c r="K1749" s="65">
        <f t="shared" si="75"/>
        <v>7500</v>
      </c>
      <c r="L1749" s="66">
        <f t="shared" si="76"/>
        <v>13</v>
      </c>
      <c r="M1749" s="66" t="str">
        <f t="shared" si="77"/>
        <v>OK</v>
      </c>
    </row>
    <row r="1750" spans="2:14" s="69" customFormat="1" x14ac:dyDescent="0.25">
      <c r="B1750" s="57" t="s">
        <v>22</v>
      </c>
      <c r="C1750" s="70">
        <v>44494</v>
      </c>
      <c r="D1750" s="59" t="s">
        <v>5173</v>
      </c>
      <c r="E1750" s="60" t="s">
        <v>11276</v>
      </c>
      <c r="F1750" s="67" t="s">
        <v>5174</v>
      </c>
      <c r="G1750" s="67" t="s">
        <v>5175</v>
      </c>
      <c r="H1750" s="68" t="s">
        <v>5177</v>
      </c>
      <c r="I1750" s="63">
        <v>2</v>
      </c>
      <c r="J1750" s="64" t="str">
        <f t="shared" si="74"/>
        <v>A</v>
      </c>
      <c r="K1750" s="65">
        <f t="shared" si="75"/>
        <v>5000</v>
      </c>
      <c r="L1750" s="66">
        <f t="shared" si="76"/>
        <v>2</v>
      </c>
      <c r="M1750" s="66" t="str">
        <f t="shared" si="77"/>
        <v>OK</v>
      </c>
      <c r="N1750" s="40"/>
    </row>
    <row r="1751" spans="2:14" x14ac:dyDescent="0.25">
      <c r="B1751" s="57" t="s">
        <v>22</v>
      </c>
      <c r="C1751" s="70">
        <v>44494</v>
      </c>
      <c r="D1751" s="59" t="s">
        <v>5178</v>
      </c>
      <c r="E1751" s="60" t="s">
        <v>11276</v>
      </c>
      <c r="F1751" s="67" t="s">
        <v>5179</v>
      </c>
      <c r="G1751" s="67" t="s">
        <v>5180</v>
      </c>
      <c r="H1751" s="68" t="s">
        <v>5181</v>
      </c>
      <c r="I1751" s="63">
        <v>6</v>
      </c>
      <c r="J1751" s="64" t="str">
        <f t="shared" si="74"/>
        <v>B</v>
      </c>
      <c r="K1751" s="65">
        <f t="shared" si="75"/>
        <v>18000</v>
      </c>
      <c r="L1751" s="66">
        <f t="shared" si="76"/>
        <v>12</v>
      </c>
      <c r="M1751" s="66" t="str">
        <f t="shared" si="77"/>
        <v>OK</v>
      </c>
    </row>
    <row r="1752" spans="2:14" s="69" customFormat="1" x14ac:dyDescent="0.25">
      <c r="B1752" s="57" t="s">
        <v>22</v>
      </c>
      <c r="C1752" s="70">
        <v>44494</v>
      </c>
      <c r="D1752" s="59" t="s">
        <v>5182</v>
      </c>
      <c r="E1752" s="60" t="s">
        <v>11276</v>
      </c>
      <c r="F1752" s="67" t="s">
        <v>5183</v>
      </c>
      <c r="G1752" s="67" t="s">
        <v>5184</v>
      </c>
      <c r="H1752" s="68" t="s">
        <v>5188</v>
      </c>
      <c r="I1752" s="63">
        <v>2</v>
      </c>
      <c r="J1752" s="64" t="str">
        <f t="shared" si="74"/>
        <v>A</v>
      </c>
      <c r="K1752" s="65">
        <f t="shared" si="75"/>
        <v>5000</v>
      </c>
      <c r="L1752" s="66">
        <f t="shared" si="76"/>
        <v>4</v>
      </c>
      <c r="M1752" s="66" t="str">
        <f t="shared" si="77"/>
        <v>OK</v>
      </c>
      <c r="N1752" s="40"/>
    </row>
    <row r="1753" spans="2:14" x14ac:dyDescent="0.25">
      <c r="B1753" s="57" t="s">
        <v>22</v>
      </c>
      <c r="C1753" s="70">
        <v>44494</v>
      </c>
      <c r="D1753" s="59" t="s">
        <v>5185</v>
      </c>
      <c r="E1753" s="60" t="s">
        <v>11276</v>
      </c>
      <c r="F1753" s="67" t="s">
        <v>5186</v>
      </c>
      <c r="G1753" s="67" t="s">
        <v>5187</v>
      </c>
      <c r="H1753" s="68" t="s">
        <v>5189</v>
      </c>
      <c r="I1753" s="63">
        <v>3</v>
      </c>
      <c r="J1753" s="64" t="str">
        <f t="shared" si="74"/>
        <v>A</v>
      </c>
      <c r="K1753" s="65">
        <f t="shared" si="75"/>
        <v>7500</v>
      </c>
      <c r="L1753" s="66">
        <f t="shared" si="76"/>
        <v>3</v>
      </c>
      <c r="M1753" s="66" t="str">
        <f t="shared" si="77"/>
        <v>OK</v>
      </c>
    </row>
    <row r="1754" spans="2:14" x14ac:dyDescent="0.25">
      <c r="B1754" s="57" t="s">
        <v>22</v>
      </c>
      <c r="C1754" s="70">
        <v>44494</v>
      </c>
      <c r="D1754" s="59" t="s">
        <v>5190</v>
      </c>
      <c r="E1754" s="60" t="s">
        <v>11276</v>
      </c>
      <c r="F1754" s="67" t="s">
        <v>5191</v>
      </c>
      <c r="G1754" s="67" t="s">
        <v>5192</v>
      </c>
      <c r="H1754" s="68" t="s">
        <v>5193</v>
      </c>
      <c r="I1754" s="63">
        <v>2</v>
      </c>
      <c r="J1754" s="64" t="str">
        <f t="shared" si="74"/>
        <v>A</v>
      </c>
      <c r="K1754" s="65">
        <f t="shared" si="75"/>
        <v>5000</v>
      </c>
      <c r="L1754" s="66">
        <f t="shared" si="76"/>
        <v>2</v>
      </c>
      <c r="M1754" s="66" t="str">
        <f t="shared" si="77"/>
        <v>OK</v>
      </c>
    </row>
    <row r="1755" spans="2:14" s="69" customFormat="1" x14ac:dyDescent="0.25">
      <c r="B1755" s="57" t="s">
        <v>22</v>
      </c>
      <c r="C1755" s="70">
        <v>44494</v>
      </c>
      <c r="D1755" s="59" t="s">
        <v>5194</v>
      </c>
      <c r="E1755" s="60" t="s">
        <v>11276</v>
      </c>
      <c r="F1755" s="67" t="s">
        <v>5195</v>
      </c>
      <c r="G1755" s="67" t="s">
        <v>5196</v>
      </c>
      <c r="H1755" s="68" t="s">
        <v>5197</v>
      </c>
      <c r="I1755" s="63">
        <v>3</v>
      </c>
      <c r="J1755" s="64" t="str">
        <f t="shared" si="74"/>
        <v>A</v>
      </c>
      <c r="K1755" s="65">
        <f t="shared" si="75"/>
        <v>7500</v>
      </c>
      <c r="L1755" s="66">
        <f t="shared" si="76"/>
        <v>5</v>
      </c>
      <c r="M1755" s="66" t="str">
        <f t="shared" si="77"/>
        <v>OK</v>
      </c>
      <c r="N1755" s="40"/>
    </row>
    <row r="1756" spans="2:14" x14ac:dyDescent="0.25">
      <c r="B1756" s="57" t="s">
        <v>22</v>
      </c>
      <c r="C1756" s="70">
        <v>44494</v>
      </c>
      <c r="D1756" s="59" t="s">
        <v>5198</v>
      </c>
      <c r="E1756" s="60" t="s">
        <v>11276</v>
      </c>
      <c r="F1756" s="67" t="s">
        <v>5199</v>
      </c>
      <c r="G1756" s="67" t="s">
        <v>5200</v>
      </c>
      <c r="H1756" s="68" t="s">
        <v>5201</v>
      </c>
      <c r="I1756" s="63">
        <v>2</v>
      </c>
      <c r="J1756" s="64" t="str">
        <f t="shared" si="74"/>
        <v>A</v>
      </c>
      <c r="K1756" s="65">
        <f t="shared" si="75"/>
        <v>5000</v>
      </c>
      <c r="L1756" s="66">
        <f t="shared" si="76"/>
        <v>2</v>
      </c>
      <c r="M1756" s="66" t="str">
        <f t="shared" si="77"/>
        <v>OK</v>
      </c>
    </row>
    <row r="1757" spans="2:14" x14ac:dyDescent="0.25">
      <c r="B1757" s="57" t="s">
        <v>22</v>
      </c>
      <c r="C1757" s="70">
        <v>44494</v>
      </c>
      <c r="D1757" s="59" t="s">
        <v>5202</v>
      </c>
      <c r="E1757" s="60" t="s">
        <v>11276</v>
      </c>
      <c r="F1757" s="67" t="s">
        <v>5203</v>
      </c>
      <c r="G1757" s="67" t="s">
        <v>5204</v>
      </c>
      <c r="H1757" s="68" t="s">
        <v>5205</v>
      </c>
      <c r="I1757" s="63">
        <v>6</v>
      </c>
      <c r="J1757" s="64" t="str">
        <f t="shared" si="74"/>
        <v>B</v>
      </c>
      <c r="K1757" s="65">
        <f t="shared" si="75"/>
        <v>18000</v>
      </c>
      <c r="L1757" s="66">
        <f t="shared" si="76"/>
        <v>8</v>
      </c>
      <c r="M1757" s="66" t="str">
        <f t="shared" si="77"/>
        <v>OK</v>
      </c>
    </row>
    <row r="1758" spans="2:14" s="69" customFormat="1" x14ac:dyDescent="0.25">
      <c r="B1758" s="57" t="s">
        <v>22</v>
      </c>
      <c r="C1758" s="70">
        <v>44494</v>
      </c>
      <c r="D1758" s="59" t="s">
        <v>5206</v>
      </c>
      <c r="E1758" s="60" t="s">
        <v>11276</v>
      </c>
      <c r="F1758" s="67" t="s">
        <v>5207</v>
      </c>
      <c r="G1758" s="67" t="s">
        <v>5208</v>
      </c>
      <c r="H1758" s="68" t="s">
        <v>5212</v>
      </c>
      <c r="I1758" s="63">
        <v>2</v>
      </c>
      <c r="J1758" s="64" t="str">
        <f t="shared" si="74"/>
        <v>A</v>
      </c>
      <c r="K1758" s="65">
        <f t="shared" si="75"/>
        <v>5000</v>
      </c>
      <c r="L1758" s="66">
        <f t="shared" si="76"/>
        <v>2</v>
      </c>
      <c r="M1758" s="66" t="str">
        <f t="shared" si="77"/>
        <v>OK</v>
      </c>
      <c r="N1758" s="40"/>
    </row>
    <row r="1759" spans="2:14" x14ac:dyDescent="0.25">
      <c r="B1759" s="57" t="s">
        <v>22</v>
      </c>
      <c r="C1759" s="70">
        <v>44494</v>
      </c>
      <c r="D1759" s="59" t="s">
        <v>5209</v>
      </c>
      <c r="E1759" s="60" t="s">
        <v>11276</v>
      </c>
      <c r="F1759" s="67" t="s">
        <v>5210</v>
      </c>
      <c r="G1759" s="67" t="s">
        <v>5211</v>
      </c>
      <c r="H1759" s="68" t="s">
        <v>5213</v>
      </c>
      <c r="I1759" s="63">
        <v>2</v>
      </c>
      <c r="J1759" s="64" t="str">
        <f t="shared" si="74"/>
        <v>A</v>
      </c>
      <c r="K1759" s="65">
        <f t="shared" si="75"/>
        <v>5000</v>
      </c>
      <c r="L1759" s="66">
        <f t="shared" si="76"/>
        <v>2</v>
      </c>
      <c r="M1759" s="66" t="str">
        <f t="shared" si="77"/>
        <v>OK</v>
      </c>
    </row>
    <row r="1760" spans="2:14" s="69" customFormat="1" x14ac:dyDescent="0.25">
      <c r="B1760" s="57" t="s">
        <v>22</v>
      </c>
      <c r="C1760" s="70">
        <v>44494</v>
      </c>
      <c r="D1760" s="59" t="s">
        <v>5214</v>
      </c>
      <c r="E1760" s="60" t="s">
        <v>11276</v>
      </c>
      <c r="F1760" s="67" t="s">
        <v>5215</v>
      </c>
      <c r="G1760" s="67" t="s">
        <v>5216</v>
      </c>
      <c r="H1760" s="68" t="s">
        <v>5217</v>
      </c>
      <c r="I1760" s="63">
        <v>3</v>
      </c>
      <c r="J1760" s="64" t="str">
        <f t="shared" si="74"/>
        <v>A</v>
      </c>
      <c r="K1760" s="65">
        <f t="shared" si="75"/>
        <v>7500</v>
      </c>
      <c r="L1760" s="66">
        <f t="shared" si="76"/>
        <v>3</v>
      </c>
      <c r="M1760" s="66" t="str">
        <f t="shared" si="77"/>
        <v>OK</v>
      </c>
      <c r="N1760" s="40"/>
    </row>
    <row r="1761" spans="2:14" x14ac:dyDescent="0.25">
      <c r="B1761" s="57" t="s">
        <v>22</v>
      </c>
      <c r="C1761" s="70">
        <v>44494</v>
      </c>
      <c r="D1761" s="59" t="s">
        <v>5218</v>
      </c>
      <c r="E1761" s="60" t="s">
        <v>11276</v>
      </c>
      <c r="F1761" s="67" t="s">
        <v>5219</v>
      </c>
      <c r="G1761" s="67" t="s">
        <v>5220</v>
      </c>
      <c r="H1761" s="68" t="s">
        <v>5221</v>
      </c>
      <c r="I1761" s="63">
        <v>2</v>
      </c>
      <c r="J1761" s="64" t="str">
        <f t="shared" si="74"/>
        <v>A</v>
      </c>
      <c r="K1761" s="65">
        <f t="shared" si="75"/>
        <v>5000</v>
      </c>
      <c r="L1761" s="66">
        <f t="shared" si="76"/>
        <v>2</v>
      </c>
      <c r="M1761" s="66" t="str">
        <f t="shared" si="77"/>
        <v>OK</v>
      </c>
    </row>
    <row r="1762" spans="2:14" x14ac:dyDescent="0.25">
      <c r="B1762" s="57" t="s">
        <v>22</v>
      </c>
      <c r="C1762" s="70">
        <v>44494</v>
      </c>
      <c r="D1762" s="59" t="s">
        <v>5222</v>
      </c>
      <c r="E1762" s="60" t="s">
        <v>11276</v>
      </c>
      <c r="F1762" s="67" t="s">
        <v>5223</v>
      </c>
      <c r="G1762" s="67" t="s">
        <v>5224</v>
      </c>
      <c r="H1762" s="68" t="s">
        <v>5225</v>
      </c>
      <c r="I1762" s="63">
        <v>2</v>
      </c>
      <c r="J1762" s="64" t="str">
        <f t="shared" si="74"/>
        <v>A</v>
      </c>
      <c r="K1762" s="65">
        <f t="shared" si="75"/>
        <v>5000</v>
      </c>
      <c r="L1762" s="66">
        <f t="shared" si="76"/>
        <v>2</v>
      </c>
      <c r="M1762" s="66" t="str">
        <f t="shared" si="77"/>
        <v>OK</v>
      </c>
    </row>
    <row r="1763" spans="2:14" s="69" customFormat="1" x14ac:dyDescent="0.25">
      <c r="B1763" s="57" t="s">
        <v>22</v>
      </c>
      <c r="C1763" s="70">
        <v>44494</v>
      </c>
      <c r="D1763" s="59" t="s">
        <v>5226</v>
      </c>
      <c r="E1763" s="60" t="s">
        <v>11276</v>
      </c>
      <c r="F1763" s="67" t="s">
        <v>5227</v>
      </c>
      <c r="G1763" s="67" t="s">
        <v>5228</v>
      </c>
      <c r="H1763" s="68" t="s">
        <v>5229</v>
      </c>
      <c r="I1763" s="63">
        <v>2</v>
      </c>
      <c r="J1763" s="64" t="str">
        <f t="shared" si="74"/>
        <v>A</v>
      </c>
      <c r="K1763" s="65">
        <f t="shared" si="75"/>
        <v>5000</v>
      </c>
      <c r="L1763" s="66">
        <f t="shared" si="76"/>
        <v>2</v>
      </c>
      <c r="M1763" s="66" t="str">
        <f t="shared" si="77"/>
        <v>OK</v>
      </c>
      <c r="N1763" s="40"/>
    </row>
    <row r="1764" spans="2:14" s="69" customFormat="1" x14ac:dyDescent="0.25">
      <c r="B1764" s="57" t="s">
        <v>22</v>
      </c>
      <c r="C1764" s="70">
        <v>44494</v>
      </c>
      <c r="D1764" s="59" t="s">
        <v>5230</v>
      </c>
      <c r="E1764" s="60" t="s">
        <v>11276</v>
      </c>
      <c r="F1764" s="67" t="s">
        <v>5231</v>
      </c>
      <c r="G1764" s="67" t="s">
        <v>5232</v>
      </c>
      <c r="H1764" s="68" t="s">
        <v>5233</v>
      </c>
      <c r="I1764" s="63">
        <v>2</v>
      </c>
      <c r="J1764" s="64" t="str">
        <f t="shared" si="74"/>
        <v>A</v>
      </c>
      <c r="K1764" s="65">
        <f t="shared" si="75"/>
        <v>5000</v>
      </c>
      <c r="L1764" s="66">
        <f t="shared" si="76"/>
        <v>2</v>
      </c>
      <c r="M1764" s="66" t="str">
        <f t="shared" si="77"/>
        <v>OK</v>
      </c>
      <c r="N1764" s="40"/>
    </row>
    <row r="1765" spans="2:14" x14ac:dyDescent="0.25">
      <c r="B1765" s="57" t="s">
        <v>22</v>
      </c>
      <c r="C1765" s="70">
        <v>44494</v>
      </c>
      <c r="D1765" s="59" t="s">
        <v>3917</v>
      </c>
      <c r="E1765" s="60" t="s">
        <v>11276</v>
      </c>
      <c r="F1765" s="67" t="s">
        <v>3918</v>
      </c>
      <c r="G1765" s="67" t="s">
        <v>3919</v>
      </c>
      <c r="H1765" s="68" t="s">
        <v>5234</v>
      </c>
      <c r="I1765" s="63">
        <v>2</v>
      </c>
      <c r="J1765" s="64" t="str">
        <f t="shared" si="74"/>
        <v>A</v>
      </c>
      <c r="K1765" s="65">
        <f t="shared" si="75"/>
        <v>5000</v>
      </c>
      <c r="L1765" s="66">
        <f t="shared" si="76"/>
        <v>4</v>
      </c>
      <c r="M1765" s="66" t="str">
        <f t="shared" si="77"/>
        <v>OK</v>
      </c>
    </row>
    <row r="1766" spans="2:14" x14ac:dyDescent="0.25">
      <c r="B1766" s="57" t="s">
        <v>22</v>
      </c>
      <c r="C1766" s="70">
        <v>44494</v>
      </c>
      <c r="D1766" s="59" t="s">
        <v>5235</v>
      </c>
      <c r="E1766" s="60" t="s">
        <v>11276</v>
      </c>
      <c r="F1766" s="67" t="s">
        <v>5236</v>
      </c>
      <c r="G1766" s="67" t="s">
        <v>5237</v>
      </c>
      <c r="H1766" s="68" t="s">
        <v>5238</v>
      </c>
      <c r="I1766" s="63">
        <v>2</v>
      </c>
      <c r="J1766" s="64" t="str">
        <f t="shared" si="74"/>
        <v>A</v>
      </c>
      <c r="K1766" s="65">
        <f t="shared" si="75"/>
        <v>5000</v>
      </c>
      <c r="L1766" s="66">
        <f t="shared" si="76"/>
        <v>4</v>
      </c>
      <c r="M1766" s="66" t="str">
        <f t="shared" si="77"/>
        <v>OK</v>
      </c>
    </row>
    <row r="1767" spans="2:14" s="69" customFormat="1" x14ac:dyDescent="0.25">
      <c r="B1767" s="57" t="s">
        <v>22</v>
      </c>
      <c r="C1767" s="70">
        <v>44495</v>
      </c>
      <c r="D1767" s="59" t="s">
        <v>3853</v>
      </c>
      <c r="E1767" s="60" t="s">
        <v>11276</v>
      </c>
      <c r="F1767" s="67" t="s">
        <v>3854</v>
      </c>
      <c r="G1767" s="67" t="s">
        <v>3855</v>
      </c>
      <c r="H1767" s="68" t="s">
        <v>5968</v>
      </c>
      <c r="I1767" s="63">
        <v>10</v>
      </c>
      <c r="J1767" s="64" t="str">
        <f t="shared" si="74"/>
        <v>B</v>
      </c>
      <c r="K1767" s="65">
        <f t="shared" si="75"/>
        <v>30000</v>
      </c>
      <c r="L1767" s="66">
        <f t="shared" si="76"/>
        <v>16</v>
      </c>
      <c r="M1767" s="66" t="str">
        <f t="shared" si="77"/>
        <v>OK</v>
      </c>
      <c r="N1767" s="40"/>
    </row>
    <row r="1768" spans="2:14" x14ac:dyDescent="0.25">
      <c r="B1768" s="57" t="s">
        <v>22</v>
      </c>
      <c r="C1768" s="70">
        <v>44495</v>
      </c>
      <c r="D1768" s="59" t="s">
        <v>5909</v>
      </c>
      <c r="E1768" s="60" t="s">
        <v>11276</v>
      </c>
      <c r="F1768" s="67" t="s">
        <v>5910</v>
      </c>
      <c r="G1768" s="67" t="s">
        <v>5911</v>
      </c>
      <c r="H1768" s="68" t="s">
        <v>5912</v>
      </c>
      <c r="I1768" s="63">
        <v>2</v>
      </c>
      <c r="J1768" s="64" t="str">
        <f t="shared" si="74"/>
        <v>A</v>
      </c>
      <c r="K1768" s="65">
        <f t="shared" si="75"/>
        <v>5000</v>
      </c>
      <c r="L1768" s="66">
        <f t="shared" si="76"/>
        <v>4</v>
      </c>
      <c r="M1768" s="66" t="str">
        <f t="shared" si="77"/>
        <v>OK</v>
      </c>
    </row>
    <row r="1769" spans="2:14" s="69" customFormat="1" x14ac:dyDescent="0.25">
      <c r="B1769" s="57" t="s">
        <v>22</v>
      </c>
      <c r="C1769" s="70">
        <v>44495</v>
      </c>
      <c r="D1769" s="59" t="s">
        <v>1485</v>
      </c>
      <c r="E1769" s="60" t="s">
        <v>11276</v>
      </c>
      <c r="F1769" s="67" t="s">
        <v>1486</v>
      </c>
      <c r="G1769" s="67" t="s">
        <v>1487</v>
      </c>
      <c r="H1769" s="68" t="s">
        <v>5913</v>
      </c>
      <c r="I1769" s="63">
        <v>2</v>
      </c>
      <c r="J1769" s="64" t="str">
        <f t="shared" si="74"/>
        <v>A</v>
      </c>
      <c r="K1769" s="65">
        <f t="shared" si="75"/>
        <v>5000</v>
      </c>
      <c r="L1769" s="66">
        <f t="shared" si="76"/>
        <v>6</v>
      </c>
      <c r="M1769" s="66" t="str">
        <f t="shared" si="77"/>
        <v>OK</v>
      </c>
      <c r="N1769" s="40"/>
    </row>
    <row r="1770" spans="2:14" x14ac:dyDescent="0.25">
      <c r="B1770" s="57" t="s">
        <v>22</v>
      </c>
      <c r="C1770" s="70">
        <v>44495</v>
      </c>
      <c r="D1770" s="59" t="s">
        <v>1489</v>
      </c>
      <c r="E1770" s="60" t="s">
        <v>11276</v>
      </c>
      <c r="F1770" s="67" t="s">
        <v>1490</v>
      </c>
      <c r="G1770" s="67" t="s">
        <v>1491</v>
      </c>
      <c r="H1770" s="68" t="s">
        <v>5914</v>
      </c>
      <c r="I1770" s="63">
        <v>10</v>
      </c>
      <c r="J1770" s="64" t="str">
        <f t="shared" si="74"/>
        <v>B</v>
      </c>
      <c r="K1770" s="65">
        <f t="shared" si="75"/>
        <v>30000</v>
      </c>
      <c r="L1770" s="66">
        <f t="shared" si="76"/>
        <v>20</v>
      </c>
      <c r="M1770" s="66" t="str">
        <f t="shared" si="77"/>
        <v>OK</v>
      </c>
    </row>
    <row r="1771" spans="2:14" x14ac:dyDescent="0.25">
      <c r="B1771" s="57" t="s">
        <v>22</v>
      </c>
      <c r="C1771" s="70">
        <v>44495</v>
      </c>
      <c r="D1771" s="59" t="s">
        <v>3744</v>
      </c>
      <c r="E1771" s="60" t="s">
        <v>11276</v>
      </c>
      <c r="F1771" s="67" t="s">
        <v>3745</v>
      </c>
      <c r="G1771" s="67" t="s">
        <v>3746</v>
      </c>
      <c r="H1771" s="68" t="s">
        <v>5915</v>
      </c>
      <c r="I1771" s="63">
        <v>5</v>
      </c>
      <c r="J1771" s="64" t="str">
        <f t="shared" si="74"/>
        <v>A</v>
      </c>
      <c r="K1771" s="65">
        <f t="shared" si="75"/>
        <v>12500</v>
      </c>
      <c r="L1771" s="66">
        <f t="shared" si="76"/>
        <v>11</v>
      </c>
      <c r="M1771" s="66" t="str">
        <f t="shared" si="77"/>
        <v>OK</v>
      </c>
    </row>
    <row r="1772" spans="2:14" s="69" customFormat="1" x14ac:dyDescent="0.25">
      <c r="B1772" s="57" t="s">
        <v>22</v>
      </c>
      <c r="C1772" s="70">
        <v>44495</v>
      </c>
      <c r="D1772" s="59" t="s">
        <v>5916</v>
      </c>
      <c r="E1772" s="60" t="s">
        <v>11276</v>
      </c>
      <c r="F1772" s="67" t="s">
        <v>5917</v>
      </c>
      <c r="G1772" s="67" t="s">
        <v>5918</v>
      </c>
      <c r="H1772" s="68" t="s">
        <v>5919</v>
      </c>
      <c r="I1772" s="63">
        <v>2</v>
      </c>
      <c r="J1772" s="64" t="str">
        <f t="shared" si="74"/>
        <v>A</v>
      </c>
      <c r="K1772" s="65">
        <f t="shared" si="75"/>
        <v>5000</v>
      </c>
      <c r="L1772" s="66">
        <f t="shared" si="76"/>
        <v>2</v>
      </c>
      <c r="M1772" s="66" t="str">
        <f t="shared" si="77"/>
        <v>OK</v>
      </c>
      <c r="N1772" s="40"/>
    </row>
    <row r="1773" spans="2:14" s="69" customFormat="1" x14ac:dyDescent="0.25">
      <c r="B1773" s="57" t="s">
        <v>22</v>
      </c>
      <c r="C1773" s="70">
        <v>44495</v>
      </c>
      <c r="D1773" s="59" t="s">
        <v>5920</v>
      </c>
      <c r="E1773" s="60" t="s">
        <v>11276</v>
      </c>
      <c r="F1773" s="67" t="s">
        <v>5921</v>
      </c>
      <c r="G1773" s="67" t="s">
        <v>5922</v>
      </c>
      <c r="H1773" s="68" t="s">
        <v>5923</v>
      </c>
      <c r="I1773" s="63">
        <v>6</v>
      </c>
      <c r="J1773" s="64" t="str">
        <f t="shared" si="74"/>
        <v>B</v>
      </c>
      <c r="K1773" s="65">
        <f t="shared" si="75"/>
        <v>18000</v>
      </c>
      <c r="L1773" s="66">
        <f t="shared" si="76"/>
        <v>6</v>
      </c>
      <c r="M1773" s="66" t="str">
        <f t="shared" si="77"/>
        <v>OK</v>
      </c>
      <c r="N1773" s="40"/>
    </row>
    <row r="1774" spans="2:14" s="69" customFormat="1" x14ac:dyDescent="0.25">
      <c r="B1774" s="57" t="s">
        <v>22</v>
      </c>
      <c r="C1774" s="70">
        <v>44495</v>
      </c>
      <c r="D1774" s="59" t="s">
        <v>5924</v>
      </c>
      <c r="E1774" s="60" t="s">
        <v>11276</v>
      </c>
      <c r="F1774" s="67" t="s">
        <v>4784</v>
      </c>
      <c r="G1774" s="67" t="s">
        <v>5925</v>
      </c>
      <c r="H1774" s="68" t="s">
        <v>5926</v>
      </c>
      <c r="I1774" s="63">
        <v>6</v>
      </c>
      <c r="J1774" s="64" t="str">
        <f t="shared" si="74"/>
        <v>B</v>
      </c>
      <c r="K1774" s="65">
        <f t="shared" si="75"/>
        <v>18000</v>
      </c>
      <c r="L1774" s="66">
        <f t="shared" si="76"/>
        <v>6</v>
      </c>
      <c r="M1774" s="66" t="str">
        <f t="shared" si="77"/>
        <v>OK</v>
      </c>
      <c r="N1774" s="40"/>
    </row>
    <row r="1775" spans="2:14" x14ac:dyDescent="0.25">
      <c r="B1775" s="57" t="s">
        <v>22</v>
      </c>
      <c r="C1775" s="70">
        <v>44495</v>
      </c>
      <c r="D1775" s="59" t="s">
        <v>5927</v>
      </c>
      <c r="E1775" s="60" t="s">
        <v>11276</v>
      </c>
      <c r="F1775" s="67" t="s">
        <v>5928</v>
      </c>
      <c r="G1775" s="67" t="s">
        <v>5929</v>
      </c>
      <c r="H1775" s="68" t="s">
        <v>5930</v>
      </c>
      <c r="I1775" s="63">
        <v>2</v>
      </c>
      <c r="J1775" s="64" t="str">
        <f t="shared" si="74"/>
        <v>A</v>
      </c>
      <c r="K1775" s="65">
        <f t="shared" si="75"/>
        <v>5000</v>
      </c>
      <c r="L1775" s="66">
        <f t="shared" si="76"/>
        <v>2</v>
      </c>
      <c r="M1775" s="66" t="str">
        <f t="shared" si="77"/>
        <v>OK</v>
      </c>
    </row>
    <row r="1776" spans="2:14" x14ac:dyDescent="0.25">
      <c r="B1776" s="57" t="s">
        <v>22</v>
      </c>
      <c r="C1776" s="70">
        <v>44495</v>
      </c>
      <c r="D1776" s="59" t="s">
        <v>5931</v>
      </c>
      <c r="E1776" s="60" t="s">
        <v>11276</v>
      </c>
      <c r="F1776" s="67" t="s">
        <v>5932</v>
      </c>
      <c r="G1776" s="67" t="s">
        <v>5933</v>
      </c>
      <c r="H1776" s="68" t="s">
        <v>5934</v>
      </c>
      <c r="I1776" s="63">
        <v>3</v>
      </c>
      <c r="J1776" s="64" t="str">
        <f t="shared" si="74"/>
        <v>A</v>
      </c>
      <c r="K1776" s="65">
        <f t="shared" si="75"/>
        <v>7500</v>
      </c>
      <c r="L1776" s="66">
        <f t="shared" si="76"/>
        <v>10</v>
      </c>
      <c r="M1776" s="66" t="str">
        <f t="shared" si="77"/>
        <v>OK</v>
      </c>
    </row>
    <row r="1777" spans="2:14" s="69" customFormat="1" x14ac:dyDescent="0.25">
      <c r="B1777" s="57" t="s">
        <v>22</v>
      </c>
      <c r="C1777" s="70">
        <v>44495</v>
      </c>
      <c r="D1777" s="59" t="s">
        <v>5935</v>
      </c>
      <c r="E1777" s="60" t="s">
        <v>11276</v>
      </c>
      <c r="F1777" s="67" t="s">
        <v>5936</v>
      </c>
      <c r="G1777" s="67" t="s">
        <v>5937</v>
      </c>
      <c r="H1777" s="68" t="s">
        <v>5938</v>
      </c>
      <c r="I1777" s="63">
        <v>2</v>
      </c>
      <c r="J1777" s="64" t="str">
        <f t="shared" si="74"/>
        <v>A</v>
      </c>
      <c r="K1777" s="65">
        <f t="shared" si="75"/>
        <v>5000</v>
      </c>
      <c r="L1777" s="66">
        <f t="shared" si="76"/>
        <v>4</v>
      </c>
      <c r="M1777" s="66" t="str">
        <f t="shared" si="77"/>
        <v>OK</v>
      </c>
      <c r="N1777" s="40"/>
    </row>
    <row r="1778" spans="2:14" x14ac:dyDescent="0.25">
      <c r="B1778" s="57" t="s">
        <v>22</v>
      </c>
      <c r="C1778" s="70">
        <v>44495</v>
      </c>
      <c r="D1778" s="59" t="s">
        <v>1473</v>
      </c>
      <c r="E1778" s="60" t="s">
        <v>11276</v>
      </c>
      <c r="F1778" s="67" t="s">
        <v>1474</v>
      </c>
      <c r="G1778" s="67" t="s">
        <v>1475</v>
      </c>
      <c r="H1778" s="68" t="s">
        <v>5939</v>
      </c>
      <c r="I1778" s="63">
        <v>2</v>
      </c>
      <c r="J1778" s="64" t="str">
        <f t="shared" si="74"/>
        <v>A</v>
      </c>
      <c r="K1778" s="65">
        <f t="shared" si="75"/>
        <v>5000</v>
      </c>
      <c r="L1778" s="66">
        <f t="shared" si="76"/>
        <v>4</v>
      </c>
      <c r="M1778" s="66" t="str">
        <f t="shared" si="77"/>
        <v>OK</v>
      </c>
    </row>
    <row r="1779" spans="2:14" s="69" customFormat="1" x14ac:dyDescent="0.25">
      <c r="B1779" s="57" t="s">
        <v>22</v>
      </c>
      <c r="C1779" s="70">
        <v>44495</v>
      </c>
      <c r="D1779" s="59" t="s">
        <v>5940</v>
      </c>
      <c r="E1779" s="60" t="s">
        <v>11276</v>
      </c>
      <c r="F1779" s="67" t="s">
        <v>5941</v>
      </c>
      <c r="G1779" s="67" t="s">
        <v>5942</v>
      </c>
      <c r="H1779" s="68" t="s">
        <v>5943</v>
      </c>
      <c r="I1779" s="63">
        <v>2</v>
      </c>
      <c r="J1779" s="64" t="str">
        <f t="shared" si="74"/>
        <v>A</v>
      </c>
      <c r="K1779" s="65">
        <f t="shared" si="75"/>
        <v>5000</v>
      </c>
      <c r="L1779" s="66">
        <f t="shared" si="76"/>
        <v>4</v>
      </c>
      <c r="M1779" s="66" t="str">
        <f t="shared" si="77"/>
        <v>OK</v>
      </c>
      <c r="N1779" s="40"/>
    </row>
    <row r="1780" spans="2:14" x14ac:dyDescent="0.25">
      <c r="B1780" s="57" t="s">
        <v>22</v>
      </c>
      <c r="C1780" s="70">
        <v>44495</v>
      </c>
      <c r="D1780" s="59" t="s">
        <v>5944</v>
      </c>
      <c r="E1780" s="60" t="s">
        <v>11276</v>
      </c>
      <c r="F1780" s="67" t="s">
        <v>5945</v>
      </c>
      <c r="G1780" s="67" t="s">
        <v>5946</v>
      </c>
      <c r="H1780" s="68" t="s">
        <v>5947</v>
      </c>
      <c r="I1780" s="63">
        <v>2</v>
      </c>
      <c r="J1780" s="64" t="str">
        <f t="shared" si="74"/>
        <v>A</v>
      </c>
      <c r="K1780" s="65">
        <f t="shared" si="75"/>
        <v>5000</v>
      </c>
      <c r="L1780" s="66">
        <f t="shared" si="76"/>
        <v>2</v>
      </c>
      <c r="M1780" s="66" t="str">
        <f t="shared" si="77"/>
        <v>OK</v>
      </c>
    </row>
    <row r="1781" spans="2:14" x14ac:dyDescent="0.25">
      <c r="B1781" s="57" t="s">
        <v>22</v>
      </c>
      <c r="C1781" s="70">
        <v>44495</v>
      </c>
      <c r="D1781" s="59" t="s">
        <v>5948</v>
      </c>
      <c r="E1781" s="60" t="s">
        <v>11276</v>
      </c>
      <c r="F1781" s="67" t="s">
        <v>5949</v>
      </c>
      <c r="G1781" s="67" t="s">
        <v>5950</v>
      </c>
      <c r="H1781" s="68" t="s">
        <v>5951</v>
      </c>
      <c r="I1781" s="63">
        <v>2</v>
      </c>
      <c r="J1781" s="64" t="str">
        <f t="shared" si="74"/>
        <v>A</v>
      </c>
      <c r="K1781" s="65">
        <f t="shared" si="75"/>
        <v>5000</v>
      </c>
      <c r="L1781" s="66">
        <f t="shared" si="76"/>
        <v>2</v>
      </c>
      <c r="M1781" s="66" t="str">
        <f t="shared" si="77"/>
        <v>OK</v>
      </c>
    </row>
    <row r="1782" spans="2:14" s="69" customFormat="1" x14ac:dyDescent="0.25">
      <c r="B1782" s="57" t="s">
        <v>22</v>
      </c>
      <c r="C1782" s="70">
        <v>44495</v>
      </c>
      <c r="D1782" s="59" t="s">
        <v>5952</v>
      </c>
      <c r="E1782" s="60" t="s">
        <v>11276</v>
      </c>
      <c r="F1782" s="67" t="s">
        <v>5953</v>
      </c>
      <c r="G1782" s="67" t="s">
        <v>5954</v>
      </c>
      <c r="H1782" s="68" t="s">
        <v>5961</v>
      </c>
      <c r="I1782" s="63">
        <v>2</v>
      </c>
      <c r="J1782" s="64" t="str">
        <f t="shared" si="74"/>
        <v>A</v>
      </c>
      <c r="K1782" s="65">
        <f t="shared" si="75"/>
        <v>5000</v>
      </c>
      <c r="L1782" s="66">
        <f t="shared" si="76"/>
        <v>2</v>
      </c>
      <c r="M1782" s="66" t="str">
        <f t="shared" si="77"/>
        <v>OK</v>
      </c>
      <c r="N1782" s="40"/>
    </row>
    <row r="1783" spans="2:14" s="69" customFormat="1" x14ac:dyDescent="0.25">
      <c r="B1783" s="57" t="s">
        <v>22</v>
      </c>
      <c r="C1783" s="70">
        <v>44495</v>
      </c>
      <c r="D1783" s="59" t="s">
        <v>5955</v>
      </c>
      <c r="E1783" s="60" t="s">
        <v>11276</v>
      </c>
      <c r="F1783" s="67" t="s">
        <v>5956</v>
      </c>
      <c r="G1783" s="67" t="s">
        <v>5957</v>
      </c>
      <c r="H1783" s="68" t="s">
        <v>5962</v>
      </c>
      <c r="I1783" s="63">
        <v>2</v>
      </c>
      <c r="J1783" s="64" t="str">
        <f t="shared" si="74"/>
        <v>A</v>
      </c>
      <c r="K1783" s="65">
        <f t="shared" si="75"/>
        <v>5000</v>
      </c>
      <c r="L1783" s="66">
        <f t="shared" si="76"/>
        <v>2</v>
      </c>
      <c r="M1783" s="66" t="str">
        <f t="shared" si="77"/>
        <v>OK</v>
      </c>
      <c r="N1783" s="40"/>
    </row>
    <row r="1784" spans="2:14" x14ac:dyDescent="0.25">
      <c r="B1784" s="57" t="s">
        <v>22</v>
      </c>
      <c r="C1784" s="70">
        <v>44495</v>
      </c>
      <c r="D1784" s="59" t="s">
        <v>5958</v>
      </c>
      <c r="E1784" s="60" t="s">
        <v>11276</v>
      </c>
      <c r="F1784" s="67" t="s">
        <v>5959</v>
      </c>
      <c r="G1784" s="67" t="s">
        <v>5960</v>
      </c>
      <c r="H1784" s="68" t="s">
        <v>5963</v>
      </c>
      <c r="I1784" s="63">
        <v>2</v>
      </c>
      <c r="J1784" s="64" t="str">
        <f t="shared" si="74"/>
        <v>A</v>
      </c>
      <c r="K1784" s="65">
        <f t="shared" si="75"/>
        <v>5000</v>
      </c>
      <c r="L1784" s="66">
        <f t="shared" si="76"/>
        <v>4</v>
      </c>
      <c r="M1784" s="66" t="str">
        <f t="shared" si="77"/>
        <v>OK</v>
      </c>
    </row>
    <row r="1785" spans="2:14" x14ac:dyDescent="0.25">
      <c r="B1785" s="57" t="s">
        <v>22</v>
      </c>
      <c r="C1785" s="70">
        <v>44495</v>
      </c>
      <c r="D1785" s="59" t="s">
        <v>5964</v>
      </c>
      <c r="E1785" s="60" t="s">
        <v>11276</v>
      </c>
      <c r="F1785" s="67" t="s">
        <v>5965</v>
      </c>
      <c r="G1785" s="67" t="s">
        <v>5966</v>
      </c>
      <c r="H1785" s="68" t="s">
        <v>5967</v>
      </c>
      <c r="I1785" s="63">
        <v>10</v>
      </c>
      <c r="J1785" s="64" t="str">
        <f t="shared" si="74"/>
        <v>B</v>
      </c>
      <c r="K1785" s="65">
        <f t="shared" si="75"/>
        <v>30000</v>
      </c>
      <c r="L1785" s="66">
        <f t="shared" si="76"/>
        <v>10</v>
      </c>
      <c r="M1785" s="66" t="str">
        <f t="shared" si="77"/>
        <v>OK</v>
      </c>
    </row>
    <row r="1786" spans="2:14" s="69" customFormat="1" x14ac:dyDescent="0.25">
      <c r="B1786" s="57" t="s">
        <v>22</v>
      </c>
      <c r="C1786" s="70">
        <v>44495</v>
      </c>
      <c r="D1786" s="59" t="s">
        <v>5972</v>
      </c>
      <c r="E1786" s="60" t="s">
        <v>11276</v>
      </c>
      <c r="F1786" s="67" t="s">
        <v>5973</v>
      </c>
      <c r="G1786" s="67" t="s">
        <v>5974</v>
      </c>
      <c r="H1786" s="68" t="s">
        <v>5979</v>
      </c>
      <c r="I1786" s="63">
        <v>20</v>
      </c>
      <c r="J1786" s="64" t="str">
        <f t="shared" si="74"/>
        <v>B</v>
      </c>
      <c r="K1786" s="65">
        <f t="shared" si="75"/>
        <v>60000</v>
      </c>
      <c r="L1786" s="66">
        <f t="shared" si="76"/>
        <v>20</v>
      </c>
      <c r="M1786" s="66" t="str">
        <f t="shared" si="77"/>
        <v>OK</v>
      </c>
      <c r="N1786" s="40"/>
    </row>
    <row r="1787" spans="2:14" x14ac:dyDescent="0.25">
      <c r="B1787" s="57" t="s">
        <v>22</v>
      </c>
      <c r="C1787" s="70">
        <v>44495</v>
      </c>
      <c r="D1787" s="59" t="s">
        <v>5975</v>
      </c>
      <c r="E1787" s="60" t="s">
        <v>11276</v>
      </c>
      <c r="F1787" s="67" t="s">
        <v>5976</v>
      </c>
      <c r="G1787" s="67" t="s">
        <v>5977</v>
      </c>
      <c r="H1787" s="68" t="s">
        <v>5980</v>
      </c>
      <c r="I1787" s="63">
        <v>6</v>
      </c>
      <c r="J1787" s="64" t="str">
        <f t="shared" si="74"/>
        <v>B</v>
      </c>
      <c r="K1787" s="65">
        <f t="shared" si="75"/>
        <v>18000</v>
      </c>
      <c r="L1787" s="66">
        <f t="shared" si="76"/>
        <v>12</v>
      </c>
      <c r="M1787" s="66" t="str">
        <f t="shared" si="77"/>
        <v>OK</v>
      </c>
    </row>
    <row r="1788" spans="2:14" s="69" customFormat="1" x14ac:dyDescent="0.25">
      <c r="B1788" s="57" t="s">
        <v>22</v>
      </c>
      <c r="C1788" s="70">
        <v>44495</v>
      </c>
      <c r="D1788" s="59" t="s">
        <v>5235</v>
      </c>
      <c r="E1788" s="60" t="s">
        <v>11276</v>
      </c>
      <c r="F1788" s="67" t="s">
        <v>5236</v>
      </c>
      <c r="G1788" s="67" t="s">
        <v>5237</v>
      </c>
      <c r="H1788" s="68" t="s">
        <v>5981</v>
      </c>
      <c r="I1788" s="63">
        <v>2</v>
      </c>
      <c r="J1788" s="64" t="str">
        <f t="shared" si="74"/>
        <v>A</v>
      </c>
      <c r="K1788" s="65">
        <f t="shared" si="75"/>
        <v>5000</v>
      </c>
      <c r="L1788" s="66">
        <f t="shared" si="76"/>
        <v>4</v>
      </c>
      <c r="M1788" s="66" t="str">
        <f t="shared" si="77"/>
        <v>OK</v>
      </c>
      <c r="N1788" s="40"/>
    </row>
    <row r="1789" spans="2:14" x14ac:dyDescent="0.25">
      <c r="B1789" s="57" t="s">
        <v>22</v>
      </c>
      <c r="C1789" s="70">
        <v>44495</v>
      </c>
      <c r="D1789" s="59" t="s">
        <v>5982</v>
      </c>
      <c r="E1789" s="60" t="s">
        <v>11276</v>
      </c>
      <c r="F1789" s="67" t="s">
        <v>5983</v>
      </c>
      <c r="G1789" s="67" t="s">
        <v>5984</v>
      </c>
      <c r="H1789" s="68" t="s">
        <v>5988</v>
      </c>
      <c r="I1789" s="63">
        <v>3</v>
      </c>
      <c r="J1789" s="64" t="str">
        <f t="shared" si="74"/>
        <v>A</v>
      </c>
      <c r="K1789" s="65">
        <f t="shared" si="75"/>
        <v>7500</v>
      </c>
      <c r="L1789" s="66">
        <f t="shared" si="76"/>
        <v>3</v>
      </c>
      <c r="M1789" s="66" t="str">
        <f t="shared" si="77"/>
        <v>OK</v>
      </c>
    </row>
    <row r="1790" spans="2:14" x14ac:dyDescent="0.25">
      <c r="B1790" s="57" t="s">
        <v>22</v>
      </c>
      <c r="C1790" s="70">
        <v>44495</v>
      </c>
      <c r="D1790" s="59" t="s">
        <v>5985</v>
      </c>
      <c r="E1790" s="60" t="s">
        <v>11276</v>
      </c>
      <c r="F1790" s="67" t="s">
        <v>5986</v>
      </c>
      <c r="G1790" s="67" t="s">
        <v>5987</v>
      </c>
      <c r="H1790" s="68" t="s">
        <v>5989</v>
      </c>
      <c r="I1790" s="63">
        <v>2</v>
      </c>
      <c r="J1790" s="64" t="str">
        <f t="shared" si="74"/>
        <v>A</v>
      </c>
      <c r="K1790" s="65">
        <f t="shared" si="75"/>
        <v>5000</v>
      </c>
      <c r="L1790" s="66">
        <f t="shared" si="76"/>
        <v>2</v>
      </c>
      <c r="M1790" s="66" t="str">
        <f t="shared" si="77"/>
        <v>OK</v>
      </c>
    </row>
    <row r="1791" spans="2:14" s="69" customFormat="1" x14ac:dyDescent="0.25">
      <c r="B1791" s="57" t="s">
        <v>22</v>
      </c>
      <c r="C1791" s="70">
        <v>44495</v>
      </c>
      <c r="D1791" s="59" t="s">
        <v>5990</v>
      </c>
      <c r="E1791" s="60" t="s">
        <v>11276</v>
      </c>
      <c r="F1791" s="67" t="s">
        <v>5991</v>
      </c>
      <c r="G1791" s="67" t="s">
        <v>5992</v>
      </c>
      <c r="H1791" s="68" t="s">
        <v>5993</v>
      </c>
      <c r="I1791" s="63">
        <v>2</v>
      </c>
      <c r="J1791" s="64" t="str">
        <f t="shared" si="74"/>
        <v>A</v>
      </c>
      <c r="K1791" s="65">
        <f t="shared" si="75"/>
        <v>5000</v>
      </c>
      <c r="L1791" s="66">
        <f t="shared" si="76"/>
        <v>2</v>
      </c>
      <c r="M1791" s="66" t="str">
        <f t="shared" si="77"/>
        <v>OK</v>
      </c>
      <c r="N1791" s="40"/>
    </row>
    <row r="1792" spans="2:14" x14ac:dyDescent="0.25">
      <c r="B1792" s="57" t="s">
        <v>22</v>
      </c>
      <c r="C1792" s="70">
        <v>44495</v>
      </c>
      <c r="D1792" s="59" t="s">
        <v>5994</v>
      </c>
      <c r="E1792" s="60" t="s">
        <v>11276</v>
      </c>
      <c r="F1792" s="67" t="s">
        <v>5995</v>
      </c>
      <c r="G1792" s="67" t="s">
        <v>5996</v>
      </c>
      <c r="H1792" s="68" t="s">
        <v>5997</v>
      </c>
      <c r="I1792" s="63">
        <v>2</v>
      </c>
      <c r="J1792" s="64" t="str">
        <f t="shared" si="26"/>
        <v>A</v>
      </c>
      <c r="K1792" s="65">
        <f t="shared" si="27"/>
        <v>5000</v>
      </c>
      <c r="L1792" s="66">
        <f t="shared" si="76"/>
        <v>2</v>
      </c>
      <c r="M1792" s="66" t="str">
        <f t="shared" si="77"/>
        <v>OK</v>
      </c>
    </row>
    <row r="1793" spans="2:14" x14ac:dyDescent="0.25">
      <c r="B1793" s="57" t="s">
        <v>22</v>
      </c>
      <c r="C1793" s="70">
        <v>44495</v>
      </c>
      <c r="D1793" s="59" t="s">
        <v>5998</v>
      </c>
      <c r="E1793" s="60" t="s">
        <v>11276</v>
      </c>
      <c r="F1793" s="67" t="s">
        <v>160</v>
      </c>
      <c r="G1793" s="67" t="s">
        <v>5999</v>
      </c>
      <c r="H1793" s="68" t="s">
        <v>6000</v>
      </c>
      <c r="I1793" s="63">
        <v>2</v>
      </c>
      <c r="J1793" s="64" t="str">
        <f t="shared" ref="J1793:J2047" si="78">+IF(I1793&lt;=0," ",IF(I1793&lt;=5,"A",IF(I1793&gt;=6,"B")))</f>
        <v>A</v>
      </c>
      <c r="K1793" s="65">
        <f t="shared" ref="K1793:K2047" si="79">+IF(J1793=" ",I1793*0,IF(J1793="A",I1793*2500,IF(J1793="B",I1793*3000)))</f>
        <v>5000</v>
      </c>
      <c r="L1793" s="66">
        <f t="shared" si="76"/>
        <v>2</v>
      </c>
      <c r="M1793" s="66" t="str">
        <f t="shared" si="77"/>
        <v>OK</v>
      </c>
    </row>
    <row r="1794" spans="2:14" s="69" customFormat="1" x14ac:dyDescent="0.25">
      <c r="B1794" s="57" t="s">
        <v>22</v>
      </c>
      <c r="C1794" s="70">
        <v>44495</v>
      </c>
      <c r="D1794" s="59" t="s">
        <v>6001</v>
      </c>
      <c r="E1794" s="60" t="s">
        <v>11276</v>
      </c>
      <c r="F1794" s="67" t="s">
        <v>6002</v>
      </c>
      <c r="G1794" s="67" t="s">
        <v>6003</v>
      </c>
      <c r="H1794" s="68" t="s">
        <v>6004</v>
      </c>
      <c r="I1794" s="63">
        <v>2</v>
      </c>
      <c r="J1794" s="64" t="str">
        <f t="shared" si="78"/>
        <v>A</v>
      </c>
      <c r="K1794" s="65">
        <f t="shared" si="79"/>
        <v>5000</v>
      </c>
      <c r="L1794" s="66">
        <f t="shared" si="76"/>
        <v>2</v>
      </c>
      <c r="M1794" s="66" t="str">
        <f t="shared" si="77"/>
        <v>OK</v>
      </c>
      <c r="N1794" s="40"/>
    </row>
    <row r="1795" spans="2:14" x14ac:dyDescent="0.25">
      <c r="B1795" s="57" t="s">
        <v>22</v>
      </c>
      <c r="C1795" s="70">
        <v>44495</v>
      </c>
      <c r="D1795" s="59" t="s">
        <v>6005</v>
      </c>
      <c r="E1795" s="60" t="s">
        <v>11276</v>
      </c>
      <c r="F1795" s="67" t="s">
        <v>6006</v>
      </c>
      <c r="G1795" s="67" t="s">
        <v>6007</v>
      </c>
      <c r="H1795" s="68" t="s">
        <v>6008</v>
      </c>
      <c r="I1795" s="63">
        <v>2</v>
      </c>
      <c r="J1795" s="64" t="str">
        <f t="shared" si="78"/>
        <v>A</v>
      </c>
      <c r="K1795" s="65">
        <f t="shared" si="79"/>
        <v>5000</v>
      </c>
      <c r="L1795" s="66">
        <f t="shared" si="76"/>
        <v>2</v>
      </c>
      <c r="M1795" s="66" t="str">
        <f t="shared" si="77"/>
        <v>OK</v>
      </c>
    </row>
    <row r="1796" spans="2:14" x14ac:dyDescent="0.25">
      <c r="B1796" s="57" t="s">
        <v>22</v>
      </c>
      <c r="C1796" s="70">
        <v>44495</v>
      </c>
      <c r="D1796" s="59" t="s">
        <v>6009</v>
      </c>
      <c r="E1796" s="60" t="s">
        <v>11276</v>
      </c>
      <c r="F1796" s="67" t="s">
        <v>6010</v>
      </c>
      <c r="G1796" s="67" t="s">
        <v>6011</v>
      </c>
      <c r="H1796" s="68" t="s">
        <v>6012</v>
      </c>
      <c r="I1796" s="63">
        <v>2</v>
      </c>
      <c r="J1796" s="64" t="str">
        <f t="shared" si="78"/>
        <v>A</v>
      </c>
      <c r="K1796" s="65">
        <f t="shared" si="79"/>
        <v>5000</v>
      </c>
      <c r="L1796" s="66">
        <f t="shared" si="76"/>
        <v>2</v>
      </c>
      <c r="M1796" s="66" t="str">
        <f t="shared" si="77"/>
        <v>OK</v>
      </c>
    </row>
    <row r="1797" spans="2:14" s="69" customFormat="1" x14ac:dyDescent="0.25">
      <c r="B1797" s="57" t="s">
        <v>22</v>
      </c>
      <c r="C1797" s="70">
        <v>44495</v>
      </c>
      <c r="D1797" s="59" t="s">
        <v>6013</v>
      </c>
      <c r="E1797" s="60" t="s">
        <v>11276</v>
      </c>
      <c r="F1797" s="67" t="s">
        <v>6014</v>
      </c>
      <c r="G1797" s="67" t="s">
        <v>6015</v>
      </c>
      <c r="H1797" s="68" t="s">
        <v>6019</v>
      </c>
      <c r="I1797" s="63">
        <v>2</v>
      </c>
      <c r="J1797" s="64" t="str">
        <f t="shared" si="78"/>
        <v>A</v>
      </c>
      <c r="K1797" s="65">
        <f t="shared" si="79"/>
        <v>5000</v>
      </c>
      <c r="L1797" s="66">
        <f t="shared" si="76"/>
        <v>2</v>
      </c>
      <c r="M1797" s="66" t="str">
        <f t="shared" si="77"/>
        <v>OK</v>
      </c>
      <c r="N1797" s="40"/>
    </row>
    <row r="1798" spans="2:14" x14ac:dyDescent="0.25">
      <c r="B1798" s="57" t="s">
        <v>22</v>
      </c>
      <c r="C1798" s="70">
        <v>44495</v>
      </c>
      <c r="D1798" s="59" t="s">
        <v>6016</v>
      </c>
      <c r="E1798" s="60" t="s">
        <v>11276</v>
      </c>
      <c r="F1798" s="67" t="s">
        <v>6017</v>
      </c>
      <c r="G1798" s="67" t="s">
        <v>6018</v>
      </c>
      <c r="H1798" s="68" t="s">
        <v>6020</v>
      </c>
      <c r="I1798" s="63">
        <v>2</v>
      </c>
      <c r="J1798" s="64" t="str">
        <f t="shared" si="78"/>
        <v>A</v>
      </c>
      <c r="K1798" s="65">
        <f t="shared" si="79"/>
        <v>5000</v>
      </c>
      <c r="L1798" s="66">
        <f t="shared" si="76"/>
        <v>2</v>
      </c>
      <c r="M1798" s="66" t="str">
        <f t="shared" si="77"/>
        <v>OK</v>
      </c>
    </row>
    <row r="1799" spans="2:14" x14ac:dyDescent="0.25">
      <c r="B1799" s="57" t="s">
        <v>22</v>
      </c>
      <c r="C1799" s="70">
        <v>44495</v>
      </c>
      <c r="D1799" s="59" t="s">
        <v>6021</v>
      </c>
      <c r="E1799" s="60" t="s">
        <v>11276</v>
      </c>
      <c r="F1799" s="67" t="s">
        <v>6022</v>
      </c>
      <c r="G1799" s="67" t="s">
        <v>6023</v>
      </c>
      <c r="H1799" s="68" t="s">
        <v>6024</v>
      </c>
      <c r="I1799" s="63">
        <v>2</v>
      </c>
      <c r="J1799" s="64" t="str">
        <f t="shared" si="78"/>
        <v>A</v>
      </c>
      <c r="K1799" s="65">
        <f t="shared" si="79"/>
        <v>5000</v>
      </c>
      <c r="L1799" s="66">
        <f t="shared" si="76"/>
        <v>2</v>
      </c>
      <c r="M1799" s="66" t="str">
        <f t="shared" si="77"/>
        <v>OK</v>
      </c>
    </row>
    <row r="1800" spans="2:14" s="69" customFormat="1" x14ac:dyDescent="0.25">
      <c r="B1800" s="57" t="s">
        <v>22</v>
      </c>
      <c r="C1800" s="70">
        <v>44495</v>
      </c>
      <c r="D1800" s="59" t="s">
        <v>6025</v>
      </c>
      <c r="E1800" s="60" t="s">
        <v>11276</v>
      </c>
      <c r="F1800" s="67" t="s">
        <v>6026</v>
      </c>
      <c r="G1800" s="67" t="s">
        <v>6027</v>
      </c>
      <c r="H1800" s="68" t="s">
        <v>6031</v>
      </c>
      <c r="I1800" s="63">
        <v>2</v>
      </c>
      <c r="J1800" s="64" t="str">
        <f t="shared" si="78"/>
        <v>A</v>
      </c>
      <c r="K1800" s="65">
        <f t="shared" si="79"/>
        <v>5000</v>
      </c>
      <c r="L1800" s="66">
        <f t="shared" si="76"/>
        <v>2</v>
      </c>
      <c r="M1800" s="66" t="str">
        <f t="shared" si="77"/>
        <v>OK</v>
      </c>
      <c r="N1800" s="40"/>
    </row>
    <row r="1801" spans="2:14" x14ac:dyDescent="0.25">
      <c r="B1801" s="57" t="s">
        <v>22</v>
      </c>
      <c r="C1801" s="70">
        <v>44495</v>
      </c>
      <c r="D1801" s="59" t="s">
        <v>5969</v>
      </c>
      <c r="E1801" s="60" t="s">
        <v>11276</v>
      </c>
      <c r="F1801" s="67" t="s">
        <v>5970</v>
      </c>
      <c r="G1801" s="67" t="s">
        <v>5971</v>
      </c>
      <c r="H1801" s="68" t="s">
        <v>5978</v>
      </c>
      <c r="I1801" s="63">
        <v>8</v>
      </c>
      <c r="J1801" s="64" t="str">
        <f t="shared" si="78"/>
        <v>B</v>
      </c>
      <c r="K1801" s="65">
        <f t="shared" si="79"/>
        <v>24000</v>
      </c>
      <c r="L1801" s="66">
        <f t="shared" ref="L1801:L1864" si="80">SUMIF($D$8:$D$3606,D1801:D5399,$I$8:$I$3606)</f>
        <v>13</v>
      </c>
      <c r="M1801" s="66" t="str">
        <f t="shared" ref="M1801:M1864" si="81">+IF(L1801=0," ",IF(L1801&lt;=20,"OK",IF(L1801&gt;=21,"LEBIH")))</f>
        <v>OK</v>
      </c>
    </row>
    <row r="1802" spans="2:14" s="69" customFormat="1" x14ac:dyDescent="0.25">
      <c r="B1802" s="57" t="s">
        <v>22</v>
      </c>
      <c r="C1802" s="70">
        <v>44495</v>
      </c>
      <c r="D1802" s="59" t="s">
        <v>1382</v>
      </c>
      <c r="E1802" s="60" t="s">
        <v>11276</v>
      </c>
      <c r="F1802" s="67" t="s">
        <v>1383</v>
      </c>
      <c r="G1802" s="67" t="s">
        <v>1384</v>
      </c>
      <c r="H1802" s="68" t="s">
        <v>6032</v>
      </c>
      <c r="I1802" s="63">
        <v>5</v>
      </c>
      <c r="J1802" s="64" t="str">
        <f t="shared" si="78"/>
        <v>A</v>
      </c>
      <c r="K1802" s="65">
        <f t="shared" si="79"/>
        <v>12500</v>
      </c>
      <c r="L1802" s="66">
        <f t="shared" si="80"/>
        <v>13</v>
      </c>
      <c r="M1802" s="66" t="str">
        <f t="shared" si="81"/>
        <v>OK</v>
      </c>
      <c r="N1802" s="40"/>
    </row>
    <row r="1803" spans="2:14" x14ac:dyDescent="0.25">
      <c r="B1803" s="57" t="s">
        <v>22</v>
      </c>
      <c r="C1803" s="70">
        <v>44495</v>
      </c>
      <c r="D1803" s="59" t="s">
        <v>1410</v>
      </c>
      <c r="E1803" s="60" t="s">
        <v>11276</v>
      </c>
      <c r="F1803" s="67" t="s">
        <v>1411</v>
      </c>
      <c r="G1803" s="67" t="s">
        <v>1412</v>
      </c>
      <c r="H1803" s="68" t="s">
        <v>6033</v>
      </c>
      <c r="I1803" s="63">
        <v>6</v>
      </c>
      <c r="J1803" s="64" t="str">
        <f t="shared" si="78"/>
        <v>B</v>
      </c>
      <c r="K1803" s="65">
        <f t="shared" si="79"/>
        <v>18000</v>
      </c>
      <c r="L1803" s="66">
        <f t="shared" si="80"/>
        <v>16</v>
      </c>
      <c r="M1803" s="66" t="str">
        <f t="shared" si="81"/>
        <v>OK</v>
      </c>
    </row>
    <row r="1804" spans="2:14" x14ac:dyDescent="0.25">
      <c r="B1804" s="57" t="s">
        <v>22</v>
      </c>
      <c r="C1804" s="70">
        <v>44495</v>
      </c>
      <c r="D1804" s="59" t="s">
        <v>6028</v>
      </c>
      <c r="E1804" s="60" t="s">
        <v>11276</v>
      </c>
      <c r="F1804" s="67" t="s">
        <v>6029</v>
      </c>
      <c r="G1804" s="67" t="s">
        <v>6030</v>
      </c>
      <c r="H1804" s="68" t="s">
        <v>6034</v>
      </c>
      <c r="I1804" s="63">
        <v>3</v>
      </c>
      <c r="J1804" s="64" t="str">
        <f t="shared" si="78"/>
        <v>A</v>
      </c>
      <c r="K1804" s="65">
        <f t="shared" si="79"/>
        <v>7500</v>
      </c>
      <c r="L1804" s="66">
        <f t="shared" si="80"/>
        <v>3</v>
      </c>
      <c r="M1804" s="66" t="str">
        <f t="shared" si="81"/>
        <v>OK</v>
      </c>
    </row>
    <row r="1805" spans="2:14" s="69" customFormat="1" x14ac:dyDescent="0.25">
      <c r="B1805" s="57" t="s">
        <v>22</v>
      </c>
      <c r="C1805" s="70">
        <v>44495</v>
      </c>
      <c r="D1805" s="59" t="s">
        <v>6035</v>
      </c>
      <c r="E1805" s="60" t="s">
        <v>11276</v>
      </c>
      <c r="F1805" s="67" t="s">
        <v>160</v>
      </c>
      <c r="G1805" s="67" t="s">
        <v>6036</v>
      </c>
      <c r="H1805" s="68" t="s">
        <v>6037</v>
      </c>
      <c r="I1805" s="63">
        <v>2</v>
      </c>
      <c r="J1805" s="64" t="str">
        <f t="shared" si="78"/>
        <v>A</v>
      </c>
      <c r="K1805" s="65">
        <f t="shared" si="79"/>
        <v>5000</v>
      </c>
      <c r="L1805" s="66">
        <f t="shared" si="80"/>
        <v>2</v>
      </c>
      <c r="M1805" s="66" t="str">
        <f t="shared" si="81"/>
        <v>OK</v>
      </c>
      <c r="N1805" s="40"/>
    </row>
    <row r="1806" spans="2:14" s="69" customFormat="1" x14ac:dyDescent="0.25">
      <c r="B1806" s="57" t="s">
        <v>22</v>
      </c>
      <c r="C1806" s="70">
        <v>44495</v>
      </c>
      <c r="D1806" s="59" t="s">
        <v>6038</v>
      </c>
      <c r="E1806" s="60" t="s">
        <v>11276</v>
      </c>
      <c r="F1806" s="67" t="s">
        <v>6039</v>
      </c>
      <c r="G1806" s="67" t="s">
        <v>6040</v>
      </c>
      <c r="H1806" s="68" t="s">
        <v>6041</v>
      </c>
      <c r="I1806" s="63">
        <v>2</v>
      </c>
      <c r="J1806" s="64" t="str">
        <f t="shared" si="78"/>
        <v>A</v>
      </c>
      <c r="K1806" s="65">
        <f t="shared" si="79"/>
        <v>5000</v>
      </c>
      <c r="L1806" s="66">
        <f t="shared" si="80"/>
        <v>2</v>
      </c>
      <c r="M1806" s="66" t="str">
        <f t="shared" si="81"/>
        <v>OK</v>
      </c>
      <c r="N1806" s="40"/>
    </row>
    <row r="1807" spans="2:14" x14ac:dyDescent="0.25">
      <c r="B1807" s="57" t="s">
        <v>22</v>
      </c>
      <c r="C1807" s="70">
        <v>44495</v>
      </c>
      <c r="D1807" s="59" t="s">
        <v>1441</v>
      </c>
      <c r="E1807" s="60" t="s">
        <v>11276</v>
      </c>
      <c r="F1807" s="67" t="s">
        <v>1442</v>
      </c>
      <c r="G1807" s="67" t="s">
        <v>1443</v>
      </c>
      <c r="H1807" s="68" t="s">
        <v>6042</v>
      </c>
      <c r="I1807" s="63">
        <v>5</v>
      </c>
      <c r="J1807" s="64" t="str">
        <f t="shared" si="78"/>
        <v>A</v>
      </c>
      <c r="K1807" s="65">
        <f t="shared" si="79"/>
        <v>12500</v>
      </c>
      <c r="L1807" s="66">
        <f t="shared" si="80"/>
        <v>15</v>
      </c>
      <c r="M1807" s="66" t="str">
        <f t="shared" si="81"/>
        <v>OK</v>
      </c>
    </row>
    <row r="1808" spans="2:14" x14ac:dyDescent="0.25">
      <c r="B1808" s="57" t="s">
        <v>22</v>
      </c>
      <c r="C1808" s="70">
        <v>44495</v>
      </c>
      <c r="D1808" s="59" t="s">
        <v>6043</v>
      </c>
      <c r="E1808" s="60" t="s">
        <v>11276</v>
      </c>
      <c r="F1808" s="67" t="s">
        <v>6044</v>
      </c>
      <c r="G1808" s="67" t="s">
        <v>6045</v>
      </c>
      <c r="H1808" s="68" t="s">
        <v>6046</v>
      </c>
      <c r="I1808" s="63">
        <v>5</v>
      </c>
      <c r="J1808" s="64" t="str">
        <f t="shared" si="78"/>
        <v>A</v>
      </c>
      <c r="K1808" s="65">
        <f t="shared" si="79"/>
        <v>12500</v>
      </c>
      <c r="L1808" s="66">
        <f t="shared" si="80"/>
        <v>10</v>
      </c>
      <c r="M1808" s="66" t="str">
        <f t="shared" si="81"/>
        <v>OK</v>
      </c>
    </row>
    <row r="1809" spans="2:14" s="69" customFormat="1" x14ac:dyDescent="0.25">
      <c r="B1809" s="57" t="s">
        <v>22</v>
      </c>
      <c r="C1809" s="70">
        <v>44495</v>
      </c>
      <c r="D1809" s="59" t="s">
        <v>6047</v>
      </c>
      <c r="E1809" s="60" t="s">
        <v>11276</v>
      </c>
      <c r="F1809" s="67" t="s">
        <v>6048</v>
      </c>
      <c r="G1809" s="67" t="s">
        <v>1424</v>
      </c>
      <c r="H1809" s="68" t="s">
        <v>6049</v>
      </c>
      <c r="I1809" s="63">
        <v>2</v>
      </c>
      <c r="J1809" s="64" t="str">
        <f t="shared" si="78"/>
        <v>A</v>
      </c>
      <c r="K1809" s="65">
        <f t="shared" si="79"/>
        <v>5000</v>
      </c>
      <c r="L1809" s="66">
        <f t="shared" si="80"/>
        <v>5</v>
      </c>
      <c r="M1809" s="66" t="str">
        <f t="shared" si="81"/>
        <v>OK</v>
      </c>
      <c r="N1809" s="40"/>
    </row>
    <row r="1810" spans="2:14" x14ac:dyDescent="0.25">
      <c r="B1810" s="57" t="s">
        <v>22</v>
      </c>
      <c r="C1810" s="70">
        <v>44495</v>
      </c>
      <c r="D1810" s="59" t="s">
        <v>6050</v>
      </c>
      <c r="E1810" s="60" t="s">
        <v>11276</v>
      </c>
      <c r="F1810" s="67" t="s">
        <v>6051</v>
      </c>
      <c r="G1810" s="67" t="s">
        <v>6052</v>
      </c>
      <c r="H1810" s="68" t="s">
        <v>6056</v>
      </c>
      <c r="I1810" s="63">
        <v>3</v>
      </c>
      <c r="J1810" s="64" t="str">
        <f t="shared" si="78"/>
        <v>A</v>
      </c>
      <c r="K1810" s="65">
        <f t="shared" si="79"/>
        <v>7500</v>
      </c>
      <c r="L1810" s="66">
        <f t="shared" si="80"/>
        <v>5</v>
      </c>
      <c r="M1810" s="66" t="str">
        <f t="shared" si="81"/>
        <v>OK</v>
      </c>
    </row>
    <row r="1811" spans="2:14" s="69" customFormat="1" x14ac:dyDescent="0.25">
      <c r="B1811" s="57" t="s">
        <v>22</v>
      </c>
      <c r="C1811" s="70">
        <v>44495</v>
      </c>
      <c r="D1811" s="59" t="s">
        <v>6053</v>
      </c>
      <c r="E1811" s="60" t="s">
        <v>11276</v>
      </c>
      <c r="F1811" s="67" t="s">
        <v>6054</v>
      </c>
      <c r="G1811" s="67" t="s">
        <v>6055</v>
      </c>
      <c r="H1811" s="68" t="s">
        <v>6057</v>
      </c>
      <c r="I1811" s="63">
        <v>2</v>
      </c>
      <c r="J1811" s="64" t="str">
        <f t="shared" si="78"/>
        <v>A</v>
      </c>
      <c r="K1811" s="65">
        <f t="shared" si="79"/>
        <v>5000</v>
      </c>
      <c r="L1811" s="66">
        <f t="shared" si="80"/>
        <v>2</v>
      </c>
      <c r="M1811" s="66" t="str">
        <f t="shared" si="81"/>
        <v>OK</v>
      </c>
      <c r="N1811" s="40"/>
    </row>
    <row r="1812" spans="2:14" x14ac:dyDescent="0.25">
      <c r="B1812" s="57" t="s">
        <v>22</v>
      </c>
      <c r="C1812" s="70">
        <v>44495</v>
      </c>
      <c r="D1812" s="59" t="s">
        <v>6058</v>
      </c>
      <c r="E1812" s="60" t="s">
        <v>11276</v>
      </c>
      <c r="F1812" s="67" t="s">
        <v>6059</v>
      </c>
      <c r="G1812" s="67" t="s">
        <v>6060</v>
      </c>
      <c r="H1812" s="68" t="s">
        <v>6064</v>
      </c>
      <c r="I1812" s="63">
        <v>10</v>
      </c>
      <c r="J1812" s="64" t="str">
        <f t="shared" si="78"/>
        <v>B</v>
      </c>
      <c r="K1812" s="65">
        <f t="shared" si="79"/>
        <v>30000</v>
      </c>
      <c r="L1812" s="66">
        <f t="shared" si="80"/>
        <v>20</v>
      </c>
      <c r="M1812" s="66" t="str">
        <f t="shared" si="81"/>
        <v>OK</v>
      </c>
    </row>
    <row r="1813" spans="2:14" x14ac:dyDescent="0.25">
      <c r="B1813" s="57" t="s">
        <v>22</v>
      </c>
      <c r="C1813" s="70">
        <v>44495</v>
      </c>
      <c r="D1813" s="59" t="s">
        <v>6061</v>
      </c>
      <c r="E1813" s="60" t="s">
        <v>11276</v>
      </c>
      <c r="F1813" s="67" t="s">
        <v>6062</v>
      </c>
      <c r="G1813" s="67" t="s">
        <v>6063</v>
      </c>
      <c r="H1813" s="68" t="s">
        <v>6065</v>
      </c>
      <c r="I1813" s="63">
        <v>2</v>
      </c>
      <c r="J1813" s="64" t="str">
        <f t="shared" si="78"/>
        <v>A</v>
      </c>
      <c r="K1813" s="65">
        <f t="shared" si="79"/>
        <v>5000</v>
      </c>
      <c r="L1813" s="66">
        <f t="shared" si="80"/>
        <v>2</v>
      </c>
      <c r="M1813" s="66" t="str">
        <f t="shared" si="81"/>
        <v>OK</v>
      </c>
    </row>
    <row r="1814" spans="2:14" s="69" customFormat="1" x14ac:dyDescent="0.25">
      <c r="B1814" s="57" t="s">
        <v>22</v>
      </c>
      <c r="C1814" s="70">
        <v>44495</v>
      </c>
      <c r="D1814" s="59" t="s">
        <v>6066</v>
      </c>
      <c r="E1814" s="60" t="s">
        <v>11276</v>
      </c>
      <c r="F1814" s="67" t="s">
        <v>6067</v>
      </c>
      <c r="G1814" s="67" t="s">
        <v>6068</v>
      </c>
      <c r="H1814" s="68" t="s">
        <v>6069</v>
      </c>
      <c r="I1814" s="63">
        <v>2</v>
      </c>
      <c r="J1814" s="64" t="str">
        <f t="shared" si="78"/>
        <v>A</v>
      </c>
      <c r="K1814" s="65">
        <f t="shared" si="79"/>
        <v>5000</v>
      </c>
      <c r="L1814" s="66">
        <f t="shared" si="80"/>
        <v>2</v>
      </c>
      <c r="M1814" s="66" t="str">
        <f t="shared" si="81"/>
        <v>OK</v>
      </c>
      <c r="N1814" s="40"/>
    </row>
    <row r="1815" spans="2:14" s="69" customFormat="1" x14ac:dyDescent="0.25">
      <c r="B1815" s="57" t="s">
        <v>22</v>
      </c>
      <c r="C1815" s="70">
        <v>44495</v>
      </c>
      <c r="D1815" s="59" t="s">
        <v>6070</v>
      </c>
      <c r="E1815" s="60" t="s">
        <v>11276</v>
      </c>
      <c r="F1815" s="67" t="s">
        <v>6071</v>
      </c>
      <c r="G1815" s="67" t="s">
        <v>6072</v>
      </c>
      <c r="H1815" s="68" t="s">
        <v>6073</v>
      </c>
      <c r="I1815" s="63">
        <v>2</v>
      </c>
      <c r="J1815" s="64" t="str">
        <f t="shared" si="78"/>
        <v>A</v>
      </c>
      <c r="K1815" s="65">
        <f t="shared" si="79"/>
        <v>5000</v>
      </c>
      <c r="L1815" s="66">
        <f t="shared" si="80"/>
        <v>5</v>
      </c>
      <c r="M1815" s="66" t="str">
        <f t="shared" si="81"/>
        <v>OK</v>
      </c>
      <c r="N1815" s="40"/>
    </row>
    <row r="1816" spans="2:14" s="69" customFormat="1" x14ac:dyDescent="0.25">
      <c r="B1816" s="57" t="s">
        <v>22</v>
      </c>
      <c r="C1816" s="70">
        <v>44495</v>
      </c>
      <c r="D1816" s="59" t="s">
        <v>6074</v>
      </c>
      <c r="E1816" s="60" t="s">
        <v>11276</v>
      </c>
      <c r="F1816" s="67" t="s">
        <v>6075</v>
      </c>
      <c r="G1816" s="67" t="s">
        <v>6076</v>
      </c>
      <c r="H1816" s="68" t="s">
        <v>6077</v>
      </c>
      <c r="I1816" s="63">
        <v>2</v>
      </c>
      <c r="J1816" s="64" t="str">
        <f t="shared" si="78"/>
        <v>A</v>
      </c>
      <c r="K1816" s="65">
        <f t="shared" si="79"/>
        <v>5000</v>
      </c>
      <c r="L1816" s="66">
        <f t="shared" si="80"/>
        <v>2</v>
      </c>
      <c r="M1816" s="66" t="str">
        <f t="shared" si="81"/>
        <v>OK</v>
      </c>
      <c r="N1816" s="40"/>
    </row>
    <row r="1817" spans="2:14" x14ac:dyDescent="0.25">
      <c r="B1817" s="57" t="s">
        <v>22</v>
      </c>
      <c r="C1817" s="70">
        <v>44495</v>
      </c>
      <c r="D1817" s="59" t="s">
        <v>6078</v>
      </c>
      <c r="E1817" s="60" t="s">
        <v>11276</v>
      </c>
      <c r="F1817" s="67" t="s">
        <v>6079</v>
      </c>
      <c r="G1817" s="67" t="s">
        <v>6080</v>
      </c>
      <c r="H1817" s="68" t="s">
        <v>6081</v>
      </c>
      <c r="I1817" s="63">
        <v>8</v>
      </c>
      <c r="J1817" s="64" t="str">
        <f t="shared" si="78"/>
        <v>B</v>
      </c>
      <c r="K1817" s="65">
        <f t="shared" si="79"/>
        <v>24000</v>
      </c>
      <c r="L1817" s="66">
        <f t="shared" si="80"/>
        <v>14</v>
      </c>
      <c r="M1817" s="66" t="str">
        <f t="shared" si="81"/>
        <v>OK</v>
      </c>
    </row>
    <row r="1818" spans="2:14" x14ac:dyDescent="0.25">
      <c r="B1818" s="57" t="s">
        <v>22</v>
      </c>
      <c r="C1818" s="70">
        <v>44495</v>
      </c>
      <c r="D1818" s="59" t="s">
        <v>6082</v>
      </c>
      <c r="E1818" s="60" t="s">
        <v>11276</v>
      </c>
      <c r="F1818" s="67" t="s">
        <v>6083</v>
      </c>
      <c r="G1818" s="67" t="s">
        <v>6084</v>
      </c>
      <c r="H1818" s="68" t="s">
        <v>6085</v>
      </c>
      <c r="I1818" s="63">
        <v>10</v>
      </c>
      <c r="J1818" s="64" t="str">
        <f t="shared" si="78"/>
        <v>B</v>
      </c>
      <c r="K1818" s="65">
        <f t="shared" si="79"/>
        <v>30000</v>
      </c>
      <c r="L1818" s="66">
        <f t="shared" si="80"/>
        <v>13</v>
      </c>
      <c r="M1818" s="66" t="str">
        <f t="shared" si="81"/>
        <v>OK</v>
      </c>
    </row>
    <row r="1819" spans="2:14" s="69" customFormat="1" x14ac:dyDescent="0.25">
      <c r="B1819" s="57" t="s">
        <v>22</v>
      </c>
      <c r="C1819" s="70">
        <v>44495</v>
      </c>
      <c r="D1819" s="59" t="s">
        <v>6086</v>
      </c>
      <c r="E1819" s="60" t="s">
        <v>11276</v>
      </c>
      <c r="F1819" s="67" t="s">
        <v>6087</v>
      </c>
      <c r="G1819" s="67" t="s">
        <v>6088</v>
      </c>
      <c r="H1819" s="68" t="s">
        <v>6089</v>
      </c>
      <c r="I1819" s="63">
        <v>2</v>
      </c>
      <c r="J1819" s="64" t="str">
        <f t="shared" si="78"/>
        <v>A</v>
      </c>
      <c r="K1819" s="65">
        <f t="shared" si="79"/>
        <v>5000</v>
      </c>
      <c r="L1819" s="66">
        <f t="shared" si="80"/>
        <v>2</v>
      </c>
      <c r="M1819" s="66" t="str">
        <f t="shared" si="81"/>
        <v>OK</v>
      </c>
      <c r="N1819" s="40"/>
    </row>
    <row r="1820" spans="2:14" x14ac:dyDescent="0.25">
      <c r="B1820" s="57" t="s">
        <v>22</v>
      </c>
      <c r="C1820" s="70">
        <v>44495</v>
      </c>
      <c r="D1820" s="59" t="s">
        <v>6090</v>
      </c>
      <c r="E1820" s="60" t="s">
        <v>11276</v>
      </c>
      <c r="F1820" s="67" t="s">
        <v>6091</v>
      </c>
      <c r="G1820" s="67" t="s">
        <v>6092</v>
      </c>
      <c r="H1820" s="68" t="s">
        <v>6093</v>
      </c>
      <c r="I1820" s="63">
        <v>2</v>
      </c>
      <c r="J1820" s="64" t="str">
        <f t="shared" si="78"/>
        <v>A</v>
      </c>
      <c r="K1820" s="65">
        <f t="shared" si="79"/>
        <v>5000</v>
      </c>
      <c r="L1820" s="66">
        <f t="shared" si="80"/>
        <v>2</v>
      </c>
      <c r="M1820" s="66" t="str">
        <f t="shared" si="81"/>
        <v>OK</v>
      </c>
    </row>
    <row r="1821" spans="2:14" s="69" customFormat="1" x14ac:dyDescent="0.25">
      <c r="B1821" s="57" t="s">
        <v>22</v>
      </c>
      <c r="C1821" s="70">
        <v>44495</v>
      </c>
      <c r="D1821" s="59" t="s">
        <v>1449</v>
      </c>
      <c r="E1821" s="60" t="s">
        <v>11276</v>
      </c>
      <c r="F1821" s="67" t="s">
        <v>1450</v>
      </c>
      <c r="G1821" s="67" t="s">
        <v>1451</v>
      </c>
      <c r="H1821" s="68" t="s">
        <v>6094</v>
      </c>
      <c r="I1821" s="63">
        <v>10</v>
      </c>
      <c r="J1821" s="64" t="str">
        <f t="shared" si="78"/>
        <v>B</v>
      </c>
      <c r="K1821" s="65">
        <f t="shared" si="79"/>
        <v>30000</v>
      </c>
      <c r="L1821" s="66">
        <f t="shared" si="80"/>
        <v>17</v>
      </c>
      <c r="M1821" s="66" t="str">
        <f t="shared" si="81"/>
        <v>OK</v>
      </c>
      <c r="N1821" s="40"/>
    </row>
    <row r="1822" spans="2:14" x14ac:dyDescent="0.25">
      <c r="B1822" s="57" t="s">
        <v>22</v>
      </c>
      <c r="C1822" s="70">
        <v>44495</v>
      </c>
      <c r="D1822" s="59" t="s">
        <v>6095</v>
      </c>
      <c r="E1822" s="60" t="s">
        <v>11276</v>
      </c>
      <c r="F1822" s="67" t="s">
        <v>6096</v>
      </c>
      <c r="G1822" s="67" t="s">
        <v>6097</v>
      </c>
      <c r="H1822" s="68" t="s">
        <v>6098</v>
      </c>
      <c r="I1822" s="63">
        <v>2</v>
      </c>
      <c r="J1822" s="64" t="str">
        <f t="shared" si="78"/>
        <v>A</v>
      </c>
      <c r="K1822" s="65">
        <f t="shared" si="79"/>
        <v>5000</v>
      </c>
      <c r="L1822" s="66">
        <f t="shared" si="80"/>
        <v>2</v>
      </c>
      <c r="M1822" s="66" t="str">
        <f t="shared" si="81"/>
        <v>OK</v>
      </c>
    </row>
    <row r="1823" spans="2:14" x14ac:dyDescent="0.25">
      <c r="B1823" s="57" t="s">
        <v>22</v>
      </c>
      <c r="C1823" s="70">
        <v>44495</v>
      </c>
      <c r="D1823" s="59" t="s">
        <v>6099</v>
      </c>
      <c r="E1823" s="60" t="s">
        <v>11276</v>
      </c>
      <c r="F1823" s="67" t="s">
        <v>6100</v>
      </c>
      <c r="G1823" s="67" t="s">
        <v>6101</v>
      </c>
      <c r="H1823" s="68" t="s">
        <v>6102</v>
      </c>
      <c r="I1823" s="63">
        <v>3</v>
      </c>
      <c r="J1823" s="64" t="str">
        <f t="shared" si="78"/>
        <v>A</v>
      </c>
      <c r="K1823" s="65">
        <f t="shared" si="79"/>
        <v>7500</v>
      </c>
      <c r="L1823" s="66">
        <f t="shared" si="80"/>
        <v>3</v>
      </c>
      <c r="M1823" s="66" t="str">
        <f t="shared" si="81"/>
        <v>OK</v>
      </c>
    </row>
    <row r="1824" spans="2:14" s="69" customFormat="1" x14ac:dyDescent="0.25">
      <c r="B1824" s="57" t="s">
        <v>22</v>
      </c>
      <c r="C1824" s="70">
        <v>44495</v>
      </c>
      <c r="D1824" s="59" t="s">
        <v>6103</v>
      </c>
      <c r="E1824" s="60" t="s">
        <v>11276</v>
      </c>
      <c r="F1824" s="67" t="s">
        <v>6104</v>
      </c>
      <c r="G1824" s="67" t="s">
        <v>6105</v>
      </c>
      <c r="H1824" s="68" t="s">
        <v>6106</v>
      </c>
      <c r="I1824" s="63">
        <v>2</v>
      </c>
      <c r="J1824" s="64" t="str">
        <f t="shared" si="78"/>
        <v>A</v>
      </c>
      <c r="K1824" s="65">
        <f t="shared" si="79"/>
        <v>5000</v>
      </c>
      <c r="L1824" s="66">
        <f t="shared" si="80"/>
        <v>2</v>
      </c>
      <c r="M1824" s="66" t="str">
        <f t="shared" si="81"/>
        <v>OK</v>
      </c>
      <c r="N1824" s="40"/>
    </row>
    <row r="1825" spans="2:14" s="69" customFormat="1" x14ac:dyDescent="0.25">
      <c r="B1825" s="57" t="s">
        <v>22</v>
      </c>
      <c r="C1825" s="70">
        <v>44495</v>
      </c>
      <c r="D1825" s="59" t="s">
        <v>6107</v>
      </c>
      <c r="E1825" s="60" t="s">
        <v>11276</v>
      </c>
      <c r="F1825" s="67" t="s">
        <v>6108</v>
      </c>
      <c r="G1825" s="67" t="s">
        <v>6109</v>
      </c>
      <c r="H1825" s="68" t="s">
        <v>6110</v>
      </c>
      <c r="I1825" s="63">
        <v>2</v>
      </c>
      <c r="J1825" s="64" t="str">
        <f t="shared" si="78"/>
        <v>A</v>
      </c>
      <c r="K1825" s="65">
        <f t="shared" si="79"/>
        <v>5000</v>
      </c>
      <c r="L1825" s="66">
        <f t="shared" si="80"/>
        <v>2</v>
      </c>
      <c r="M1825" s="66" t="str">
        <f t="shared" si="81"/>
        <v>OK</v>
      </c>
      <c r="N1825" s="40"/>
    </row>
    <row r="1826" spans="2:14" x14ac:dyDescent="0.25">
      <c r="B1826" s="57" t="s">
        <v>22</v>
      </c>
      <c r="C1826" s="70">
        <v>44496</v>
      </c>
      <c r="D1826" s="59" t="s">
        <v>6661</v>
      </c>
      <c r="E1826" s="60" t="s">
        <v>11276</v>
      </c>
      <c r="F1826" s="67" t="s">
        <v>6662</v>
      </c>
      <c r="G1826" s="67" t="s">
        <v>6663</v>
      </c>
      <c r="H1826" s="68" t="s">
        <v>6664</v>
      </c>
      <c r="I1826" s="63">
        <v>2</v>
      </c>
      <c r="J1826" s="64" t="str">
        <f t="shared" si="78"/>
        <v>A</v>
      </c>
      <c r="K1826" s="65">
        <f t="shared" si="79"/>
        <v>5000</v>
      </c>
      <c r="L1826" s="66">
        <f t="shared" si="80"/>
        <v>2</v>
      </c>
      <c r="M1826" s="66" t="str">
        <f t="shared" si="81"/>
        <v>OK</v>
      </c>
    </row>
    <row r="1827" spans="2:14" x14ac:dyDescent="0.25">
      <c r="B1827" s="57" t="s">
        <v>22</v>
      </c>
      <c r="C1827" s="70">
        <v>44496</v>
      </c>
      <c r="D1827" s="59" t="s">
        <v>2577</v>
      </c>
      <c r="E1827" s="60" t="s">
        <v>11276</v>
      </c>
      <c r="F1827" s="67" t="s">
        <v>2578</v>
      </c>
      <c r="G1827" s="67" t="s">
        <v>2579</v>
      </c>
      <c r="H1827" s="68" t="s">
        <v>6665</v>
      </c>
      <c r="I1827" s="63">
        <v>6</v>
      </c>
      <c r="J1827" s="64" t="str">
        <f t="shared" si="78"/>
        <v>B</v>
      </c>
      <c r="K1827" s="65">
        <f t="shared" si="79"/>
        <v>18000</v>
      </c>
      <c r="L1827" s="66">
        <f t="shared" si="80"/>
        <v>11</v>
      </c>
      <c r="M1827" s="66" t="str">
        <f t="shared" si="81"/>
        <v>OK</v>
      </c>
    </row>
    <row r="1828" spans="2:14" s="69" customFormat="1" x14ac:dyDescent="0.25">
      <c r="B1828" s="57" t="s">
        <v>22</v>
      </c>
      <c r="C1828" s="70">
        <v>44496</v>
      </c>
      <c r="D1828" s="59" t="s">
        <v>6666</v>
      </c>
      <c r="E1828" s="60" t="s">
        <v>11276</v>
      </c>
      <c r="F1828" s="67" t="s">
        <v>6667</v>
      </c>
      <c r="G1828" s="67" t="s">
        <v>6668</v>
      </c>
      <c r="H1828" s="68" t="s">
        <v>6669</v>
      </c>
      <c r="I1828" s="63">
        <v>2</v>
      </c>
      <c r="J1828" s="64" t="str">
        <f t="shared" si="78"/>
        <v>A</v>
      </c>
      <c r="K1828" s="65">
        <f t="shared" si="79"/>
        <v>5000</v>
      </c>
      <c r="L1828" s="66">
        <f t="shared" si="80"/>
        <v>4</v>
      </c>
      <c r="M1828" s="66" t="str">
        <f t="shared" si="81"/>
        <v>OK</v>
      </c>
      <c r="N1828" s="40"/>
    </row>
    <row r="1829" spans="2:14" x14ac:dyDescent="0.25">
      <c r="B1829" s="57" t="s">
        <v>22</v>
      </c>
      <c r="C1829" s="70">
        <v>44496</v>
      </c>
      <c r="D1829" s="59" t="s">
        <v>6722</v>
      </c>
      <c r="E1829" s="60" t="s">
        <v>11276</v>
      </c>
      <c r="F1829" s="67" t="s">
        <v>6723</v>
      </c>
      <c r="G1829" s="67" t="s">
        <v>6724</v>
      </c>
      <c r="H1829" s="68" t="s">
        <v>6725</v>
      </c>
      <c r="I1829" s="63">
        <v>2</v>
      </c>
      <c r="J1829" s="64" t="str">
        <f t="shared" si="78"/>
        <v>A</v>
      </c>
      <c r="K1829" s="65">
        <f t="shared" si="79"/>
        <v>5000</v>
      </c>
      <c r="L1829" s="66">
        <f t="shared" si="80"/>
        <v>2</v>
      </c>
      <c r="M1829" s="66" t="str">
        <f t="shared" si="81"/>
        <v>OK</v>
      </c>
    </row>
    <row r="1830" spans="2:14" s="69" customFormat="1" x14ac:dyDescent="0.25">
      <c r="B1830" s="57" t="s">
        <v>22</v>
      </c>
      <c r="C1830" s="70">
        <v>44496</v>
      </c>
      <c r="D1830" s="59" t="s">
        <v>2585</v>
      </c>
      <c r="E1830" s="60" t="s">
        <v>11276</v>
      </c>
      <c r="F1830" s="67" t="s">
        <v>2586</v>
      </c>
      <c r="G1830" s="67" t="s">
        <v>2587</v>
      </c>
      <c r="H1830" s="68" t="s">
        <v>6673</v>
      </c>
      <c r="I1830" s="63">
        <v>2</v>
      </c>
      <c r="J1830" s="64" t="str">
        <f t="shared" si="78"/>
        <v>A</v>
      </c>
      <c r="K1830" s="65">
        <f t="shared" si="79"/>
        <v>5000</v>
      </c>
      <c r="L1830" s="66">
        <f t="shared" si="80"/>
        <v>4</v>
      </c>
      <c r="M1830" s="66" t="str">
        <f t="shared" si="81"/>
        <v>OK</v>
      </c>
      <c r="N1830" s="40"/>
    </row>
    <row r="1831" spans="2:14" x14ac:dyDescent="0.25">
      <c r="B1831" s="57" t="s">
        <v>22</v>
      </c>
      <c r="C1831" s="70">
        <v>44496</v>
      </c>
      <c r="D1831" s="59" t="s">
        <v>6670</v>
      </c>
      <c r="E1831" s="60" t="s">
        <v>11276</v>
      </c>
      <c r="F1831" s="67" t="s">
        <v>6671</v>
      </c>
      <c r="G1831" s="67" t="s">
        <v>6672</v>
      </c>
      <c r="H1831" s="68" t="s">
        <v>6674</v>
      </c>
      <c r="I1831" s="63">
        <v>2</v>
      </c>
      <c r="J1831" s="64" t="str">
        <f t="shared" si="78"/>
        <v>A</v>
      </c>
      <c r="K1831" s="65">
        <f t="shared" si="79"/>
        <v>5000</v>
      </c>
      <c r="L1831" s="66">
        <f t="shared" si="80"/>
        <v>2</v>
      </c>
      <c r="M1831" s="66" t="str">
        <f t="shared" si="81"/>
        <v>OK</v>
      </c>
    </row>
    <row r="1832" spans="2:14" s="69" customFormat="1" x14ac:dyDescent="0.25">
      <c r="B1832" s="57" t="s">
        <v>22</v>
      </c>
      <c r="C1832" s="70">
        <v>44496</v>
      </c>
      <c r="D1832" s="59" t="s">
        <v>2589</v>
      </c>
      <c r="E1832" s="60" t="s">
        <v>11276</v>
      </c>
      <c r="F1832" s="67" t="s">
        <v>2590</v>
      </c>
      <c r="G1832" s="67" t="s">
        <v>2591</v>
      </c>
      <c r="H1832" s="68" t="s">
        <v>6675</v>
      </c>
      <c r="I1832" s="63">
        <v>2</v>
      </c>
      <c r="J1832" s="64" t="str">
        <f t="shared" si="78"/>
        <v>A</v>
      </c>
      <c r="K1832" s="65">
        <f t="shared" si="79"/>
        <v>5000</v>
      </c>
      <c r="L1832" s="66">
        <f t="shared" si="80"/>
        <v>4</v>
      </c>
      <c r="M1832" s="66" t="str">
        <f t="shared" si="81"/>
        <v>OK</v>
      </c>
      <c r="N1832" s="40"/>
    </row>
    <row r="1833" spans="2:14" x14ac:dyDescent="0.25">
      <c r="B1833" s="57" t="s">
        <v>22</v>
      </c>
      <c r="C1833" s="70">
        <v>44496</v>
      </c>
      <c r="D1833" s="59" t="s">
        <v>6676</v>
      </c>
      <c r="E1833" s="60" t="s">
        <v>11276</v>
      </c>
      <c r="F1833" s="67" t="s">
        <v>6677</v>
      </c>
      <c r="G1833" s="67" t="s">
        <v>6678</v>
      </c>
      <c r="H1833" s="68" t="s">
        <v>6679</v>
      </c>
      <c r="I1833" s="63">
        <v>2</v>
      </c>
      <c r="J1833" s="64" t="str">
        <f t="shared" si="78"/>
        <v>A</v>
      </c>
      <c r="K1833" s="65">
        <f t="shared" si="79"/>
        <v>5000</v>
      </c>
      <c r="L1833" s="66">
        <f t="shared" si="80"/>
        <v>4</v>
      </c>
      <c r="M1833" s="66" t="str">
        <f t="shared" si="81"/>
        <v>OK</v>
      </c>
    </row>
    <row r="1834" spans="2:14" x14ac:dyDescent="0.25">
      <c r="B1834" s="57" t="s">
        <v>22</v>
      </c>
      <c r="C1834" s="70">
        <v>44496</v>
      </c>
      <c r="D1834" s="59" t="s">
        <v>6680</v>
      </c>
      <c r="E1834" s="60" t="s">
        <v>11276</v>
      </c>
      <c r="F1834" s="67" t="s">
        <v>6681</v>
      </c>
      <c r="G1834" s="67" t="s">
        <v>6682</v>
      </c>
      <c r="H1834" s="68" t="s">
        <v>6683</v>
      </c>
      <c r="I1834" s="63">
        <v>2</v>
      </c>
      <c r="J1834" s="64" t="str">
        <f t="shared" si="78"/>
        <v>A</v>
      </c>
      <c r="K1834" s="65">
        <f t="shared" si="79"/>
        <v>5000</v>
      </c>
      <c r="L1834" s="66">
        <f t="shared" si="80"/>
        <v>2</v>
      </c>
      <c r="M1834" s="66" t="str">
        <f t="shared" si="81"/>
        <v>OK</v>
      </c>
    </row>
    <row r="1835" spans="2:14" s="69" customFormat="1" x14ac:dyDescent="0.25">
      <c r="B1835" s="57" t="s">
        <v>22</v>
      </c>
      <c r="C1835" s="70">
        <v>44496</v>
      </c>
      <c r="D1835" s="59" t="s">
        <v>6684</v>
      </c>
      <c r="E1835" s="60" t="s">
        <v>11276</v>
      </c>
      <c r="F1835" s="67" t="s">
        <v>6685</v>
      </c>
      <c r="G1835" s="67" t="s">
        <v>6686</v>
      </c>
      <c r="H1835" s="68" t="s">
        <v>6687</v>
      </c>
      <c r="I1835" s="63">
        <v>2</v>
      </c>
      <c r="J1835" s="64" t="str">
        <f t="shared" si="78"/>
        <v>A</v>
      </c>
      <c r="K1835" s="65">
        <f t="shared" si="79"/>
        <v>5000</v>
      </c>
      <c r="L1835" s="66">
        <f t="shared" si="80"/>
        <v>2</v>
      </c>
      <c r="M1835" s="66" t="str">
        <f t="shared" si="81"/>
        <v>OK</v>
      </c>
      <c r="N1835" s="40"/>
    </row>
    <row r="1836" spans="2:14" x14ac:dyDescent="0.25">
      <c r="B1836" s="57" t="s">
        <v>22</v>
      </c>
      <c r="C1836" s="70">
        <v>44496</v>
      </c>
      <c r="D1836" s="59" t="s">
        <v>2637</v>
      </c>
      <c r="E1836" s="60" t="s">
        <v>11276</v>
      </c>
      <c r="F1836" s="67" t="s">
        <v>2638</v>
      </c>
      <c r="G1836" s="67" t="s">
        <v>2639</v>
      </c>
      <c r="H1836" s="68" t="s">
        <v>6688</v>
      </c>
      <c r="I1836" s="63">
        <v>2</v>
      </c>
      <c r="J1836" s="64" t="str">
        <f t="shared" si="78"/>
        <v>A</v>
      </c>
      <c r="K1836" s="65">
        <f t="shared" si="79"/>
        <v>5000</v>
      </c>
      <c r="L1836" s="66">
        <f t="shared" si="80"/>
        <v>7</v>
      </c>
      <c r="M1836" s="66" t="str">
        <f t="shared" si="81"/>
        <v>OK</v>
      </c>
    </row>
    <row r="1837" spans="2:14" s="69" customFormat="1" x14ac:dyDescent="0.25">
      <c r="B1837" s="57" t="s">
        <v>22</v>
      </c>
      <c r="C1837" s="70">
        <v>44496</v>
      </c>
      <c r="D1837" s="59" t="s">
        <v>2669</v>
      </c>
      <c r="E1837" s="60" t="s">
        <v>11276</v>
      </c>
      <c r="F1837" s="67" t="s">
        <v>2670</v>
      </c>
      <c r="G1837" s="67" t="s">
        <v>2671</v>
      </c>
      <c r="H1837" s="68" t="s">
        <v>6692</v>
      </c>
      <c r="I1837" s="63">
        <v>2</v>
      </c>
      <c r="J1837" s="64" t="str">
        <f t="shared" si="78"/>
        <v>A</v>
      </c>
      <c r="K1837" s="65">
        <f t="shared" si="79"/>
        <v>5000</v>
      </c>
      <c r="L1837" s="66">
        <f t="shared" si="80"/>
        <v>4</v>
      </c>
      <c r="M1837" s="66" t="str">
        <f t="shared" si="81"/>
        <v>OK</v>
      </c>
      <c r="N1837" s="40"/>
    </row>
    <row r="1838" spans="2:14" x14ac:dyDescent="0.25">
      <c r="B1838" s="57" t="s">
        <v>22</v>
      </c>
      <c r="C1838" s="70">
        <v>44496</v>
      </c>
      <c r="D1838" s="59" t="s">
        <v>6689</v>
      </c>
      <c r="E1838" s="60" t="s">
        <v>11276</v>
      </c>
      <c r="F1838" s="67" t="s">
        <v>6690</v>
      </c>
      <c r="G1838" s="67" t="s">
        <v>6691</v>
      </c>
      <c r="H1838" s="68" t="s">
        <v>6693</v>
      </c>
      <c r="I1838" s="63">
        <v>2</v>
      </c>
      <c r="J1838" s="64" t="str">
        <f t="shared" si="78"/>
        <v>A</v>
      </c>
      <c r="K1838" s="65">
        <f t="shared" si="79"/>
        <v>5000</v>
      </c>
      <c r="L1838" s="66">
        <f t="shared" si="80"/>
        <v>4</v>
      </c>
      <c r="M1838" s="66" t="str">
        <f t="shared" si="81"/>
        <v>OK</v>
      </c>
    </row>
    <row r="1839" spans="2:14" x14ac:dyDescent="0.25">
      <c r="B1839" s="57" t="s">
        <v>22</v>
      </c>
      <c r="C1839" s="70">
        <v>44496</v>
      </c>
      <c r="D1839" s="59" t="s">
        <v>6694</v>
      </c>
      <c r="E1839" s="60" t="s">
        <v>11276</v>
      </c>
      <c r="F1839" s="67" t="s">
        <v>6695</v>
      </c>
      <c r="G1839" s="67" t="s">
        <v>6696</v>
      </c>
      <c r="H1839" s="68" t="s">
        <v>6697</v>
      </c>
      <c r="I1839" s="63">
        <v>2</v>
      </c>
      <c r="J1839" s="64" t="str">
        <f t="shared" si="78"/>
        <v>A</v>
      </c>
      <c r="K1839" s="65">
        <f t="shared" si="79"/>
        <v>5000</v>
      </c>
      <c r="L1839" s="66">
        <f t="shared" si="80"/>
        <v>4</v>
      </c>
      <c r="M1839" s="66" t="str">
        <f t="shared" si="81"/>
        <v>OK</v>
      </c>
    </row>
    <row r="1840" spans="2:14" s="69" customFormat="1" x14ac:dyDescent="0.25">
      <c r="B1840" s="57" t="s">
        <v>22</v>
      </c>
      <c r="C1840" s="70">
        <v>44496</v>
      </c>
      <c r="D1840" s="59" t="s">
        <v>6698</v>
      </c>
      <c r="E1840" s="60" t="s">
        <v>11276</v>
      </c>
      <c r="F1840" s="67" t="s">
        <v>4024</v>
      </c>
      <c r="G1840" s="67" t="s">
        <v>6699</v>
      </c>
      <c r="H1840" s="68" t="s">
        <v>6700</v>
      </c>
      <c r="I1840" s="63">
        <v>2</v>
      </c>
      <c r="J1840" s="64" t="str">
        <f t="shared" si="78"/>
        <v>A</v>
      </c>
      <c r="K1840" s="65">
        <f t="shared" si="79"/>
        <v>5000</v>
      </c>
      <c r="L1840" s="66">
        <f t="shared" si="80"/>
        <v>2</v>
      </c>
      <c r="M1840" s="66" t="str">
        <f t="shared" si="81"/>
        <v>OK</v>
      </c>
      <c r="N1840" s="40"/>
    </row>
    <row r="1841" spans="2:14" s="69" customFormat="1" x14ac:dyDescent="0.25">
      <c r="B1841" s="57" t="s">
        <v>22</v>
      </c>
      <c r="C1841" s="70">
        <v>44496</v>
      </c>
      <c r="D1841" s="59" t="s">
        <v>6701</v>
      </c>
      <c r="E1841" s="60" t="s">
        <v>11276</v>
      </c>
      <c r="F1841" s="67" t="s">
        <v>6702</v>
      </c>
      <c r="G1841" s="67" t="s">
        <v>6703</v>
      </c>
      <c r="H1841" s="68" t="s">
        <v>6704</v>
      </c>
      <c r="I1841" s="63">
        <v>2</v>
      </c>
      <c r="J1841" s="64" t="str">
        <f t="shared" si="78"/>
        <v>A</v>
      </c>
      <c r="K1841" s="65">
        <f t="shared" si="79"/>
        <v>5000</v>
      </c>
      <c r="L1841" s="66">
        <f t="shared" si="80"/>
        <v>2</v>
      </c>
      <c r="M1841" s="66" t="str">
        <f t="shared" si="81"/>
        <v>OK</v>
      </c>
      <c r="N1841" s="40"/>
    </row>
    <row r="1842" spans="2:14" x14ac:dyDescent="0.25">
      <c r="B1842" s="57" t="s">
        <v>22</v>
      </c>
      <c r="C1842" s="70">
        <v>44496</v>
      </c>
      <c r="D1842" s="59" t="s">
        <v>6705</v>
      </c>
      <c r="E1842" s="60" t="s">
        <v>11276</v>
      </c>
      <c r="F1842" s="67" t="s">
        <v>6706</v>
      </c>
      <c r="G1842" s="67" t="s">
        <v>6707</v>
      </c>
      <c r="H1842" s="68" t="s">
        <v>6708</v>
      </c>
      <c r="I1842" s="63">
        <v>2</v>
      </c>
      <c r="J1842" s="64" t="str">
        <f t="shared" si="78"/>
        <v>A</v>
      </c>
      <c r="K1842" s="65">
        <f t="shared" si="79"/>
        <v>5000</v>
      </c>
      <c r="L1842" s="66">
        <f t="shared" si="80"/>
        <v>4</v>
      </c>
      <c r="M1842" s="66" t="str">
        <f t="shared" si="81"/>
        <v>OK</v>
      </c>
    </row>
    <row r="1843" spans="2:14" x14ac:dyDescent="0.25">
      <c r="B1843" s="57" t="s">
        <v>22</v>
      </c>
      <c r="C1843" s="70">
        <v>44496</v>
      </c>
      <c r="D1843" s="59" t="s">
        <v>2640</v>
      </c>
      <c r="E1843" s="60" t="s">
        <v>11276</v>
      </c>
      <c r="F1843" s="67" t="s">
        <v>2641</v>
      </c>
      <c r="G1843" s="67" t="s">
        <v>2642</v>
      </c>
      <c r="H1843" s="68" t="s">
        <v>6709</v>
      </c>
      <c r="I1843" s="63">
        <v>2</v>
      </c>
      <c r="J1843" s="64" t="str">
        <f t="shared" si="78"/>
        <v>A</v>
      </c>
      <c r="K1843" s="65">
        <f t="shared" si="79"/>
        <v>5000</v>
      </c>
      <c r="L1843" s="66">
        <f t="shared" si="80"/>
        <v>4</v>
      </c>
      <c r="M1843" s="66" t="str">
        <f t="shared" si="81"/>
        <v>OK</v>
      </c>
    </row>
    <row r="1844" spans="2:14" s="69" customFormat="1" x14ac:dyDescent="0.25">
      <c r="B1844" s="57" t="s">
        <v>22</v>
      </c>
      <c r="C1844" s="70">
        <v>44496</v>
      </c>
      <c r="D1844" s="59" t="s">
        <v>6726</v>
      </c>
      <c r="E1844" s="60" t="s">
        <v>11276</v>
      </c>
      <c r="F1844" s="67" t="s">
        <v>6727</v>
      </c>
      <c r="G1844" s="67" t="s">
        <v>6728</v>
      </c>
      <c r="H1844" s="68" t="s">
        <v>6729</v>
      </c>
      <c r="I1844" s="63">
        <v>2</v>
      </c>
      <c r="J1844" s="64" t="str">
        <f t="shared" si="78"/>
        <v>A</v>
      </c>
      <c r="K1844" s="65">
        <f t="shared" si="79"/>
        <v>5000</v>
      </c>
      <c r="L1844" s="66">
        <f t="shared" si="80"/>
        <v>2</v>
      </c>
      <c r="M1844" s="66" t="str">
        <f t="shared" si="81"/>
        <v>OK</v>
      </c>
      <c r="N1844" s="40"/>
    </row>
    <row r="1845" spans="2:14" x14ac:dyDescent="0.25">
      <c r="B1845" s="57" t="s">
        <v>22</v>
      </c>
      <c r="C1845" s="70">
        <v>44496</v>
      </c>
      <c r="D1845" s="59" t="s">
        <v>6730</v>
      </c>
      <c r="E1845" s="60" t="s">
        <v>11276</v>
      </c>
      <c r="F1845" s="67" t="s">
        <v>6731</v>
      </c>
      <c r="G1845" s="67" t="s">
        <v>6732</v>
      </c>
      <c r="H1845" s="68" t="s">
        <v>6747</v>
      </c>
      <c r="I1845" s="63">
        <v>2</v>
      </c>
      <c r="J1845" s="64" t="str">
        <f t="shared" si="78"/>
        <v>A</v>
      </c>
      <c r="K1845" s="65">
        <f t="shared" si="79"/>
        <v>5000</v>
      </c>
      <c r="L1845" s="66">
        <f t="shared" si="80"/>
        <v>2</v>
      </c>
      <c r="M1845" s="66" t="str">
        <f t="shared" si="81"/>
        <v>OK</v>
      </c>
    </row>
    <row r="1846" spans="2:14" s="69" customFormat="1" x14ac:dyDescent="0.25">
      <c r="B1846" s="57" t="s">
        <v>22</v>
      </c>
      <c r="C1846" s="70">
        <v>44496</v>
      </c>
      <c r="D1846" s="59" t="s">
        <v>6733</v>
      </c>
      <c r="E1846" s="60" t="s">
        <v>11276</v>
      </c>
      <c r="F1846" s="67" t="s">
        <v>6734</v>
      </c>
      <c r="G1846" s="67" t="s">
        <v>6735</v>
      </c>
      <c r="H1846" s="68" t="s">
        <v>6748</v>
      </c>
      <c r="I1846" s="63">
        <v>2</v>
      </c>
      <c r="J1846" s="64" t="str">
        <f t="shared" si="78"/>
        <v>A</v>
      </c>
      <c r="K1846" s="65">
        <f t="shared" si="79"/>
        <v>5000</v>
      </c>
      <c r="L1846" s="66">
        <f t="shared" si="80"/>
        <v>2</v>
      </c>
      <c r="M1846" s="66" t="str">
        <f t="shared" si="81"/>
        <v>OK</v>
      </c>
      <c r="N1846" s="40"/>
    </row>
    <row r="1847" spans="2:14" x14ac:dyDescent="0.25">
      <c r="B1847" s="57" t="s">
        <v>22</v>
      </c>
      <c r="C1847" s="70">
        <v>44496</v>
      </c>
      <c r="D1847" s="59" t="s">
        <v>2605</v>
      </c>
      <c r="E1847" s="60" t="s">
        <v>11276</v>
      </c>
      <c r="F1847" s="67" t="s">
        <v>2606</v>
      </c>
      <c r="G1847" s="67" t="s">
        <v>2607</v>
      </c>
      <c r="H1847" s="68" t="s">
        <v>6749</v>
      </c>
      <c r="I1847" s="63">
        <v>2</v>
      </c>
      <c r="J1847" s="64" t="str">
        <f t="shared" si="78"/>
        <v>A</v>
      </c>
      <c r="K1847" s="65">
        <f t="shared" si="79"/>
        <v>5000</v>
      </c>
      <c r="L1847" s="66">
        <f t="shared" si="80"/>
        <v>4</v>
      </c>
      <c r="M1847" s="66" t="str">
        <f t="shared" si="81"/>
        <v>OK</v>
      </c>
    </row>
    <row r="1848" spans="2:14" x14ac:dyDescent="0.25">
      <c r="B1848" s="57" t="s">
        <v>22</v>
      </c>
      <c r="C1848" s="70">
        <v>44496</v>
      </c>
      <c r="D1848" s="59" t="s">
        <v>6736</v>
      </c>
      <c r="E1848" s="60" t="s">
        <v>11276</v>
      </c>
      <c r="F1848" s="67" t="s">
        <v>6737</v>
      </c>
      <c r="G1848" s="67" t="s">
        <v>6738</v>
      </c>
      <c r="H1848" s="68" t="s">
        <v>6750</v>
      </c>
      <c r="I1848" s="63">
        <v>2</v>
      </c>
      <c r="J1848" s="64" t="str">
        <f t="shared" si="78"/>
        <v>A</v>
      </c>
      <c r="K1848" s="65">
        <f t="shared" si="79"/>
        <v>5000</v>
      </c>
      <c r="L1848" s="66">
        <f t="shared" si="80"/>
        <v>2</v>
      </c>
      <c r="M1848" s="66" t="str">
        <f t="shared" si="81"/>
        <v>OK</v>
      </c>
    </row>
    <row r="1849" spans="2:14" s="69" customFormat="1" x14ac:dyDescent="0.25">
      <c r="B1849" s="57" t="s">
        <v>22</v>
      </c>
      <c r="C1849" s="70">
        <v>44496</v>
      </c>
      <c r="D1849" s="59" t="s">
        <v>6739</v>
      </c>
      <c r="E1849" s="60" t="s">
        <v>11276</v>
      </c>
      <c r="F1849" s="67" t="s">
        <v>6740</v>
      </c>
      <c r="G1849" s="67" t="s">
        <v>6741</v>
      </c>
      <c r="H1849" s="68" t="s">
        <v>6751</v>
      </c>
      <c r="I1849" s="63">
        <v>3</v>
      </c>
      <c r="J1849" s="64" t="str">
        <f t="shared" si="78"/>
        <v>A</v>
      </c>
      <c r="K1849" s="65">
        <f t="shared" si="79"/>
        <v>7500</v>
      </c>
      <c r="L1849" s="66">
        <f t="shared" si="80"/>
        <v>3</v>
      </c>
      <c r="M1849" s="66" t="str">
        <f t="shared" si="81"/>
        <v>OK</v>
      </c>
      <c r="N1849" s="40"/>
    </row>
    <row r="1850" spans="2:14" x14ac:dyDescent="0.25">
      <c r="B1850" s="57" t="s">
        <v>22</v>
      </c>
      <c r="C1850" s="70">
        <v>44496</v>
      </c>
      <c r="D1850" s="59" t="s">
        <v>6742</v>
      </c>
      <c r="E1850" s="60" t="s">
        <v>11276</v>
      </c>
      <c r="F1850" s="67" t="s">
        <v>6743</v>
      </c>
      <c r="G1850" s="67" t="s">
        <v>6744</v>
      </c>
      <c r="H1850" s="68" t="s">
        <v>6752</v>
      </c>
      <c r="I1850" s="63">
        <v>2</v>
      </c>
      <c r="J1850" s="64" t="str">
        <f t="shared" si="78"/>
        <v>A</v>
      </c>
      <c r="K1850" s="65">
        <f t="shared" si="79"/>
        <v>5000</v>
      </c>
      <c r="L1850" s="66">
        <f t="shared" si="80"/>
        <v>2</v>
      </c>
      <c r="M1850" s="66" t="str">
        <f t="shared" si="81"/>
        <v>OK</v>
      </c>
    </row>
    <row r="1851" spans="2:14" x14ac:dyDescent="0.25">
      <c r="B1851" s="57" t="s">
        <v>22</v>
      </c>
      <c r="C1851" s="70">
        <v>44496</v>
      </c>
      <c r="D1851" s="59" t="s">
        <v>6745</v>
      </c>
      <c r="E1851" s="60" t="s">
        <v>11276</v>
      </c>
      <c r="F1851" s="67" t="s">
        <v>1502</v>
      </c>
      <c r="G1851" s="67" t="s">
        <v>6746</v>
      </c>
      <c r="H1851" s="68" t="s">
        <v>6753</v>
      </c>
      <c r="I1851" s="63">
        <v>2</v>
      </c>
      <c r="J1851" s="64" t="str">
        <f t="shared" si="78"/>
        <v>A</v>
      </c>
      <c r="K1851" s="65">
        <f t="shared" si="79"/>
        <v>5000</v>
      </c>
      <c r="L1851" s="66">
        <f t="shared" si="80"/>
        <v>2</v>
      </c>
      <c r="M1851" s="66" t="str">
        <f t="shared" si="81"/>
        <v>OK</v>
      </c>
    </row>
    <row r="1852" spans="2:14" s="69" customFormat="1" x14ac:dyDescent="0.25">
      <c r="B1852" s="57" t="s">
        <v>22</v>
      </c>
      <c r="C1852" s="70">
        <v>44496</v>
      </c>
      <c r="D1852" s="59" t="s">
        <v>6754</v>
      </c>
      <c r="E1852" s="60" t="s">
        <v>11276</v>
      </c>
      <c r="F1852" s="67" t="s">
        <v>6755</v>
      </c>
      <c r="G1852" s="67" t="s">
        <v>6756</v>
      </c>
      <c r="H1852" s="68" t="s">
        <v>6760</v>
      </c>
      <c r="I1852" s="63">
        <v>2</v>
      </c>
      <c r="J1852" s="64" t="str">
        <f t="shared" si="78"/>
        <v>A</v>
      </c>
      <c r="K1852" s="65">
        <f t="shared" si="79"/>
        <v>5000</v>
      </c>
      <c r="L1852" s="66">
        <f t="shared" si="80"/>
        <v>2</v>
      </c>
      <c r="M1852" s="66" t="str">
        <f t="shared" si="81"/>
        <v>OK</v>
      </c>
      <c r="N1852" s="40"/>
    </row>
    <row r="1853" spans="2:14" x14ac:dyDescent="0.25">
      <c r="B1853" s="57" t="s">
        <v>22</v>
      </c>
      <c r="C1853" s="70">
        <v>44496</v>
      </c>
      <c r="D1853" s="59" t="s">
        <v>6757</v>
      </c>
      <c r="E1853" s="60" t="s">
        <v>11276</v>
      </c>
      <c r="F1853" s="67" t="s">
        <v>6758</v>
      </c>
      <c r="G1853" s="67" t="s">
        <v>6759</v>
      </c>
      <c r="H1853" s="68" t="s">
        <v>6761</v>
      </c>
      <c r="I1853" s="63">
        <v>2</v>
      </c>
      <c r="J1853" s="64" t="str">
        <f t="shared" si="78"/>
        <v>A</v>
      </c>
      <c r="K1853" s="65">
        <f t="shared" si="79"/>
        <v>5000</v>
      </c>
      <c r="L1853" s="66">
        <f t="shared" si="80"/>
        <v>2</v>
      </c>
      <c r="M1853" s="66" t="str">
        <f t="shared" si="81"/>
        <v>OK</v>
      </c>
    </row>
    <row r="1854" spans="2:14" s="69" customFormat="1" x14ac:dyDescent="0.25">
      <c r="B1854" s="57" t="s">
        <v>22</v>
      </c>
      <c r="C1854" s="70">
        <v>44496</v>
      </c>
      <c r="D1854" s="59" t="s">
        <v>6710</v>
      </c>
      <c r="E1854" s="60" t="s">
        <v>11276</v>
      </c>
      <c r="F1854" s="67" t="s">
        <v>6711</v>
      </c>
      <c r="G1854" s="67" t="s">
        <v>6712</v>
      </c>
      <c r="H1854" s="68" t="s">
        <v>6713</v>
      </c>
      <c r="I1854" s="63">
        <v>2</v>
      </c>
      <c r="J1854" s="64" t="str">
        <f t="shared" si="78"/>
        <v>A</v>
      </c>
      <c r="K1854" s="65">
        <f t="shared" si="79"/>
        <v>5000</v>
      </c>
      <c r="L1854" s="66">
        <f t="shared" si="80"/>
        <v>2</v>
      </c>
      <c r="M1854" s="66" t="str">
        <f t="shared" si="81"/>
        <v>OK</v>
      </c>
      <c r="N1854" s="40"/>
    </row>
    <row r="1855" spans="2:14" x14ac:dyDescent="0.25">
      <c r="B1855" s="57" t="s">
        <v>22</v>
      </c>
      <c r="C1855" s="70">
        <v>44496</v>
      </c>
      <c r="D1855" s="59" t="s">
        <v>6714</v>
      </c>
      <c r="E1855" s="60" t="s">
        <v>11276</v>
      </c>
      <c r="F1855" s="67" t="s">
        <v>6715</v>
      </c>
      <c r="G1855" s="67" t="s">
        <v>6716</v>
      </c>
      <c r="H1855" s="68" t="s">
        <v>6717</v>
      </c>
      <c r="I1855" s="63">
        <v>2</v>
      </c>
      <c r="J1855" s="64" t="str">
        <f t="shared" si="78"/>
        <v>A</v>
      </c>
      <c r="K1855" s="65">
        <f t="shared" si="79"/>
        <v>5000</v>
      </c>
      <c r="L1855" s="66">
        <f t="shared" si="80"/>
        <v>2</v>
      </c>
      <c r="M1855" s="66" t="str">
        <f t="shared" si="81"/>
        <v>OK</v>
      </c>
    </row>
    <row r="1856" spans="2:14" x14ac:dyDescent="0.25">
      <c r="B1856" s="57" t="s">
        <v>22</v>
      </c>
      <c r="C1856" s="70">
        <v>44496</v>
      </c>
      <c r="D1856" s="59" t="s">
        <v>6718</v>
      </c>
      <c r="E1856" s="60" t="s">
        <v>11276</v>
      </c>
      <c r="F1856" s="67" t="s">
        <v>6719</v>
      </c>
      <c r="G1856" s="67" t="s">
        <v>6720</v>
      </c>
      <c r="H1856" s="68" t="s">
        <v>6721</v>
      </c>
      <c r="I1856" s="63">
        <v>2</v>
      </c>
      <c r="J1856" s="64" t="str">
        <f t="shared" si="78"/>
        <v>A</v>
      </c>
      <c r="K1856" s="65">
        <f t="shared" si="79"/>
        <v>5000</v>
      </c>
      <c r="L1856" s="66">
        <f t="shared" si="80"/>
        <v>2</v>
      </c>
      <c r="M1856" s="66" t="str">
        <f t="shared" si="81"/>
        <v>OK</v>
      </c>
    </row>
    <row r="1857" spans="2:14" s="69" customFormat="1" x14ac:dyDescent="0.25">
      <c r="B1857" s="57" t="s">
        <v>22</v>
      </c>
      <c r="C1857" s="70">
        <v>44496</v>
      </c>
      <c r="D1857" s="59" t="s">
        <v>6762</v>
      </c>
      <c r="E1857" s="60" t="s">
        <v>11276</v>
      </c>
      <c r="F1857" s="67" t="s">
        <v>6763</v>
      </c>
      <c r="G1857" s="67" t="s">
        <v>6764</v>
      </c>
      <c r="H1857" s="68" t="s">
        <v>6765</v>
      </c>
      <c r="I1857" s="63">
        <v>2</v>
      </c>
      <c r="J1857" s="64" t="str">
        <f t="shared" si="78"/>
        <v>A</v>
      </c>
      <c r="K1857" s="65">
        <f t="shared" si="79"/>
        <v>5000</v>
      </c>
      <c r="L1857" s="66">
        <f t="shared" si="80"/>
        <v>2</v>
      </c>
      <c r="M1857" s="66" t="str">
        <f t="shared" si="81"/>
        <v>OK</v>
      </c>
      <c r="N1857" s="40"/>
    </row>
    <row r="1858" spans="2:14" s="69" customFormat="1" x14ac:dyDescent="0.25">
      <c r="B1858" s="57" t="s">
        <v>22</v>
      </c>
      <c r="C1858" s="70">
        <v>44496</v>
      </c>
      <c r="D1858" s="59" t="s">
        <v>6766</v>
      </c>
      <c r="E1858" s="60" t="s">
        <v>11276</v>
      </c>
      <c r="F1858" s="67" t="s">
        <v>6767</v>
      </c>
      <c r="G1858" s="67" t="s">
        <v>6768</v>
      </c>
      <c r="H1858" s="68" t="s">
        <v>6769</v>
      </c>
      <c r="I1858" s="63">
        <v>6</v>
      </c>
      <c r="J1858" s="64" t="str">
        <f t="shared" si="78"/>
        <v>B</v>
      </c>
      <c r="K1858" s="65">
        <f t="shared" si="79"/>
        <v>18000</v>
      </c>
      <c r="L1858" s="66">
        <f t="shared" si="80"/>
        <v>6</v>
      </c>
      <c r="M1858" s="66" t="str">
        <f t="shared" si="81"/>
        <v>OK</v>
      </c>
      <c r="N1858" s="40"/>
    </row>
    <row r="1859" spans="2:14" x14ac:dyDescent="0.25">
      <c r="B1859" s="57" t="s">
        <v>22</v>
      </c>
      <c r="C1859" s="70">
        <v>44496</v>
      </c>
      <c r="D1859" s="59" t="s">
        <v>6770</v>
      </c>
      <c r="E1859" s="60" t="s">
        <v>11276</v>
      </c>
      <c r="F1859" s="67" t="s">
        <v>6771</v>
      </c>
      <c r="G1859" s="67" t="s">
        <v>6772</v>
      </c>
      <c r="H1859" s="68" t="s">
        <v>6773</v>
      </c>
      <c r="I1859" s="63">
        <v>2</v>
      </c>
      <c r="J1859" s="64" t="str">
        <f t="shared" si="78"/>
        <v>A</v>
      </c>
      <c r="K1859" s="65">
        <f t="shared" si="79"/>
        <v>5000</v>
      </c>
      <c r="L1859" s="66">
        <f t="shared" si="80"/>
        <v>4</v>
      </c>
      <c r="M1859" s="66" t="str">
        <f t="shared" si="81"/>
        <v>OK</v>
      </c>
    </row>
    <row r="1860" spans="2:14" x14ac:dyDescent="0.25">
      <c r="B1860" s="57" t="s">
        <v>22</v>
      </c>
      <c r="C1860" s="70">
        <v>44496</v>
      </c>
      <c r="D1860" s="59" t="s">
        <v>6774</v>
      </c>
      <c r="E1860" s="60" t="s">
        <v>11276</v>
      </c>
      <c r="F1860" s="67" t="s">
        <v>6775</v>
      </c>
      <c r="G1860" s="67" t="s">
        <v>6776</v>
      </c>
      <c r="H1860" s="68" t="s">
        <v>6777</v>
      </c>
      <c r="I1860" s="63">
        <v>2</v>
      </c>
      <c r="J1860" s="64" t="str">
        <f t="shared" si="78"/>
        <v>A</v>
      </c>
      <c r="K1860" s="65">
        <f t="shared" si="79"/>
        <v>5000</v>
      </c>
      <c r="L1860" s="66">
        <f t="shared" si="80"/>
        <v>2</v>
      </c>
      <c r="M1860" s="66" t="str">
        <f t="shared" si="81"/>
        <v>OK</v>
      </c>
    </row>
    <row r="1861" spans="2:14" s="69" customFormat="1" x14ac:dyDescent="0.25">
      <c r="B1861" s="57" t="s">
        <v>22</v>
      </c>
      <c r="C1861" s="70">
        <v>44496</v>
      </c>
      <c r="D1861" s="59" t="s">
        <v>6778</v>
      </c>
      <c r="E1861" s="60" t="s">
        <v>11276</v>
      </c>
      <c r="F1861" s="67" t="s">
        <v>6779</v>
      </c>
      <c r="G1861" s="67" t="s">
        <v>6780</v>
      </c>
      <c r="H1861" s="68" t="s">
        <v>6781</v>
      </c>
      <c r="I1861" s="63">
        <v>3</v>
      </c>
      <c r="J1861" s="64" t="str">
        <f t="shared" si="78"/>
        <v>A</v>
      </c>
      <c r="K1861" s="65">
        <f t="shared" si="79"/>
        <v>7500</v>
      </c>
      <c r="L1861" s="66">
        <f t="shared" si="80"/>
        <v>3</v>
      </c>
      <c r="M1861" s="66" t="str">
        <f t="shared" si="81"/>
        <v>OK</v>
      </c>
      <c r="N1861" s="40"/>
    </row>
    <row r="1862" spans="2:14" x14ac:dyDescent="0.25">
      <c r="B1862" s="57" t="s">
        <v>22</v>
      </c>
      <c r="C1862" s="70">
        <v>44496</v>
      </c>
      <c r="D1862" s="59" t="s">
        <v>6782</v>
      </c>
      <c r="E1862" s="60" t="s">
        <v>11276</v>
      </c>
      <c r="F1862" s="67" t="s">
        <v>6783</v>
      </c>
      <c r="G1862" s="67" t="s">
        <v>6784</v>
      </c>
      <c r="H1862" s="68" t="s">
        <v>6785</v>
      </c>
      <c r="I1862" s="63">
        <v>2</v>
      </c>
      <c r="J1862" s="64" t="str">
        <f t="shared" si="78"/>
        <v>A</v>
      </c>
      <c r="K1862" s="65">
        <f t="shared" si="79"/>
        <v>5000</v>
      </c>
      <c r="L1862" s="66">
        <f t="shared" si="80"/>
        <v>2</v>
      </c>
      <c r="M1862" s="66" t="str">
        <f t="shared" si="81"/>
        <v>OK</v>
      </c>
    </row>
    <row r="1863" spans="2:14" s="69" customFormat="1" x14ac:dyDescent="0.25">
      <c r="B1863" s="57" t="s">
        <v>22</v>
      </c>
      <c r="C1863" s="70">
        <v>44496</v>
      </c>
      <c r="D1863" s="59" t="s">
        <v>6786</v>
      </c>
      <c r="E1863" s="60" t="s">
        <v>11276</v>
      </c>
      <c r="F1863" s="67" t="s">
        <v>6787</v>
      </c>
      <c r="G1863" s="67" t="s">
        <v>6768</v>
      </c>
      <c r="H1863" s="68" t="s">
        <v>6788</v>
      </c>
      <c r="I1863" s="63">
        <v>2</v>
      </c>
      <c r="J1863" s="64" t="str">
        <f t="shared" si="78"/>
        <v>A</v>
      </c>
      <c r="K1863" s="65">
        <f t="shared" si="79"/>
        <v>5000</v>
      </c>
      <c r="L1863" s="66">
        <f t="shared" si="80"/>
        <v>2</v>
      </c>
      <c r="M1863" s="66" t="str">
        <f t="shared" si="81"/>
        <v>OK</v>
      </c>
      <c r="N1863" s="40"/>
    </row>
    <row r="1864" spans="2:14" x14ac:dyDescent="0.25">
      <c r="B1864" s="57" t="s">
        <v>22</v>
      </c>
      <c r="C1864" s="70">
        <v>44496</v>
      </c>
      <c r="D1864" s="59" t="s">
        <v>6789</v>
      </c>
      <c r="E1864" s="60" t="s">
        <v>11276</v>
      </c>
      <c r="F1864" s="67" t="s">
        <v>6790</v>
      </c>
      <c r="G1864" s="67" t="s">
        <v>6791</v>
      </c>
      <c r="H1864" s="68" t="s">
        <v>6792</v>
      </c>
      <c r="I1864" s="63">
        <v>2</v>
      </c>
      <c r="J1864" s="64" t="str">
        <f t="shared" si="78"/>
        <v>A</v>
      </c>
      <c r="K1864" s="65">
        <f t="shared" si="79"/>
        <v>5000</v>
      </c>
      <c r="L1864" s="66">
        <f t="shared" si="80"/>
        <v>2</v>
      </c>
      <c r="M1864" s="66" t="str">
        <f t="shared" si="81"/>
        <v>OK</v>
      </c>
    </row>
    <row r="1865" spans="2:14" x14ac:dyDescent="0.25">
      <c r="B1865" s="57" t="s">
        <v>22</v>
      </c>
      <c r="C1865" s="70">
        <v>44496</v>
      </c>
      <c r="D1865" s="59" t="s">
        <v>6793</v>
      </c>
      <c r="E1865" s="60" t="s">
        <v>11276</v>
      </c>
      <c r="F1865" s="67" t="s">
        <v>6794</v>
      </c>
      <c r="G1865" s="67" t="s">
        <v>6795</v>
      </c>
      <c r="H1865" s="68" t="s">
        <v>6796</v>
      </c>
      <c r="I1865" s="63">
        <v>2</v>
      </c>
      <c r="J1865" s="64" t="str">
        <f t="shared" si="78"/>
        <v>A</v>
      </c>
      <c r="K1865" s="65">
        <f t="shared" si="79"/>
        <v>5000</v>
      </c>
      <c r="L1865" s="66">
        <f t="shared" ref="L1865:L1928" si="82">SUMIF($D$8:$D$3606,D1865:D5463,$I$8:$I$3606)</f>
        <v>7</v>
      </c>
      <c r="M1865" s="66" t="str">
        <f t="shared" ref="M1865:M1928" si="83">+IF(L1865=0," ",IF(L1865&lt;=20,"OK",IF(L1865&gt;=21,"LEBIH")))</f>
        <v>OK</v>
      </c>
    </row>
    <row r="1866" spans="2:14" s="69" customFormat="1" x14ac:dyDescent="0.25">
      <c r="B1866" s="57" t="s">
        <v>22</v>
      </c>
      <c r="C1866" s="70">
        <v>44496</v>
      </c>
      <c r="D1866" s="59" t="s">
        <v>6797</v>
      </c>
      <c r="E1866" s="60" t="s">
        <v>11276</v>
      </c>
      <c r="F1866" s="67" t="s">
        <v>6798</v>
      </c>
      <c r="G1866" s="67" t="s">
        <v>6799</v>
      </c>
      <c r="H1866" s="68" t="s">
        <v>6800</v>
      </c>
      <c r="I1866" s="63">
        <v>2</v>
      </c>
      <c r="J1866" s="64" t="str">
        <f t="shared" si="78"/>
        <v>A</v>
      </c>
      <c r="K1866" s="65">
        <f t="shared" si="79"/>
        <v>5000</v>
      </c>
      <c r="L1866" s="66">
        <f t="shared" si="82"/>
        <v>2</v>
      </c>
      <c r="M1866" s="66" t="str">
        <f t="shared" si="83"/>
        <v>OK</v>
      </c>
      <c r="N1866" s="40"/>
    </row>
    <row r="1867" spans="2:14" s="69" customFormat="1" x14ac:dyDescent="0.25">
      <c r="B1867" s="57" t="s">
        <v>22</v>
      </c>
      <c r="C1867" s="70">
        <v>44496</v>
      </c>
      <c r="D1867" s="59" t="s">
        <v>6801</v>
      </c>
      <c r="E1867" s="60" t="s">
        <v>11276</v>
      </c>
      <c r="F1867" s="67" t="s">
        <v>6802</v>
      </c>
      <c r="G1867" s="67" t="s">
        <v>6803</v>
      </c>
      <c r="H1867" s="68" t="s">
        <v>6804</v>
      </c>
      <c r="I1867" s="63">
        <v>6</v>
      </c>
      <c r="J1867" s="64" t="str">
        <f t="shared" si="78"/>
        <v>B</v>
      </c>
      <c r="K1867" s="65">
        <f t="shared" si="79"/>
        <v>18000</v>
      </c>
      <c r="L1867" s="66">
        <f t="shared" si="82"/>
        <v>6</v>
      </c>
      <c r="M1867" s="66" t="str">
        <f t="shared" si="83"/>
        <v>OK</v>
      </c>
      <c r="N1867" s="40"/>
    </row>
    <row r="1868" spans="2:14" s="69" customFormat="1" x14ac:dyDescent="0.25">
      <c r="B1868" s="57" t="s">
        <v>22</v>
      </c>
      <c r="C1868" s="70">
        <v>44496</v>
      </c>
      <c r="D1868" s="59" t="s">
        <v>6805</v>
      </c>
      <c r="E1868" s="60" t="s">
        <v>11276</v>
      </c>
      <c r="F1868" s="67" t="s">
        <v>6806</v>
      </c>
      <c r="G1868" s="67" t="s">
        <v>6807</v>
      </c>
      <c r="H1868" s="68" t="s">
        <v>6808</v>
      </c>
      <c r="I1868" s="63">
        <v>2</v>
      </c>
      <c r="J1868" s="64" t="str">
        <f t="shared" si="78"/>
        <v>A</v>
      </c>
      <c r="K1868" s="65">
        <f t="shared" si="79"/>
        <v>5000</v>
      </c>
      <c r="L1868" s="66">
        <f t="shared" si="82"/>
        <v>2</v>
      </c>
      <c r="M1868" s="66" t="str">
        <f t="shared" si="83"/>
        <v>OK</v>
      </c>
      <c r="N1868" s="40"/>
    </row>
    <row r="1869" spans="2:14" x14ac:dyDescent="0.25">
      <c r="B1869" s="57" t="s">
        <v>22</v>
      </c>
      <c r="C1869" s="70">
        <v>44496</v>
      </c>
      <c r="D1869" s="59" t="s">
        <v>6809</v>
      </c>
      <c r="E1869" s="60" t="s">
        <v>11276</v>
      </c>
      <c r="F1869" s="67" t="s">
        <v>6810</v>
      </c>
      <c r="G1869" s="67" t="s">
        <v>6811</v>
      </c>
      <c r="H1869" s="68" t="s">
        <v>6814</v>
      </c>
      <c r="I1869" s="63">
        <v>2</v>
      </c>
      <c r="J1869" s="64" t="str">
        <f t="shared" si="78"/>
        <v>A</v>
      </c>
      <c r="K1869" s="65">
        <f t="shared" si="79"/>
        <v>5000</v>
      </c>
      <c r="L1869" s="66">
        <f t="shared" si="82"/>
        <v>2</v>
      </c>
      <c r="M1869" s="66" t="str">
        <f t="shared" si="83"/>
        <v>OK</v>
      </c>
    </row>
    <row r="1870" spans="2:14" x14ac:dyDescent="0.25">
      <c r="B1870" s="57" t="s">
        <v>22</v>
      </c>
      <c r="C1870" s="70">
        <v>44496</v>
      </c>
      <c r="D1870" s="59" t="s">
        <v>6812</v>
      </c>
      <c r="E1870" s="60" t="s">
        <v>11276</v>
      </c>
      <c r="F1870" s="67" t="s">
        <v>3898</v>
      </c>
      <c r="G1870" s="67" t="s">
        <v>6813</v>
      </c>
      <c r="H1870" s="68" t="s">
        <v>6815</v>
      </c>
      <c r="I1870" s="63">
        <v>2</v>
      </c>
      <c r="J1870" s="64" t="str">
        <f t="shared" si="78"/>
        <v>A</v>
      </c>
      <c r="K1870" s="65">
        <f t="shared" si="79"/>
        <v>5000</v>
      </c>
      <c r="L1870" s="66">
        <f t="shared" si="82"/>
        <v>2</v>
      </c>
      <c r="M1870" s="66" t="str">
        <f t="shared" si="83"/>
        <v>OK</v>
      </c>
    </row>
    <row r="1871" spans="2:14" s="69" customFormat="1" x14ac:dyDescent="0.25">
      <c r="B1871" s="57" t="s">
        <v>22</v>
      </c>
      <c r="C1871" s="70">
        <v>44496</v>
      </c>
      <c r="D1871" s="59" t="s">
        <v>6816</v>
      </c>
      <c r="E1871" s="60" t="s">
        <v>11276</v>
      </c>
      <c r="F1871" s="67" t="s">
        <v>6817</v>
      </c>
      <c r="G1871" s="67" t="s">
        <v>6818</v>
      </c>
      <c r="H1871" s="68" t="s">
        <v>6828</v>
      </c>
      <c r="I1871" s="63">
        <v>2</v>
      </c>
      <c r="J1871" s="64" t="str">
        <f t="shared" si="78"/>
        <v>A</v>
      </c>
      <c r="K1871" s="65">
        <f t="shared" si="79"/>
        <v>5000</v>
      </c>
      <c r="L1871" s="66">
        <f t="shared" si="82"/>
        <v>2</v>
      </c>
      <c r="M1871" s="66" t="str">
        <f t="shared" si="83"/>
        <v>OK</v>
      </c>
      <c r="N1871" s="40"/>
    </row>
    <row r="1872" spans="2:14" x14ac:dyDescent="0.25">
      <c r="B1872" s="57" t="s">
        <v>22</v>
      </c>
      <c r="C1872" s="70">
        <v>44496</v>
      </c>
      <c r="D1872" s="59" t="s">
        <v>6819</v>
      </c>
      <c r="E1872" s="60" t="s">
        <v>11276</v>
      </c>
      <c r="F1872" s="67" t="s">
        <v>6820</v>
      </c>
      <c r="G1872" s="67" t="s">
        <v>6821</v>
      </c>
      <c r="H1872" s="68" t="s">
        <v>6829</v>
      </c>
      <c r="I1872" s="63">
        <v>2</v>
      </c>
      <c r="J1872" s="64" t="str">
        <f t="shared" si="78"/>
        <v>A</v>
      </c>
      <c r="K1872" s="65">
        <f t="shared" si="79"/>
        <v>5000</v>
      </c>
      <c r="L1872" s="66">
        <f t="shared" si="82"/>
        <v>2</v>
      </c>
      <c r="M1872" s="66" t="str">
        <f t="shared" si="83"/>
        <v>OK</v>
      </c>
    </row>
    <row r="1873" spans="2:14" s="69" customFormat="1" x14ac:dyDescent="0.25">
      <c r="B1873" s="57" t="s">
        <v>22</v>
      </c>
      <c r="C1873" s="70">
        <v>44496</v>
      </c>
      <c r="D1873" s="59" t="s">
        <v>6822</v>
      </c>
      <c r="E1873" s="60" t="s">
        <v>11276</v>
      </c>
      <c r="F1873" s="67" t="s">
        <v>6823</v>
      </c>
      <c r="G1873" s="67" t="s">
        <v>6824</v>
      </c>
      <c r="H1873" s="68" t="s">
        <v>6830</v>
      </c>
      <c r="I1873" s="63">
        <v>2</v>
      </c>
      <c r="J1873" s="64" t="str">
        <f t="shared" si="78"/>
        <v>A</v>
      </c>
      <c r="K1873" s="65">
        <f t="shared" si="79"/>
        <v>5000</v>
      </c>
      <c r="L1873" s="66">
        <f t="shared" si="82"/>
        <v>2</v>
      </c>
      <c r="M1873" s="66" t="str">
        <f t="shared" si="83"/>
        <v>OK</v>
      </c>
      <c r="N1873" s="40"/>
    </row>
    <row r="1874" spans="2:14" x14ac:dyDescent="0.25">
      <c r="B1874" s="57" t="s">
        <v>22</v>
      </c>
      <c r="C1874" s="70">
        <v>44496</v>
      </c>
      <c r="D1874" s="59" t="s">
        <v>6676</v>
      </c>
      <c r="E1874" s="60" t="s">
        <v>11276</v>
      </c>
      <c r="F1874" s="67" t="s">
        <v>6677</v>
      </c>
      <c r="G1874" s="67" t="s">
        <v>6678</v>
      </c>
      <c r="H1874" s="68" t="s">
        <v>6831</v>
      </c>
      <c r="I1874" s="63">
        <v>2</v>
      </c>
      <c r="J1874" s="64" t="str">
        <f t="shared" si="78"/>
        <v>A</v>
      </c>
      <c r="K1874" s="65">
        <f t="shared" si="79"/>
        <v>5000</v>
      </c>
      <c r="L1874" s="66">
        <f t="shared" si="82"/>
        <v>4</v>
      </c>
      <c r="M1874" s="66" t="str">
        <f t="shared" si="83"/>
        <v>OK</v>
      </c>
    </row>
    <row r="1875" spans="2:14" x14ac:dyDescent="0.25">
      <c r="B1875" s="57" t="s">
        <v>22</v>
      </c>
      <c r="C1875" s="70">
        <v>44496</v>
      </c>
      <c r="D1875" s="59" t="s">
        <v>6825</v>
      </c>
      <c r="E1875" s="60" t="s">
        <v>11276</v>
      </c>
      <c r="F1875" s="67" t="s">
        <v>6826</v>
      </c>
      <c r="G1875" s="67" t="s">
        <v>6827</v>
      </c>
      <c r="H1875" s="68" t="s">
        <v>6832</v>
      </c>
      <c r="I1875" s="63">
        <v>3</v>
      </c>
      <c r="J1875" s="64" t="str">
        <f t="shared" si="78"/>
        <v>A</v>
      </c>
      <c r="K1875" s="65">
        <f t="shared" si="79"/>
        <v>7500</v>
      </c>
      <c r="L1875" s="66">
        <f t="shared" si="82"/>
        <v>3</v>
      </c>
      <c r="M1875" s="66" t="str">
        <f t="shared" si="83"/>
        <v>OK</v>
      </c>
    </row>
    <row r="1876" spans="2:14" s="69" customFormat="1" x14ac:dyDescent="0.25">
      <c r="B1876" s="57" t="s">
        <v>22</v>
      </c>
      <c r="C1876" s="70">
        <v>44496</v>
      </c>
      <c r="D1876" s="59" t="s">
        <v>6833</v>
      </c>
      <c r="E1876" s="60" t="s">
        <v>11276</v>
      </c>
      <c r="F1876" s="67" t="s">
        <v>6834</v>
      </c>
      <c r="G1876" s="67" t="s">
        <v>6835</v>
      </c>
      <c r="H1876" s="68" t="s">
        <v>6836</v>
      </c>
      <c r="I1876" s="63">
        <v>2</v>
      </c>
      <c r="J1876" s="64" t="str">
        <f t="shared" si="78"/>
        <v>A</v>
      </c>
      <c r="K1876" s="65">
        <f t="shared" si="79"/>
        <v>5000</v>
      </c>
      <c r="L1876" s="66">
        <f t="shared" si="82"/>
        <v>2</v>
      </c>
      <c r="M1876" s="66" t="str">
        <f t="shared" si="83"/>
        <v>OK</v>
      </c>
      <c r="N1876" s="40"/>
    </row>
    <row r="1877" spans="2:14" s="69" customFormat="1" x14ac:dyDescent="0.25">
      <c r="B1877" s="57" t="s">
        <v>22</v>
      </c>
      <c r="C1877" s="70">
        <v>44496</v>
      </c>
      <c r="D1877" s="59" t="s">
        <v>6837</v>
      </c>
      <c r="E1877" s="60" t="s">
        <v>11276</v>
      </c>
      <c r="F1877" s="67" t="s">
        <v>6838</v>
      </c>
      <c r="G1877" s="67" t="s">
        <v>6839</v>
      </c>
      <c r="H1877" s="68" t="s">
        <v>6840</v>
      </c>
      <c r="I1877" s="63">
        <v>2</v>
      </c>
      <c r="J1877" s="64" t="str">
        <f t="shared" si="78"/>
        <v>A</v>
      </c>
      <c r="K1877" s="65">
        <f t="shared" si="79"/>
        <v>5000</v>
      </c>
      <c r="L1877" s="66">
        <f t="shared" si="82"/>
        <v>2</v>
      </c>
      <c r="M1877" s="66" t="str">
        <f t="shared" si="83"/>
        <v>OK</v>
      </c>
      <c r="N1877" s="40"/>
    </row>
    <row r="1878" spans="2:14" x14ac:dyDescent="0.25">
      <c r="B1878" s="57" t="s">
        <v>22</v>
      </c>
      <c r="C1878" s="70">
        <v>44497</v>
      </c>
      <c r="D1878" s="59" t="s">
        <v>7330</v>
      </c>
      <c r="E1878" s="60" t="s">
        <v>11276</v>
      </c>
      <c r="F1878" s="67" t="s">
        <v>7331</v>
      </c>
      <c r="G1878" s="67" t="s">
        <v>7332</v>
      </c>
      <c r="H1878" s="68" t="s">
        <v>7333</v>
      </c>
      <c r="I1878" s="63">
        <v>2</v>
      </c>
      <c r="J1878" s="64" t="str">
        <f t="shared" si="78"/>
        <v>A</v>
      </c>
      <c r="K1878" s="65">
        <f t="shared" si="79"/>
        <v>5000</v>
      </c>
      <c r="L1878" s="66">
        <f t="shared" si="82"/>
        <v>2</v>
      </c>
      <c r="M1878" s="66" t="str">
        <f t="shared" si="83"/>
        <v>OK</v>
      </c>
    </row>
    <row r="1879" spans="2:14" x14ac:dyDescent="0.25">
      <c r="B1879" s="57" t="s">
        <v>22</v>
      </c>
      <c r="C1879" s="70">
        <v>44497</v>
      </c>
      <c r="D1879" s="59" t="s">
        <v>7334</v>
      </c>
      <c r="E1879" s="60" t="s">
        <v>11276</v>
      </c>
      <c r="F1879" s="67" t="s">
        <v>7335</v>
      </c>
      <c r="G1879" s="67" t="s">
        <v>7336</v>
      </c>
      <c r="H1879" s="68" t="s">
        <v>7337</v>
      </c>
      <c r="I1879" s="63">
        <v>10</v>
      </c>
      <c r="J1879" s="64" t="str">
        <f t="shared" si="78"/>
        <v>B</v>
      </c>
      <c r="K1879" s="65">
        <f t="shared" si="79"/>
        <v>30000</v>
      </c>
      <c r="L1879" s="66">
        <f t="shared" si="82"/>
        <v>16</v>
      </c>
      <c r="M1879" s="66" t="str">
        <f t="shared" si="83"/>
        <v>OK</v>
      </c>
    </row>
    <row r="1880" spans="2:14" s="69" customFormat="1" x14ac:dyDescent="0.25">
      <c r="B1880" s="57" t="s">
        <v>22</v>
      </c>
      <c r="C1880" s="70">
        <v>44497</v>
      </c>
      <c r="D1880" s="59" t="s">
        <v>7338</v>
      </c>
      <c r="E1880" s="60" t="s">
        <v>11276</v>
      </c>
      <c r="F1880" s="67" t="s">
        <v>7339</v>
      </c>
      <c r="G1880" s="67" t="s">
        <v>7340</v>
      </c>
      <c r="H1880" s="68" t="s">
        <v>7341</v>
      </c>
      <c r="I1880" s="63">
        <v>2</v>
      </c>
      <c r="J1880" s="64" t="str">
        <f t="shared" si="78"/>
        <v>A</v>
      </c>
      <c r="K1880" s="65">
        <f t="shared" si="79"/>
        <v>5000</v>
      </c>
      <c r="L1880" s="66">
        <f t="shared" si="82"/>
        <v>2</v>
      </c>
      <c r="M1880" s="66" t="str">
        <f t="shared" si="83"/>
        <v>OK</v>
      </c>
      <c r="N1880" s="40"/>
    </row>
    <row r="1881" spans="2:14" x14ac:dyDescent="0.25">
      <c r="B1881" s="57" t="s">
        <v>22</v>
      </c>
      <c r="C1881" s="70">
        <v>44497</v>
      </c>
      <c r="D1881" s="59" t="s">
        <v>7342</v>
      </c>
      <c r="E1881" s="60" t="s">
        <v>11276</v>
      </c>
      <c r="F1881" s="67" t="s">
        <v>7343</v>
      </c>
      <c r="G1881" s="67" t="s">
        <v>7344</v>
      </c>
      <c r="H1881" s="68" t="s">
        <v>7345</v>
      </c>
      <c r="I1881" s="63">
        <v>2</v>
      </c>
      <c r="J1881" s="64" t="str">
        <f t="shared" si="78"/>
        <v>A</v>
      </c>
      <c r="K1881" s="65">
        <f t="shared" si="79"/>
        <v>5000</v>
      </c>
      <c r="L1881" s="66">
        <f t="shared" si="82"/>
        <v>2</v>
      </c>
      <c r="M1881" s="66" t="str">
        <f t="shared" si="83"/>
        <v>OK</v>
      </c>
    </row>
    <row r="1882" spans="2:14" s="69" customFormat="1" x14ac:dyDescent="0.25">
      <c r="B1882" s="57" t="s">
        <v>22</v>
      </c>
      <c r="C1882" s="70">
        <v>44497</v>
      </c>
      <c r="D1882" s="59" t="s">
        <v>7346</v>
      </c>
      <c r="E1882" s="60" t="s">
        <v>11276</v>
      </c>
      <c r="F1882" s="67" t="s">
        <v>7347</v>
      </c>
      <c r="G1882" s="67" t="s">
        <v>7348</v>
      </c>
      <c r="H1882" s="68" t="s">
        <v>7349</v>
      </c>
      <c r="I1882" s="63">
        <v>3</v>
      </c>
      <c r="J1882" s="64" t="str">
        <f t="shared" si="78"/>
        <v>A</v>
      </c>
      <c r="K1882" s="65">
        <f t="shared" si="79"/>
        <v>7500</v>
      </c>
      <c r="L1882" s="66">
        <f t="shared" si="82"/>
        <v>3</v>
      </c>
      <c r="M1882" s="66" t="str">
        <f t="shared" si="83"/>
        <v>OK</v>
      </c>
      <c r="N1882" s="40"/>
    </row>
    <row r="1883" spans="2:14" x14ac:dyDescent="0.25">
      <c r="B1883" s="57" t="s">
        <v>22</v>
      </c>
      <c r="C1883" s="70">
        <v>44497</v>
      </c>
      <c r="D1883" s="59" t="s">
        <v>7350</v>
      </c>
      <c r="E1883" s="60" t="s">
        <v>11276</v>
      </c>
      <c r="F1883" s="67" t="s">
        <v>7351</v>
      </c>
      <c r="G1883" s="67" t="s">
        <v>7352</v>
      </c>
      <c r="H1883" s="68" t="s">
        <v>7356</v>
      </c>
      <c r="I1883" s="63">
        <v>2</v>
      </c>
      <c r="J1883" s="64" t="str">
        <f t="shared" si="78"/>
        <v>A</v>
      </c>
      <c r="K1883" s="65">
        <f t="shared" si="79"/>
        <v>5000</v>
      </c>
      <c r="L1883" s="66">
        <f t="shared" si="82"/>
        <v>2</v>
      </c>
      <c r="M1883" s="66" t="str">
        <f t="shared" si="83"/>
        <v>OK</v>
      </c>
    </row>
    <row r="1884" spans="2:14" x14ac:dyDescent="0.25">
      <c r="B1884" s="57" t="s">
        <v>22</v>
      </c>
      <c r="C1884" s="70">
        <v>44497</v>
      </c>
      <c r="D1884" s="59" t="s">
        <v>7353</v>
      </c>
      <c r="E1884" s="60" t="s">
        <v>11276</v>
      </c>
      <c r="F1884" s="67" t="s">
        <v>7354</v>
      </c>
      <c r="G1884" s="67" t="s">
        <v>7355</v>
      </c>
      <c r="H1884" s="68" t="s">
        <v>7357</v>
      </c>
      <c r="I1884" s="63">
        <v>2</v>
      </c>
      <c r="J1884" s="64" t="str">
        <f t="shared" si="78"/>
        <v>A</v>
      </c>
      <c r="K1884" s="65">
        <f t="shared" si="79"/>
        <v>5000</v>
      </c>
      <c r="L1884" s="66">
        <f t="shared" si="82"/>
        <v>2</v>
      </c>
      <c r="M1884" s="66" t="str">
        <f t="shared" si="83"/>
        <v>OK</v>
      </c>
    </row>
    <row r="1885" spans="2:14" s="69" customFormat="1" x14ac:dyDescent="0.25">
      <c r="B1885" s="57" t="s">
        <v>22</v>
      </c>
      <c r="C1885" s="70">
        <v>44497</v>
      </c>
      <c r="D1885" s="59" t="s">
        <v>7358</v>
      </c>
      <c r="E1885" s="60" t="s">
        <v>11276</v>
      </c>
      <c r="F1885" s="67" t="s">
        <v>7359</v>
      </c>
      <c r="G1885" s="67" t="s">
        <v>7344</v>
      </c>
      <c r="H1885" s="68" t="s">
        <v>7360</v>
      </c>
      <c r="I1885" s="63">
        <v>2</v>
      </c>
      <c r="J1885" s="64" t="str">
        <f t="shared" si="78"/>
        <v>A</v>
      </c>
      <c r="K1885" s="65">
        <f t="shared" si="79"/>
        <v>5000</v>
      </c>
      <c r="L1885" s="66">
        <f t="shared" si="82"/>
        <v>2</v>
      </c>
      <c r="M1885" s="66" t="str">
        <f t="shared" si="83"/>
        <v>OK</v>
      </c>
      <c r="N1885" s="40"/>
    </row>
    <row r="1886" spans="2:14" x14ac:dyDescent="0.25">
      <c r="B1886" s="57" t="s">
        <v>22</v>
      </c>
      <c r="C1886" s="70">
        <v>44497</v>
      </c>
      <c r="D1886" s="59" t="s">
        <v>7361</v>
      </c>
      <c r="E1886" s="60" t="s">
        <v>11276</v>
      </c>
      <c r="F1886" s="67" t="s">
        <v>7362</v>
      </c>
      <c r="G1886" s="67" t="s">
        <v>7363</v>
      </c>
      <c r="H1886" s="68" t="s">
        <v>7364</v>
      </c>
      <c r="I1886" s="63">
        <v>2</v>
      </c>
      <c r="J1886" s="64" t="str">
        <f t="shared" si="78"/>
        <v>A</v>
      </c>
      <c r="K1886" s="65">
        <f t="shared" si="79"/>
        <v>5000</v>
      </c>
      <c r="L1886" s="66">
        <f t="shared" si="82"/>
        <v>2</v>
      </c>
      <c r="M1886" s="66" t="str">
        <f t="shared" si="83"/>
        <v>OK</v>
      </c>
    </row>
    <row r="1887" spans="2:14" x14ac:dyDescent="0.25">
      <c r="B1887" s="57" t="s">
        <v>22</v>
      </c>
      <c r="C1887" s="70">
        <v>44497</v>
      </c>
      <c r="D1887" s="59" t="s">
        <v>7365</v>
      </c>
      <c r="E1887" s="60" t="s">
        <v>11276</v>
      </c>
      <c r="F1887" s="67" t="s">
        <v>7366</v>
      </c>
      <c r="G1887" s="67" t="s">
        <v>7367</v>
      </c>
      <c r="H1887" s="68" t="s">
        <v>7368</v>
      </c>
      <c r="I1887" s="63">
        <v>20</v>
      </c>
      <c r="J1887" s="64" t="str">
        <f t="shared" si="78"/>
        <v>B</v>
      </c>
      <c r="K1887" s="65">
        <f t="shared" si="79"/>
        <v>60000</v>
      </c>
      <c r="L1887" s="66">
        <f t="shared" si="82"/>
        <v>20</v>
      </c>
      <c r="M1887" s="66" t="str">
        <f t="shared" si="83"/>
        <v>OK</v>
      </c>
    </row>
    <row r="1888" spans="2:14" s="69" customFormat="1" x14ac:dyDescent="0.25">
      <c r="B1888" s="57" t="s">
        <v>22</v>
      </c>
      <c r="C1888" s="70">
        <v>44497</v>
      </c>
      <c r="D1888" s="59" t="s">
        <v>5975</v>
      </c>
      <c r="E1888" s="60" t="s">
        <v>11276</v>
      </c>
      <c r="F1888" s="67" t="s">
        <v>5976</v>
      </c>
      <c r="G1888" s="67" t="s">
        <v>5977</v>
      </c>
      <c r="H1888" s="68" t="s">
        <v>7369</v>
      </c>
      <c r="I1888" s="63">
        <v>6</v>
      </c>
      <c r="J1888" s="64" t="str">
        <f t="shared" si="78"/>
        <v>B</v>
      </c>
      <c r="K1888" s="65">
        <f t="shared" si="79"/>
        <v>18000</v>
      </c>
      <c r="L1888" s="66">
        <f t="shared" si="82"/>
        <v>12</v>
      </c>
      <c r="M1888" s="66" t="str">
        <f t="shared" si="83"/>
        <v>OK</v>
      </c>
      <c r="N1888" s="40"/>
    </row>
    <row r="1889" spans="2:14" x14ac:dyDescent="0.25">
      <c r="B1889" s="57" t="s">
        <v>22</v>
      </c>
      <c r="C1889" s="70">
        <v>44497</v>
      </c>
      <c r="D1889" s="59" t="s">
        <v>7370</v>
      </c>
      <c r="E1889" s="60" t="s">
        <v>11276</v>
      </c>
      <c r="F1889" s="67" t="s">
        <v>7371</v>
      </c>
      <c r="G1889" s="67" t="s">
        <v>7372</v>
      </c>
      <c r="H1889" s="68" t="s">
        <v>7373</v>
      </c>
      <c r="I1889" s="63">
        <v>6</v>
      </c>
      <c r="J1889" s="64" t="str">
        <f t="shared" si="78"/>
        <v>B</v>
      </c>
      <c r="K1889" s="65">
        <f t="shared" si="79"/>
        <v>18000</v>
      </c>
      <c r="L1889" s="66">
        <f t="shared" si="82"/>
        <v>6</v>
      </c>
      <c r="M1889" s="66" t="str">
        <f t="shared" si="83"/>
        <v>OK</v>
      </c>
    </row>
    <row r="1890" spans="2:14" s="69" customFormat="1" x14ac:dyDescent="0.25">
      <c r="B1890" s="57" t="s">
        <v>22</v>
      </c>
      <c r="C1890" s="70">
        <v>44497</v>
      </c>
      <c r="D1890" s="59" t="s">
        <v>7374</v>
      </c>
      <c r="E1890" s="60" t="s">
        <v>11276</v>
      </c>
      <c r="F1890" s="67" t="s">
        <v>7375</v>
      </c>
      <c r="G1890" s="67" t="s">
        <v>7376</v>
      </c>
      <c r="H1890" s="68" t="s">
        <v>7377</v>
      </c>
      <c r="I1890" s="63">
        <v>6</v>
      </c>
      <c r="J1890" s="64" t="str">
        <f t="shared" si="78"/>
        <v>B</v>
      </c>
      <c r="K1890" s="65">
        <f t="shared" si="79"/>
        <v>18000</v>
      </c>
      <c r="L1890" s="66">
        <f t="shared" si="82"/>
        <v>6</v>
      </c>
      <c r="M1890" s="66" t="str">
        <f t="shared" si="83"/>
        <v>OK</v>
      </c>
      <c r="N1890" s="40"/>
    </row>
    <row r="1891" spans="2:14" x14ac:dyDescent="0.25">
      <c r="B1891" s="57" t="s">
        <v>22</v>
      </c>
      <c r="C1891" s="70">
        <v>44497</v>
      </c>
      <c r="D1891" s="59" t="s">
        <v>7378</v>
      </c>
      <c r="E1891" s="60" t="s">
        <v>11276</v>
      </c>
      <c r="F1891" s="67" t="s">
        <v>7379</v>
      </c>
      <c r="G1891" s="67" t="s">
        <v>7380</v>
      </c>
      <c r="H1891" s="68" t="s">
        <v>7381</v>
      </c>
      <c r="I1891" s="63">
        <v>2</v>
      </c>
      <c r="J1891" s="64" t="str">
        <f t="shared" si="78"/>
        <v>A</v>
      </c>
      <c r="K1891" s="65">
        <f t="shared" si="79"/>
        <v>5000</v>
      </c>
      <c r="L1891" s="66">
        <f t="shared" si="82"/>
        <v>2</v>
      </c>
      <c r="M1891" s="66" t="str">
        <f t="shared" si="83"/>
        <v>OK</v>
      </c>
    </row>
    <row r="1892" spans="2:14" x14ac:dyDescent="0.25">
      <c r="B1892" s="57" t="s">
        <v>22</v>
      </c>
      <c r="C1892" s="70">
        <v>44497</v>
      </c>
      <c r="D1892" s="59" t="s">
        <v>7382</v>
      </c>
      <c r="E1892" s="60" t="s">
        <v>11276</v>
      </c>
      <c r="F1892" s="67" t="s">
        <v>7383</v>
      </c>
      <c r="G1892" s="67" t="s">
        <v>7384</v>
      </c>
      <c r="H1892" s="68" t="s">
        <v>7385</v>
      </c>
      <c r="I1892" s="63">
        <v>2</v>
      </c>
      <c r="J1892" s="64" t="str">
        <f t="shared" si="78"/>
        <v>A</v>
      </c>
      <c r="K1892" s="65">
        <f t="shared" si="79"/>
        <v>5000</v>
      </c>
      <c r="L1892" s="66">
        <f t="shared" si="82"/>
        <v>2</v>
      </c>
      <c r="M1892" s="66" t="str">
        <f t="shared" si="83"/>
        <v>OK</v>
      </c>
    </row>
    <row r="1893" spans="2:14" s="69" customFormat="1" x14ac:dyDescent="0.25">
      <c r="B1893" s="57" t="s">
        <v>22</v>
      </c>
      <c r="C1893" s="70">
        <v>44497</v>
      </c>
      <c r="D1893" s="59" t="s">
        <v>7387</v>
      </c>
      <c r="E1893" s="60" t="s">
        <v>11276</v>
      </c>
      <c r="F1893" s="67" t="s">
        <v>7388</v>
      </c>
      <c r="G1893" s="67" t="s">
        <v>7389</v>
      </c>
      <c r="H1893" s="68" t="s">
        <v>7390</v>
      </c>
      <c r="I1893" s="63">
        <v>2</v>
      </c>
      <c r="J1893" s="64" t="str">
        <f t="shared" si="78"/>
        <v>A</v>
      </c>
      <c r="K1893" s="65">
        <f t="shared" si="79"/>
        <v>5000</v>
      </c>
      <c r="L1893" s="66">
        <f t="shared" si="82"/>
        <v>2</v>
      </c>
      <c r="M1893" s="66" t="str">
        <f t="shared" si="83"/>
        <v>OK</v>
      </c>
      <c r="N1893" s="40"/>
    </row>
    <row r="1894" spans="2:14" s="69" customFormat="1" x14ac:dyDescent="0.25">
      <c r="B1894" s="57" t="s">
        <v>22</v>
      </c>
      <c r="C1894" s="70">
        <v>44497</v>
      </c>
      <c r="D1894" s="59" t="s">
        <v>7399</v>
      </c>
      <c r="E1894" s="60" t="s">
        <v>11276</v>
      </c>
      <c r="F1894" s="67" t="s">
        <v>7400</v>
      </c>
      <c r="G1894" s="67" t="s">
        <v>7401</v>
      </c>
      <c r="H1894" s="68" t="s">
        <v>7402</v>
      </c>
      <c r="I1894" s="63">
        <v>2</v>
      </c>
      <c r="J1894" s="64" t="str">
        <f t="shared" si="78"/>
        <v>A</v>
      </c>
      <c r="K1894" s="65">
        <f t="shared" si="79"/>
        <v>5000</v>
      </c>
      <c r="L1894" s="66">
        <f t="shared" si="82"/>
        <v>2</v>
      </c>
      <c r="M1894" s="66" t="str">
        <f t="shared" si="83"/>
        <v>OK</v>
      </c>
      <c r="N1894" s="40"/>
    </row>
    <row r="1895" spans="2:14" x14ac:dyDescent="0.25">
      <c r="B1895" s="57" t="s">
        <v>22</v>
      </c>
      <c r="C1895" s="70">
        <v>44497</v>
      </c>
      <c r="D1895" s="59" t="s">
        <v>5958</v>
      </c>
      <c r="E1895" s="60" t="s">
        <v>11276</v>
      </c>
      <c r="F1895" s="67" t="s">
        <v>5959</v>
      </c>
      <c r="G1895" s="67" t="s">
        <v>5960</v>
      </c>
      <c r="H1895" s="68" t="s">
        <v>7386</v>
      </c>
      <c r="I1895" s="63">
        <v>2</v>
      </c>
      <c r="J1895" s="64" t="str">
        <f t="shared" si="78"/>
        <v>A</v>
      </c>
      <c r="K1895" s="65">
        <f t="shared" si="79"/>
        <v>5000</v>
      </c>
      <c r="L1895" s="66">
        <f t="shared" si="82"/>
        <v>4</v>
      </c>
      <c r="M1895" s="66" t="str">
        <f t="shared" si="83"/>
        <v>OK</v>
      </c>
    </row>
    <row r="1896" spans="2:14" x14ac:dyDescent="0.25">
      <c r="B1896" s="57" t="s">
        <v>22</v>
      </c>
      <c r="C1896" s="70">
        <v>44497</v>
      </c>
      <c r="D1896" s="59" t="s">
        <v>7403</v>
      </c>
      <c r="E1896" s="60" t="s">
        <v>11276</v>
      </c>
      <c r="F1896" s="67" t="s">
        <v>7404</v>
      </c>
      <c r="G1896" s="67" t="s">
        <v>7405</v>
      </c>
      <c r="H1896" s="68" t="s">
        <v>7406</v>
      </c>
      <c r="I1896" s="63">
        <v>3</v>
      </c>
      <c r="J1896" s="64" t="str">
        <f t="shared" si="78"/>
        <v>A</v>
      </c>
      <c r="K1896" s="65">
        <f t="shared" si="79"/>
        <v>7500</v>
      </c>
      <c r="L1896" s="66">
        <f t="shared" si="82"/>
        <v>3</v>
      </c>
      <c r="M1896" s="66" t="str">
        <f t="shared" si="83"/>
        <v>OK</v>
      </c>
    </row>
    <row r="1897" spans="2:14" s="69" customFormat="1" x14ac:dyDescent="0.25">
      <c r="B1897" s="57" t="s">
        <v>22</v>
      </c>
      <c r="C1897" s="70">
        <v>44497</v>
      </c>
      <c r="D1897" s="59" t="s">
        <v>7407</v>
      </c>
      <c r="E1897" s="60" t="s">
        <v>11276</v>
      </c>
      <c r="F1897" s="67" t="s">
        <v>7408</v>
      </c>
      <c r="G1897" s="67" t="s">
        <v>7409</v>
      </c>
      <c r="H1897" s="68" t="s">
        <v>7410</v>
      </c>
      <c r="I1897" s="63">
        <v>2</v>
      </c>
      <c r="J1897" s="64" t="str">
        <f t="shared" si="78"/>
        <v>A</v>
      </c>
      <c r="K1897" s="65">
        <f t="shared" si="79"/>
        <v>5000</v>
      </c>
      <c r="L1897" s="66">
        <f t="shared" si="82"/>
        <v>2</v>
      </c>
      <c r="M1897" s="66" t="str">
        <f t="shared" si="83"/>
        <v>OK</v>
      </c>
      <c r="N1897" s="40"/>
    </row>
    <row r="1898" spans="2:14" x14ac:dyDescent="0.25">
      <c r="B1898" s="57" t="s">
        <v>22</v>
      </c>
      <c r="C1898" s="70">
        <v>44497</v>
      </c>
      <c r="D1898" s="59" t="s">
        <v>7411</v>
      </c>
      <c r="E1898" s="60" t="s">
        <v>11276</v>
      </c>
      <c r="F1898" s="67" t="s">
        <v>7412</v>
      </c>
      <c r="G1898" s="67" t="s">
        <v>3863</v>
      </c>
      <c r="H1898" s="68" t="s">
        <v>7413</v>
      </c>
      <c r="I1898" s="63">
        <v>5</v>
      </c>
      <c r="J1898" s="64" t="str">
        <f t="shared" si="78"/>
        <v>A</v>
      </c>
      <c r="K1898" s="65">
        <f t="shared" si="79"/>
        <v>12500</v>
      </c>
      <c r="L1898" s="66">
        <f t="shared" si="82"/>
        <v>5</v>
      </c>
      <c r="M1898" s="66" t="str">
        <f t="shared" si="83"/>
        <v>OK</v>
      </c>
    </row>
    <row r="1899" spans="2:14" s="69" customFormat="1" x14ac:dyDescent="0.25">
      <c r="B1899" s="57" t="s">
        <v>22</v>
      </c>
      <c r="C1899" s="70">
        <v>44497</v>
      </c>
      <c r="D1899" s="59" t="s">
        <v>7414</v>
      </c>
      <c r="E1899" s="60" t="s">
        <v>11276</v>
      </c>
      <c r="F1899" s="67" t="s">
        <v>775</v>
      </c>
      <c r="G1899" s="67" t="s">
        <v>7415</v>
      </c>
      <c r="H1899" s="68" t="s">
        <v>7416</v>
      </c>
      <c r="I1899" s="63">
        <v>3</v>
      </c>
      <c r="J1899" s="64" t="str">
        <f t="shared" si="78"/>
        <v>A</v>
      </c>
      <c r="K1899" s="65">
        <f t="shared" si="79"/>
        <v>7500</v>
      </c>
      <c r="L1899" s="66">
        <f t="shared" si="82"/>
        <v>3</v>
      </c>
      <c r="M1899" s="66" t="str">
        <f t="shared" si="83"/>
        <v>OK</v>
      </c>
      <c r="N1899" s="40"/>
    </row>
    <row r="1900" spans="2:14" x14ac:dyDescent="0.25">
      <c r="B1900" s="57" t="s">
        <v>22</v>
      </c>
      <c r="C1900" s="70">
        <v>44497</v>
      </c>
      <c r="D1900" s="59" t="s">
        <v>7417</v>
      </c>
      <c r="E1900" s="60" t="s">
        <v>11276</v>
      </c>
      <c r="F1900" s="67" t="s">
        <v>7418</v>
      </c>
      <c r="G1900" s="67" t="s">
        <v>7419</v>
      </c>
      <c r="H1900" s="68" t="s">
        <v>7420</v>
      </c>
      <c r="I1900" s="63">
        <v>10</v>
      </c>
      <c r="J1900" s="64" t="str">
        <f t="shared" si="78"/>
        <v>B</v>
      </c>
      <c r="K1900" s="65">
        <f t="shared" si="79"/>
        <v>30000</v>
      </c>
      <c r="L1900" s="66">
        <f t="shared" si="82"/>
        <v>10</v>
      </c>
      <c r="M1900" s="66" t="str">
        <f t="shared" si="83"/>
        <v>OK</v>
      </c>
    </row>
    <row r="1901" spans="2:14" x14ac:dyDescent="0.25">
      <c r="B1901" s="57" t="s">
        <v>22</v>
      </c>
      <c r="C1901" s="70">
        <v>44497</v>
      </c>
      <c r="D1901" s="59" t="s">
        <v>7421</v>
      </c>
      <c r="E1901" s="60" t="s">
        <v>11276</v>
      </c>
      <c r="F1901" s="67" t="s">
        <v>7422</v>
      </c>
      <c r="G1901" s="67" t="s">
        <v>7423</v>
      </c>
      <c r="H1901" s="68" t="s">
        <v>7424</v>
      </c>
      <c r="I1901" s="63">
        <v>6</v>
      </c>
      <c r="J1901" s="64" t="str">
        <f t="shared" si="78"/>
        <v>B</v>
      </c>
      <c r="K1901" s="65">
        <f t="shared" si="79"/>
        <v>18000</v>
      </c>
      <c r="L1901" s="66">
        <f t="shared" si="82"/>
        <v>6</v>
      </c>
      <c r="M1901" s="66" t="str">
        <f t="shared" si="83"/>
        <v>OK</v>
      </c>
    </row>
    <row r="1902" spans="2:14" s="69" customFormat="1" x14ac:dyDescent="0.25">
      <c r="B1902" s="57" t="s">
        <v>22</v>
      </c>
      <c r="C1902" s="70">
        <v>44497</v>
      </c>
      <c r="D1902" s="59" t="s">
        <v>7425</v>
      </c>
      <c r="E1902" s="60" t="s">
        <v>11276</v>
      </c>
      <c r="F1902" s="67" t="s">
        <v>7426</v>
      </c>
      <c r="G1902" s="67" t="s">
        <v>7427</v>
      </c>
      <c r="H1902" s="68" t="s">
        <v>7428</v>
      </c>
      <c r="I1902" s="63">
        <v>7</v>
      </c>
      <c r="J1902" s="64" t="str">
        <f t="shared" si="78"/>
        <v>B</v>
      </c>
      <c r="K1902" s="65">
        <f t="shared" si="79"/>
        <v>21000</v>
      </c>
      <c r="L1902" s="66">
        <f t="shared" si="82"/>
        <v>7</v>
      </c>
      <c r="M1902" s="66" t="str">
        <f t="shared" si="83"/>
        <v>OK</v>
      </c>
      <c r="N1902" s="40"/>
    </row>
    <row r="1903" spans="2:14" x14ac:dyDescent="0.25">
      <c r="B1903" s="57" t="s">
        <v>22</v>
      </c>
      <c r="C1903" s="70">
        <v>44497</v>
      </c>
      <c r="D1903" s="59" t="s">
        <v>7429</v>
      </c>
      <c r="E1903" s="60" t="s">
        <v>11276</v>
      </c>
      <c r="F1903" s="67" t="s">
        <v>7430</v>
      </c>
      <c r="G1903" s="67" t="s">
        <v>7431</v>
      </c>
      <c r="H1903" s="68" t="s">
        <v>7432</v>
      </c>
      <c r="I1903" s="63">
        <v>2</v>
      </c>
      <c r="J1903" s="64" t="str">
        <f t="shared" si="78"/>
        <v>A</v>
      </c>
      <c r="K1903" s="65">
        <f t="shared" si="79"/>
        <v>5000</v>
      </c>
      <c r="L1903" s="66">
        <f t="shared" si="82"/>
        <v>2</v>
      </c>
      <c r="M1903" s="66" t="str">
        <f t="shared" si="83"/>
        <v>OK</v>
      </c>
    </row>
    <row r="1904" spans="2:14" x14ac:dyDescent="0.25">
      <c r="B1904" s="57" t="s">
        <v>22</v>
      </c>
      <c r="C1904" s="70">
        <v>44497</v>
      </c>
      <c r="D1904" s="59" t="s">
        <v>7433</v>
      </c>
      <c r="E1904" s="60" t="s">
        <v>11276</v>
      </c>
      <c r="F1904" s="67" t="s">
        <v>7434</v>
      </c>
      <c r="G1904" s="67" t="s">
        <v>7435</v>
      </c>
      <c r="H1904" s="68" t="s">
        <v>7439</v>
      </c>
      <c r="I1904" s="63">
        <v>2</v>
      </c>
      <c r="J1904" s="64" t="str">
        <f t="shared" si="78"/>
        <v>A</v>
      </c>
      <c r="K1904" s="65">
        <f t="shared" si="79"/>
        <v>5000</v>
      </c>
      <c r="L1904" s="66">
        <f t="shared" si="82"/>
        <v>2</v>
      </c>
      <c r="M1904" s="66" t="str">
        <f t="shared" si="83"/>
        <v>OK</v>
      </c>
    </row>
    <row r="1905" spans="2:14" s="69" customFormat="1" x14ac:dyDescent="0.25">
      <c r="B1905" s="57" t="s">
        <v>22</v>
      </c>
      <c r="C1905" s="70">
        <v>44497</v>
      </c>
      <c r="D1905" s="59" t="s">
        <v>7436</v>
      </c>
      <c r="E1905" s="60" t="s">
        <v>11276</v>
      </c>
      <c r="F1905" s="67" t="s">
        <v>7437</v>
      </c>
      <c r="G1905" s="67" t="s">
        <v>7438</v>
      </c>
      <c r="H1905" s="68" t="s">
        <v>7440</v>
      </c>
      <c r="I1905" s="63">
        <v>2</v>
      </c>
      <c r="J1905" s="64" t="str">
        <f t="shared" si="78"/>
        <v>A</v>
      </c>
      <c r="K1905" s="65">
        <f t="shared" si="79"/>
        <v>5000</v>
      </c>
      <c r="L1905" s="66">
        <f t="shared" si="82"/>
        <v>2</v>
      </c>
      <c r="M1905" s="66" t="str">
        <f t="shared" si="83"/>
        <v>OK</v>
      </c>
      <c r="N1905" s="40"/>
    </row>
    <row r="1906" spans="2:14" x14ac:dyDescent="0.25">
      <c r="B1906" s="57" t="s">
        <v>22</v>
      </c>
      <c r="C1906" s="70">
        <v>44497</v>
      </c>
      <c r="D1906" s="59" t="s">
        <v>7441</v>
      </c>
      <c r="E1906" s="60" t="s">
        <v>11276</v>
      </c>
      <c r="F1906" s="67" t="s">
        <v>7442</v>
      </c>
      <c r="G1906" s="67" t="s">
        <v>7443</v>
      </c>
      <c r="H1906" s="68" t="s">
        <v>7444</v>
      </c>
      <c r="I1906" s="63">
        <v>2</v>
      </c>
      <c r="J1906" s="64" t="str">
        <f t="shared" si="78"/>
        <v>A</v>
      </c>
      <c r="K1906" s="65">
        <f t="shared" si="79"/>
        <v>5000</v>
      </c>
      <c r="L1906" s="66">
        <f t="shared" si="82"/>
        <v>2</v>
      </c>
      <c r="M1906" s="66" t="str">
        <f t="shared" si="83"/>
        <v>OK</v>
      </c>
    </row>
    <row r="1907" spans="2:14" s="69" customFormat="1" x14ac:dyDescent="0.25">
      <c r="B1907" s="57" t="s">
        <v>22</v>
      </c>
      <c r="C1907" s="70">
        <v>44497</v>
      </c>
      <c r="D1907" s="59" t="s">
        <v>7445</v>
      </c>
      <c r="E1907" s="60" t="s">
        <v>11276</v>
      </c>
      <c r="F1907" s="67" t="s">
        <v>7446</v>
      </c>
      <c r="G1907" s="67" t="s">
        <v>7447</v>
      </c>
      <c r="H1907" s="68" t="s">
        <v>7448</v>
      </c>
      <c r="I1907" s="63">
        <v>2</v>
      </c>
      <c r="J1907" s="64" t="str">
        <f t="shared" si="78"/>
        <v>A</v>
      </c>
      <c r="K1907" s="65">
        <f t="shared" si="79"/>
        <v>5000</v>
      </c>
      <c r="L1907" s="66">
        <f t="shared" si="82"/>
        <v>2</v>
      </c>
      <c r="M1907" s="66" t="str">
        <f t="shared" si="83"/>
        <v>OK</v>
      </c>
      <c r="N1907" s="40"/>
    </row>
    <row r="1908" spans="2:14" x14ac:dyDescent="0.25">
      <c r="B1908" s="57" t="s">
        <v>22</v>
      </c>
      <c r="C1908" s="70">
        <v>44497</v>
      </c>
      <c r="D1908" s="59" t="s">
        <v>7449</v>
      </c>
      <c r="E1908" s="60" t="s">
        <v>11276</v>
      </c>
      <c r="F1908" s="67" t="s">
        <v>7450</v>
      </c>
      <c r="G1908" s="67" t="s">
        <v>7451</v>
      </c>
      <c r="H1908" s="68" t="s">
        <v>7452</v>
      </c>
      <c r="I1908" s="63">
        <v>2</v>
      </c>
      <c r="J1908" s="64" t="str">
        <f t="shared" si="78"/>
        <v>A</v>
      </c>
      <c r="K1908" s="65">
        <f t="shared" si="79"/>
        <v>5000</v>
      </c>
      <c r="L1908" s="66">
        <f t="shared" si="82"/>
        <v>2</v>
      </c>
      <c r="M1908" s="66" t="str">
        <f t="shared" si="83"/>
        <v>OK</v>
      </c>
    </row>
    <row r="1909" spans="2:14" x14ac:dyDescent="0.25">
      <c r="B1909" s="57" t="s">
        <v>22</v>
      </c>
      <c r="C1909" s="70">
        <v>44497</v>
      </c>
      <c r="D1909" s="59" t="s">
        <v>7453</v>
      </c>
      <c r="E1909" s="60" t="s">
        <v>11276</v>
      </c>
      <c r="F1909" s="67" t="s">
        <v>7454</v>
      </c>
      <c r="G1909" s="67" t="s">
        <v>7455</v>
      </c>
      <c r="H1909" s="68" t="s">
        <v>7456</v>
      </c>
      <c r="I1909" s="63">
        <v>2</v>
      </c>
      <c r="J1909" s="64" t="str">
        <f t="shared" si="78"/>
        <v>A</v>
      </c>
      <c r="K1909" s="65">
        <f t="shared" si="79"/>
        <v>5000</v>
      </c>
      <c r="L1909" s="66">
        <f t="shared" si="82"/>
        <v>4</v>
      </c>
      <c r="M1909" s="66" t="str">
        <f t="shared" si="83"/>
        <v>OK</v>
      </c>
    </row>
    <row r="1910" spans="2:14" s="69" customFormat="1" x14ac:dyDescent="0.25">
      <c r="B1910" s="57" t="s">
        <v>22</v>
      </c>
      <c r="C1910" s="70">
        <v>44497</v>
      </c>
      <c r="D1910" s="59" t="s">
        <v>7453</v>
      </c>
      <c r="E1910" s="60" t="s">
        <v>11276</v>
      </c>
      <c r="F1910" s="67" t="s">
        <v>7454</v>
      </c>
      <c r="G1910" s="67" t="s">
        <v>7455</v>
      </c>
      <c r="H1910" s="68" t="s">
        <v>7457</v>
      </c>
      <c r="I1910" s="63">
        <v>2</v>
      </c>
      <c r="J1910" s="64" t="str">
        <f t="shared" si="78"/>
        <v>A</v>
      </c>
      <c r="K1910" s="65">
        <f t="shared" si="79"/>
        <v>5000</v>
      </c>
      <c r="L1910" s="66">
        <f t="shared" si="82"/>
        <v>4</v>
      </c>
      <c r="M1910" s="66" t="str">
        <f t="shared" si="83"/>
        <v>OK</v>
      </c>
      <c r="N1910" s="40"/>
    </row>
    <row r="1911" spans="2:14" s="69" customFormat="1" x14ac:dyDescent="0.25">
      <c r="B1911" s="57" t="s">
        <v>22</v>
      </c>
      <c r="C1911" s="70">
        <v>44497</v>
      </c>
      <c r="D1911" s="59" t="s">
        <v>7391</v>
      </c>
      <c r="E1911" s="60" t="s">
        <v>11276</v>
      </c>
      <c r="F1911" s="67" t="s">
        <v>7392</v>
      </c>
      <c r="G1911" s="67" t="s">
        <v>7393</v>
      </c>
      <c r="H1911" s="68" t="s">
        <v>7397</v>
      </c>
      <c r="I1911" s="63">
        <v>6</v>
      </c>
      <c r="J1911" s="64" t="str">
        <f t="shared" si="78"/>
        <v>B</v>
      </c>
      <c r="K1911" s="65">
        <f t="shared" si="79"/>
        <v>18000</v>
      </c>
      <c r="L1911" s="66">
        <f t="shared" si="82"/>
        <v>6</v>
      </c>
      <c r="M1911" s="66" t="str">
        <f t="shared" si="83"/>
        <v>OK</v>
      </c>
      <c r="N1911" s="40"/>
    </row>
    <row r="1912" spans="2:14" x14ac:dyDescent="0.25">
      <c r="B1912" s="57" t="s">
        <v>22</v>
      </c>
      <c r="C1912" s="70">
        <v>44497</v>
      </c>
      <c r="D1912" s="59" t="s">
        <v>7394</v>
      </c>
      <c r="E1912" s="60" t="s">
        <v>11276</v>
      </c>
      <c r="F1912" s="67" t="s">
        <v>7395</v>
      </c>
      <c r="G1912" s="67" t="s">
        <v>7396</v>
      </c>
      <c r="H1912" s="68" t="s">
        <v>7398</v>
      </c>
      <c r="I1912" s="63">
        <v>3</v>
      </c>
      <c r="J1912" s="64" t="str">
        <f t="shared" si="78"/>
        <v>A</v>
      </c>
      <c r="K1912" s="65">
        <f t="shared" si="79"/>
        <v>7500</v>
      </c>
      <c r="L1912" s="66">
        <f t="shared" si="82"/>
        <v>13</v>
      </c>
      <c r="M1912" s="66" t="str">
        <f t="shared" si="83"/>
        <v>OK</v>
      </c>
    </row>
    <row r="1913" spans="2:14" x14ac:dyDescent="0.25">
      <c r="B1913" s="57" t="s">
        <v>22</v>
      </c>
      <c r="C1913" s="70">
        <v>44498</v>
      </c>
      <c r="D1913" s="59" t="s">
        <v>8007</v>
      </c>
      <c r="E1913" s="60" t="s">
        <v>11276</v>
      </c>
      <c r="F1913" s="67" t="s">
        <v>8008</v>
      </c>
      <c r="G1913" s="67" t="s">
        <v>8009</v>
      </c>
      <c r="H1913" s="68" t="s">
        <v>8010</v>
      </c>
      <c r="I1913" s="63">
        <v>3</v>
      </c>
      <c r="J1913" s="64" t="str">
        <f t="shared" si="78"/>
        <v>A</v>
      </c>
      <c r="K1913" s="65">
        <f t="shared" si="79"/>
        <v>7500</v>
      </c>
      <c r="L1913" s="66">
        <f t="shared" si="82"/>
        <v>3</v>
      </c>
      <c r="M1913" s="66" t="str">
        <f t="shared" si="83"/>
        <v>OK</v>
      </c>
    </row>
    <row r="1914" spans="2:14" s="69" customFormat="1" x14ac:dyDescent="0.25">
      <c r="B1914" s="57" t="s">
        <v>22</v>
      </c>
      <c r="C1914" s="70">
        <v>44498</v>
      </c>
      <c r="D1914" s="59" t="s">
        <v>8011</v>
      </c>
      <c r="E1914" s="60" t="s">
        <v>11276</v>
      </c>
      <c r="F1914" s="67" t="s">
        <v>8012</v>
      </c>
      <c r="G1914" s="67" t="s">
        <v>8013</v>
      </c>
      <c r="H1914" s="68" t="s">
        <v>8014</v>
      </c>
      <c r="I1914" s="63">
        <v>10</v>
      </c>
      <c r="J1914" s="64" t="str">
        <f t="shared" si="78"/>
        <v>B</v>
      </c>
      <c r="K1914" s="65">
        <f t="shared" si="79"/>
        <v>30000</v>
      </c>
      <c r="L1914" s="66">
        <f t="shared" si="82"/>
        <v>10</v>
      </c>
      <c r="M1914" s="66" t="str">
        <f t="shared" si="83"/>
        <v>OK</v>
      </c>
      <c r="N1914" s="40"/>
    </row>
    <row r="1915" spans="2:14" x14ac:dyDescent="0.25">
      <c r="B1915" s="57" t="s">
        <v>22</v>
      </c>
      <c r="C1915" s="70">
        <v>44498</v>
      </c>
      <c r="D1915" s="59" t="s">
        <v>5935</v>
      </c>
      <c r="E1915" s="60" t="s">
        <v>11276</v>
      </c>
      <c r="F1915" s="67" t="s">
        <v>5936</v>
      </c>
      <c r="G1915" s="67" t="s">
        <v>5937</v>
      </c>
      <c r="H1915" s="68" t="s">
        <v>8015</v>
      </c>
      <c r="I1915" s="63">
        <v>2</v>
      </c>
      <c r="J1915" s="64" t="str">
        <f t="shared" si="78"/>
        <v>A</v>
      </c>
      <c r="K1915" s="65">
        <f t="shared" si="79"/>
        <v>5000</v>
      </c>
      <c r="L1915" s="66">
        <f t="shared" si="82"/>
        <v>4</v>
      </c>
      <c r="M1915" s="66" t="str">
        <f t="shared" si="83"/>
        <v>OK</v>
      </c>
    </row>
    <row r="1916" spans="2:14" s="69" customFormat="1" x14ac:dyDescent="0.25">
      <c r="B1916" s="57" t="s">
        <v>22</v>
      </c>
      <c r="C1916" s="70">
        <v>44498</v>
      </c>
      <c r="D1916" s="59" t="s">
        <v>8016</v>
      </c>
      <c r="E1916" s="60" t="s">
        <v>11276</v>
      </c>
      <c r="F1916" s="67" t="s">
        <v>8017</v>
      </c>
      <c r="G1916" s="67" t="s">
        <v>8018</v>
      </c>
      <c r="H1916" s="68" t="s">
        <v>8022</v>
      </c>
      <c r="I1916" s="63">
        <v>5</v>
      </c>
      <c r="J1916" s="64" t="str">
        <f t="shared" si="78"/>
        <v>A</v>
      </c>
      <c r="K1916" s="65">
        <f t="shared" si="79"/>
        <v>12500</v>
      </c>
      <c r="L1916" s="66">
        <f t="shared" si="82"/>
        <v>5</v>
      </c>
      <c r="M1916" s="66" t="str">
        <f t="shared" si="83"/>
        <v>OK</v>
      </c>
      <c r="N1916" s="40"/>
    </row>
    <row r="1917" spans="2:14" x14ac:dyDescent="0.25">
      <c r="B1917" s="57" t="s">
        <v>22</v>
      </c>
      <c r="C1917" s="70">
        <v>44498</v>
      </c>
      <c r="D1917" s="59" t="s">
        <v>8019</v>
      </c>
      <c r="E1917" s="60" t="s">
        <v>11276</v>
      </c>
      <c r="F1917" s="67" t="s">
        <v>8020</v>
      </c>
      <c r="G1917" s="67" t="s">
        <v>8021</v>
      </c>
      <c r="H1917" s="68" t="s">
        <v>8023</v>
      </c>
      <c r="I1917" s="63">
        <v>3</v>
      </c>
      <c r="J1917" s="64" t="str">
        <f t="shared" si="78"/>
        <v>A</v>
      </c>
      <c r="K1917" s="65">
        <f t="shared" si="79"/>
        <v>7500</v>
      </c>
      <c r="L1917" s="66">
        <f t="shared" si="82"/>
        <v>3</v>
      </c>
      <c r="M1917" s="66" t="str">
        <f t="shared" si="83"/>
        <v>OK</v>
      </c>
    </row>
    <row r="1918" spans="2:14" x14ac:dyDescent="0.25">
      <c r="B1918" s="57" t="s">
        <v>22</v>
      </c>
      <c r="C1918" s="70">
        <v>44498</v>
      </c>
      <c r="D1918" s="59" t="s">
        <v>8024</v>
      </c>
      <c r="E1918" s="60" t="s">
        <v>11276</v>
      </c>
      <c r="F1918" s="67" t="s">
        <v>8025</v>
      </c>
      <c r="G1918" s="67" t="s">
        <v>8026</v>
      </c>
      <c r="H1918" s="68" t="s">
        <v>8033</v>
      </c>
      <c r="I1918" s="63">
        <v>2</v>
      </c>
      <c r="J1918" s="64" t="str">
        <f t="shared" si="78"/>
        <v>A</v>
      </c>
      <c r="K1918" s="65">
        <f t="shared" si="79"/>
        <v>5000</v>
      </c>
      <c r="L1918" s="66">
        <f t="shared" si="82"/>
        <v>2</v>
      </c>
      <c r="M1918" s="66" t="str">
        <f t="shared" si="83"/>
        <v>OK</v>
      </c>
    </row>
    <row r="1919" spans="2:14" s="69" customFormat="1" x14ac:dyDescent="0.25">
      <c r="B1919" s="57" t="s">
        <v>22</v>
      </c>
      <c r="C1919" s="70">
        <v>44498</v>
      </c>
      <c r="D1919" s="59" t="s">
        <v>8027</v>
      </c>
      <c r="E1919" s="60" t="s">
        <v>11276</v>
      </c>
      <c r="F1919" s="67" t="s">
        <v>8028</v>
      </c>
      <c r="G1919" s="67" t="s">
        <v>8029</v>
      </c>
      <c r="H1919" s="68" t="s">
        <v>8034</v>
      </c>
      <c r="I1919" s="63">
        <v>2</v>
      </c>
      <c r="J1919" s="64" t="str">
        <f t="shared" si="78"/>
        <v>A</v>
      </c>
      <c r="K1919" s="65">
        <f t="shared" si="79"/>
        <v>5000</v>
      </c>
      <c r="L1919" s="66">
        <f t="shared" si="82"/>
        <v>2</v>
      </c>
      <c r="M1919" s="66" t="str">
        <f t="shared" si="83"/>
        <v>OK</v>
      </c>
      <c r="N1919" s="40"/>
    </row>
    <row r="1920" spans="2:14" s="69" customFormat="1" x14ac:dyDescent="0.25">
      <c r="B1920" s="57" t="s">
        <v>22</v>
      </c>
      <c r="C1920" s="70">
        <v>44498</v>
      </c>
      <c r="D1920" s="59" t="s">
        <v>8030</v>
      </c>
      <c r="E1920" s="60" t="s">
        <v>11276</v>
      </c>
      <c r="F1920" s="67" t="s">
        <v>8031</v>
      </c>
      <c r="G1920" s="67" t="s">
        <v>8032</v>
      </c>
      <c r="H1920" s="68" t="s">
        <v>8035</v>
      </c>
      <c r="I1920" s="63">
        <v>2</v>
      </c>
      <c r="J1920" s="64" t="str">
        <f t="shared" si="78"/>
        <v>A</v>
      </c>
      <c r="K1920" s="65">
        <f t="shared" si="79"/>
        <v>5000</v>
      </c>
      <c r="L1920" s="66">
        <f t="shared" si="82"/>
        <v>2</v>
      </c>
      <c r="M1920" s="66" t="str">
        <f t="shared" si="83"/>
        <v>OK</v>
      </c>
      <c r="N1920" s="40"/>
    </row>
    <row r="1921" spans="2:14" s="69" customFormat="1" x14ac:dyDescent="0.25">
      <c r="B1921" s="57" t="s">
        <v>22</v>
      </c>
      <c r="C1921" s="70">
        <v>44498</v>
      </c>
      <c r="D1921" s="59" t="s">
        <v>8036</v>
      </c>
      <c r="E1921" s="60" t="s">
        <v>11276</v>
      </c>
      <c r="F1921" s="67" t="s">
        <v>8037</v>
      </c>
      <c r="G1921" s="67" t="s">
        <v>8038</v>
      </c>
      <c r="H1921" s="68" t="s">
        <v>8042</v>
      </c>
      <c r="I1921" s="63">
        <v>10</v>
      </c>
      <c r="J1921" s="64" t="str">
        <f t="shared" si="78"/>
        <v>B</v>
      </c>
      <c r="K1921" s="65">
        <f t="shared" si="79"/>
        <v>30000</v>
      </c>
      <c r="L1921" s="66">
        <f t="shared" si="82"/>
        <v>10</v>
      </c>
      <c r="M1921" s="66" t="str">
        <f t="shared" si="83"/>
        <v>OK</v>
      </c>
      <c r="N1921" s="40"/>
    </row>
    <row r="1922" spans="2:14" x14ac:dyDescent="0.25">
      <c r="B1922" s="57" t="s">
        <v>22</v>
      </c>
      <c r="C1922" s="70">
        <v>44498</v>
      </c>
      <c r="D1922" s="59" t="s">
        <v>8039</v>
      </c>
      <c r="E1922" s="60" t="s">
        <v>11276</v>
      </c>
      <c r="F1922" s="67" t="s">
        <v>8040</v>
      </c>
      <c r="G1922" s="67" t="s">
        <v>8041</v>
      </c>
      <c r="H1922" s="68" t="s">
        <v>8043</v>
      </c>
      <c r="I1922" s="63">
        <v>2</v>
      </c>
      <c r="J1922" s="64" t="str">
        <f t="shared" si="78"/>
        <v>A</v>
      </c>
      <c r="K1922" s="65">
        <f t="shared" si="79"/>
        <v>5000</v>
      </c>
      <c r="L1922" s="66">
        <f t="shared" si="82"/>
        <v>2</v>
      </c>
      <c r="M1922" s="66" t="str">
        <f t="shared" si="83"/>
        <v>OK</v>
      </c>
    </row>
    <row r="1923" spans="2:14" x14ac:dyDescent="0.25">
      <c r="B1923" s="57" t="s">
        <v>22</v>
      </c>
      <c r="C1923" s="70">
        <v>44498</v>
      </c>
      <c r="D1923" s="59" t="s">
        <v>3760</v>
      </c>
      <c r="E1923" s="60" t="s">
        <v>11276</v>
      </c>
      <c r="F1923" s="67" t="s">
        <v>3761</v>
      </c>
      <c r="G1923" s="67" t="s">
        <v>3762</v>
      </c>
      <c r="H1923" s="68" t="s">
        <v>8044</v>
      </c>
      <c r="I1923" s="63">
        <v>2</v>
      </c>
      <c r="J1923" s="64" t="str">
        <f t="shared" si="78"/>
        <v>A</v>
      </c>
      <c r="K1923" s="65">
        <f t="shared" si="79"/>
        <v>5000</v>
      </c>
      <c r="L1923" s="66">
        <f t="shared" si="82"/>
        <v>4</v>
      </c>
      <c r="M1923" s="66" t="str">
        <f t="shared" si="83"/>
        <v>OK</v>
      </c>
    </row>
    <row r="1924" spans="2:14" s="69" customFormat="1" x14ac:dyDescent="0.25">
      <c r="B1924" s="57" t="s">
        <v>22</v>
      </c>
      <c r="C1924" s="70">
        <v>44498</v>
      </c>
      <c r="D1924" s="59" t="s">
        <v>8045</v>
      </c>
      <c r="E1924" s="60" t="s">
        <v>11276</v>
      </c>
      <c r="F1924" s="67" t="s">
        <v>8046</v>
      </c>
      <c r="G1924" s="67" t="s">
        <v>8047</v>
      </c>
      <c r="H1924" s="68" t="s">
        <v>8051</v>
      </c>
      <c r="I1924" s="63">
        <v>2</v>
      </c>
      <c r="J1924" s="64" t="str">
        <f t="shared" si="78"/>
        <v>A</v>
      </c>
      <c r="K1924" s="65">
        <f t="shared" si="79"/>
        <v>5000</v>
      </c>
      <c r="L1924" s="66">
        <f t="shared" si="82"/>
        <v>2</v>
      </c>
      <c r="M1924" s="66" t="str">
        <f t="shared" si="83"/>
        <v>OK</v>
      </c>
      <c r="N1924" s="40"/>
    </row>
    <row r="1925" spans="2:14" x14ac:dyDescent="0.25">
      <c r="B1925" s="57" t="s">
        <v>22</v>
      </c>
      <c r="C1925" s="70">
        <v>44498</v>
      </c>
      <c r="D1925" s="59" t="s">
        <v>8048</v>
      </c>
      <c r="E1925" s="60" t="s">
        <v>11276</v>
      </c>
      <c r="F1925" s="67" t="s">
        <v>8049</v>
      </c>
      <c r="G1925" s="67" t="s">
        <v>8050</v>
      </c>
      <c r="H1925" s="68" t="s">
        <v>8052</v>
      </c>
      <c r="I1925" s="63">
        <v>2</v>
      </c>
      <c r="J1925" s="64" t="str">
        <f t="shared" si="78"/>
        <v>A</v>
      </c>
      <c r="K1925" s="65">
        <f t="shared" si="79"/>
        <v>5000</v>
      </c>
      <c r="L1925" s="66">
        <f t="shared" si="82"/>
        <v>2</v>
      </c>
      <c r="M1925" s="66" t="str">
        <f t="shared" si="83"/>
        <v>OK</v>
      </c>
    </row>
    <row r="1926" spans="2:14" s="69" customFormat="1" x14ac:dyDescent="0.25">
      <c r="B1926" s="57" t="s">
        <v>22</v>
      </c>
      <c r="C1926" s="70">
        <v>44498</v>
      </c>
      <c r="D1926" s="59" t="s">
        <v>8053</v>
      </c>
      <c r="E1926" s="60" t="s">
        <v>11276</v>
      </c>
      <c r="F1926" s="67" t="s">
        <v>8054</v>
      </c>
      <c r="G1926" s="67" t="s">
        <v>8055</v>
      </c>
      <c r="H1926" s="68" t="s">
        <v>8056</v>
      </c>
      <c r="I1926" s="63">
        <v>2</v>
      </c>
      <c r="J1926" s="64" t="str">
        <f t="shared" si="78"/>
        <v>A</v>
      </c>
      <c r="K1926" s="65">
        <f t="shared" si="79"/>
        <v>5000</v>
      </c>
      <c r="L1926" s="66">
        <f t="shared" si="82"/>
        <v>2</v>
      </c>
      <c r="M1926" s="66" t="str">
        <f t="shared" si="83"/>
        <v>OK</v>
      </c>
      <c r="N1926" s="40"/>
    </row>
    <row r="1927" spans="2:14" x14ac:dyDescent="0.25">
      <c r="B1927" s="57" t="s">
        <v>22</v>
      </c>
      <c r="C1927" s="70">
        <v>44498</v>
      </c>
      <c r="D1927" s="59" t="s">
        <v>8057</v>
      </c>
      <c r="E1927" s="60" t="s">
        <v>11276</v>
      </c>
      <c r="F1927" s="67" t="s">
        <v>8058</v>
      </c>
      <c r="G1927" s="67" t="s">
        <v>8059</v>
      </c>
      <c r="H1927" s="68" t="s">
        <v>8063</v>
      </c>
      <c r="I1927" s="63">
        <v>2</v>
      </c>
      <c r="J1927" s="64" t="str">
        <f t="shared" si="78"/>
        <v>A</v>
      </c>
      <c r="K1927" s="65">
        <f t="shared" si="79"/>
        <v>5000</v>
      </c>
      <c r="L1927" s="66">
        <f t="shared" si="82"/>
        <v>2</v>
      </c>
      <c r="M1927" s="66" t="str">
        <f t="shared" si="83"/>
        <v>OK</v>
      </c>
    </row>
    <row r="1928" spans="2:14" x14ac:dyDescent="0.25">
      <c r="B1928" s="57" t="s">
        <v>22</v>
      </c>
      <c r="C1928" s="70">
        <v>44498</v>
      </c>
      <c r="D1928" s="59" t="s">
        <v>8060</v>
      </c>
      <c r="E1928" s="60" t="s">
        <v>11276</v>
      </c>
      <c r="F1928" s="67" t="s">
        <v>8061</v>
      </c>
      <c r="G1928" s="67" t="s">
        <v>8062</v>
      </c>
      <c r="H1928" s="68" t="s">
        <v>8064</v>
      </c>
      <c r="I1928" s="63">
        <v>2</v>
      </c>
      <c r="J1928" s="64" t="str">
        <f t="shared" si="78"/>
        <v>A</v>
      </c>
      <c r="K1928" s="65">
        <f t="shared" si="79"/>
        <v>5000</v>
      </c>
      <c r="L1928" s="66">
        <f t="shared" si="82"/>
        <v>2</v>
      </c>
      <c r="M1928" s="66" t="str">
        <f t="shared" si="83"/>
        <v>OK</v>
      </c>
    </row>
    <row r="1929" spans="2:14" s="69" customFormat="1" x14ac:dyDescent="0.25">
      <c r="B1929" s="57" t="s">
        <v>22</v>
      </c>
      <c r="C1929" s="70">
        <v>44498</v>
      </c>
      <c r="D1929" s="59" t="s">
        <v>8065</v>
      </c>
      <c r="E1929" s="60" t="s">
        <v>11276</v>
      </c>
      <c r="F1929" s="67" t="s">
        <v>8066</v>
      </c>
      <c r="G1929" s="67" t="s">
        <v>8067</v>
      </c>
      <c r="H1929" s="68" t="s">
        <v>8071</v>
      </c>
      <c r="I1929" s="63">
        <v>2</v>
      </c>
      <c r="J1929" s="64" t="str">
        <f t="shared" si="78"/>
        <v>A</v>
      </c>
      <c r="K1929" s="65">
        <f t="shared" si="79"/>
        <v>5000</v>
      </c>
      <c r="L1929" s="66">
        <f t="shared" ref="L1929:L1992" si="84">SUMIF($D$8:$D$3606,D1929:D5527,$I$8:$I$3606)</f>
        <v>2</v>
      </c>
      <c r="M1929" s="66" t="str">
        <f t="shared" ref="M1929:M1992" si="85">+IF(L1929=0," ",IF(L1929&lt;=20,"OK",IF(L1929&gt;=21,"LEBIH")))</f>
        <v>OK</v>
      </c>
      <c r="N1929" s="40"/>
    </row>
    <row r="1930" spans="2:14" s="69" customFormat="1" x14ac:dyDescent="0.25">
      <c r="B1930" s="57" t="s">
        <v>22</v>
      </c>
      <c r="C1930" s="70">
        <v>44498</v>
      </c>
      <c r="D1930" s="59" t="s">
        <v>8068</v>
      </c>
      <c r="E1930" s="60" t="s">
        <v>11276</v>
      </c>
      <c r="F1930" s="67" t="s">
        <v>8069</v>
      </c>
      <c r="G1930" s="67" t="s">
        <v>8070</v>
      </c>
      <c r="H1930" s="68" t="s">
        <v>8072</v>
      </c>
      <c r="I1930" s="63">
        <v>2</v>
      </c>
      <c r="J1930" s="64" t="str">
        <f t="shared" si="78"/>
        <v>A</v>
      </c>
      <c r="K1930" s="65">
        <f t="shared" si="79"/>
        <v>5000</v>
      </c>
      <c r="L1930" s="66">
        <f t="shared" si="84"/>
        <v>2</v>
      </c>
      <c r="M1930" s="66" t="str">
        <f t="shared" si="85"/>
        <v>OK</v>
      </c>
      <c r="N1930" s="40"/>
    </row>
    <row r="1931" spans="2:14" x14ac:dyDescent="0.25">
      <c r="B1931" s="57" t="s">
        <v>22</v>
      </c>
      <c r="C1931" s="70">
        <v>44498</v>
      </c>
      <c r="D1931" s="59" t="s">
        <v>3739</v>
      </c>
      <c r="E1931" s="60" t="s">
        <v>11276</v>
      </c>
      <c r="F1931" s="67" t="s">
        <v>3740</v>
      </c>
      <c r="G1931" s="67" t="s">
        <v>3741</v>
      </c>
      <c r="H1931" s="68" t="s">
        <v>8073</v>
      </c>
      <c r="I1931" s="63">
        <v>4</v>
      </c>
      <c r="J1931" s="64" t="str">
        <f t="shared" si="78"/>
        <v>A</v>
      </c>
      <c r="K1931" s="65">
        <f t="shared" si="79"/>
        <v>10000</v>
      </c>
      <c r="L1931" s="66">
        <f t="shared" si="84"/>
        <v>6</v>
      </c>
      <c r="M1931" s="66" t="str">
        <f t="shared" si="85"/>
        <v>OK</v>
      </c>
    </row>
    <row r="1932" spans="2:14" x14ac:dyDescent="0.25">
      <c r="B1932" s="57" t="s">
        <v>22</v>
      </c>
      <c r="C1932" s="70">
        <v>44498</v>
      </c>
      <c r="D1932" s="59" t="s">
        <v>3755</v>
      </c>
      <c r="E1932" s="60" t="s">
        <v>11276</v>
      </c>
      <c r="F1932" s="67" t="s">
        <v>3756</v>
      </c>
      <c r="G1932" s="67" t="s">
        <v>3757</v>
      </c>
      <c r="H1932" s="68" t="s">
        <v>8074</v>
      </c>
      <c r="I1932" s="63">
        <v>2</v>
      </c>
      <c r="J1932" s="64" t="str">
        <f t="shared" si="78"/>
        <v>A</v>
      </c>
      <c r="K1932" s="65">
        <f t="shared" si="79"/>
        <v>5000</v>
      </c>
      <c r="L1932" s="66">
        <f t="shared" si="84"/>
        <v>4</v>
      </c>
      <c r="M1932" s="66" t="str">
        <f t="shared" si="85"/>
        <v>OK</v>
      </c>
    </row>
    <row r="1933" spans="2:14" s="69" customFormat="1" x14ac:dyDescent="0.25">
      <c r="B1933" s="57" t="s">
        <v>22</v>
      </c>
      <c r="C1933" s="70">
        <v>44498</v>
      </c>
      <c r="D1933" s="59" t="s">
        <v>8075</v>
      </c>
      <c r="E1933" s="60" t="s">
        <v>11276</v>
      </c>
      <c r="F1933" s="67" t="s">
        <v>8076</v>
      </c>
      <c r="G1933" s="67" t="s">
        <v>8077</v>
      </c>
      <c r="H1933" s="68" t="s">
        <v>8084</v>
      </c>
      <c r="I1933" s="63">
        <v>2</v>
      </c>
      <c r="J1933" s="64" t="str">
        <f t="shared" si="78"/>
        <v>A</v>
      </c>
      <c r="K1933" s="65">
        <f t="shared" si="79"/>
        <v>5000</v>
      </c>
      <c r="L1933" s="66">
        <f t="shared" si="84"/>
        <v>2</v>
      </c>
      <c r="M1933" s="66" t="str">
        <f t="shared" si="85"/>
        <v>OK</v>
      </c>
      <c r="N1933" s="40"/>
    </row>
    <row r="1934" spans="2:14" x14ac:dyDescent="0.25">
      <c r="B1934" s="57" t="s">
        <v>22</v>
      </c>
      <c r="C1934" s="70">
        <v>44498</v>
      </c>
      <c r="D1934" s="59" t="s">
        <v>8078</v>
      </c>
      <c r="E1934" s="60" t="s">
        <v>11276</v>
      </c>
      <c r="F1934" s="67" t="s">
        <v>8079</v>
      </c>
      <c r="G1934" s="67" t="s">
        <v>8080</v>
      </c>
      <c r="H1934" s="68" t="s">
        <v>8085</v>
      </c>
      <c r="I1934" s="63">
        <v>2</v>
      </c>
      <c r="J1934" s="64" t="str">
        <f t="shared" si="78"/>
        <v>A</v>
      </c>
      <c r="K1934" s="65">
        <f t="shared" si="79"/>
        <v>5000</v>
      </c>
      <c r="L1934" s="66">
        <f t="shared" si="84"/>
        <v>2</v>
      </c>
      <c r="M1934" s="66" t="str">
        <f t="shared" si="85"/>
        <v>OK</v>
      </c>
    </row>
    <row r="1935" spans="2:14" s="69" customFormat="1" x14ac:dyDescent="0.25">
      <c r="B1935" s="57" t="s">
        <v>22</v>
      </c>
      <c r="C1935" s="70">
        <v>44498</v>
      </c>
      <c r="D1935" s="59" t="s">
        <v>8081</v>
      </c>
      <c r="E1935" s="60" t="s">
        <v>11276</v>
      </c>
      <c r="F1935" s="67" t="s">
        <v>8082</v>
      </c>
      <c r="G1935" s="67" t="s">
        <v>8083</v>
      </c>
      <c r="H1935" s="68" t="s">
        <v>8086</v>
      </c>
      <c r="I1935" s="63">
        <v>2</v>
      </c>
      <c r="J1935" s="64" t="str">
        <f t="shared" si="78"/>
        <v>A</v>
      </c>
      <c r="K1935" s="65">
        <f t="shared" si="79"/>
        <v>5000</v>
      </c>
      <c r="L1935" s="66">
        <f t="shared" si="84"/>
        <v>2</v>
      </c>
      <c r="M1935" s="66" t="str">
        <f t="shared" si="85"/>
        <v>OK</v>
      </c>
      <c r="N1935" s="40"/>
    </row>
    <row r="1936" spans="2:14" x14ac:dyDescent="0.25">
      <c r="B1936" s="57" t="s">
        <v>22</v>
      </c>
      <c r="C1936" s="70">
        <v>44498</v>
      </c>
      <c r="D1936" s="59" t="s">
        <v>8087</v>
      </c>
      <c r="E1936" s="60" t="s">
        <v>11276</v>
      </c>
      <c r="F1936" s="67" t="s">
        <v>8088</v>
      </c>
      <c r="G1936" s="67" t="s">
        <v>8089</v>
      </c>
      <c r="H1936" s="68" t="s">
        <v>8090</v>
      </c>
      <c r="I1936" s="63">
        <v>2</v>
      </c>
      <c r="J1936" s="64" t="str">
        <f t="shared" si="78"/>
        <v>A</v>
      </c>
      <c r="K1936" s="65">
        <f t="shared" si="79"/>
        <v>5000</v>
      </c>
      <c r="L1936" s="66">
        <f t="shared" si="84"/>
        <v>2</v>
      </c>
      <c r="M1936" s="66" t="str">
        <f t="shared" si="85"/>
        <v>OK</v>
      </c>
    </row>
    <row r="1937" spans="2:14" x14ac:dyDescent="0.25">
      <c r="B1937" s="57" t="s">
        <v>22</v>
      </c>
      <c r="C1937" s="70">
        <v>44498</v>
      </c>
      <c r="D1937" s="59" t="s">
        <v>8091</v>
      </c>
      <c r="E1937" s="60" t="s">
        <v>11276</v>
      </c>
      <c r="F1937" s="67" t="s">
        <v>8092</v>
      </c>
      <c r="G1937" s="67" t="s">
        <v>8093</v>
      </c>
      <c r="H1937" s="68" t="s">
        <v>8094</v>
      </c>
      <c r="I1937" s="63">
        <v>15</v>
      </c>
      <c r="J1937" s="64" t="str">
        <f t="shared" si="78"/>
        <v>B</v>
      </c>
      <c r="K1937" s="65">
        <f t="shared" si="79"/>
        <v>45000</v>
      </c>
      <c r="L1937" s="66">
        <f t="shared" si="84"/>
        <v>15</v>
      </c>
      <c r="M1937" s="66" t="str">
        <f t="shared" si="85"/>
        <v>OK</v>
      </c>
    </row>
    <row r="1938" spans="2:14" s="69" customFormat="1" x14ac:dyDescent="0.25">
      <c r="B1938" s="57" t="s">
        <v>22</v>
      </c>
      <c r="C1938" s="70">
        <v>44498</v>
      </c>
      <c r="D1938" s="59" t="s">
        <v>8095</v>
      </c>
      <c r="E1938" s="60" t="s">
        <v>11276</v>
      </c>
      <c r="F1938" s="67" t="s">
        <v>8096</v>
      </c>
      <c r="G1938" s="67" t="s">
        <v>8097</v>
      </c>
      <c r="H1938" s="68" t="s">
        <v>8098</v>
      </c>
      <c r="I1938" s="63">
        <v>2</v>
      </c>
      <c r="J1938" s="64" t="str">
        <f t="shared" si="78"/>
        <v>A</v>
      </c>
      <c r="K1938" s="65">
        <f t="shared" si="79"/>
        <v>5000</v>
      </c>
      <c r="L1938" s="66">
        <f t="shared" si="84"/>
        <v>2</v>
      </c>
      <c r="M1938" s="66" t="str">
        <f t="shared" si="85"/>
        <v>OK</v>
      </c>
      <c r="N1938" s="40"/>
    </row>
    <row r="1939" spans="2:14" s="69" customFormat="1" x14ac:dyDescent="0.25">
      <c r="B1939" s="57" t="s">
        <v>22</v>
      </c>
      <c r="C1939" s="70">
        <v>44498</v>
      </c>
      <c r="D1939" s="59" t="s">
        <v>8099</v>
      </c>
      <c r="E1939" s="60" t="s">
        <v>11276</v>
      </c>
      <c r="F1939" s="67" t="s">
        <v>8100</v>
      </c>
      <c r="G1939" s="67" t="s">
        <v>8101</v>
      </c>
      <c r="H1939" s="68" t="s">
        <v>8102</v>
      </c>
      <c r="I1939" s="63">
        <v>2</v>
      </c>
      <c r="J1939" s="64" t="str">
        <f t="shared" si="78"/>
        <v>A</v>
      </c>
      <c r="K1939" s="65">
        <f t="shared" si="79"/>
        <v>5000</v>
      </c>
      <c r="L1939" s="66">
        <f t="shared" si="84"/>
        <v>2</v>
      </c>
      <c r="M1939" s="66" t="str">
        <f t="shared" si="85"/>
        <v>OK</v>
      </c>
      <c r="N1939" s="40"/>
    </row>
    <row r="1940" spans="2:14" s="69" customFormat="1" x14ac:dyDescent="0.25">
      <c r="B1940" s="57" t="s">
        <v>22</v>
      </c>
      <c r="C1940" s="70">
        <v>44498</v>
      </c>
      <c r="D1940" s="59" t="s">
        <v>8111</v>
      </c>
      <c r="E1940" s="60" t="s">
        <v>11276</v>
      </c>
      <c r="F1940" s="67" t="s">
        <v>8112</v>
      </c>
      <c r="G1940" s="67" t="s">
        <v>8113</v>
      </c>
      <c r="H1940" s="68" t="s">
        <v>8114</v>
      </c>
      <c r="I1940" s="63">
        <v>2</v>
      </c>
      <c r="J1940" s="64" t="str">
        <f t="shared" si="78"/>
        <v>A</v>
      </c>
      <c r="K1940" s="65">
        <f t="shared" si="79"/>
        <v>5000</v>
      </c>
      <c r="L1940" s="66">
        <f t="shared" si="84"/>
        <v>2</v>
      </c>
      <c r="M1940" s="66" t="str">
        <f t="shared" si="85"/>
        <v>OK</v>
      </c>
      <c r="N1940" s="40"/>
    </row>
    <row r="1941" spans="2:14" x14ac:dyDescent="0.25">
      <c r="B1941" s="57" t="s">
        <v>22</v>
      </c>
      <c r="C1941" s="70">
        <v>44498</v>
      </c>
      <c r="D1941" s="59" t="s">
        <v>8115</v>
      </c>
      <c r="E1941" s="60" t="s">
        <v>11276</v>
      </c>
      <c r="F1941" s="67" t="s">
        <v>8116</v>
      </c>
      <c r="G1941" s="67" t="s">
        <v>8117</v>
      </c>
      <c r="H1941" s="68" t="s">
        <v>8118</v>
      </c>
      <c r="I1941" s="63">
        <v>2</v>
      </c>
      <c r="J1941" s="64" t="str">
        <f t="shared" si="78"/>
        <v>A</v>
      </c>
      <c r="K1941" s="65">
        <f t="shared" si="79"/>
        <v>5000</v>
      </c>
      <c r="L1941" s="66">
        <f t="shared" si="84"/>
        <v>2</v>
      </c>
      <c r="M1941" s="66" t="str">
        <f t="shared" si="85"/>
        <v>OK</v>
      </c>
    </row>
    <row r="1942" spans="2:14" x14ac:dyDescent="0.25">
      <c r="B1942" s="57" t="s">
        <v>22</v>
      </c>
      <c r="C1942" s="70">
        <v>44498</v>
      </c>
      <c r="D1942" s="59" t="s">
        <v>8103</v>
      </c>
      <c r="E1942" s="60" t="s">
        <v>11276</v>
      </c>
      <c r="F1942" s="67" t="s">
        <v>8104</v>
      </c>
      <c r="G1942" s="67" t="s">
        <v>8105</v>
      </c>
      <c r="H1942" s="68" t="s">
        <v>8106</v>
      </c>
      <c r="I1942" s="63">
        <v>2</v>
      </c>
      <c r="J1942" s="64" t="str">
        <f t="shared" si="78"/>
        <v>A</v>
      </c>
      <c r="K1942" s="65">
        <f t="shared" si="79"/>
        <v>5000</v>
      </c>
      <c r="L1942" s="66">
        <f t="shared" si="84"/>
        <v>2</v>
      </c>
      <c r="M1942" s="66" t="str">
        <f t="shared" si="85"/>
        <v>OK</v>
      </c>
    </row>
    <row r="1943" spans="2:14" s="69" customFormat="1" x14ac:dyDescent="0.25">
      <c r="B1943" s="57" t="s">
        <v>22</v>
      </c>
      <c r="C1943" s="70">
        <v>44498</v>
      </c>
      <c r="D1943" s="59" t="s">
        <v>8107</v>
      </c>
      <c r="E1943" s="60" t="s">
        <v>11276</v>
      </c>
      <c r="F1943" s="67" t="s">
        <v>8108</v>
      </c>
      <c r="G1943" s="67" t="s">
        <v>8109</v>
      </c>
      <c r="H1943" s="68" t="s">
        <v>8110</v>
      </c>
      <c r="I1943" s="63">
        <v>2</v>
      </c>
      <c r="J1943" s="64" t="str">
        <f t="shared" si="78"/>
        <v>A</v>
      </c>
      <c r="K1943" s="65">
        <f t="shared" si="79"/>
        <v>5000</v>
      </c>
      <c r="L1943" s="66">
        <f t="shared" si="84"/>
        <v>2</v>
      </c>
      <c r="M1943" s="66" t="str">
        <f t="shared" si="85"/>
        <v>OK</v>
      </c>
      <c r="N1943" s="40"/>
    </row>
    <row r="1944" spans="2:14" x14ac:dyDescent="0.25">
      <c r="B1944" s="57" t="s">
        <v>22</v>
      </c>
      <c r="C1944" s="70">
        <v>44498</v>
      </c>
      <c r="D1944" s="59" t="s">
        <v>8119</v>
      </c>
      <c r="E1944" s="60" t="s">
        <v>11276</v>
      </c>
      <c r="F1944" s="67" t="s">
        <v>8120</v>
      </c>
      <c r="G1944" s="67" t="s">
        <v>8121</v>
      </c>
      <c r="H1944" s="68" t="s">
        <v>8128</v>
      </c>
      <c r="I1944" s="63">
        <v>2</v>
      </c>
      <c r="J1944" s="64" t="str">
        <f t="shared" si="78"/>
        <v>A</v>
      </c>
      <c r="K1944" s="65">
        <f t="shared" si="79"/>
        <v>5000</v>
      </c>
      <c r="L1944" s="66">
        <f t="shared" si="84"/>
        <v>2</v>
      </c>
      <c r="M1944" s="66" t="str">
        <f t="shared" si="85"/>
        <v>OK</v>
      </c>
    </row>
    <row r="1945" spans="2:14" s="69" customFormat="1" x14ac:dyDescent="0.25">
      <c r="B1945" s="57" t="s">
        <v>22</v>
      </c>
      <c r="C1945" s="70">
        <v>44498</v>
      </c>
      <c r="D1945" s="59" t="s">
        <v>8122</v>
      </c>
      <c r="E1945" s="60" t="s">
        <v>11276</v>
      </c>
      <c r="F1945" s="67" t="s">
        <v>8123</v>
      </c>
      <c r="G1945" s="67" t="s">
        <v>8124</v>
      </c>
      <c r="H1945" s="68" t="s">
        <v>8129</v>
      </c>
      <c r="I1945" s="63">
        <v>2</v>
      </c>
      <c r="J1945" s="64" t="str">
        <f t="shared" si="78"/>
        <v>A</v>
      </c>
      <c r="K1945" s="65">
        <f t="shared" si="79"/>
        <v>5000</v>
      </c>
      <c r="L1945" s="66">
        <f t="shared" si="84"/>
        <v>2</v>
      </c>
      <c r="M1945" s="66" t="str">
        <f t="shared" si="85"/>
        <v>OK</v>
      </c>
      <c r="N1945" s="40"/>
    </row>
    <row r="1946" spans="2:14" x14ac:dyDescent="0.25">
      <c r="B1946" s="57" t="s">
        <v>22</v>
      </c>
      <c r="C1946" s="70">
        <v>44498</v>
      </c>
      <c r="D1946" s="59" t="s">
        <v>8125</v>
      </c>
      <c r="E1946" s="60" t="s">
        <v>11276</v>
      </c>
      <c r="F1946" s="67" t="s">
        <v>8126</v>
      </c>
      <c r="G1946" s="67" t="s">
        <v>8127</v>
      </c>
      <c r="H1946" s="68" t="s">
        <v>8130</v>
      </c>
      <c r="I1946" s="63">
        <v>3</v>
      </c>
      <c r="J1946" s="64" t="str">
        <f t="shared" si="78"/>
        <v>A</v>
      </c>
      <c r="K1946" s="65">
        <f t="shared" si="79"/>
        <v>7500</v>
      </c>
      <c r="L1946" s="66">
        <f t="shared" si="84"/>
        <v>3</v>
      </c>
      <c r="M1946" s="66" t="str">
        <f t="shared" si="85"/>
        <v>OK</v>
      </c>
    </row>
    <row r="1947" spans="2:14" x14ac:dyDescent="0.25">
      <c r="B1947" s="57" t="s">
        <v>22</v>
      </c>
      <c r="C1947" s="70">
        <v>44498</v>
      </c>
      <c r="D1947" s="59" t="s">
        <v>8131</v>
      </c>
      <c r="E1947" s="60" t="s">
        <v>11276</v>
      </c>
      <c r="F1947" s="67" t="s">
        <v>8132</v>
      </c>
      <c r="G1947" s="67" t="s">
        <v>8133</v>
      </c>
      <c r="H1947" s="68" t="s">
        <v>8134</v>
      </c>
      <c r="I1947" s="63">
        <v>4</v>
      </c>
      <c r="J1947" s="64" t="str">
        <f t="shared" si="78"/>
        <v>A</v>
      </c>
      <c r="K1947" s="65">
        <f t="shared" si="79"/>
        <v>10000</v>
      </c>
      <c r="L1947" s="66">
        <f t="shared" si="84"/>
        <v>4</v>
      </c>
      <c r="M1947" s="66" t="str">
        <f t="shared" si="85"/>
        <v>OK</v>
      </c>
    </row>
    <row r="1948" spans="2:14" s="69" customFormat="1" x14ac:dyDescent="0.25">
      <c r="B1948" s="57" t="s">
        <v>22</v>
      </c>
      <c r="C1948" s="70">
        <v>44498</v>
      </c>
      <c r="D1948" s="59" t="s">
        <v>8135</v>
      </c>
      <c r="E1948" s="60" t="s">
        <v>11276</v>
      </c>
      <c r="F1948" s="67" t="s">
        <v>8136</v>
      </c>
      <c r="G1948" s="67" t="s">
        <v>8137</v>
      </c>
      <c r="H1948" s="68" t="s">
        <v>8138</v>
      </c>
      <c r="I1948" s="63">
        <v>2</v>
      </c>
      <c r="J1948" s="64" t="str">
        <f t="shared" si="78"/>
        <v>A</v>
      </c>
      <c r="K1948" s="65">
        <f t="shared" si="79"/>
        <v>5000</v>
      </c>
      <c r="L1948" s="66">
        <f t="shared" si="84"/>
        <v>2</v>
      </c>
      <c r="M1948" s="66" t="str">
        <f t="shared" si="85"/>
        <v>OK</v>
      </c>
      <c r="N1948" s="40"/>
    </row>
    <row r="1949" spans="2:14" s="69" customFormat="1" x14ac:dyDescent="0.25">
      <c r="B1949" s="57" t="s">
        <v>22</v>
      </c>
      <c r="C1949" s="70">
        <v>44498</v>
      </c>
      <c r="D1949" s="59" t="s">
        <v>8139</v>
      </c>
      <c r="E1949" s="60" t="s">
        <v>11276</v>
      </c>
      <c r="F1949" s="67" t="s">
        <v>8140</v>
      </c>
      <c r="G1949" s="67" t="s">
        <v>8141</v>
      </c>
      <c r="H1949" s="68" t="s">
        <v>8142</v>
      </c>
      <c r="I1949" s="63">
        <v>4</v>
      </c>
      <c r="J1949" s="64" t="str">
        <f t="shared" si="78"/>
        <v>A</v>
      </c>
      <c r="K1949" s="65">
        <f t="shared" si="79"/>
        <v>10000</v>
      </c>
      <c r="L1949" s="66">
        <f t="shared" si="84"/>
        <v>4</v>
      </c>
      <c r="M1949" s="66" t="str">
        <f t="shared" si="85"/>
        <v>OK</v>
      </c>
      <c r="N1949" s="40"/>
    </row>
    <row r="1950" spans="2:14" x14ac:dyDescent="0.25">
      <c r="B1950" s="57" t="s">
        <v>22</v>
      </c>
      <c r="C1950" s="70">
        <v>44498</v>
      </c>
      <c r="D1950" s="59" t="s">
        <v>8143</v>
      </c>
      <c r="E1950" s="60" t="s">
        <v>11276</v>
      </c>
      <c r="F1950" s="67" t="s">
        <v>8144</v>
      </c>
      <c r="G1950" s="67" t="s">
        <v>8145</v>
      </c>
      <c r="H1950" s="68" t="s">
        <v>8149</v>
      </c>
      <c r="I1950" s="63">
        <v>10</v>
      </c>
      <c r="J1950" s="64" t="str">
        <f t="shared" si="78"/>
        <v>B</v>
      </c>
      <c r="K1950" s="65">
        <f t="shared" si="79"/>
        <v>30000</v>
      </c>
      <c r="L1950" s="66">
        <f t="shared" si="84"/>
        <v>10</v>
      </c>
      <c r="M1950" s="66" t="str">
        <f t="shared" si="85"/>
        <v>OK</v>
      </c>
    </row>
    <row r="1951" spans="2:14" x14ac:dyDescent="0.25">
      <c r="B1951" s="57" t="s">
        <v>22</v>
      </c>
      <c r="C1951" s="70">
        <v>44498</v>
      </c>
      <c r="D1951" s="59" t="s">
        <v>8146</v>
      </c>
      <c r="E1951" s="60" t="s">
        <v>11276</v>
      </c>
      <c r="F1951" s="67" t="s">
        <v>8147</v>
      </c>
      <c r="G1951" s="67" t="s">
        <v>8148</v>
      </c>
      <c r="H1951" s="68" t="s">
        <v>8150</v>
      </c>
      <c r="I1951" s="63">
        <v>2</v>
      </c>
      <c r="J1951" s="64" t="str">
        <f t="shared" si="78"/>
        <v>A</v>
      </c>
      <c r="K1951" s="65">
        <f t="shared" si="79"/>
        <v>5000</v>
      </c>
      <c r="L1951" s="66">
        <f t="shared" si="84"/>
        <v>2</v>
      </c>
      <c r="M1951" s="66" t="str">
        <f t="shared" si="85"/>
        <v>OK</v>
      </c>
    </row>
    <row r="1952" spans="2:14" s="69" customFormat="1" x14ac:dyDescent="0.25">
      <c r="B1952" s="57" t="s">
        <v>22</v>
      </c>
      <c r="C1952" s="70">
        <v>44498</v>
      </c>
      <c r="D1952" s="59" t="s">
        <v>8151</v>
      </c>
      <c r="E1952" s="60" t="s">
        <v>11276</v>
      </c>
      <c r="F1952" s="67" t="s">
        <v>8152</v>
      </c>
      <c r="G1952" s="67" t="s">
        <v>8153</v>
      </c>
      <c r="H1952" s="68" t="s">
        <v>8154</v>
      </c>
      <c r="I1952" s="63">
        <v>2</v>
      </c>
      <c r="J1952" s="64" t="str">
        <f t="shared" si="78"/>
        <v>A</v>
      </c>
      <c r="K1952" s="65">
        <f t="shared" si="79"/>
        <v>5000</v>
      </c>
      <c r="L1952" s="66">
        <f t="shared" si="84"/>
        <v>2</v>
      </c>
      <c r="M1952" s="66" t="str">
        <f t="shared" si="85"/>
        <v>OK</v>
      </c>
      <c r="N1952" s="40"/>
    </row>
    <row r="1953" spans="2:14" x14ac:dyDescent="0.25">
      <c r="B1953" s="57" t="s">
        <v>22</v>
      </c>
      <c r="C1953" s="70">
        <v>44498</v>
      </c>
      <c r="D1953" s="59" t="s">
        <v>6082</v>
      </c>
      <c r="E1953" s="60" t="s">
        <v>11276</v>
      </c>
      <c r="F1953" s="67" t="s">
        <v>6083</v>
      </c>
      <c r="G1953" s="67" t="s">
        <v>6084</v>
      </c>
      <c r="H1953" s="68" t="s">
        <v>8155</v>
      </c>
      <c r="I1953" s="63">
        <v>3</v>
      </c>
      <c r="J1953" s="64" t="str">
        <f t="shared" si="78"/>
        <v>A</v>
      </c>
      <c r="K1953" s="65">
        <f t="shared" si="79"/>
        <v>7500</v>
      </c>
      <c r="L1953" s="66">
        <f t="shared" si="84"/>
        <v>13</v>
      </c>
      <c r="M1953" s="66" t="str">
        <f t="shared" si="85"/>
        <v>OK</v>
      </c>
    </row>
    <row r="1954" spans="2:14" s="69" customFormat="1" x14ac:dyDescent="0.25">
      <c r="B1954" s="57" t="s">
        <v>22</v>
      </c>
      <c r="C1954" s="70">
        <v>44498</v>
      </c>
      <c r="D1954" s="59" t="s">
        <v>8156</v>
      </c>
      <c r="E1954" s="60" t="s">
        <v>11276</v>
      </c>
      <c r="F1954" s="67" t="s">
        <v>8157</v>
      </c>
      <c r="G1954" s="67" t="s">
        <v>8158</v>
      </c>
      <c r="H1954" s="68" t="s">
        <v>8159</v>
      </c>
      <c r="I1954" s="63">
        <v>2</v>
      </c>
      <c r="J1954" s="64" t="str">
        <f t="shared" si="78"/>
        <v>A</v>
      </c>
      <c r="K1954" s="65">
        <f t="shared" si="79"/>
        <v>5000</v>
      </c>
      <c r="L1954" s="66">
        <f t="shared" si="84"/>
        <v>2</v>
      </c>
      <c r="M1954" s="66" t="str">
        <f t="shared" si="85"/>
        <v>OK</v>
      </c>
      <c r="N1954" s="40"/>
    </row>
    <row r="1955" spans="2:14" x14ac:dyDescent="0.25">
      <c r="B1955" s="57" t="s">
        <v>22</v>
      </c>
      <c r="C1955" s="70">
        <v>44498</v>
      </c>
      <c r="D1955" s="59" t="s">
        <v>8160</v>
      </c>
      <c r="E1955" s="60" t="s">
        <v>11276</v>
      </c>
      <c r="F1955" s="67" t="s">
        <v>8161</v>
      </c>
      <c r="G1955" s="67" t="s">
        <v>8162</v>
      </c>
      <c r="H1955" s="68" t="s">
        <v>8163</v>
      </c>
      <c r="I1955" s="63">
        <v>2</v>
      </c>
      <c r="J1955" s="64" t="str">
        <f t="shared" si="78"/>
        <v>A</v>
      </c>
      <c r="K1955" s="65">
        <f t="shared" si="79"/>
        <v>5000</v>
      </c>
      <c r="L1955" s="66">
        <f t="shared" si="84"/>
        <v>2</v>
      </c>
      <c r="M1955" s="66" t="str">
        <f t="shared" si="85"/>
        <v>OK</v>
      </c>
    </row>
    <row r="1956" spans="2:14" x14ac:dyDescent="0.25">
      <c r="B1956" s="57" t="s">
        <v>22</v>
      </c>
      <c r="C1956" s="70">
        <v>44498</v>
      </c>
      <c r="D1956" s="59" t="s">
        <v>8164</v>
      </c>
      <c r="E1956" s="60" t="s">
        <v>11276</v>
      </c>
      <c r="F1956" s="67" t="s">
        <v>8165</v>
      </c>
      <c r="G1956" s="67" t="s">
        <v>8166</v>
      </c>
      <c r="H1956" s="68" t="s">
        <v>8170</v>
      </c>
      <c r="I1956" s="63">
        <v>3</v>
      </c>
      <c r="J1956" s="64" t="str">
        <f t="shared" si="78"/>
        <v>A</v>
      </c>
      <c r="K1956" s="65">
        <f t="shared" si="79"/>
        <v>7500</v>
      </c>
      <c r="L1956" s="66">
        <f t="shared" si="84"/>
        <v>3</v>
      </c>
      <c r="M1956" s="66" t="str">
        <f t="shared" si="85"/>
        <v>OK</v>
      </c>
    </row>
    <row r="1957" spans="2:14" s="69" customFormat="1" x14ac:dyDescent="0.25">
      <c r="B1957" s="57" t="s">
        <v>22</v>
      </c>
      <c r="C1957" s="70">
        <v>44498</v>
      </c>
      <c r="D1957" s="59" t="s">
        <v>8167</v>
      </c>
      <c r="E1957" s="60" t="s">
        <v>11276</v>
      </c>
      <c r="F1957" s="67" t="s">
        <v>8168</v>
      </c>
      <c r="G1957" s="67" t="s">
        <v>8169</v>
      </c>
      <c r="H1957" s="68" t="s">
        <v>8171</v>
      </c>
      <c r="I1957" s="63">
        <v>2</v>
      </c>
      <c r="J1957" s="64" t="str">
        <f t="shared" si="78"/>
        <v>A</v>
      </c>
      <c r="K1957" s="65">
        <f t="shared" si="79"/>
        <v>5000</v>
      </c>
      <c r="L1957" s="66">
        <f t="shared" si="84"/>
        <v>2</v>
      </c>
      <c r="M1957" s="66" t="str">
        <f t="shared" si="85"/>
        <v>OK</v>
      </c>
      <c r="N1957" s="40"/>
    </row>
    <row r="1958" spans="2:14" x14ac:dyDescent="0.25">
      <c r="B1958" s="57" t="s">
        <v>22</v>
      </c>
      <c r="C1958" s="70">
        <v>44498</v>
      </c>
      <c r="D1958" s="59" t="s">
        <v>6058</v>
      </c>
      <c r="E1958" s="60" t="s">
        <v>11276</v>
      </c>
      <c r="F1958" s="67" t="s">
        <v>6059</v>
      </c>
      <c r="G1958" s="67" t="s">
        <v>6060</v>
      </c>
      <c r="H1958" s="68" t="s">
        <v>8172</v>
      </c>
      <c r="I1958" s="63">
        <v>10</v>
      </c>
      <c r="J1958" s="64" t="str">
        <f t="shared" si="78"/>
        <v>B</v>
      </c>
      <c r="K1958" s="65">
        <f t="shared" si="79"/>
        <v>30000</v>
      </c>
      <c r="L1958" s="66">
        <f t="shared" si="84"/>
        <v>20</v>
      </c>
      <c r="M1958" s="66" t="str">
        <f t="shared" si="85"/>
        <v>OK</v>
      </c>
    </row>
    <row r="1959" spans="2:14" x14ac:dyDescent="0.25">
      <c r="B1959" s="57" t="s">
        <v>22</v>
      </c>
      <c r="C1959" s="70">
        <v>44498</v>
      </c>
      <c r="D1959" s="59" t="s">
        <v>8173</v>
      </c>
      <c r="E1959" s="60" t="s">
        <v>11276</v>
      </c>
      <c r="F1959" s="67" t="s">
        <v>8174</v>
      </c>
      <c r="G1959" s="67" t="s">
        <v>8175</v>
      </c>
      <c r="H1959" s="68" t="s">
        <v>8176</v>
      </c>
      <c r="I1959" s="63">
        <v>6</v>
      </c>
      <c r="J1959" s="64" t="str">
        <f t="shared" si="78"/>
        <v>B</v>
      </c>
      <c r="K1959" s="65">
        <f t="shared" si="79"/>
        <v>18000</v>
      </c>
      <c r="L1959" s="66">
        <f t="shared" si="84"/>
        <v>6</v>
      </c>
      <c r="M1959" s="66" t="str">
        <f t="shared" si="85"/>
        <v>OK</v>
      </c>
    </row>
    <row r="1960" spans="2:14" s="69" customFormat="1" x14ac:dyDescent="0.25">
      <c r="B1960" s="57" t="s">
        <v>22</v>
      </c>
      <c r="C1960" s="70">
        <v>44499</v>
      </c>
      <c r="D1960" s="59" t="s">
        <v>5969</v>
      </c>
      <c r="E1960" s="60" t="s">
        <v>11276</v>
      </c>
      <c r="F1960" s="67" t="s">
        <v>5970</v>
      </c>
      <c r="G1960" s="67" t="s">
        <v>5971</v>
      </c>
      <c r="H1960" s="68" t="s">
        <v>8221</v>
      </c>
      <c r="I1960" s="63">
        <v>2</v>
      </c>
      <c r="J1960" s="64" t="str">
        <f t="shared" si="78"/>
        <v>A</v>
      </c>
      <c r="K1960" s="65">
        <f t="shared" si="79"/>
        <v>5000</v>
      </c>
      <c r="L1960" s="66">
        <f t="shared" si="84"/>
        <v>13</v>
      </c>
      <c r="M1960" s="66" t="str">
        <f t="shared" si="85"/>
        <v>OK</v>
      </c>
      <c r="N1960" s="40"/>
    </row>
    <row r="1961" spans="2:14" x14ac:dyDescent="0.25">
      <c r="B1961" s="57" t="s">
        <v>22</v>
      </c>
      <c r="C1961" s="70">
        <v>44499</v>
      </c>
      <c r="D1961" s="59" t="s">
        <v>8222</v>
      </c>
      <c r="E1961" s="60" t="s">
        <v>11276</v>
      </c>
      <c r="F1961" s="67" t="s">
        <v>8223</v>
      </c>
      <c r="G1961" s="67" t="s">
        <v>8224</v>
      </c>
      <c r="H1961" s="68" t="s">
        <v>8225</v>
      </c>
      <c r="I1961" s="63">
        <v>2</v>
      </c>
      <c r="J1961" s="64" t="str">
        <f t="shared" si="78"/>
        <v>A</v>
      </c>
      <c r="K1961" s="65">
        <f t="shared" si="79"/>
        <v>5000</v>
      </c>
      <c r="L1961" s="66">
        <f t="shared" si="84"/>
        <v>4</v>
      </c>
      <c r="M1961" s="66" t="str">
        <f t="shared" si="85"/>
        <v>OK</v>
      </c>
    </row>
    <row r="1962" spans="2:14" s="69" customFormat="1" x14ac:dyDescent="0.25">
      <c r="B1962" s="57" t="s">
        <v>22</v>
      </c>
      <c r="C1962" s="70">
        <v>44499</v>
      </c>
      <c r="D1962" s="59" t="s">
        <v>8177</v>
      </c>
      <c r="E1962" s="60" t="s">
        <v>11276</v>
      </c>
      <c r="F1962" s="67" t="s">
        <v>8178</v>
      </c>
      <c r="G1962" s="67" t="s">
        <v>8179</v>
      </c>
      <c r="H1962" s="68" t="s">
        <v>8180</v>
      </c>
      <c r="I1962" s="63">
        <v>2</v>
      </c>
      <c r="J1962" s="64" t="str">
        <f t="shared" si="78"/>
        <v>A</v>
      </c>
      <c r="K1962" s="65">
        <f t="shared" si="79"/>
        <v>5000</v>
      </c>
      <c r="L1962" s="66">
        <f t="shared" si="84"/>
        <v>6</v>
      </c>
      <c r="M1962" s="66" t="str">
        <f t="shared" si="85"/>
        <v>OK</v>
      </c>
      <c r="N1962" s="40"/>
    </row>
    <row r="1963" spans="2:14" x14ac:dyDescent="0.25">
      <c r="B1963" s="57" t="s">
        <v>22</v>
      </c>
      <c r="C1963" s="70">
        <v>44499</v>
      </c>
      <c r="D1963" s="59" t="s">
        <v>8181</v>
      </c>
      <c r="E1963" s="60" t="s">
        <v>11276</v>
      </c>
      <c r="F1963" s="67" t="s">
        <v>8182</v>
      </c>
      <c r="G1963" s="67" t="s">
        <v>8183</v>
      </c>
      <c r="H1963" s="68" t="s">
        <v>8184</v>
      </c>
      <c r="I1963" s="63">
        <v>2</v>
      </c>
      <c r="J1963" s="64" t="str">
        <f t="shared" si="78"/>
        <v>A</v>
      </c>
      <c r="K1963" s="65">
        <f t="shared" si="79"/>
        <v>5000</v>
      </c>
      <c r="L1963" s="66">
        <f t="shared" si="84"/>
        <v>2</v>
      </c>
      <c r="M1963" s="66" t="str">
        <f t="shared" si="85"/>
        <v>OK</v>
      </c>
    </row>
    <row r="1964" spans="2:14" x14ac:dyDescent="0.25">
      <c r="B1964" s="57" t="s">
        <v>22</v>
      </c>
      <c r="C1964" s="70">
        <v>44499</v>
      </c>
      <c r="D1964" s="59" t="s">
        <v>3877</v>
      </c>
      <c r="E1964" s="60" t="s">
        <v>11276</v>
      </c>
      <c r="F1964" s="67" t="s">
        <v>3878</v>
      </c>
      <c r="G1964" s="67" t="s">
        <v>3879</v>
      </c>
      <c r="H1964" s="68" t="s">
        <v>8185</v>
      </c>
      <c r="I1964" s="63">
        <v>2</v>
      </c>
      <c r="J1964" s="64" t="str">
        <f t="shared" si="78"/>
        <v>A</v>
      </c>
      <c r="K1964" s="65">
        <f t="shared" si="79"/>
        <v>5000</v>
      </c>
      <c r="L1964" s="66">
        <f t="shared" si="84"/>
        <v>4</v>
      </c>
      <c r="M1964" s="66" t="str">
        <f t="shared" si="85"/>
        <v>OK</v>
      </c>
    </row>
    <row r="1965" spans="2:14" s="69" customFormat="1" x14ac:dyDescent="0.25">
      <c r="B1965" s="57" t="s">
        <v>22</v>
      </c>
      <c r="C1965" s="70">
        <v>44499</v>
      </c>
      <c r="D1965" s="59" t="s">
        <v>8186</v>
      </c>
      <c r="E1965" s="60" t="s">
        <v>11276</v>
      </c>
      <c r="F1965" s="67" t="s">
        <v>8187</v>
      </c>
      <c r="G1965" s="67" t="s">
        <v>8188</v>
      </c>
      <c r="H1965" s="68" t="s">
        <v>8189</v>
      </c>
      <c r="I1965" s="63">
        <v>2</v>
      </c>
      <c r="J1965" s="64" t="str">
        <f t="shared" si="78"/>
        <v>A</v>
      </c>
      <c r="K1965" s="65">
        <f t="shared" si="79"/>
        <v>5000</v>
      </c>
      <c r="L1965" s="66">
        <f t="shared" si="84"/>
        <v>2</v>
      </c>
      <c r="M1965" s="66" t="str">
        <f t="shared" si="85"/>
        <v>OK</v>
      </c>
      <c r="N1965" s="40"/>
    </row>
    <row r="1966" spans="2:14" s="69" customFormat="1" x14ac:dyDescent="0.25">
      <c r="B1966" s="57" t="s">
        <v>22</v>
      </c>
      <c r="C1966" s="70">
        <v>44499</v>
      </c>
      <c r="D1966" s="59" t="s">
        <v>3805</v>
      </c>
      <c r="E1966" s="60" t="s">
        <v>11276</v>
      </c>
      <c r="F1966" s="67" t="s">
        <v>3806</v>
      </c>
      <c r="G1966" s="67" t="s">
        <v>3807</v>
      </c>
      <c r="H1966" s="68" t="s">
        <v>8190</v>
      </c>
      <c r="I1966" s="63">
        <v>10</v>
      </c>
      <c r="J1966" s="64" t="str">
        <f t="shared" si="78"/>
        <v>B</v>
      </c>
      <c r="K1966" s="65">
        <f t="shared" si="79"/>
        <v>30000</v>
      </c>
      <c r="L1966" s="66">
        <f t="shared" si="84"/>
        <v>20</v>
      </c>
      <c r="M1966" s="66" t="str">
        <f t="shared" si="85"/>
        <v>OK</v>
      </c>
      <c r="N1966" s="40"/>
    </row>
    <row r="1967" spans="2:14" x14ac:dyDescent="0.25">
      <c r="B1967" s="57" t="s">
        <v>22</v>
      </c>
      <c r="C1967" s="70">
        <v>44499</v>
      </c>
      <c r="D1967" s="59" t="s">
        <v>3820</v>
      </c>
      <c r="E1967" s="60" t="s">
        <v>11276</v>
      </c>
      <c r="F1967" s="67" t="s">
        <v>3821</v>
      </c>
      <c r="G1967" s="67" t="s">
        <v>3822</v>
      </c>
      <c r="H1967" s="68" t="s">
        <v>8191</v>
      </c>
      <c r="I1967" s="63">
        <v>2</v>
      </c>
      <c r="J1967" s="64" t="str">
        <f t="shared" si="78"/>
        <v>A</v>
      </c>
      <c r="K1967" s="65">
        <f t="shared" si="79"/>
        <v>5000</v>
      </c>
      <c r="L1967" s="66">
        <f t="shared" si="84"/>
        <v>5</v>
      </c>
      <c r="M1967" s="66" t="str">
        <f t="shared" si="85"/>
        <v>OK</v>
      </c>
    </row>
    <row r="1968" spans="2:14" x14ac:dyDescent="0.25">
      <c r="B1968" s="57" t="s">
        <v>22</v>
      </c>
      <c r="C1968" s="70">
        <v>44499</v>
      </c>
      <c r="D1968" s="59" t="s">
        <v>8192</v>
      </c>
      <c r="E1968" s="60" t="s">
        <v>11276</v>
      </c>
      <c r="F1968" s="67" t="s">
        <v>8193</v>
      </c>
      <c r="G1968" s="67" t="s">
        <v>8194</v>
      </c>
      <c r="H1968" s="68" t="s">
        <v>8195</v>
      </c>
      <c r="I1968" s="63">
        <v>2</v>
      </c>
      <c r="J1968" s="64" t="str">
        <f t="shared" si="78"/>
        <v>A</v>
      </c>
      <c r="K1968" s="65">
        <f t="shared" si="79"/>
        <v>5000</v>
      </c>
      <c r="L1968" s="66">
        <f t="shared" si="84"/>
        <v>2</v>
      </c>
      <c r="M1968" s="66" t="str">
        <f t="shared" si="85"/>
        <v>OK</v>
      </c>
    </row>
    <row r="1969" spans="2:14" s="69" customFormat="1" x14ac:dyDescent="0.25">
      <c r="B1969" s="57" t="s">
        <v>22</v>
      </c>
      <c r="C1969" s="70">
        <v>44499</v>
      </c>
      <c r="D1969" s="59" t="s">
        <v>8196</v>
      </c>
      <c r="E1969" s="60" t="s">
        <v>11276</v>
      </c>
      <c r="F1969" s="67" t="s">
        <v>8197</v>
      </c>
      <c r="G1969" s="67" t="s">
        <v>8198</v>
      </c>
      <c r="H1969" s="68" t="s">
        <v>8199</v>
      </c>
      <c r="I1969" s="63">
        <v>2</v>
      </c>
      <c r="J1969" s="64" t="str">
        <f t="shared" si="78"/>
        <v>A</v>
      </c>
      <c r="K1969" s="65">
        <f t="shared" si="79"/>
        <v>5000</v>
      </c>
      <c r="L1969" s="66">
        <f t="shared" si="84"/>
        <v>2</v>
      </c>
      <c r="M1969" s="66" t="str">
        <f t="shared" si="85"/>
        <v>OK</v>
      </c>
      <c r="N1969" s="40"/>
    </row>
    <row r="1970" spans="2:14" x14ac:dyDescent="0.25">
      <c r="B1970" s="57" t="s">
        <v>22</v>
      </c>
      <c r="C1970" s="70">
        <v>44499</v>
      </c>
      <c r="D1970" s="59" t="s">
        <v>8200</v>
      </c>
      <c r="E1970" s="60" t="s">
        <v>11276</v>
      </c>
      <c r="F1970" s="67" t="s">
        <v>8201</v>
      </c>
      <c r="G1970" s="67" t="s">
        <v>8202</v>
      </c>
      <c r="H1970" s="68" t="s">
        <v>8209</v>
      </c>
      <c r="I1970" s="63">
        <v>2</v>
      </c>
      <c r="J1970" s="64" t="str">
        <f t="shared" si="78"/>
        <v>A</v>
      </c>
      <c r="K1970" s="65">
        <f t="shared" si="79"/>
        <v>5000</v>
      </c>
      <c r="L1970" s="66">
        <f t="shared" si="84"/>
        <v>2</v>
      </c>
      <c r="M1970" s="66" t="str">
        <f t="shared" si="85"/>
        <v>OK</v>
      </c>
    </row>
    <row r="1971" spans="2:14" s="69" customFormat="1" x14ac:dyDescent="0.25">
      <c r="B1971" s="57" t="s">
        <v>22</v>
      </c>
      <c r="C1971" s="70">
        <v>44499</v>
      </c>
      <c r="D1971" s="59" t="s">
        <v>8203</v>
      </c>
      <c r="E1971" s="60" t="s">
        <v>11276</v>
      </c>
      <c r="F1971" s="67" t="s">
        <v>8204</v>
      </c>
      <c r="G1971" s="67" t="s">
        <v>8205</v>
      </c>
      <c r="H1971" s="68" t="s">
        <v>8210</v>
      </c>
      <c r="I1971" s="63">
        <v>2</v>
      </c>
      <c r="J1971" s="64" t="str">
        <f t="shared" si="78"/>
        <v>A</v>
      </c>
      <c r="K1971" s="65">
        <f t="shared" si="79"/>
        <v>5000</v>
      </c>
      <c r="L1971" s="66">
        <f t="shared" si="84"/>
        <v>2</v>
      </c>
      <c r="M1971" s="66" t="str">
        <f t="shared" si="85"/>
        <v>OK</v>
      </c>
      <c r="N1971" s="40"/>
    </row>
    <row r="1972" spans="2:14" x14ac:dyDescent="0.25">
      <c r="B1972" s="57" t="s">
        <v>22</v>
      </c>
      <c r="C1972" s="70">
        <v>44499</v>
      </c>
      <c r="D1972" s="59" t="s">
        <v>8206</v>
      </c>
      <c r="E1972" s="60" t="s">
        <v>11276</v>
      </c>
      <c r="F1972" s="67" t="s">
        <v>8207</v>
      </c>
      <c r="G1972" s="67" t="s">
        <v>8208</v>
      </c>
      <c r="H1972" s="68" t="s">
        <v>8211</v>
      </c>
      <c r="I1972" s="63">
        <v>2</v>
      </c>
      <c r="J1972" s="64" t="str">
        <f t="shared" si="78"/>
        <v>A</v>
      </c>
      <c r="K1972" s="65">
        <f t="shared" si="79"/>
        <v>5000</v>
      </c>
      <c r="L1972" s="66">
        <f t="shared" si="84"/>
        <v>2</v>
      </c>
      <c r="M1972" s="66" t="str">
        <f t="shared" si="85"/>
        <v>OK</v>
      </c>
    </row>
    <row r="1973" spans="2:14" x14ac:dyDescent="0.25">
      <c r="B1973" s="57" t="s">
        <v>22</v>
      </c>
      <c r="C1973" s="70">
        <v>44499</v>
      </c>
      <c r="D1973" s="59" t="s">
        <v>8229</v>
      </c>
      <c r="E1973" s="60" t="s">
        <v>11276</v>
      </c>
      <c r="F1973" s="67" t="s">
        <v>8230</v>
      </c>
      <c r="G1973" s="67" t="s">
        <v>8231</v>
      </c>
      <c r="H1973" s="68" t="s">
        <v>8233</v>
      </c>
      <c r="I1973" s="63">
        <v>2</v>
      </c>
      <c r="J1973" s="64" t="str">
        <f t="shared" si="78"/>
        <v>A</v>
      </c>
      <c r="K1973" s="65">
        <f t="shared" si="79"/>
        <v>5000</v>
      </c>
      <c r="L1973" s="66">
        <f t="shared" si="84"/>
        <v>2</v>
      </c>
      <c r="M1973" s="66" t="str">
        <f t="shared" si="85"/>
        <v>OK</v>
      </c>
    </row>
    <row r="1974" spans="2:14" s="69" customFormat="1" x14ac:dyDescent="0.25">
      <c r="B1974" s="57" t="s">
        <v>22</v>
      </c>
      <c r="C1974" s="70">
        <v>44499</v>
      </c>
      <c r="D1974" s="59" t="s">
        <v>8234</v>
      </c>
      <c r="E1974" s="60" t="s">
        <v>11276</v>
      </c>
      <c r="F1974" s="67" t="s">
        <v>8235</v>
      </c>
      <c r="G1974" s="67" t="s">
        <v>8236</v>
      </c>
      <c r="H1974" s="68" t="s">
        <v>8237</v>
      </c>
      <c r="I1974" s="63">
        <v>2</v>
      </c>
      <c r="J1974" s="64" t="str">
        <f t="shared" si="78"/>
        <v>A</v>
      </c>
      <c r="K1974" s="65">
        <f t="shared" si="79"/>
        <v>5000</v>
      </c>
      <c r="L1974" s="66">
        <f t="shared" si="84"/>
        <v>2</v>
      </c>
      <c r="M1974" s="66" t="str">
        <f t="shared" si="85"/>
        <v>OK</v>
      </c>
      <c r="N1974" s="40"/>
    </row>
    <row r="1975" spans="2:14" s="69" customFormat="1" x14ac:dyDescent="0.25">
      <c r="B1975" s="57" t="s">
        <v>22</v>
      </c>
      <c r="C1975" s="70">
        <v>44499</v>
      </c>
      <c r="D1975" s="59" t="s">
        <v>8238</v>
      </c>
      <c r="E1975" s="60" t="s">
        <v>11276</v>
      </c>
      <c r="F1975" s="67" t="s">
        <v>8239</v>
      </c>
      <c r="G1975" s="67" t="s">
        <v>8240</v>
      </c>
      <c r="H1975" s="68" t="s">
        <v>8241</v>
      </c>
      <c r="I1975" s="63">
        <v>3</v>
      </c>
      <c r="J1975" s="64" t="str">
        <f t="shared" si="78"/>
        <v>A</v>
      </c>
      <c r="K1975" s="65">
        <f t="shared" si="79"/>
        <v>7500</v>
      </c>
      <c r="L1975" s="66">
        <f t="shared" si="84"/>
        <v>3</v>
      </c>
      <c r="M1975" s="66" t="str">
        <f t="shared" si="85"/>
        <v>OK</v>
      </c>
      <c r="N1975" s="40"/>
    </row>
    <row r="1976" spans="2:14" s="69" customFormat="1" x14ac:dyDescent="0.25">
      <c r="B1976" s="57" t="s">
        <v>22</v>
      </c>
      <c r="C1976" s="70">
        <v>44499</v>
      </c>
      <c r="D1976" s="59" t="s">
        <v>8242</v>
      </c>
      <c r="E1976" s="60" t="s">
        <v>11276</v>
      </c>
      <c r="F1976" s="67" t="s">
        <v>8243</v>
      </c>
      <c r="G1976" s="67" t="s">
        <v>8244</v>
      </c>
      <c r="H1976" s="68" t="s">
        <v>8245</v>
      </c>
      <c r="I1976" s="63">
        <v>2</v>
      </c>
      <c r="J1976" s="64" t="str">
        <f t="shared" si="78"/>
        <v>A</v>
      </c>
      <c r="K1976" s="65">
        <f t="shared" si="79"/>
        <v>5000</v>
      </c>
      <c r="L1976" s="66">
        <f t="shared" si="84"/>
        <v>2</v>
      </c>
      <c r="M1976" s="66" t="str">
        <f t="shared" si="85"/>
        <v>OK</v>
      </c>
      <c r="N1976" s="40"/>
    </row>
    <row r="1977" spans="2:14" x14ac:dyDescent="0.25">
      <c r="B1977" s="57" t="s">
        <v>22</v>
      </c>
      <c r="C1977" s="70">
        <v>44499</v>
      </c>
      <c r="D1977" s="59" t="s">
        <v>3842</v>
      </c>
      <c r="E1977" s="60" t="s">
        <v>11276</v>
      </c>
      <c r="F1977" s="67" t="s">
        <v>3843</v>
      </c>
      <c r="G1977" s="67" t="s">
        <v>3844</v>
      </c>
      <c r="H1977" s="68" t="s">
        <v>8246</v>
      </c>
      <c r="I1977" s="63">
        <v>3</v>
      </c>
      <c r="J1977" s="64" t="str">
        <f t="shared" si="78"/>
        <v>A</v>
      </c>
      <c r="K1977" s="65">
        <f t="shared" si="79"/>
        <v>7500</v>
      </c>
      <c r="L1977" s="66">
        <f t="shared" si="84"/>
        <v>6</v>
      </c>
      <c r="M1977" s="66" t="str">
        <f t="shared" si="85"/>
        <v>OK</v>
      </c>
    </row>
    <row r="1978" spans="2:14" x14ac:dyDescent="0.25">
      <c r="B1978" s="57" t="s">
        <v>22</v>
      </c>
      <c r="C1978" s="70">
        <v>44499</v>
      </c>
      <c r="D1978" s="59" t="s">
        <v>3837</v>
      </c>
      <c r="E1978" s="60" t="s">
        <v>11276</v>
      </c>
      <c r="F1978" s="67" t="s">
        <v>3838</v>
      </c>
      <c r="G1978" s="67" t="s">
        <v>3839</v>
      </c>
      <c r="H1978" s="68" t="s">
        <v>8247</v>
      </c>
      <c r="I1978" s="63">
        <v>2</v>
      </c>
      <c r="J1978" s="64" t="str">
        <f t="shared" si="78"/>
        <v>A</v>
      </c>
      <c r="K1978" s="65">
        <f t="shared" si="79"/>
        <v>5000</v>
      </c>
      <c r="L1978" s="66">
        <f t="shared" si="84"/>
        <v>4</v>
      </c>
      <c r="M1978" s="66" t="str">
        <f t="shared" si="85"/>
        <v>OK</v>
      </c>
    </row>
    <row r="1979" spans="2:14" s="69" customFormat="1" x14ac:dyDescent="0.25">
      <c r="B1979" s="57" t="s">
        <v>22</v>
      </c>
      <c r="C1979" s="70">
        <v>44499</v>
      </c>
      <c r="D1979" s="59" t="s">
        <v>8248</v>
      </c>
      <c r="E1979" s="60" t="s">
        <v>11276</v>
      </c>
      <c r="F1979" s="67" t="s">
        <v>8249</v>
      </c>
      <c r="G1979" s="67" t="s">
        <v>8250</v>
      </c>
      <c r="H1979" s="68" t="s">
        <v>8251</v>
      </c>
      <c r="I1979" s="63">
        <v>5</v>
      </c>
      <c r="J1979" s="64" t="str">
        <f t="shared" si="78"/>
        <v>A</v>
      </c>
      <c r="K1979" s="65">
        <f t="shared" si="79"/>
        <v>12500</v>
      </c>
      <c r="L1979" s="66">
        <f t="shared" si="84"/>
        <v>5</v>
      </c>
      <c r="M1979" s="66" t="str">
        <f t="shared" si="85"/>
        <v>OK</v>
      </c>
      <c r="N1979" s="40"/>
    </row>
    <row r="1980" spans="2:14" x14ac:dyDescent="0.25">
      <c r="B1980" s="57" t="s">
        <v>22</v>
      </c>
      <c r="C1980" s="70">
        <v>44499</v>
      </c>
      <c r="D1980" s="59" t="s">
        <v>8276</v>
      </c>
      <c r="E1980" s="60" t="s">
        <v>11276</v>
      </c>
      <c r="F1980" s="67" t="s">
        <v>8277</v>
      </c>
      <c r="G1980" s="67" t="s">
        <v>8278</v>
      </c>
      <c r="H1980" s="68" t="s">
        <v>8279</v>
      </c>
      <c r="I1980" s="63">
        <v>2</v>
      </c>
      <c r="J1980" s="64" t="str">
        <f t="shared" si="78"/>
        <v>A</v>
      </c>
      <c r="K1980" s="65">
        <f t="shared" si="79"/>
        <v>5000</v>
      </c>
      <c r="L1980" s="66">
        <f t="shared" si="84"/>
        <v>2</v>
      </c>
      <c r="M1980" s="66" t="str">
        <f t="shared" si="85"/>
        <v>OK</v>
      </c>
    </row>
    <row r="1981" spans="2:14" s="69" customFormat="1" x14ac:dyDescent="0.25">
      <c r="B1981" s="57" t="s">
        <v>22</v>
      </c>
      <c r="C1981" s="70">
        <v>44499</v>
      </c>
      <c r="D1981" s="59" t="s">
        <v>8212</v>
      </c>
      <c r="E1981" s="60" t="s">
        <v>11276</v>
      </c>
      <c r="F1981" s="67" t="s">
        <v>8213</v>
      </c>
      <c r="G1981" s="67" t="s">
        <v>8214</v>
      </c>
      <c r="H1981" s="68" t="s">
        <v>8215</v>
      </c>
      <c r="I1981" s="63">
        <v>10</v>
      </c>
      <c r="J1981" s="64" t="str">
        <f t="shared" si="78"/>
        <v>B</v>
      </c>
      <c r="K1981" s="65">
        <f t="shared" si="79"/>
        <v>30000</v>
      </c>
      <c r="L1981" s="66">
        <f t="shared" si="84"/>
        <v>10</v>
      </c>
      <c r="M1981" s="66" t="str">
        <f t="shared" si="85"/>
        <v>OK</v>
      </c>
      <c r="N1981" s="40"/>
    </row>
    <row r="1982" spans="2:14" x14ac:dyDescent="0.25">
      <c r="B1982" s="57" t="s">
        <v>22</v>
      </c>
      <c r="C1982" s="70">
        <v>44499</v>
      </c>
      <c r="D1982" s="59" t="s">
        <v>3861</v>
      </c>
      <c r="E1982" s="60" t="s">
        <v>11276</v>
      </c>
      <c r="F1982" s="67" t="s">
        <v>3862</v>
      </c>
      <c r="G1982" s="67" t="s">
        <v>3863</v>
      </c>
      <c r="H1982" s="68" t="s">
        <v>8216</v>
      </c>
      <c r="I1982" s="63">
        <v>2</v>
      </c>
      <c r="J1982" s="64" t="str">
        <f t="shared" si="78"/>
        <v>A</v>
      </c>
      <c r="K1982" s="65">
        <f t="shared" si="79"/>
        <v>5000</v>
      </c>
      <c r="L1982" s="66">
        <f t="shared" si="84"/>
        <v>5</v>
      </c>
      <c r="M1982" s="66" t="str">
        <f t="shared" si="85"/>
        <v>OK</v>
      </c>
    </row>
    <row r="1983" spans="2:14" x14ac:dyDescent="0.25">
      <c r="B1983" s="57" t="s">
        <v>22</v>
      </c>
      <c r="C1983" s="70">
        <v>44499</v>
      </c>
      <c r="D1983" s="59" t="s">
        <v>8217</v>
      </c>
      <c r="E1983" s="60" t="s">
        <v>11276</v>
      </c>
      <c r="F1983" s="67" t="s">
        <v>8218</v>
      </c>
      <c r="G1983" s="67" t="s">
        <v>8219</v>
      </c>
      <c r="H1983" s="68" t="s">
        <v>8220</v>
      </c>
      <c r="I1983" s="63">
        <v>2</v>
      </c>
      <c r="J1983" s="64" t="str">
        <f t="shared" si="78"/>
        <v>A</v>
      </c>
      <c r="K1983" s="65">
        <f t="shared" si="79"/>
        <v>5000</v>
      </c>
      <c r="L1983" s="66">
        <f t="shared" si="84"/>
        <v>2</v>
      </c>
      <c r="M1983" s="66" t="str">
        <f t="shared" si="85"/>
        <v>OK</v>
      </c>
    </row>
    <row r="1984" spans="2:14" s="69" customFormat="1" x14ac:dyDescent="0.25">
      <c r="B1984" s="57" t="s">
        <v>22</v>
      </c>
      <c r="C1984" s="70">
        <v>44499</v>
      </c>
      <c r="D1984" s="59" t="s">
        <v>8226</v>
      </c>
      <c r="E1984" s="60" t="s">
        <v>11276</v>
      </c>
      <c r="F1984" s="67" t="s">
        <v>8227</v>
      </c>
      <c r="G1984" s="67" t="s">
        <v>8228</v>
      </c>
      <c r="H1984" s="68" t="s">
        <v>8232</v>
      </c>
      <c r="I1984" s="63">
        <v>2</v>
      </c>
      <c r="J1984" s="64" t="str">
        <f t="shared" si="78"/>
        <v>A</v>
      </c>
      <c r="K1984" s="65">
        <f t="shared" si="79"/>
        <v>5000</v>
      </c>
      <c r="L1984" s="66">
        <f t="shared" si="84"/>
        <v>2</v>
      </c>
      <c r="M1984" s="66" t="str">
        <f t="shared" si="85"/>
        <v>OK</v>
      </c>
      <c r="N1984" s="40"/>
    </row>
    <row r="1985" spans="2:14" s="69" customFormat="1" x14ac:dyDescent="0.25">
      <c r="B1985" s="57" t="s">
        <v>22</v>
      </c>
      <c r="C1985" s="70">
        <v>44499</v>
      </c>
      <c r="D1985" s="59" t="s">
        <v>8252</v>
      </c>
      <c r="E1985" s="60" t="s">
        <v>11276</v>
      </c>
      <c r="F1985" s="67" t="s">
        <v>8253</v>
      </c>
      <c r="G1985" s="67" t="s">
        <v>8254</v>
      </c>
      <c r="H1985" s="68" t="s">
        <v>8255</v>
      </c>
      <c r="I1985" s="63">
        <v>2</v>
      </c>
      <c r="J1985" s="64" t="str">
        <f t="shared" si="78"/>
        <v>A</v>
      </c>
      <c r="K1985" s="65">
        <f t="shared" si="79"/>
        <v>5000</v>
      </c>
      <c r="L1985" s="66">
        <f t="shared" si="84"/>
        <v>2</v>
      </c>
      <c r="M1985" s="66" t="str">
        <f t="shared" si="85"/>
        <v>OK</v>
      </c>
      <c r="N1985" s="40"/>
    </row>
    <row r="1986" spans="2:14" x14ac:dyDescent="0.25">
      <c r="B1986" s="57" t="s">
        <v>22</v>
      </c>
      <c r="C1986" s="70">
        <v>44499</v>
      </c>
      <c r="D1986" s="59" t="s">
        <v>8256</v>
      </c>
      <c r="E1986" s="60" t="s">
        <v>11276</v>
      </c>
      <c r="F1986" s="67" t="s">
        <v>8257</v>
      </c>
      <c r="G1986" s="67" t="s">
        <v>8258</v>
      </c>
      <c r="H1986" s="68" t="s">
        <v>8259</v>
      </c>
      <c r="I1986" s="63">
        <v>3</v>
      </c>
      <c r="J1986" s="64" t="str">
        <f t="shared" si="78"/>
        <v>A</v>
      </c>
      <c r="K1986" s="65">
        <f t="shared" si="79"/>
        <v>7500</v>
      </c>
      <c r="L1986" s="66">
        <f t="shared" si="84"/>
        <v>3</v>
      </c>
      <c r="M1986" s="66" t="str">
        <f t="shared" si="85"/>
        <v>OK</v>
      </c>
    </row>
    <row r="1987" spans="2:14" x14ac:dyDescent="0.25">
      <c r="B1987" s="57" t="s">
        <v>22</v>
      </c>
      <c r="C1987" s="70">
        <v>44499</v>
      </c>
      <c r="D1987" s="59" t="s">
        <v>8260</v>
      </c>
      <c r="E1987" s="60" t="s">
        <v>11276</v>
      </c>
      <c r="F1987" s="67" t="s">
        <v>8261</v>
      </c>
      <c r="G1987" s="67" t="s">
        <v>8262</v>
      </c>
      <c r="H1987" s="68" t="s">
        <v>8263</v>
      </c>
      <c r="I1987" s="63">
        <v>3</v>
      </c>
      <c r="J1987" s="64" t="str">
        <f t="shared" si="78"/>
        <v>A</v>
      </c>
      <c r="K1987" s="65">
        <f t="shared" si="79"/>
        <v>7500</v>
      </c>
      <c r="L1987" s="66">
        <f t="shared" si="84"/>
        <v>3</v>
      </c>
      <c r="M1987" s="66" t="str">
        <f t="shared" si="85"/>
        <v>OK</v>
      </c>
    </row>
    <row r="1988" spans="2:14" s="69" customFormat="1" x14ac:dyDescent="0.25">
      <c r="B1988" s="57" t="s">
        <v>22</v>
      </c>
      <c r="C1988" s="70">
        <v>44499</v>
      </c>
      <c r="D1988" s="59" t="s">
        <v>8264</v>
      </c>
      <c r="E1988" s="60" t="s">
        <v>11276</v>
      </c>
      <c r="F1988" s="67" t="s">
        <v>8265</v>
      </c>
      <c r="G1988" s="67" t="s">
        <v>8266</v>
      </c>
      <c r="H1988" s="68" t="s">
        <v>8267</v>
      </c>
      <c r="I1988" s="63">
        <v>2</v>
      </c>
      <c r="J1988" s="64" t="str">
        <f t="shared" si="78"/>
        <v>A</v>
      </c>
      <c r="K1988" s="65">
        <f t="shared" si="79"/>
        <v>5000</v>
      </c>
      <c r="L1988" s="66">
        <f t="shared" si="84"/>
        <v>2</v>
      </c>
      <c r="M1988" s="66" t="str">
        <f t="shared" si="85"/>
        <v>OK</v>
      </c>
      <c r="N1988" s="40"/>
    </row>
    <row r="1989" spans="2:14" x14ac:dyDescent="0.25">
      <c r="B1989" s="57" t="s">
        <v>22</v>
      </c>
      <c r="C1989" s="70">
        <v>44499</v>
      </c>
      <c r="D1989" s="59" t="s">
        <v>8268</v>
      </c>
      <c r="E1989" s="60" t="s">
        <v>11276</v>
      </c>
      <c r="F1989" s="67" t="s">
        <v>8269</v>
      </c>
      <c r="G1989" s="67" t="s">
        <v>8270</v>
      </c>
      <c r="H1989" s="68" t="s">
        <v>8271</v>
      </c>
      <c r="I1989" s="63">
        <v>2</v>
      </c>
      <c r="J1989" s="64" t="str">
        <f t="shared" si="78"/>
        <v>A</v>
      </c>
      <c r="K1989" s="65">
        <f t="shared" si="79"/>
        <v>5000</v>
      </c>
      <c r="L1989" s="66">
        <f t="shared" si="84"/>
        <v>2</v>
      </c>
      <c r="M1989" s="66" t="str">
        <f t="shared" si="85"/>
        <v>OK</v>
      </c>
    </row>
    <row r="1990" spans="2:14" s="69" customFormat="1" x14ac:dyDescent="0.25">
      <c r="B1990" s="57" t="s">
        <v>22</v>
      </c>
      <c r="C1990" s="70">
        <v>44499</v>
      </c>
      <c r="D1990" s="59" t="s">
        <v>8272</v>
      </c>
      <c r="E1990" s="60" t="s">
        <v>11276</v>
      </c>
      <c r="F1990" s="67" t="s">
        <v>8273</v>
      </c>
      <c r="G1990" s="67" t="s">
        <v>8274</v>
      </c>
      <c r="H1990" s="68" t="s">
        <v>8275</v>
      </c>
      <c r="I1990" s="63">
        <v>2</v>
      </c>
      <c r="J1990" s="64" t="str">
        <f t="shared" si="78"/>
        <v>A</v>
      </c>
      <c r="K1990" s="65">
        <f t="shared" si="79"/>
        <v>5000</v>
      </c>
      <c r="L1990" s="66">
        <f t="shared" si="84"/>
        <v>2</v>
      </c>
      <c r="M1990" s="66" t="str">
        <f t="shared" si="85"/>
        <v>OK</v>
      </c>
      <c r="N1990" s="40"/>
    </row>
    <row r="1991" spans="2:14" x14ac:dyDescent="0.25">
      <c r="B1991" s="57" t="s">
        <v>22</v>
      </c>
      <c r="C1991" s="70">
        <v>44501</v>
      </c>
      <c r="D1991" s="59" t="s">
        <v>1453</v>
      </c>
      <c r="E1991" s="60" t="s">
        <v>11276</v>
      </c>
      <c r="F1991" s="67" t="s">
        <v>1454</v>
      </c>
      <c r="G1991" s="67" t="s">
        <v>1455</v>
      </c>
      <c r="H1991" s="68" t="s">
        <v>9134</v>
      </c>
      <c r="I1991" s="63">
        <v>3</v>
      </c>
      <c r="J1991" s="64" t="str">
        <f t="shared" si="78"/>
        <v>A</v>
      </c>
      <c r="K1991" s="65">
        <f t="shared" si="79"/>
        <v>7500</v>
      </c>
      <c r="L1991" s="66">
        <f t="shared" si="84"/>
        <v>7</v>
      </c>
      <c r="M1991" s="66" t="str">
        <f t="shared" si="85"/>
        <v>OK</v>
      </c>
    </row>
    <row r="1992" spans="2:14" x14ac:dyDescent="0.25">
      <c r="B1992" s="57" t="s">
        <v>22</v>
      </c>
      <c r="C1992" s="70">
        <v>44501</v>
      </c>
      <c r="D1992" s="59" t="s">
        <v>9135</v>
      </c>
      <c r="E1992" s="60" t="s">
        <v>11276</v>
      </c>
      <c r="F1992" s="67" t="s">
        <v>9136</v>
      </c>
      <c r="G1992" s="67" t="s">
        <v>9137</v>
      </c>
      <c r="H1992" s="68" t="s">
        <v>9138</v>
      </c>
      <c r="I1992" s="63">
        <v>2</v>
      </c>
      <c r="J1992" s="64" t="str">
        <f t="shared" si="78"/>
        <v>A</v>
      </c>
      <c r="K1992" s="65">
        <f t="shared" si="79"/>
        <v>5000</v>
      </c>
      <c r="L1992" s="66">
        <f t="shared" si="84"/>
        <v>2</v>
      </c>
      <c r="M1992" s="66" t="str">
        <f t="shared" si="85"/>
        <v>OK</v>
      </c>
    </row>
    <row r="1993" spans="2:14" x14ac:dyDescent="0.25">
      <c r="B1993" s="57" t="s">
        <v>22</v>
      </c>
      <c r="C1993" s="70">
        <v>44501</v>
      </c>
      <c r="D1993" s="59" t="s">
        <v>9139</v>
      </c>
      <c r="E1993" s="60" t="s">
        <v>11276</v>
      </c>
      <c r="F1993" s="67" t="s">
        <v>9140</v>
      </c>
      <c r="G1993" s="67" t="s">
        <v>9141</v>
      </c>
      <c r="H1993" s="68" t="s">
        <v>9142</v>
      </c>
      <c r="I1993" s="63">
        <v>2</v>
      </c>
      <c r="J1993" s="64" t="str">
        <f t="shared" si="78"/>
        <v>A</v>
      </c>
      <c r="K1993" s="65">
        <f t="shared" si="79"/>
        <v>5000</v>
      </c>
      <c r="L1993" s="66">
        <f t="shared" ref="L1993:L2056" si="86">SUMIF($D$8:$D$3606,D1993:D5591,$I$8:$I$3606)</f>
        <v>2</v>
      </c>
      <c r="M1993" s="66" t="str">
        <f t="shared" ref="M1993:M2056" si="87">+IF(L1993=0," ",IF(L1993&lt;=20,"OK",IF(L1993&gt;=21,"LEBIH")))</f>
        <v>OK</v>
      </c>
    </row>
    <row r="1994" spans="2:14" s="69" customFormat="1" x14ac:dyDescent="0.25">
      <c r="B1994" s="57" t="s">
        <v>22</v>
      </c>
      <c r="C1994" s="70">
        <v>44501</v>
      </c>
      <c r="D1994" s="59" t="s">
        <v>9143</v>
      </c>
      <c r="E1994" s="60" t="s">
        <v>11276</v>
      </c>
      <c r="F1994" s="67" t="s">
        <v>9144</v>
      </c>
      <c r="G1994" s="67" t="s">
        <v>9145</v>
      </c>
      <c r="H1994" s="68" t="s">
        <v>9146</v>
      </c>
      <c r="I1994" s="63">
        <v>8</v>
      </c>
      <c r="J1994" s="64" t="str">
        <f t="shared" si="78"/>
        <v>B</v>
      </c>
      <c r="K1994" s="65">
        <f t="shared" si="79"/>
        <v>24000</v>
      </c>
      <c r="L1994" s="66">
        <f t="shared" si="86"/>
        <v>18</v>
      </c>
      <c r="M1994" s="66" t="str">
        <f t="shared" si="87"/>
        <v>OK</v>
      </c>
      <c r="N1994" s="40"/>
    </row>
    <row r="1995" spans="2:14" x14ac:dyDescent="0.25">
      <c r="B1995" s="57" t="s">
        <v>22</v>
      </c>
      <c r="C1995" s="70">
        <v>44501</v>
      </c>
      <c r="D1995" s="59" t="s">
        <v>9147</v>
      </c>
      <c r="E1995" s="60" t="s">
        <v>11276</v>
      </c>
      <c r="F1995" s="67" t="s">
        <v>2266</v>
      </c>
      <c r="G1995" s="67" t="s">
        <v>9148</v>
      </c>
      <c r="H1995" s="68" t="s">
        <v>9149</v>
      </c>
      <c r="I1995" s="63">
        <v>3</v>
      </c>
      <c r="J1995" s="64" t="str">
        <f t="shared" si="78"/>
        <v>A</v>
      </c>
      <c r="K1995" s="65">
        <f t="shared" si="79"/>
        <v>7500</v>
      </c>
      <c r="L1995" s="66">
        <f t="shared" si="86"/>
        <v>3</v>
      </c>
      <c r="M1995" s="66" t="str">
        <f t="shared" si="87"/>
        <v>OK</v>
      </c>
    </row>
    <row r="1996" spans="2:14" x14ac:dyDescent="0.25">
      <c r="B1996" s="57" t="s">
        <v>22</v>
      </c>
      <c r="C1996" s="70">
        <v>44501</v>
      </c>
      <c r="D1996" s="59" t="s">
        <v>9150</v>
      </c>
      <c r="E1996" s="60" t="s">
        <v>11276</v>
      </c>
      <c r="F1996" s="67" t="s">
        <v>9151</v>
      </c>
      <c r="G1996" s="67" t="s">
        <v>9152</v>
      </c>
      <c r="H1996" s="68" t="s">
        <v>9153</v>
      </c>
      <c r="I1996" s="63">
        <v>2</v>
      </c>
      <c r="J1996" s="64" t="str">
        <f t="shared" si="78"/>
        <v>A</v>
      </c>
      <c r="K1996" s="65">
        <f t="shared" si="79"/>
        <v>5000</v>
      </c>
      <c r="L1996" s="66">
        <f t="shared" si="86"/>
        <v>7</v>
      </c>
      <c r="M1996" s="66" t="str">
        <f t="shared" si="87"/>
        <v>OK</v>
      </c>
    </row>
    <row r="1997" spans="2:14" s="69" customFormat="1" x14ac:dyDescent="0.25">
      <c r="B1997" s="57" t="s">
        <v>22</v>
      </c>
      <c r="C1997" s="70">
        <v>44501</v>
      </c>
      <c r="D1997" s="59" t="s">
        <v>9154</v>
      </c>
      <c r="E1997" s="60" t="s">
        <v>11276</v>
      </c>
      <c r="F1997" s="67" t="s">
        <v>9155</v>
      </c>
      <c r="G1997" s="67" t="s">
        <v>9156</v>
      </c>
      <c r="H1997" s="68" t="s">
        <v>9168</v>
      </c>
      <c r="I1997" s="63">
        <v>2</v>
      </c>
      <c r="J1997" s="64" t="str">
        <f t="shared" si="78"/>
        <v>A</v>
      </c>
      <c r="K1997" s="65">
        <f t="shared" si="79"/>
        <v>5000</v>
      </c>
      <c r="L1997" s="66">
        <f t="shared" si="86"/>
        <v>2</v>
      </c>
      <c r="M1997" s="66" t="str">
        <f t="shared" si="87"/>
        <v>OK</v>
      </c>
      <c r="N1997" s="40"/>
    </row>
    <row r="1998" spans="2:14" x14ac:dyDescent="0.25">
      <c r="B1998" s="57" t="s">
        <v>22</v>
      </c>
      <c r="C1998" s="70">
        <v>44501</v>
      </c>
      <c r="D1998" s="59" t="s">
        <v>9157</v>
      </c>
      <c r="E1998" s="60" t="s">
        <v>11276</v>
      </c>
      <c r="F1998" s="67" t="s">
        <v>9158</v>
      </c>
      <c r="G1998" s="67" t="s">
        <v>9159</v>
      </c>
      <c r="H1998" s="68" t="s">
        <v>9169</v>
      </c>
      <c r="I1998" s="63">
        <v>2</v>
      </c>
      <c r="J1998" s="64" t="str">
        <f t="shared" si="78"/>
        <v>A</v>
      </c>
      <c r="K1998" s="65">
        <f t="shared" si="79"/>
        <v>5000</v>
      </c>
      <c r="L1998" s="66">
        <f t="shared" si="86"/>
        <v>2</v>
      </c>
      <c r="M1998" s="66" t="str">
        <f t="shared" si="87"/>
        <v>OK</v>
      </c>
    </row>
    <row r="1999" spans="2:14" s="69" customFormat="1" x14ac:dyDescent="0.25">
      <c r="B1999" s="57" t="s">
        <v>22</v>
      </c>
      <c r="C1999" s="70">
        <v>44501</v>
      </c>
      <c r="D1999" s="59" t="s">
        <v>9160</v>
      </c>
      <c r="E1999" s="60" t="s">
        <v>11276</v>
      </c>
      <c r="F1999" s="67" t="s">
        <v>9161</v>
      </c>
      <c r="G1999" s="67" t="s">
        <v>9162</v>
      </c>
      <c r="H1999" s="68" t="s">
        <v>9170</v>
      </c>
      <c r="I1999" s="63">
        <v>2</v>
      </c>
      <c r="J1999" s="64" t="str">
        <f t="shared" si="78"/>
        <v>A</v>
      </c>
      <c r="K1999" s="65">
        <f t="shared" si="79"/>
        <v>5000</v>
      </c>
      <c r="L1999" s="66">
        <f t="shared" si="86"/>
        <v>2</v>
      </c>
      <c r="M1999" s="66" t="str">
        <f t="shared" si="87"/>
        <v>OK</v>
      </c>
      <c r="N1999" s="40"/>
    </row>
    <row r="2000" spans="2:14" x14ac:dyDescent="0.25">
      <c r="B2000" s="57" t="s">
        <v>22</v>
      </c>
      <c r="C2000" s="70">
        <v>44501</v>
      </c>
      <c r="D2000" s="59" t="s">
        <v>9163</v>
      </c>
      <c r="E2000" s="60" t="s">
        <v>11276</v>
      </c>
      <c r="F2000" s="67" t="s">
        <v>9164</v>
      </c>
      <c r="G2000" s="67" t="s">
        <v>7524</v>
      </c>
      <c r="H2000" s="68" t="s">
        <v>9171</v>
      </c>
      <c r="I2000" s="63">
        <v>2</v>
      </c>
      <c r="J2000" s="64" t="str">
        <f t="shared" si="78"/>
        <v>A</v>
      </c>
      <c r="K2000" s="65">
        <f t="shared" si="79"/>
        <v>5000</v>
      </c>
      <c r="L2000" s="66">
        <f t="shared" si="86"/>
        <v>2</v>
      </c>
      <c r="M2000" s="66" t="str">
        <f t="shared" si="87"/>
        <v>OK</v>
      </c>
    </row>
    <row r="2001" spans="2:14" x14ac:dyDescent="0.25">
      <c r="B2001" s="57" t="s">
        <v>22</v>
      </c>
      <c r="C2001" s="70">
        <v>44501</v>
      </c>
      <c r="D2001" s="59" t="s">
        <v>9165</v>
      </c>
      <c r="E2001" s="60" t="s">
        <v>11276</v>
      </c>
      <c r="F2001" s="67" t="s">
        <v>9166</v>
      </c>
      <c r="G2001" s="67" t="s">
        <v>9167</v>
      </c>
      <c r="H2001" s="68" t="s">
        <v>9172</v>
      </c>
      <c r="I2001" s="63">
        <v>2</v>
      </c>
      <c r="J2001" s="64" t="str">
        <f t="shared" si="78"/>
        <v>A</v>
      </c>
      <c r="K2001" s="65">
        <f t="shared" si="79"/>
        <v>5000</v>
      </c>
      <c r="L2001" s="66">
        <f t="shared" si="86"/>
        <v>2</v>
      </c>
      <c r="M2001" s="66" t="str">
        <f t="shared" si="87"/>
        <v>OK</v>
      </c>
    </row>
    <row r="2002" spans="2:14" s="69" customFormat="1" x14ac:dyDescent="0.25">
      <c r="B2002" s="57" t="s">
        <v>22</v>
      </c>
      <c r="C2002" s="70">
        <v>44501</v>
      </c>
      <c r="D2002" s="59" t="s">
        <v>9173</v>
      </c>
      <c r="E2002" s="60" t="s">
        <v>11276</v>
      </c>
      <c r="F2002" s="67" t="s">
        <v>9174</v>
      </c>
      <c r="G2002" s="67" t="s">
        <v>9175</v>
      </c>
      <c r="H2002" s="68" t="s">
        <v>9181</v>
      </c>
      <c r="I2002" s="63">
        <v>10</v>
      </c>
      <c r="J2002" s="64" t="str">
        <f t="shared" si="78"/>
        <v>B</v>
      </c>
      <c r="K2002" s="65">
        <f t="shared" si="79"/>
        <v>30000</v>
      </c>
      <c r="L2002" s="66">
        <f t="shared" si="86"/>
        <v>10</v>
      </c>
      <c r="M2002" s="66" t="str">
        <f t="shared" si="87"/>
        <v>OK</v>
      </c>
      <c r="N2002" s="40"/>
    </row>
    <row r="2003" spans="2:14" s="69" customFormat="1" x14ac:dyDescent="0.25">
      <c r="B2003" s="57" t="s">
        <v>22</v>
      </c>
      <c r="C2003" s="70">
        <v>44501</v>
      </c>
      <c r="D2003" s="59" t="s">
        <v>9176</v>
      </c>
      <c r="E2003" s="60" t="s">
        <v>11276</v>
      </c>
      <c r="F2003" s="67" t="s">
        <v>9177</v>
      </c>
      <c r="G2003" s="67" t="s">
        <v>9178</v>
      </c>
      <c r="H2003" s="68" t="s">
        <v>9182</v>
      </c>
      <c r="I2003" s="63">
        <v>2</v>
      </c>
      <c r="J2003" s="64" t="str">
        <f t="shared" si="78"/>
        <v>A</v>
      </c>
      <c r="K2003" s="65">
        <f t="shared" si="79"/>
        <v>5000</v>
      </c>
      <c r="L2003" s="66">
        <f t="shared" si="86"/>
        <v>2</v>
      </c>
      <c r="M2003" s="66" t="str">
        <f t="shared" si="87"/>
        <v>OK</v>
      </c>
      <c r="N2003" s="40"/>
    </row>
    <row r="2004" spans="2:14" x14ac:dyDescent="0.25">
      <c r="B2004" s="57" t="s">
        <v>22</v>
      </c>
      <c r="C2004" s="70">
        <v>44501</v>
      </c>
      <c r="D2004" s="59" t="s">
        <v>5063</v>
      </c>
      <c r="E2004" s="60" t="s">
        <v>11276</v>
      </c>
      <c r="F2004" s="67" t="s">
        <v>5064</v>
      </c>
      <c r="G2004" s="67" t="s">
        <v>5065</v>
      </c>
      <c r="H2004" s="68" t="s">
        <v>9183</v>
      </c>
      <c r="I2004" s="63">
        <v>2</v>
      </c>
      <c r="J2004" s="64" t="str">
        <f t="shared" si="78"/>
        <v>A</v>
      </c>
      <c r="K2004" s="65">
        <f t="shared" si="79"/>
        <v>5000</v>
      </c>
      <c r="L2004" s="66">
        <f t="shared" si="86"/>
        <v>4</v>
      </c>
      <c r="M2004" s="66" t="str">
        <f t="shared" si="87"/>
        <v>OK</v>
      </c>
    </row>
    <row r="2005" spans="2:14" x14ac:dyDescent="0.25">
      <c r="B2005" s="57" t="s">
        <v>22</v>
      </c>
      <c r="C2005" s="70">
        <v>44501</v>
      </c>
      <c r="D2005" s="59" t="s">
        <v>9179</v>
      </c>
      <c r="E2005" s="60" t="s">
        <v>11276</v>
      </c>
      <c r="F2005" s="67" t="s">
        <v>9180</v>
      </c>
      <c r="G2005" s="67" t="s">
        <v>5077</v>
      </c>
      <c r="H2005" s="68" t="s">
        <v>9184</v>
      </c>
      <c r="I2005" s="63">
        <v>4</v>
      </c>
      <c r="J2005" s="64" t="str">
        <f t="shared" si="78"/>
        <v>A</v>
      </c>
      <c r="K2005" s="65">
        <f t="shared" si="79"/>
        <v>10000</v>
      </c>
      <c r="L2005" s="66">
        <f t="shared" si="86"/>
        <v>4</v>
      </c>
      <c r="M2005" s="66" t="str">
        <f t="shared" si="87"/>
        <v>OK</v>
      </c>
    </row>
    <row r="2006" spans="2:14" s="69" customFormat="1" x14ac:dyDescent="0.25">
      <c r="B2006" s="57" t="s">
        <v>22</v>
      </c>
      <c r="C2006" s="70">
        <v>44501</v>
      </c>
      <c r="D2006" s="59" t="s">
        <v>5067</v>
      </c>
      <c r="E2006" s="60" t="s">
        <v>11276</v>
      </c>
      <c r="F2006" s="67" t="s">
        <v>5068</v>
      </c>
      <c r="G2006" s="67" t="s">
        <v>5069</v>
      </c>
      <c r="H2006" s="68" t="s">
        <v>9185</v>
      </c>
      <c r="I2006" s="63">
        <v>2</v>
      </c>
      <c r="J2006" s="64" t="str">
        <f t="shared" si="78"/>
        <v>A</v>
      </c>
      <c r="K2006" s="65">
        <f t="shared" si="79"/>
        <v>5000</v>
      </c>
      <c r="L2006" s="66">
        <f t="shared" si="86"/>
        <v>4</v>
      </c>
      <c r="M2006" s="66" t="str">
        <f t="shared" si="87"/>
        <v>OK</v>
      </c>
      <c r="N2006" s="40"/>
    </row>
    <row r="2007" spans="2:14" x14ac:dyDescent="0.25">
      <c r="B2007" s="57" t="s">
        <v>22</v>
      </c>
      <c r="C2007" s="70">
        <v>44501</v>
      </c>
      <c r="D2007" s="59" t="s">
        <v>5128</v>
      </c>
      <c r="E2007" s="60" t="s">
        <v>11276</v>
      </c>
      <c r="F2007" s="67" t="s">
        <v>5129</v>
      </c>
      <c r="G2007" s="67" t="s">
        <v>5130</v>
      </c>
      <c r="H2007" s="68" t="s">
        <v>9186</v>
      </c>
      <c r="I2007" s="63">
        <v>2</v>
      </c>
      <c r="J2007" s="64" t="str">
        <f t="shared" si="78"/>
        <v>A</v>
      </c>
      <c r="K2007" s="65">
        <f t="shared" si="79"/>
        <v>5000</v>
      </c>
      <c r="L2007" s="66">
        <f t="shared" si="86"/>
        <v>4</v>
      </c>
      <c r="M2007" s="66" t="str">
        <f t="shared" si="87"/>
        <v>OK</v>
      </c>
    </row>
    <row r="2008" spans="2:14" s="69" customFormat="1" x14ac:dyDescent="0.25">
      <c r="B2008" s="57" t="s">
        <v>22</v>
      </c>
      <c r="C2008" s="70">
        <v>44501</v>
      </c>
      <c r="D2008" s="59" t="s">
        <v>9187</v>
      </c>
      <c r="E2008" s="60" t="s">
        <v>11276</v>
      </c>
      <c r="F2008" s="67" t="s">
        <v>9188</v>
      </c>
      <c r="G2008" s="67" t="s">
        <v>9189</v>
      </c>
      <c r="H2008" s="68" t="s">
        <v>9190</v>
      </c>
      <c r="I2008" s="63">
        <v>2</v>
      </c>
      <c r="J2008" s="64" t="str">
        <f t="shared" si="78"/>
        <v>A</v>
      </c>
      <c r="K2008" s="65">
        <f t="shared" si="79"/>
        <v>5000</v>
      </c>
      <c r="L2008" s="66">
        <f t="shared" si="86"/>
        <v>2</v>
      </c>
      <c r="M2008" s="66" t="str">
        <f t="shared" si="87"/>
        <v>OK</v>
      </c>
      <c r="N2008" s="40"/>
    </row>
    <row r="2009" spans="2:14" x14ac:dyDescent="0.25">
      <c r="B2009" s="57" t="s">
        <v>22</v>
      </c>
      <c r="C2009" s="70">
        <v>44502</v>
      </c>
      <c r="D2009" s="59" t="s">
        <v>5909</v>
      </c>
      <c r="E2009" s="60" t="s">
        <v>11276</v>
      </c>
      <c r="F2009" s="67" t="s">
        <v>5910</v>
      </c>
      <c r="G2009" s="67" t="s">
        <v>5911</v>
      </c>
      <c r="H2009" s="68" t="s">
        <v>9194</v>
      </c>
      <c r="I2009" s="63">
        <v>2</v>
      </c>
      <c r="J2009" s="64" t="str">
        <f t="shared" si="78"/>
        <v>A</v>
      </c>
      <c r="K2009" s="65">
        <f t="shared" si="79"/>
        <v>5000</v>
      </c>
      <c r="L2009" s="66">
        <f t="shared" si="86"/>
        <v>4</v>
      </c>
      <c r="M2009" s="66" t="str">
        <f t="shared" si="87"/>
        <v>OK</v>
      </c>
    </row>
    <row r="2010" spans="2:14" x14ac:dyDescent="0.25">
      <c r="B2010" s="57" t="s">
        <v>22</v>
      </c>
      <c r="C2010" s="70">
        <v>44502</v>
      </c>
      <c r="D2010" s="59" t="s">
        <v>9191</v>
      </c>
      <c r="E2010" s="60" t="s">
        <v>11276</v>
      </c>
      <c r="F2010" s="67" t="s">
        <v>9192</v>
      </c>
      <c r="G2010" s="67" t="s">
        <v>9193</v>
      </c>
      <c r="H2010" s="68" t="s">
        <v>9195</v>
      </c>
      <c r="I2010" s="63">
        <v>2</v>
      </c>
      <c r="J2010" s="64" t="str">
        <f t="shared" si="78"/>
        <v>A</v>
      </c>
      <c r="K2010" s="65">
        <f t="shared" si="79"/>
        <v>5000</v>
      </c>
      <c r="L2010" s="66">
        <f t="shared" si="86"/>
        <v>2</v>
      </c>
      <c r="M2010" s="66" t="str">
        <f t="shared" si="87"/>
        <v>OK</v>
      </c>
    </row>
    <row r="2011" spans="2:14" s="69" customFormat="1" x14ac:dyDescent="0.25">
      <c r="B2011" s="57" t="s">
        <v>22</v>
      </c>
      <c r="C2011" s="70">
        <v>44502</v>
      </c>
      <c r="D2011" s="59" t="s">
        <v>3720</v>
      </c>
      <c r="E2011" s="60" t="s">
        <v>11276</v>
      </c>
      <c r="F2011" s="67" t="s">
        <v>3721</v>
      </c>
      <c r="G2011" s="67" t="s">
        <v>3722</v>
      </c>
      <c r="H2011" s="68" t="s">
        <v>9196</v>
      </c>
      <c r="I2011" s="63">
        <v>5</v>
      </c>
      <c r="J2011" s="64" t="str">
        <f t="shared" si="78"/>
        <v>A</v>
      </c>
      <c r="K2011" s="65">
        <f t="shared" si="79"/>
        <v>12500</v>
      </c>
      <c r="L2011" s="66">
        <f t="shared" si="86"/>
        <v>7</v>
      </c>
      <c r="M2011" s="66" t="str">
        <f t="shared" si="87"/>
        <v>OK</v>
      </c>
      <c r="N2011" s="40"/>
    </row>
    <row r="2012" spans="2:14" x14ac:dyDescent="0.25">
      <c r="B2012" s="57" t="s">
        <v>22</v>
      </c>
      <c r="C2012" s="70">
        <v>44502</v>
      </c>
      <c r="D2012" s="59" t="s">
        <v>9197</v>
      </c>
      <c r="E2012" s="60" t="s">
        <v>11276</v>
      </c>
      <c r="F2012" s="67" t="s">
        <v>9198</v>
      </c>
      <c r="G2012" s="67" t="s">
        <v>9199</v>
      </c>
      <c r="H2012" s="68" t="s">
        <v>9200</v>
      </c>
      <c r="I2012" s="63">
        <v>3</v>
      </c>
      <c r="J2012" s="64" t="str">
        <f t="shared" si="78"/>
        <v>A</v>
      </c>
      <c r="K2012" s="65">
        <f t="shared" si="79"/>
        <v>7500</v>
      </c>
      <c r="L2012" s="66">
        <f t="shared" si="86"/>
        <v>3</v>
      </c>
      <c r="M2012" s="66" t="str">
        <f t="shared" si="87"/>
        <v>OK</v>
      </c>
    </row>
    <row r="2013" spans="2:14" x14ac:dyDescent="0.25">
      <c r="B2013" s="57" t="s">
        <v>22</v>
      </c>
      <c r="C2013" s="70">
        <v>44502</v>
      </c>
      <c r="D2013" s="59" t="s">
        <v>5940</v>
      </c>
      <c r="E2013" s="60" t="s">
        <v>11276</v>
      </c>
      <c r="F2013" s="67" t="s">
        <v>5941</v>
      </c>
      <c r="G2013" s="67" t="s">
        <v>5942</v>
      </c>
      <c r="H2013" s="68" t="s">
        <v>9201</v>
      </c>
      <c r="I2013" s="63">
        <v>2</v>
      </c>
      <c r="J2013" s="64" t="str">
        <f t="shared" si="78"/>
        <v>A</v>
      </c>
      <c r="K2013" s="65">
        <f t="shared" si="79"/>
        <v>5000</v>
      </c>
      <c r="L2013" s="66">
        <f t="shared" si="86"/>
        <v>4</v>
      </c>
      <c r="M2013" s="66" t="str">
        <f t="shared" si="87"/>
        <v>OK</v>
      </c>
    </row>
    <row r="2014" spans="2:14" s="69" customFormat="1" x14ac:dyDescent="0.25">
      <c r="B2014" s="57" t="s">
        <v>22</v>
      </c>
      <c r="C2014" s="70">
        <v>44502</v>
      </c>
      <c r="D2014" s="59" t="s">
        <v>5931</v>
      </c>
      <c r="E2014" s="60" t="s">
        <v>11276</v>
      </c>
      <c r="F2014" s="67" t="s">
        <v>5932</v>
      </c>
      <c r="G2014" s="67" t="s">
        <v>5933</v>
      </c>
      <c r="H2014" s="68" t="s">
        <v>9202</v>
      </c>
      <c r="I2014" s="63">
        <v>3</v>
      </c>
      <c r="J2014" s="64" t="str">
        <f t="shared" si="78"/>
        <v>A</v>
      </c>
      <c r="K2014" s="65">
        <f t="shared" si="79"/>
        <v>7500</v>
      </c>
      <c r="L2014" s="66">
        <f t="shared" si="86"/>
        <v>10</v>
      </c>
      <c r="M2014" s="66" t="str">
        <f t="shared" si="87"/>
        <v>OK</v>
      </c>
      <c r="N2014" s="40"/>
    </row>
    <row r="2015" spans="2:14" x14ac:dyDescent="0.25">
      <c r="B2015" s="57" t="s">
        <v>22</v>
      </c>
      <c r="C2015" s="70">
        <v>44502</v>
      </c>
      <c r="D2015" s="59" t="s">
        <v>9203</v>
      </c>
      <c r="E2015" s="60" t="s">
        <v>11276</v>
      </c>
      <c r="F2015" s="67" t="s">
        <v>9204</v>
      </c>
      <c r="G2015" s="67" t="s">
        <v>9205</v>
      </c>
      <c r="H2015" s="68" t="s">
        <v>9206</v>
      </c>
      <c r="I2015" s="63">
        <v>6</v>
      </c>
      <c r="J2015" s="64" t="str">
        <f t="shared" si="78"/>
        <v>B</v>
      </c>
      <c r="K2015" s="65">
        <f t="shared" si="79"/>
        <v>18000</v>
      </c>
      <c r="L2015" s="66">
        <f t="shared" si="86"/>
        <v>6</v>
      </c>
      <c r="M2015" s="66" t="str">
        <f t="shared" si="87"/>
        <v>OK</v>
      </c>
    </row>
    <row r="2016" spans="2:14" s="69" customFormat="1" x14ac:dyDescent="0.25">
      <c r="B2016" s="57" t="s">
        <v>22</v>
      </c>
      <c r="C2016" s="70">
        <v>44502</v>
      </c>
      <c r="D2016" s="59" t="s">
        <v>1386</v>
      </c>
      <c r="E2016" s="60" t="s">
        <v>11276</v>
      </c>
      <c r="F2016" s="67" t="s">
        <v>1387</v>
      </c>
      <c r="G2016" s="67" t="s">
        <v>1388</v>
      </c>
      <c r="H2016" s="68" t="s">
        <v>9207</v>
      </c>
      <c r="I2016" s="63">
        <v>15</v>
      </c>
      <c r="J2016" s="64" t="str">
        <f t="shared" si="78"/>
        <v>B</v>
      </c>
      <c r="K2016" s="65">
        <f t="shared" si="79"/>
        <v>45000</v>
      </c>
      <c r="L2016" s="66">
        <f t="shared" si="86"/>
        <v>17</v>
      </c>
      <c r="M2016" s="66" t="str">
        <f t="shared" si="87"/>
        <v>OK</v>
      </c>
      <c r="N2016" s="40"/>
    </row>
    <row r="2017" spans="2:14" x14ac:dyDescent="0.25">
      <c r="B2017" s="57" t="s">
        <v>22</v>
      </c>
      <c r="C2017" s="70">
        <v>44502</v>
      </c>
      <c r="D2017" s="59" t="s">
        <v>1402</v>
      </c>
      <c r="E2017" s="60" t="s">
        <v>11276</v>
      </c>
      <c r="F2017" s="67" t="s">
        <v>1403</v>
      </c>
      <c r="G2017" s="67" t="s">
        <v>1404</v>
      </c>
      <c r="H2017" s="68" t="s">
        <v>9208</v>
      </c>
      <c r="I2017" s="63">
        <v>3</v>
      </c>
      <c r="J2017" s="64" t="str">
        <f t="shared" si="78"/>
        <v>A</v>
      </c>
      <c r="K2017" s="65">
        <f t="shared" si="79"/>
        <v>7500</v>
      </c>
      <c r="L2017" s="66">
        <f t="shared" si="86"/>
        <v>6</v>
      </c>
      <c r="M2017" s="66" t="str">
        <f t="shared" si="87"/>
        <v>OK</v>
      </c>
    </row>
    <row r="2018" spans="2:14" x14ac:dyDescent="0.25">
      <c r="B2018" s="57" t="s">
        <v>22</v>
      </c>
      <c r="C2018" s="70">
        <v>44502</v>
      </c>
      <c r="D2018" s="59" t="s">
        <v>1406</v>
      </c>
      <c r="E2018" s="60" t="s">
        <v>11276</v>
      </c>
      <c r="F2018" s="67" t="s">
        <v>1407</v>
      </c>
      <c r="G2018" s="67" t="s">
        <v>1408</v>
      </c>
      <c r="H2018" s="68" t="s">
        <v>9209</v>
      </c>
      <c r="I2018" s="63">
        <v>2</v>
      </c>
      <c r="J2018" s="64" t="str">
        <f t="shared" si="78"/>
        <v>A</v>
      </c>
      <c r="K2018" s="65">
        <f t="shared" si="79"/>
        <v>5000</v>
      </c>
      <c r="L2018" s="66">
        <f t="shared" si="86"/>
        <v>4</v>
      </c>
      <c r="M2018" s="66" t="str">
        <f t="shared" si="87"/>
        <v>OK</v>
      </c>
    </row>
    <row r="2019" spans="2:14" s="69" customFormat="1" x14ac:dyDescent="0.25">
      <c r="B2019" s="57" t="s">
        <v>22</v>
      </c>
      <c r="C2019" s="70">
        <v>44502</v>
      </c>
      <c r="D2019" s="59" t="s">
        <v>9210</v>
      </c>
      <c r="E2019" s="60" t="s">
        <v>11276</v>
      </c>
      <c r="F2019" s="67" t="s">
        <v>9211</v>
      </c>
      <c r="G2019" s="67" t="s">
        <v>9212</v>
      </c>
      <c r="H2019" s="68" t="s">
        <v>9213</v>
      </c>
      <c r="I2019" s="63">
        <v>2</v>
      </c>
      <c r="J2019" s="64" t="str">
        <f t="shared" si="78"/>
        <v>A</v>
      </c>
      <c r="K2019" s="65">
        <f t="shared" si="79"/>
        <v>5000</v>
      </c>
      <c r="L2019" s="66">
        <f t="shared" si="86"/>
        <v>2</v>
      </c>
      <c r="M2019" s="66" t="str">
        <f t="shared" si="87"/>
        <v>OK</v>
      </c>
      <c r="N2019" s="40"/>
    </row>
    <row r="2020" spans="2:14" s="69" customFormat="1" x14ac:dyDescent="0.25">
      <c r="B2020" s="57" t="s">
        <v>22</v>
      </c>
      <c r="C2020" s="70">
        <v>44502</v>
      </c>
      <c r="D2020" s="59" t="s">
        <v>1422</v>
      </c>
      <c r="E2020" s="60" t="s">
        <v>11276</v>
      </c>
      <c r="F2020" s="67" t="s">
        <v>1423</v>
      </c>
      <c r="G2020" s="67" t="s">
        <v>1424</v>
      </c>
      <c r="H2020" s="68" t="s">
        <v>9214</v>
      </c>
      <c r="I2020" s="63">
        <v>2</v>
      </c>
      <c r="J2020" s="64" t="str">
        <f t="shared" si="78"/>
        <v>A</v>
      </c>
      <c r="K2020" s="65">
        <f t="shared" si="79"/>
        <v>5000</v>
      </c>
      <c r="L2020" s="66">
        <f t="shared" si="86"/>
        <v>4</v>
      </c>
      <c r="M2020" s="66" t="str">
        <f t="shared" si="87"/>
        <v>OK</v>
      </c>
      <c r="N2020" s="40"/>
    </row>
    <row r="2021" spans="2:14" x14ac:dyDescent="0.25">
      <c r="B2021" s="57" t="s">
        <v>22</v>
      </c>
      <c r="C2021" s="70">
        <v>44502</v>
      </c>
      <c r="D2021" s="59" t="s">
        <v>1426</v>
      </c>
      <c r="E2021" s="60" t="s">
        <v>11276</v>
      </c>
      <c r="F2021" s="67" t="s">
        <v>1427</v>
      </c>
      <c r="G2021" s="67" t="s">
        <v>1428</v>
      </c>
      <c r="H2021" s="68" t="s">
        <v>9215</v>
      </c>
      <c r="I2021" s="63">
        <v>2</v>
      </c>
      <c r="J2021" s="64" t="str">
        <f t="shared" si="78"/>
        <v>A</v>
      </c>
      <c r="K2021" s="65">
        <f t="shared" si="79"/>
        <v>5000</v>
      </c>
      <c r="L2021" s="66">
        <f t="shared" si="86"/>
        <v>4</v>
      </c>
      <c r="M2021" s="66" t="str">
        <f t="shared" si="87"/>
        <v>OK</v>
      </c>
    </row>
    <row r="2022" spans="2:14" x14ac:dyDescent="0.25">
      <c r="B2022" s="57" t="s">
        <v>22</v>
      </c>
      <c r="C2022" s="70">
        <v>44502</v>
      </c>
      <c r="D2022" s="59" t="s">
        <v>9216</v>
      </c>
      <c r="E2022" s="60" t="s">
        <v>11276</v>
      </c>
      <c r="F2022" s="67" t="s">
        <v>9217</v>
      </c>
      <c r="G2022" s="67" t="s">
        <v>9218</v>
      </c>
      <c r="H2022" s="68" t="s">
        <v>9219</v>
      </c>
      <c r="I2022" s="63">
        <v>2</v>
      </c>
      <c r="J2022" s="64" t="str">
        <f t="shared" si="78"/>
        <v>A</v>
      </c>
      <c r="K2022" s="65">
        <f t="shared" si="79"/>
        <v>5000</v>
      </c>
      <c r="L2022" s="66">
        <f t="shared" si="86"/>
        <v>2</v>
      </c>
      <c r="M2022" s="66" t="str">
        <f t="shared" si="87"/>
        <v>OK</v>
      </c>
    </row>
    <row r="2023" spans="2:14" s="69" customFormat="1" x14ac:dyDescent="0.25">
      <c r="B2023" s="57" t="s">
        <v>22</v>
      </c>
      <c r="C2023" s="70">
        <v>44502</v>
      </c>
      <c r="D2023" s="59" t="s">
        <v>5131</v>
      </c>
      <c r="E2023" s="60" t="s">
        <v>11276</v>
      </c>
      <c r="F2023" s="67" t="s">
        <v>5132</v>
      </c>
      <c r="G2023" s="67" t="s">
        <v>5133</v>
      </c>
      <c r="H2023" s="68" t="s">
        <v>9220</v>
      </c>
      <c r="I2023" s="63">
        <v>10</v>
      </c>
      <c r="J2023" s="64" t="str">
        <f t="shared" si="78"/>
        <v>B</v>
      </c>
      <c r="K2023" s="65">
        <f t="shared" si="79"/>
        <v>30000</v>
      </c>
      <c r="L2023" s="66">
        <f t="shared" si="86"/>
        <v>13</v>
      </c>
      <c r="M2023" s="66" t="str">
        <f t="shared" si="87"/>
        <v>OK</v>
      </c>
      <c r="N2023" s="40"/>
    </row>
    <row r="2024" spans="2:14" x14ac:dyDescent="0.25">
      <c r="B2024" s="57" t="s">
        <v>22</v>
      </c>
      <c r="C2024" s="70">
        <v>44502</v>
      </c>
      <c r="D2024" s="59" t="s">
        <v>9221</v>
      </c>
      <c r="E2024" s="60" t="s">
        <v>11276</v>
      </c>
      <c r="F2024" s="67" t="s">
        <v>9222</v>
      </c>
      <c r="G2024" s="67" t="s">
        <v>9223</v>
      </c>
      <c r="H2024" s="68" t="s">
        <v>9224</v>
      </c>
      <c r="I2024" s="63">
        <v>2</v>
      </c>
      <c r="J2024" s="64" t="str">
        <f t="shared" si="78"/>
        <v>A</v>
      </c>
      <c r="K2024" s="65">
        <f t="shared" si="79"/>
        <v>5000</v>
      </c>
      <c r="L2024" s="66">
        <f t="shared" si="86"/>
        <v>2</v>
      </c>
      <c r="M2024" s="66" t="str">
        <f t="shared" si="87"/>
        <v>OK</v>
      </c>
    </row>
    <row r="2025" spans="2:14" s="69" customFormat="1" x14ac:dyDescent="0.25">
      <c r="B2025" s="57" t="s">
        <v>22</v>
      </c>
      <c r="C2025" s="70">
        <v>44502</v>
      </c>
      <c r="D2025" s="59" t="s">
        <v>9225</v>
      </c>
      <c r="E2025" s="60" t="s">
        <v>11276</v>
      </c>
      <c r="F2025" s="67" t="s">
        <v>9226</v>
      </c>
      <c r="G2025" s="67" t="s">
        <v>9227</v>
      </c>
      <c r="H2025" s="68" t="s">
        <v>9228</v>
      </c>
      <c r="I2025" s="63">
        <v>2</v>
      </c>
      <c r="J2025" s="64" t="str">
        <f t="shared" si="78"/>
        <v>A</v>
      </c>
      <c r="K2025" s="65">
        <f t="shared" si="79"/>
        <v>5000</v>
      </c>
      <c r="L2025" s="66">
        <f t="shared" si="86"/>
        <v>2</v>
      </c>
      <c r="M2025" s="66" t="str">
        <f t="shared" si="87"/>
        <v>OK</v>
      </c>
      <c r="N2025" s="40"/>
    </row>
    <row r="2026" spans="2:14" x14ac:dyDescent="0.25">
      <c r="B2026" s="57" t="s">
        <v>22</v>
      </c>
      <c r="C2026" s="70">
        <v>44502</v>
      </c>
      <c r="D2026" s="59" t="s">
        <v>9229</v>
      </c>
      <c r="E2026" s="60" t="s">
        <v>11276</v>
      </c>
      <c r="F2026" s="67" t="s">
        <v>9230</v>
      </c>
      <c r="G2026" s="67" t="s">
        <v>9231</v>
      </c>
      <c r="H2026" s="68" t="s">
        <v>9232</v>
      </c>
      <c r="I2026" s="63">
        <v>2</v>
      </c>
      <c r="J2026" s="64" t="str">
        <f t="shared" si="78"/>
        <v>A</v>
      </c>
      <c r="K2026" s="65">
        <f t="shared" si="79"/>
        <v>5000</v>
      </c>
      <c r="L2026" s="66">
        <f t="shared" si="86"/>
        <v>2</v>
      </c>
      <c r="M2026" s="66" t="str">
        <f t="shared" si="87"/>
        <v>OK</v>
      </c>
    </row>
    <row r="2027" spans="2:14" x14ac:dyDescent="0.25">
      <c r="B2027" s="57" t="s">
        <v>22</v>
      </c>
      <c r="C2027" s="70">
        <v>44502</v>
      </c>
      <c r="D2027" s="59" t="s">
        <v>3885</v>
      </c>
      <c r="E2027" s="60" t="s">
        <v>11276</v>
      </c>
      <c r="F2027" s="67" t="s">
        <v>3886</v>
      </c>
      <c r="G2027" s="67" t="s">
        <v>3887</v>
      </c>
      <c r="H2027" s="68" t="s">
        <v>9233</v>
      </c>
      <c r="I2027" s="63">
        <v>3</v>
      </c>
      <c r="J2027" s="64" t="str">
        <f t="shared" si="78"/>
        <v>A</v>
      </c>
      <c r="K2027" s="65">
        <f t="shared" si="79"/>
        <v>7500</v>
      </c>
      <c r="L2027" s="66">
        <f t="shared" si="86"/>
        <v>5</v>
      </c>
      <c r="M2027" s="66" t="str">
        <f t="shared" si="87"/>
        <v>OK</v>
      </c>
    </row>
    <row r="2028" spans="2:14" s="69" customFormat="1" x14ac:dyDescent="0.25">
      <c r="B2028" s="57" t="s">
        <v>22</v>
      </c>
      <c r="C2028" s="70">
        <v>44502</v>
      </c>
      <c r="D2028" s="59" t="s">
        <v>3897</v>
      </c>
      <c r="E2028" s="60" t="s">
        <v>11276</v>
      </c>
      <c r="F2028" s="67" t="s">
        <v>3898</v>
      </c>
      <c r="G2028" s="67" t="s">
        <v>3899</v>
      </c>
      <c r="H2028" s="68" t="s">
        <v>9234</v>
      </c>
      <c r="I2028" s="63">
        <v>2</v>
      </c>
      <c r="J2028" s="64" t="str">
        <f t="shared" si="78"/>
        <v>A</v>
      </c>
      <c r="K2028" s="65">
        <f t="shared" si="79"/>
        <v>5000</v>
      </c>
      <c r="L2028" s="66">
        <f t="shared" si="86"/>
        <v>4</v>
      </c>
      <c r="M2028" s="66" t="str">
        <f t="shared" si="87"/>
        <v>OK</v>
      </c>
      <c r="N2028" s="40"/>
    </row>
    <row r="2029" spans="2:14" s="69" customFormat="1" x14ac:dyDescent="0.25">
      <c r="B2029" s="57" t="s">
        <v>22</v>
      </c>
      <c r="C2029" s="70">
        <v>44502</v>
      </c>
      <c r="D2029" s="59" t="s">
        <v>3889</v>
      </c>
      <c r="E2029" s="60" t="s">
        <v>11276</v>
      </c>
      <c r="F2029" s="67" t="s">
        <v>3890</v>
      </c>
      <c r="G2029" s="67" t="s">
        <v>3891</v>
      </c>
      <c r="H2029" s="68" t="s">
        <v>9235</v>
      </c>
      <c r="I2029" s="63">
        <v>2</v>
      </c>
      <c r="J2029" s="64" t="str">
        <f t="shared" si="78"/>
        <v>A</v>
      </c>
      <c r="K2029" s="65">
        <f t="shared" si="79"/>
        <v>5000</v>
      </c>
      <c r="L2029" s="66">
        <f t="shared" si="86"/>
        <v>5</v>
      </c>
      <c r="M2029" s="66" t="str">
        <f t="shared" si="87"/>
        <v>OK</v>
      </c>
      <c r="N2029" s="40"/>
    </row>
    <row r="2030" spans="2:14" s="69" customFormat="1" x14ac:dyDescent="0.25">
      <c r="B2030" s="57" t="s">
        <v>22</v>
      </c>
      <c r="C2030" s="70">
        <v>44502</v>
      </c>
      <c r="D2030" s="59" t="s">
        <v>3901</v>
      </c>
      <c r="E2030" s="60" t="s">
        <v>11276</v>
      </c>
      <c r="F2030" s="67" t="s">
        <v>3902</v>
      </c>
      <c r="G2030" s="67" t="s">
        <v>3903</v>
      </c>
      <c r="H2030" s="68" t="s">
        <v>9236</v>
      </c>
      <c r="I2030" s="63">
        <v>3</v>
      </c>
      <c r="J2030" s="64" t="str">
        <f t="shared" si="78"/>
        <v>A</v>
      </c>
      <c r="K2030" s="65">
        <f t="shared" si="79"/>
        <v>7500</v>
      </c>
      <c r="L2030" s="66">
        <f t="shared" si="86"/>
        <v>5</v>
      </c>
      <c r="M2030" s="66" t="str">
        <f t="shared" si="87"/>
        <v>OK</v>
      </c>
      <c r="N2030" s="40"/>
    </row>
    <row r="2031" spans="2:14" x14ac:dyDescent="0.25">
      <c r="B2031" s="57" t="s">
        <v>22</v>
      </c>
      <c r="C2031" s="70">
        <v>44508</v>
      </c>
      <c r="D2031" s="59" t="s">
        <v>5202</v>
      </c>
      <c r="E2031" s="60" t="s">
        <v>11276</v>
      </c>
      <c r="F2031" s="67" t="s">
        <v>5203</v>
      </c>
      <c r="G2031" s="67" t="s">
        <v>5204</v>
      </c>
      <c r="H2031" s="68" t="s">
        <v>9879</v>
      </c>
      <c r="I2031" s="63">
        <v>2</v>
      </c>
      <c r="J2031" s="64" t="str">
        <f t="shared" si="78"/>
        <v>A</v>
      </c>
      <c r="K2031" s="65">
        <f t="shared" si="79"/>
        <v>5000</v>
      </c>
      <c r="L2031" s="66">
        <f t="shared" si="86"/>
        <v>8</v>
      </c>
      <c r="M2031" s="66" t="str">
        <f t="shared" si="87"/>
        <v>OK</v>
      </c>
    </row>
    <row r="2032" spans="2:14" x14ac:dyDescent="0.25">
      <c r="B2032" s="57" t="s">
        <v>22</v>
      </c>
      <c r="C2032" s="70">
        <v>44508</v>
      </c>
      <c r="D2032" s="59" t="s">
        <v>5182</v>
      </c>
      <c r="E2032" s="60" t="s">
        <v>11276</v>
      </c>
      <c r="F2032" s="67" t="s">
        <v>5183</v>
      </c>
      <c r="G2032" s="67" t="s">
        <v>5184</v>
      </c>
      <c r="H2032" s="68" t="s">
        <v>9880</v>
      </c>
      <c r="I2032" s="63">
        <v>2</v>
      </c>
      <c r="J2032" s="64" t="str">
        <f t="shared" si="78"/>
        <v>A</v>
      </c>
      <c r="K2032" s="65">
        <f t="shared" si="79"/>
        <v>5000</v>
      </c>
      <c r="L2032" s="66">
        <f t="shared" si="86"/>
        <v>4</v>
      </c>
      <c r="M2032" s="66" t="str">
        <f t="shared" si="87"/>
        <v>OK</v>
      </c>
    </row>
    <row r="2033" spans="2:14" s="69" customFormat="1" x14ac:dyDescent="0.25">
      <c r="B2033" s="57" t="s">
        <v>22</v>
      </c>
      <c r="C2033" s="70">
        <v>44508</v>
      </c>
      <c r="D2033" s="59" t="s">
        <v>5194</v>
      </c>
      <c r="E2033" s="60" t="s">
        <v>11276</v>
      </c>
      <c r="F2033" s="67" t="s">
        <v>5195</v>
      </c>
      <c r="G2033" s="67" t="s">
        <v>5196</v>
      </c>
      <c r="H2033" s="68" t="s">
        <v>9881</v>
      </c>
      <c r="I2033" s="63">
        <v>2</v>
      </c>
      <c r="J2033" s="64" t="str">
        <f t="shared" si="78"/>
        <v>A</v>
      </c>
      <c r="K2033" s="65">
        <f t="shared" si="79"/>
        <v>5000</v>
      </c>
      <c r="L2033" s="66">
        <f t="shared" si="86"/>
        <v>5</v>
      </c>
      <c r="M2033" s="66" t="str">
        <f t="shared" si="87"/>
        <v>OK</v>
      </c>
      <c r="N2033" s="40"/>
    </row>
    <row r="2034" spans="2:14" x14ac:dyDescent="0.25">
      <c r="B2034" s="57" t="s">
        <v>22</v>
      </c>
      <c r="C2034" s="70">
        <v>44508</v>
      </c>
      <c r="D2034" s="59" t="s">
        <v>9882</v>
      </c>
      <c r="E2034" s="60" t="s">
        <v>11276</v>
      </c>
      <c r="F2034" s="67" t="s">
        <v>9883</v>
      </c>
      <c r="G2034" s="67" t="s">
        <v>9884</v>
      </c>
      <c r="H2034" s="68" t="s">
        <v>9885</v>
      </c>
      <c r="I2034" s="63">
        <v>6</v>
      </c>
      <c r="J2034" s="64" t="str">
        <f t="shared" si="78"/>
        <v>B</v>
      </c>
      <c r="K2034" s="65">
        <f t="shared" si="79"/>
        <v>18000</v>
      </c>
      <c r="L2034" s="66">
        <f t="shared" si="86"/>
        <v>6</v>
      </c>
      <c r="M2034" s="66" t="str">
        <f t="shared" si="87"/>
        <v>OK</v>
      </c>
    </row>
    <row r="2035" spans="2:14" s="69" customFormat="1" x14ac:dyDescent="0.25">
      <c r="B2035" s="57" t="s">
        <v>22</v>
      </c>
      <c r="C2035" s="70">
        <v>44508</v>
      </c>
      <c r="D2035" s="59" t="s">
        <v>5162</v>
      </c>
      <c r="E2035" s="60" t="s">
        <v>11276</v>
      </c>
      <c r="F2035" s="67" t="s">
        <v>5163</v>
      </c>
      <c r="G2035" s="67" t="s">
        <v>5164</v>
      </c>
      <c r="H2035" s="68" t="s">
        <v>9886</v>
      </c>
      <c r="I2035" s="63">
        <v>5</v>
      </c>
      <c r="J2035" s="64" t="str">
        <f t="shared" si="78"/>
        <v>A</v>
      </c>
      <c r="K2035" s="65">
        <f t="shared" si="79"/>
        <v>12500</v>
      </c>
      <c r="L2035" s="66">
        <f t="shared" si="86"/>
        <v>8</v>
      </c>
      <c r="M2035" s="66" t="str">
        <f t="shared" si="87"/>
        <v>OK</v>
      </c>
      <c r="N2035" s="40"/>
    </row>
    <row r="2036" spans="2:14" x14ac:dyDescent="0.25">
      <c r="B2036" s="57" t="s">
        <v>22</v>
      </c>
      <c r="C2036" s="70">
        <v>44508</v>
      </c>
      <c r="D2036" s="59" t="s">
        <v>5166</v>
      </c>
      <c r="E2036" s="60" t="s">
        <v>11276</v>
      </c>
      <c r="F2036" s="67" t="s">
        <v>5167</v>
      </c>
      <c r="G2036" s="67" t="s">
        <v>5168</v>
      </c>
      <c r="H2036" s="68" t="s">
        <v>9887</v>
      </c>
      <c r="I2036" s="63">
        <v>3</v>
      </c>
      <c r="J2036" s="64" t="str">
        <f t="shared" si="78"/>
        <v>A</v>
      </c>
      <c r="K2036" s="65">
        <f t="shared" si="79"/>
        <v>7500</v>
      </c>
      <c r="L2036" s="66">
        <f t="shared" si="86"/>
        <v>5</v>
      </c>
      <c r="M2036" s="66" t="str">
        <f t="shared" si="87"/>
        <v>OK</v>
      </c>
    </row>
    <row r="2037" spans="2:14" x14ac:dyDescent="0.25">
      <c r="B2037" s="57" t="s">
        <v>22</v>
      </c>
      <c r="C2037" s="70">
        <v>44508</v>
      </c>
      <c r="D2037" s="59" t="s">
        <v>9888</v>
      </c>
      <c r="E2037" s="60" t="s">
        <v>11276</v>
      </c>
      <c r="F2037" s="67" t="s">
        <v>9889</v>
      </c>
      <c r="G2037" s="67" t="s">
        <v>9890</v>
      </c>
      <c r="H2037" s="68" t="s">
        <v>9891</v>
      </c>
      <c r="I2037" s="63">
        <v>2</v>
      </c>
      <c r="J2037" s="64" t="str">
        <f t="shared" si="78"/>
        <v>A</v>
      </c>
      <c r="K2037" s="65">
        <f t="shared" si="79"/>
        <v>5000</v>
      </c>
      <c r="L2037" s="66">
        <f t="shared" si="86"/>
        <v>2</v>
      </c>
      <c r="M2037" s="66" t="str">
        <f t="shared" si="87"/>
        <v>OK</v>
      </c>
    </row>
    <row r="2038" spans="2:14" s="69" customFormat="1" x14ac:dyDescent="0.25">
      <c r="B2038" s="57" t="s">
        <v>22</v>
      </c>
      <c r="C2038" s="70">
        <v>44508</v>
      </c>
      <c r="D2038" s="59" t="s">
        <v>5178</v>
      </c>
      <c r="E2038" s="60" t="s">
        <v>11276</v>
      </c>
      <c r="F2038" s="67" t="s">
        <v>5179</v>
      </c>
      <c r="G2038" s="67" t="s">
        <v>5180</v>
      </c>
      <c r="H2038" s="68" t="s">
        <v>9892</v>
      </c>
      <c r="I2038" s="63">
        <v>6</v>
      </c>
      <c r="J2038" s="64" t="str">
        <f t="shared" si="78"/>
        <v>B</v>
      </c>
      <c r="K2038" s="65">
        <f t="shared" si="79"/>
        <v>18000</v>
      </c>
      <c r="L2038" s="66">
        <f t="shared" si="86"/>
        <v>12</v>
      </c>
      <c r="M2038" s="66" t="str">
        <f t="shared" si="87"/>
        <v>OK</v>
      </c>
      <c r="N2038" s="40"/>
    </row>
    <row r="2039" spans="2:14" s="69" customFormat="1" x14ac:dyDescent="0.25">
      <c r="B2039" s="57" t="s">
        <v>22</v>
      </c>
      <c r="C2039" s="70">
        <v>44508</v>
      </c>
      <c r="D2039" s="59" t="s">
        <v>9150</v>
      </c>
      <c r="E2039" s="60" t="s">
        <v>11276</v>
      </c>
      <c r="F2039" s="67" t="s">
        <v>9151</v>
      </c>
      <c r="G2039" s="67" t="s">
        <v>9152</v>
      </c>
      <c r="H2039" s="68" t="s">
        <v>9893</v>
      </c>
      <c r="I2039" s="63">
        <v>5</v>
      </c>
      <c r="J2039" s="64" t="str">
        <f t="shared" si="78"/>
        <v>A</v>
      </c>
      <c r="K2039" s="65">
        <f t="shared" si="79"/>
        <v>12500</v>
      </c>
      <c r="L2039" s="66">
        <f t="shared" si="86"/>
        <v>7</v>
      </c>
      <c r="M2039" s="66" t="str">
        <f t="shared" si="87"/>
        <v>OK</v>
      </c>
      <c r="N2039" s="40"/>
    </row>
    <row r="2040" spans="2:14" x14ac:dyDescent="0.25">
      <c r="B2040" s="57" t="s">
        <v>22</v>
      </c>
      <c r="C2040" s="70">
        <v>44508</v>
      </c>
      <c r="D2040" s="59" t="s">
        <v>9143</v>
      </c>
      <c r="E2040" s="60" t="s">
        <v>11276</v>
      </c>
      <c r="F2040" s="67" t="s">
        <v>9144</v>
      </c>
      <c r="G2040" s="67" t="s">
        <v>9145</v>
      </c>
      <c r="H2040" s="68" t="s">
        <v>9897</v>
      </c>
      <c r="I2040" s="63">
        <v>10</v>
      </c>
      <c r="J2040" s="64" t="str">
        <f t="shared" si="78"/>
        <v>B</v>
      </c>
      <c r="K2040" s="65">
        <f t="shared" si="79"/>
        <v>30000</v>
      </c>
      <c r="L2040" s="66">
        <f t="shared" si="86"/>
        <v>18</v>
      </c>
      <c r="M2040" s="66" t="str">
        <f t="shared" si="87"/>
        <v>OK</v>
      </c>
    </row>
    <row r="2041" spans="2:14" x14ac:dyDescent="0.25">
      <c r="B2041" s="57" t="s">
        <v>22</v>
      </c>
      <c r="C2041" s="70">
        <v>44508</v>
      </c>
      <c r="D2041" s="59" t="s">
        <v>9894</v>
      </c>
      <c r="E2041" s="60" t="s">
        <v>11276</v>
      </c>
      <c r="F2041" s="67" t="s">
        <v>9895</v>
      </c>
      <c r="G2041" s="67" t="s">
        <v>9896</v>
      </c>
      <c r="H2041" s="68" t="s">
        <v>9898</v>
      </c>
      <c r="I2041" s="63">
        <v>2</v>
      </c>
      <c r="J2041" s="64" t="str">
        <f t="shared" si="78"/>
        <v>A</v>
      </c>
      <c r="K2041" s="65">
        <f t="shared" si="79"/>
        <v>5000</v>
      </c>
      <c r="L2041" s="66">
        <f t="shared" si="86"/>
        <v>2</v>
      </c>
      <c r="M2041" s="66" t="str">
        <f t="shared" si="87"/>
        <v>OK</v>
      </c>
    </row>
    <row r="2042" spans="2:14" s="69" customFormat="1" x14ac:dyDescent="0.25">
      <c r="B2042" s="57" t="s">
        <v>22</v>
      </c>
      <c r="C2042" s="70">
        <v>44508</v>
      </c>
      <c r="D2042" s="59" t="s">
        <v>5103</v>
      </c>
      <c r="E2042" s="60" t="s">
        <v>11276</v>
      </c>
      <c r="F2042" s="67" t="s">
        <v>5104</v>
      </c>
      <c r="G2042" s="67" t="s">
        <v>5105</v>
      </c>
      <c r="H2042" s="68" t="s">
        <v>9899</v>
      </c>
      <c r="I2042" s="63">
        <v>2</v>
      </c>
      <c r="J2042" s="64" t="str">
        <f t="shared" si="78"/>
        <v>A</v>
      </c>
      <c r="K2042" s="65">
        <f t="shared" si="79"/>
        <v>5000</v>
      </c>
      <c r="L2042" s="66">
        <f t="shared" si="86"/>
        <v>5</v>
      </c>
      <c r="M2042" s="66" t="str">
        <f t="shared" si="87"/>
        <v>OK</v>
      </c>
      <c r="N2042" s="40"/>
    </row>
    <row r="2043" spans="2:14" x14ac:dyDescent="0.25">
      <c r="B2043" s="57" t="s">
        <v>22</v>
      </c>
      <c r="C2043" s="70">
        <v>44508</v>
      </c>
      <c r="D2043" s="59" t="s">
        <v>9900</v>
      </c>
      <c r="E2043" s="60" t="s">
        <v>11276</v>
      </c>
      <c r="F2043" s="67" t="s">
        <v>9901</v>
      </c>
      <c r="G2043" s="67" t="s">
        <v>9902</v>
      </c>
      <c r="H2043" s="68" t="s">
        <v>9903</v>
      </c>
      <c r="I2043" s="63">
        <v>2</v>
      </c>
      <c r="J2043" s="64" t="str">
        <f t="shared" si="78"/>
        <v>A</v>
      </c>
      <c r="K2043" s="65">
        <f t="shared" si="79"/>
        <v>5000</v>
      </c>
      <c r="L2043" s="66">
        <f t="shared" si="86"/>
        <v>2</v>
      </c>
      <c r="M2043" s="66" t="str">
        <f t="shared" si="87"/>
        <v>OK</v>
      </c>
    </row>
    <row r="2044" spans="2:14" s="69" customFormat="1" x14ac:dyDescent="0.25">
      <c r="B2044" s="57" t="s">
        <v>22</v>
      </c>
      <c r="C2044" s="70">
        <v>44508</v>
      </c>
      <c r="D2044" s="59" t="s">
        <v>5091</v>
      </c>
      <c r="E2044" s="60" t="s">
        <v>11276</v>
      </c>
      <c r="F2044" s="67" t="s">
        <v>5092</v>
      </c>
      <c r="G2044" s="67" t="s">
        <v>5093</v>
      </c>
      <c r="H2044" s="68" t="s">
        <v>9904</v>
      </c>
      <c r="I2044" s="63">
        <v>2</v>
      </c>
      <c r="J2044" s="64" t="str">
        <f t="shared" si="78"/>
        <v>A</v>
      </c>
      <c r="K2044" s="65">
        <f t="shared" si="79"/>
        <v>5000</v>
      </c>
      <c r="L2044" s="66">
        <f t="shared" si="86"/>
        <v>4</v>
      </c>
      <c r="M2044" s="66" t="str">
        <f t="shared" si="87"/>
        <v>OK</v>
      </c>
      <c r="N2044" s="40"/>
    </row>
    <row r="2045" spans="2:14" x14ac:dyDescent="0.25">
      <c r="B2045" s="57" t="s">
        <v>22</v>
      </c>
      <c r="C2045" s="70">
        <v>44508</v>
      </c>
      <c r="D2045" s="59" t="s">
        <v>9905</v>
      </c>
      <c r="E2045" s="60" t="s">
        <v>11276</v>
      </c>
      <c r="F2045" s="67" t="s">
        <v>9906</v>
      </c>
      <c r="G2045" s="67" t="s">
        <v>9907</v>
      </c>
      <c r="H2045" s="68" t="s">
        <v>9908</v>
      </c>
      <c r="I2045" s="63">
        <v>2</v>
      </c>
      <c r="J2045" s="64" t="str">
        <f t="shared" si="78"/>
        <v>A</v>
      </c>
      <c r="K2045" s="65">
        <f t="shared" si="79"/>
        <v>5000</v>
      </c>
      <c r="L2045" s="66">
        <f t="shared" si="86"/>
        <v>2</v>
      </c>
      <c r="M2045" s="66" t="str">
        <f t="shared" si="87"/>
        <v>OK</v>
      </c>
    </row>
    <row r="2046" spans="2:14" x14ac:dyDescent="0.25">
      <c r="B2046" s="57" t="s">
        <v>22</v>
      </c>
      <c r="C2046" s="70">
        <v>44509</v>
      </c>
      <c r="D2046" s="59" t="s">
        <v>6666</v>
      </c>
      <c r="E2046" s="60" t="s">
        <v>11276</v>
      </c>
      <c r="F2046" s="67" t="s">
        <v>6667</v>
      </c>
      <c r="G2046" s="67" t="s">
        <v>6668</v>
      </c>
      <c r="H2046" s="68" t="s">
        <v>10111</v>
      </c>
      <c r="I2046" s="63">
        <v>2</v>
      </c>
      <c r="J2046" s="64" t="str">
        <f t="shared" si="78"/>
        <v>A</v>
      </c>
      <c r="K2046" s="65">
        <f t="shared" si="79"/>
        <v>5000</v>
      </c>
      <c r="L2046" s="66">
        <f t="shared" si="86"/>
        <v>4</v>
      </c>
      <c r="M2046" s="66" t="str">
        <f t="shared" si="87"/>
        <v>OK</v>
      </c>
    </row>
    <row r="2047" spans="2:14" s="69" customFormat="1" x14ac:dyDescent="0.25">
      <c r="B2047" s="57" t="s">
        <v>22</v>
      </c>
      <c r="C2047" s="70">
        <v>44509</v>
      </c>
      <c r="D2047" s="59" t="s">
        <v>5931</v>
      </c>
      <c r="E2047" s="60" t="s">
        <v>11276</v>
      </c>
      <c r="F2047" s="67" t="s">
        <v>5932</v>
      </c>
      <c r="G2047" s="67" t="s">
        <v>5933</v>
      </c>
      <c r="H2047" s="68" t="s">
        <v>10112</v>
      </c>
      <c r="I2047" s="63">
        <v>4</v>
      </c>
      <c r="J2047" s="64" t="str">
        <f t="shared" si="78"/>
        <v>A</v>
      </c>
      <c r="K2047" s="65">
        <f t="shared" si="79"/>
        <v>10000</v>
      </c>
      <c r="L2047" s="66">
        <f t="shared" si="86"/>
        <v>10</v>
      </c>
      <c r="M2047" s="66" t="str">
        <f t="shared" si="87"/>
        <v>OK</v>
      </c>
      <c r="N2047" s="40"/>
    </row>
    <row r="2048" spans="2:14" x14ac:dyDescent="0.25">
      <c r="B2048" s="57" t="s">
        <v>22</v>
      </c>
      <c r="C2048" s="70">
        <v>44509</v>
      </c>
      <c r="D2048" s="59" t="s">
        <v>1489</v>
      </c>
      <c r="E2048" s="60" t="s">
        <v>11276</v>
      </c>
      <c r="F2048" s="67" t="s">
        <v>1490</v>
      </c>
      <c r="G2048" s="67" t="s">
        <v>1491</v>
      </c>
      <c r="H2048" s="68" t="s">
        <v>10113</v>
      </c>
      <c r="I2048" s="63">
        <v>5</v>
      </c>
      <c r="J2048" s="64" t="str">
        <f t="shared" ref="J2048:J2155" si="88">+IF(I2048&lt;=0," ",IF(I2048&lt;=5,"A",IF(I2048&gt;=6,"B")))</f>
        <v>A</v>
      </c>
      <c r="K2048" s="65">
        <f t="shared" ref="K2048:K2155" si="89">+IF(J2048=" ",I2048*0,IF(J2048="A",I2048*2500,IF(J2048="B",I2048*3000)))</f>
        <v>12500</v>
      </c>
      <c r="L2048" s="66">
        <f t="shared" si="86"/>
        <v>20</v>
      </c>
      <c r="M2048" s="66" t="str">
        <f t="shared" si="87"/>
        <v>OK</v>
      </c>
    </row>
    <row r="2049" spans="2:14" x14ac:dyDescent="0.25">
      <c r="B2049" s="57" t="s">
        <v>22</v>
      </c>
      <c r="C2049" s="70">
        <v>44509</v>
      </c>
      <c r="D2049" s="59" t="s">
        <v>1485</v>
      </c>
      <c r="E2049" s="60" t="s">
        <v>11276</v>
      </c>
      <c r="F2049" s="67" t="s">
        <v>1486</v>
      </c>
      <c r="G2049" s="67" t="s">
        <v>1487</v>
      </c>
      <c r="H2049" s="68" t="s">
        <v>10114</v>
      </c>
      <c r="I2049" s="63">
        <v>2</v>
      </c>
      <c r="J2049" s="64" t="str">
        <f t="shared" si="88"/>
        <v>A</v>
      </c>
      <c r="K2049" s="65">
        <f t="shared" si="89"/>
        <v>5000</v>
      </c>
      <c r="L2049" s="66">
        <f t="shared" si="86"/>
        <v>6</v>
      </c>
      <c r="M2049" s="66" t="str">
        <f t="shared" si="87"/>
        <v>OK</v>
      </c>
    </row>
    <row r="2050" spans="2:14" s="69" customFormat="1" x14ac:dyDescent="0.25">
      <c r="B2050" s="57" t="s">
        <v>22</v>
      </c>
      <c r="C2050" s="70">
        <v>44509</v>
      </c>
      <c r="D2050" s="59" t="s">
        <v>10115</v>
      </c>
      <c r="E2050" s="60" t="s">
        <v>11276</v>
      </c>
      <c r="F2050" s="67" t="s">
        <v>10116</v>
      </c>
      <c r="G2050" s="67" t="s">
        <v>10117</v>
      </c>
      <c r="H2050" s="68" t="s">
        <v>10118</v>
      </c>
      <c r="I2050" s="63">
        <v>2</v>
      </c>
      <c r="J2050" s="64" t="str">
        <f t="shared" si="88"/>
        <v>A</v>
      </c>
      <c r="K2050" s="65">
        <f t="shared" si="89"/>
        <v>5000</v>
      </c>
      <c r="L2050" s="66">
        <f t="shared" si="86"/>
        <v>2</v>
      </c>
      <c r="M2050" s="66" t="str">
        <f t="shared" si="87"/>
        <v>OK</v>
      </c>
      <c r="N2050" s="40"/>
    </row>
    <row r="2051" spans="2:14" x14ac:dyDescent="0.25">
      <c r="B2051" s="57" t="s">
        <v>22</v>
      </c>
      <c r="C2051" s="70">
        <v>44509</v>
      </c>
      <c r="D2051" s="59" t="s">
        <v>6050</v>
      </c>
      <c r="E2051" s="60" t="s">
        <v>11276</v>
      </c>
      <c r="F2051" s="67" t="s">
        <v>6051</v>
      </c>
      <c r="G2051" s="67" t="s">
        <v>6052</v>
      </c>
      <c r="H2051" s="68" t="s">
        <v>10119</v>
      </c>
      <c r="I2051" s="63">
        <v>2</v>
      </c>
      <c r="J2051" s="64" t="str">
        <f t="shared" si="88"/>
        <v>A</v>
      </c>
      <c r="K2051" s="65">
        <f t="shared" si="89"/>
        <v>5000</v>
      </c>
      <c r="L2051" s="66">
        <f t="shared" si="86"/>
        <v>5</v>
      </c>
      <c r="M2051" s="66" t="str">
        <f t="shared" si="87"/>
        <v>OK</v>
      </c>
    </row>
    <row r="2052" spans="2:14" s="69" customFormat="1" x14ac:dyDescent="0.25">
      <c r="B2052" s="57" t="s">
        <v>22</v>
      </c>
      <c r="C2052" s="70">
        <v>44509</v>
      </c>
      <c r="D2052" s="59" t="s">
        <v>6078</v>
      </c>
      <c r="E2052" s="60" t="s">
        <v>11276</v>
      </c>
      <c r="F2052" s="67" t="s">
        <v>6079</v>
      </c>
      <c r="G2052" s="67" t="s">
        <v>6080</v>
      </c>
      <c r="H2052" s="68" t="s">
        <v>10123</v>
      </c>
      <c r="I2052" s="63">
        <v>6</v>
      </c>
      <c r="J2052" s="64" t="str">
        <f t="shared" si="88"/>
        <v>B</v>
      </c>
      <c r="K2052" s="65">
        <f t="shared" si="89"/>
        <v>18000</v>
      </c>
      <c r="L2052" s="66">
        <f t="shared" si="86"/>
        <v>14</v>
      </c>
      <c r="M2052" s="66" t="str">
        <f t="shared" si="87"/>
        <v>OK</v>
      </c>
      <c r="N2052" s="40"/>
    </row>
    <row r="2053" spans="2:14" x14ac:dyDescent="0.25">
      <c r="B2053" s="57" t="s">
        <v>22</v>
      </c>
      <c r="C2053" s="70">
        <v>44509</v>
      </c>
      <c r="D2053" s="59" t="s">
        <v>10120</v>
      </c>
      <c r="E2053" s="60" t="s">
        <v>11276</v>
      </c>
      <c r="F2053" s="67" t="s">
        <v>10121</v>
      </c>
      <c r="G2053" s="67" t="s">
        <v>10122</v>
      </c>
      <c r="H2053" s="68" t="s">
        <v>10124</v>
      </c>
      <c r="I2053" s="63">
        <v>2</v>
      </c>
      <c r="J2053" s="64" t="str">
        <f t="shared" si="88"/>
        <v>A</v>
      </c>
      <c r="K2053" s="65">
        <f t="shared" si="89"/>
        <v>5000</v>
      </c>
      <c r="L2053" s="66">
        <f t="shared" si="86"/>
        <v>2</v>
      </c>
      <c r="M2053" s="66" t="str">
        <f t="shared" si="87"/>
        <v>OK</v>
      </c>
    </row>
    <row r="2054" spans="2:14" x14ac:dyDescent="0.25">
      <c r="B2054" s="57" t="s">
        <v>22</v>
      </c>
      <c r="C2054" s="70">
        <v>44509</v>
      </c>
      <c r="D2054" s="59" t="s">
        <v>6070</v>
      </c>
      <c r="E2054" s="60" t="s">
        <v>11276</v>
      </c>
      <c r="F2054" s="67" t="s">
        <v>6071</v>
      </c>
      <c r="G2054" s="67" t="s">
        <v>6072</v>
      </c>
      <c r="H2054" s="68" t="s">
        <v>10125</v>
      </c>
      <c r="I2054" s="63">
        <v>3</v>
      </c>
      <c r="J2054" s="64" t="str">
        <f t="shared" si="88"/>
        <v>A</v>
      </c>
      <c r="K2054" s="65">
        <f t="shared" si="89"/>
        <v>7500</v>
      </c>
      <c r="L2054" s="66">
        <f t="shared" si="86"/>
        <v>5</v>
      </c>
      <c r="M2054" s="66" t="str">
        <f t="shared" si="87"/>
        <v>OK</v>
      </c>
    </row>
    <row r="2055" spans="2:14" s="69" customFormat="1" x14ac:dyDescent="0.25">
      <c r="B2055" s="57" t="s">
        <v>22</v>
      </c>
      <c r="C2055" s="70">
        <v>44509</v>
      </c>
      <c r="D2055" s="59" t="s">
        <v>10126</v>
      </c>
      <c r="E2055" s="60" t="s">
        <v>11276</v>
      </c>
      <c r="F2055" s="67" t="s">
        <v>10127</v>
      </c>
      <c r="G2055" s="67" t="s">
        <v>10128</v>
      </c>
      <c r="H2055" s="68" t="s">
        <v>10129</v>
      </c>
      <c r="I2055" s="63">
        <v>3</v>
      </c>
      <c r="J2055" s="64" t="str">
        <f t="shared" si="88"/>
        <v>A</v>
      </c>
      <c r="K2055" s="65">
        <f t="shared" si="89"/>
        <v>7500</v>
      </c>
      <c r="L2055" s="66">
        <f t="shared" si="86"/>
        <v>3</v>
      </c>
      <c r="M2055" s="66" t="str">
        <f t="shared" si="87"/>
        <v>OK</v>
      </c>
      <c r="N2055" s="40"/>
    </row>
    <row r="2056" spans="2:14" s="69" customFormat="1" x14ac:dyDescent="0.25">
      <c r="B2056" s="57" t="s">
        <v>22</v>
      </c>
      <c r="C2056" s="70">
        <v>44509</v>
      </c>
      <c r="D2056" s="59" t="s">
        <v>1410</v>
      </c>
      <c r="E2056" s="60" t="s">
        <v>11276</v>
      </c>
      <c r="F2056" s="67" t="s">
        <v>1411</v>
      </c>
      <c r="G2056" s="67" t="s">
        <v>1412</v>
      </c>
      <c r="H2056" s="68" t="s">
        <v>10135</v>
      </c>
      <c r="I2056" s="63">
        <v>4</v>
      </c>
      <c r="J2056" s="64" t="str">
        <f t="shared" si="88"/>
        <v>A</v>
      </c>
      <c r="K2056" s="65">
        <f t="shared" si="89"/>
        <v>10000</v>
      </c>
      <c r="L2056" s="66">
        <f t="shared" si="86"/>
        <v>16</v>
      </c>
      <c r="M2056" s="66" t="str">
        <f t="shared" si="87"/>
        <v>OK</v>
      </c>
      <c r="N2056" s="40"/>
    </row>
    <row r="2057" spans="2:14" x14ac:dyDescent="0.25">
      <c r="B2057" s="57" t="s">
        <v>22</v>
      </c>
      <c r="C2057" s="70">
        <v>44509</v>
      </c>
      <c r="D2057" s="59" t="s">
        <v>1441</v>
      </c>
      <c r="E2057" s="60" t="s">
        <v>11276</v>
      </c>
      <c r="F2057" s="67" t="s">
        <v>1442</v>
      </c>
      <c r="G2057" s="67" t="s">
        <v>1443</v>
      </c>
      <c r="H2057" s="68" t="s">
        <v>10136</v>
      </c>
      <c r="I2057" s="63">
        <v>5</v>
      </c>
      <c r="J2057" s="64" t="str">
        <f t="shared" si="88"/>
        <v>A</v>
      </c>
      <c r="K2057" s="65">
        <f t="shared" si="89"/>
        <v>12500</v>
      </c>
      <c r="L2057" s="66">
        <f t="shared" ref="L2057:L2120" si="90">SUMIF($D$8:$D$3606,D2057:D5655,$I$8:$I$3606)</f>
        <v>15</v>
      </c>
      <c r="M2057" s="66" t="str">
        <f t="shared" ref="M2057:M2120" si="91">+IF(L2057=0," ",IF(L2057&lt;=20,"OK",IF(L2057&gt;=21,"LEBIH")))</f>
        <v>OK</v>
      </c>
    </row>
    <row r="2058" spans="2:14" x14ac:dyDescent="0.25">
      <c r="B2058" s="57" t="s">
        <v>22</v>
      </c>
      <c r="C2058" s="70">
        <v>44509</v>
      </c>
      <c r="D2058" s="59" t="s">
        <v>6043</v>
      </c>
      <c r="E2058" s="60" t="s">
        <v>11276</v>
      </c>
      <c r="F2058" s="67" t="s">
        <v>6044</v>
      </c>
      <c r="G2058" s="67" t="s">
        <v>6045</v>
      </c>
      <c r="H2058" s="68" t="s">
        <v>10137</v>
      </c>
      <c r="I2058" s="63">
        <v>5</v>
      </c>
      <c r="J2058" s="64" t="str">
        <f t="shared" si="88"/>
        <v>A</v>
      </c>
      <c r="K2058" s="65">
        <f t="shared" si="89"/>
        <v>12500</v>
      </c>
      <c r="L2058" s="66">
        <f t="shared" si="90"/>
        <v>10</v>
      </c>
      <c r="M2058" s="66" t="str">
        <f t="shared" si="91"/>
        <v>OK</v>
      </c>
    </row>
    <row r="2059" spans="2:14" s="69" customFormat="1" x14ac:dyDescent="0.25">
      <c r="B2059" s="57" t="s">
        <v>22</v>
      </c>
      <c r="C2059" s="70">
        <v>44509</v>
      </c>
      <c r="D2059" s="59" t="s">
        <v>6047</v>
      </c>
      <c r="E2059" s="60" t="s">
        <v>11276</v>
      </c>
      <c r="F2059" s="67" t="s">
        <v>6048</v>
      </c>
      <c r="G2059" s="67" t="s">
        <v>1424</v>
      </c>
      <c r="H2059" s="68" t="s">
        <v>10138</v>
      </c>
      <c r="I2059" s="63">
        <v>3</v>
      </c>
      <c r="J2059" s="64" t="str">
        <f t="shared" si="88"/>
        <v>A</v>
      </c>
      <c r="K2059" s="65">
        <f t="shared" si="89"/>
        <v>7500</v>
      </c>
      <c r="L2059" s="66">
        <f t="shared" si="90"/>
        <v>5</v>
      </c>
      <c r="M2059" s="66" t="str">
        <f t="shared" si="91"/>
        <v>OK</v>
      </c>
      <c r="N2059" s="40"/>
    </row>
    <row r="2060" spans="2:14" x14ac:dyDescent="0.25">
      <c r="B2060" s="57" t="s">
        <v>22</v>
      </c>
      <c r="C2060" s="70">
        <v>44509</v>
      </c>
      <c r="D2060" s="59" t="s">
        <v>7394</v>
      </c>
      <c r="E2060" s="60" t="s">
        <v>11276</v>
      </c>
      <c r="F2060" s="67" t="s">
        <v>7395</v>
      </c>
      <c r="G2060" s="67" t="s">
        <v>7396</v>
      </c>
      <c r="H2060" s="68" t="s">
        <v>10130</v>
      </c>
      <c r="I2060" s="63">
        <v>10</v>
      </c>
      <c r="J2060" s="64" t="str">
        <f t="shared" si="88"/>
        <v>B</v>
      </c>
      <c r="K2060" s="65">
        <f t="shared" si="89"/>
        <v>30000</v>
      </c>
      <c r="L2060" s="66">
        <f t="shared" si="90"/>
        <v>13</v>
      </c>
      <c r="M2060" s="66" t="str">
        <f t="shared" si="91"/>
        <v>OK</v>
      </c>
    </row>
    <row r="2061" spans="2:14" s="69" customFormat="1" x14ac:dyDescent="0.25">
      <c r="B2061" s="57" t="s">
        <v>22</v>
      </c>
      <c r="C2061" s="70">
        <v>44509</v>
      </c>
      <c r="D2061" s="59" t="s">
        <v>1449</v>
      </c>
      <c r="E2061" s="60" t="s">
        <v>11276</v>
      </c>
      <c r="F2061" s="67" t="s">
        <v>1450</v>
      </c>
      <c r="G2061" s="67" t="s">
        <v>1451</v>
      </c>
      <c r="H2061" s="68" t="s">
        <v>10139</v>
      </c>
      <c r="I2061" s="63">
        <v>5</v>
      </c>
      <c r="J2061" s="64" t="str">
        <f t="shared" si="88"/>
        <v>A</v>
      </c>
      <c r="K2061" s="65">
        <f t="shared" si="89"/>
        <v>12500</v>
      </c>
      <c r="L2061" s="66">
        <f t="shared" si="90"/>
        <v>17</v>
      </c>
      <c r="M2061" s="66" t="str">
        <f t="shared" si="91"/>
        <v>OK</v>
      </c>
      <c r="N2061" s="40"/>
    </row>
    <row r="2062" spans="2:14" x14ac:dyDescent="0.25">
      <c r="B2062" s="57" t="s">
        <v>22</v>
      </c>
      <c r="C2062" s="70">
        <v>44509</v>
      </c>
      <c r="D2062" s="59" t="s">
        <v>10131</v>
      </c>
      <c r="E2062" s="60" t="s">
        <v>11276</v>
      </c>
      <c r="F2062" s="67" t="s">
        <v>10132</v>
      </c>
      <c r="G2062" s="67" t="s">
        <v>10133</v>
      </c>
      <c r="H2062" s="68" t="s">
        <v>10134</v>
      </c>
      <c r="I2062" s="63">
        <v>5</v>
      </c>
      <c r="J2062" s="64" t="str">
        <f t="shared" si="88"/>
        <v>A</v>
      </c>
      <c r="K2062" s="65">
        <f t="shared" si="89"/>
        <v>12500</v>
      </c>
      <c r="L2062" s="66">
        <f t="shared" si="90"/>
        <v>5</v>
      </c>
      <c r="M2062" s="66" t="str">
        <f t="shared" si="91"/>
        <v>OK</v>
      </c>
    </row>
    <row r="2063" spans="2:14" x14ac:dyDescent="0.25">
      <c r="B2063" s="57" t="s">
        <v>22</v>
      </c>
      <c r="C2063" s="70">
        <v>44510</v>
      </c>
      <c r="D2063" s="59" t="s">
        <v>5969</v>
      </c>
      <c r="E2063" s="60" t="s">
        <v>11276</v>
      </c>
      <c r="F2063" s="67" t="s">
        <v>5970</v>
      </c>
      <c r="G2063" s="67" t="s">
        <v>5971</v>
      </c>
      <c r="H2063" s="68" t="s">
        <v>10490</v>
      </c>
      <c r="I2063" s="63">
        <v>3</v>
      </c>
      <c r="J2063" s="64" t="str">
        <f t="shared" si="88"/>
        <v>A</v>
      </c>
      <c r="K2063" s="65">
        <f t="shared" si="89"/>
        <v>7500</v>
      </c>
      <c r="L2063" s="66">
        <f t="shared" si="90"/>
        <v>13</v>
      </c>
      <c r="M2063" s="66" t="str">
        <f t="shared" si="91"/>
        <v>OK</v>
      </c>
    </row>
    <row r="2064" spans="2:14" s="69" customFormat="1" x14ac:dyDescent="0.25">
      <c r="B2064" s="57" t="s">
        <v>22</v>
      </c>
      <c r="C2064" s="70">
        <v>44510</v>
      </c>
      <c r="D2064" s="59" t="s">
        <v>6705</v>
      </c>
      <c r="E2064" s="60" t="s">
        <v>11276</v>
      </c>
      <c r="F2064" s="67" t="s">
        <v>6706</v>
      </c>
      <c r="G2064" s="67" t="s">
        <v>6707</v>
      </c>
      <c r="H2064" s="68" t="s">
        <v>10491</v>
      </c>
      <c r="I2064" s="63">
        <v>2</v>
      </c>
      <c r="J2064" s="64" t="str">
        <f t="shared" si="88"/>
        <v>A</v>
      </c>
      <c r="K2064" s="65">
        <f t="shared" si="89"/>
        <v>5000</v>
      </c>
      <c r="L2064" s="66">
        <f t="shared" si="90"/>
        <v>4</v>
      </c>
      <c r="M2064" s="66" t="str">
        <f t="shared" si="91"/>
        <v>OK</v>
      </c>
      <c r="N2064" s="40"/>
    </row>
    <row r="2065" spans="2:14" x14ac:dyDescent="0.25">
      <c r="B2065" s="57" t="s">
        <v>22</v>
      </c>
      <c r="C2065" s="70">
        <v>44510</v>
      </c>
      <c r="D2065" s="59" t="s">
        <v>6694</v>
      </c>
      <c r="E2065" s="60" t="s">
        <v>11276</v>
      </c>
      <c r="F2065" s="67" t="s">
        <v>6695</v>
      </c>
      <c r="G2065" s="67" t="s">
        <v>6696</v>
      </c>
      <c r="H2065" s="68" t="s">
        <v>10492</v>
      </c>
      <c r="I2065" s="63">
        <v>2</v>
      </c>
      <c r="J2065" s="64" t="str">
        <f t="shared" si="88"/>
        <v>A</v>
      </c>
      <c r="K2065" s="65">
        <f t="shared" si="89"/>
        <v>5000</v>
      </c>
      <c r="L2065" s="66">
        <f t="shared" si="90"/>
        <v>4</v>
      </c>
      <c r="M2065" s="66" t="str">
        <f t="shared" si="91"/>
        <v>OK</v>
      </c>
    </row>
    <row r="2066" spans="2:14" x14ac:dyDescent="0.25">
      <c r="B2066" s="57" t="s">
        <v>22</v>
      </c>
      <c r="C2066" s="70">
        <v>44510</v>
      </c>
      <c r="D2066" s="59" t="s">
        <v>6689</v>
      </c>
      <c r="E2066" s="60" t="s">
        <v>11276</v>
      </c>
      <c r="F2066" s="67" t="s">
        <v>6690</v>
      </c>
      <c r="G2066" s="67" t="s">
        <v>6691</v>
      </c>
      <c r="H2066" s="68" t="s">
        <v>10493</v>
      </c>
      <c r="I2066" s="63">
        <v>2</v>
      </c>
      <c r="J2066" s="64" t="str">
        <f t="shared" si="88"/>
        <v>A</v>
      </c>
      <c r="K2066" s="65">
        <f t="shared" si="89"/>
        <v>5000</v>
      </c>
      <c r="L2066" s="66">
        <f t="shared" si="90"/>
        <v>4</v>
      </c>
      <c r="M2066" s="66" t="str">
        <f t="shared" si="91"/>
        <v>OK</v>
      </c>
    </row>
    <row r="2067" spans="2:14" s="69" customFormat="1" x14ac:dyDescent="0.25">
      <c r="B2067" s="57" t="s">
        <v>22</v>
      </c>
      <c r="C2067" s="70">
        <v>44510</v>
      </c>
      <c r="D2067" s="59" t="s">
        <v>7334</v>
      </c>
      <c r="E2067" s="60" t="s">
        <v>11276</v>
      </c>
      <c r="F2067" s="67" t="s">
        <v>7335</v>
      </c>
      <c r="G2067" s="67" t="s">
        <v>7336</v>
      </c>
      <c r="H2067" s="68" t="s">
        <v>11271</v>
      </c>
      <c r="I2067" s="63">
        <v>6</v>
      </c>
      <c r="J2067" s="64" t="str">
        <f t="shared" si="88"/>
        <v>B</v>
      </c>
      <c r="K2067" s="65">
        <f t="shared" si="89"/>
        <v>18000</v>
      </c>
      <c r="L2067" s="66">
        <f t="shared" si="90"/>
        <v>16</v>
      </c>
      <c r="M2067" s="66" t="str">
        <f t="shared" si="91"/>
        <v>OK</v>
      </c>
      <c r="N2067" s="40"/>
    </row>
    <row r="2068" spans="2:14" x14ac:dyDescent="0.25">
      <c r="B2068" s="57" t="s">
        <v>22</v>
      </c>
      <c r="C2068" s="70">
        <v>44510</v>
      </c>
      <c r="D2068" s="59" t="s">
        <v>2637</v>
      </c>
      <c r="E2068" s="60" t="s">
        <v>11276</v>
      </c>
      <c r="F2068" s="67" t="s">
        <v>2638</v>
      </c>
      <c r="G2068" s="67" t="s">
        <v>2639</v>
      </c>
      <c r="H2068" s="68" t="s">
        <v>10494</v>
      </c>
      <c r="I2068" s="63">
        <v>3</v>
      </c>
      <c r="J2068" s="64" t="str">
        <f t="shared" si="88"/>
        <v>A</v>
      </c>
      <c r="K2068" s="65">
        <f t="shared" si="89"/>
        <v>7500</v>
      </c>
      <c r="L2068" s="66">
        <f t="shared" si="90"/>
        <v>7</v>
      </c>
      <c r="M2068" s="66" t="str">
        <f t="shared" si="91"/>
        <v>OK</v>
      </c>
    </row>
    <row r="2069" spans="2:14" s="69" customFormat="1" x14ac:dyDescent="0.25">
      <c r="B2069" s="57" t="s">
        <v>22</v>
      </c>
      <c r="C2069" s="70">
        <v>44510</v>
      </c>
      <c r="D2069" s="59" t="s">
        <v>1382</v>
      </c>
      <c r="E2069" s="60" t="s">
        <v>11276</v>
      </c>
      <c r="F2069" s="67" t="s">
        <v>1383</v>
      </c>
      <c r="G2069" s="67" t="s">
        <v>1384</v>
      </c>
      <c r="H2069" s="68" t="s">
        <v>10495</v>
      </c>
      <c r="I2069" s="63">
        <v>3</v>
      </c>
      <c r="J2069" s="64" t="str">
        <f t="shared" si="88"/>
        <v>A</v>
      </c>
      <c r="K2069" s="65">
        <f t="shared" si="89"/>
        <v>7500</v>
      </c>
      <c r="L2069" s="66">
        <f t="shared" si="90"/>
        <v>13</v>
      </c>
      <c r="M2069" s="66" t="str">
        <f t="shared" si="91"/>
        <v>OK</v>
      </c>
      <c r="N2069" s="40"/>
    </row>
    <row r="2070" spans="2:14" x14ac:dyDescent="0.25">
      <c r="B2070" s="57" t="s">
        <v>22</v>
      </c>
      <c r="C2070" s="70">
        <v>44510</v>
      </c>
      <c r="D2070" s="59" t="s">
        <v>6770</v>
      </c>
      <c r="E2070" s="60" t="s">
        <v>11276</v>
      </c>
      <c r="F2070" s="67" t="s">
        <v>6771</v>
      </c>
      <c r="G2070" s="67" t="s">
        <v>6772</v>
      </c>
      <c r="H2070" s="68" t="s">
        <v>10496</v>
      </c>
      <c r="I2070" s="63">
        <v>2</v>
      </c>
      <c r="J2070" s="64" t="str">
        <f t="shared" si="88"/>
        <v>A</v>
      </c>
      <c r="K2070" s="65">
        <f t="shared" si="89"/>
        <v>5000</v>
      </c>
      <c r="L2070" s="66">
        <f t="shared" si="90"/>
        <v>4</v>
      </c>
      <c r="M2070" s="66" t="str">
        <f t="shared" si="91"/>
        <v>OK</v>
      </c>
    </row>
    <row r="2071" spans="2:14" x14ac:dyDescent="0.25">
      <c r="B2071" s="57" t="s">
        <v>22</v>
      </c>
      <c r="C2071" s="70">
        <v>44510</v>
      </c>
      <c r="D2071" s="59" t="s">
        <v>6793</v>
      </c>
      <c r="E2071" s="60" t="s">
        <v>11276</v>
      </c>
      <c r="F2071" s="67" t="s">
        <v>6794</v>
      </c>
      <c r="G2071" s="67" t="s">
        <v>6795</v>
      </c>
      <c r="H2071" s="68" t="s">
        <v>10497</v>
      </c>
      <c r="I2071" s="63">
        <v>5</v>
      </c>
      <c r="J2071" s="64" t="str">
        <f t="shared" si="88"/>
        <v>A</v>
      </c>
      <c r="K2071" s="65">
        <f t="shared" si="89"/>
        <v>12500</v>
      </c>
      <c r="L2071" s="66">
        <f t="shared" si="90"/>
        <v>7</v>
      </c>
      <c r="M2071" s="66" t="str">
        <f t="shared" si="91"/>
        <v>OK</v>
      </c>
    </row>
    <row r="2072" spans="2:14" s="69" customFormat="1" x14ac:dyDescent="0.25">
      <c r="B2072" s="57" t="s">
        <v>22</v>
      </c>
      <c r="C2072" s="70">
        <v>44510</v>
      </c>
      <c r="D2072" s="59" t="s">
        <v>10498</v>
      </c>
      <c r="E2072" s="60" t="s">
        <v>11276</v>
      </c>
      <c r="F2072" s="67" t="s">
        <v>10499</v>
      </c>
      <c r="G2072" s="67" t="s">
        <v>10500</v>
      </c>
      <c r="H2072" s="68" t="s">
        <v>10501</v>
      </c>
      <c r="I2072" s="63">
        <v>2</v>
      </c>
      <c r="J2072" s="64" t="str">
        <f t="shared" si="88"/>
        <v>A</v>
      </c>
      <c r="K2072" s="65">
        <f t="shared" si="89"/>
        <v>5000</v>
      </c>
      <c r="L2072" s="66">
        <f t="shared" si="90"/>
        <v>2</v>
      </c>
      <c r="M2072" s="66" t="str">
        <f t="shared" si="91"/>
        <v>OK</v>
      </c>
      <c r="N2072" s="40"/>
    </row>
    <row r="2073" spans="2:14" s="69" customFormat="1" x14ac:dyDescent="0.25">
      <c r="B2073" s="57" t="s">
        <v>22</v>
      </c>
      <c r="C2073" s="70">
        <v>44513</v>
      </c>
      <c r="D2073" s="59" t="s">
        <v>8222</v>
      </c>
      <c r="E2073" s="60" t="s">
        <v>11276</v>
      </c>
      <c r="F2073" s="67" t="s">
        <v>8223</v>
      </c>
      <c r="G2073" s="67" t="s">
        <v>8224</v>
      </c>
      <c r="H2073" s="68" t="s">
        <v>11006</v>
      </c>
      <c r="I2073" s="63">
        <v>2</v>
      </c>
      <c r="J2073" s="64" t="str">
        <f t="shared" si="88"/>
        <v>A</v>
      </c>
      <c r="K2073" s="65">
        <f t="shared" si="89"/>
        <v>5000</v>
      </c>
      <c r="L2073" s="66">
        <f t="shared" si="90"/>
        <v>4</v>
      </c>
      <c r="M2073" s="66" t="str">
        <f t="shared" si="91"/>
        <v>OK</v>
      </c>
      <c r="N2073" s="40"/>
    </row>
    <row r="2074" spans="2:14" x14ac:dyDescent="0.25">
      <c r="B2074" s="57" t="s">
        <v>22</v>
      </c>
      <c r="C2074" s="70">
        <v>44513</v>
      </c>
      <c r="D2074" s="59" t="s">
        <v>8177</v>
      </c>
      <c r="E2074" s="60" t="s">
        <v>11276</v>
      </c>
      <c r="F2074" s="67" t="s">
        <v>8178</v>
      </c>
      <c r="G2074" s="67" t="s">
        <v>8179</v>
      </c>
      <c r="H2074" s="68" t="s">
        <v>11001</v>
      </c>
      <c r="I2074" s="63">
        <v>4</v>
      </c>
      <c r="J2074" s="64" t="str">
        <f t="shared" si="88"/>
        <v>A</v>
      </c>
      <c r="K2074" s="65">
        <f t="shared" si="89"/>
        <v>10000</v>
      </c>
      <c r="L2074" s="66">
        <f t="shared" si="90"/>
        <v>6</v>
      </c>
      <c r="M2074" s="66" t="str">
        <f t="shared" si="91"/>
        <v>OK</v>
      </c>
    </row>
    <row r="2075" spans="2:14" x14ac:dyDescent="0.25">
      <c r="B2075" s="57" t="s">
        <v>22</v>
      </c>
      <c r="C2075" s="70">
        <v>44513</v>
      </c>
      <c r="D2075" s="59" t="s">
        <v>11002</v>
      </c>
      <c r="E2075" s="60" t="s">
        <v>11276</v>
      </c>
      <c r="F2075" s="67" t="s">
        <v>11003</v>
      </c>
      <c r="G2075" s="67" t="s">
        <v>11004</v>
      </c>
      <c r="H2075" s="68" t="s">
        <v>11005</v>
      </c>
      <c r="I2075" s="63">
        <v>5</v>
      </c>
      <c r="J2075" s="64" t="str">
        <f t="shared" si="88"/>
        <v>A</v>
      </c>
      <c r="K2075" s="65">
        <f t="shared" si="89"/>
        <v>12500</v>
      </c>
      <c r="L2075" s="66">
        <f t="shared" si="90"/>
        <v>5</v>
      </c>
      <c r="M2075" s="66" t="str">
        <f t="shared" si="91"/>
        <v>OK</v>
      </c>
    </row>
    <row r="2076" spans="2:14" s="69" customFormat="1" x14ac:dyDescent="0.25">
      <c r="B2076" s="57" t="s">
        <v>22</v>
      </c>
      <c r="C2076" s="70">
        <v>44513</v>
      </c>
      <c r="D2076" s="59" t="s">
        <v>3849</v>
      </c>
      <c r="E2076" s="60" t="s">
        <v>11276</v>
      </c>
      <c r="F2076" s="67" t="s">
        <v>3850</v>
      </c>
      <c r="G2076" s="67" t="s">
        <v>3848</v>
      </c>
      <c r="H2076" s="68" t="s">
        <v>11007</v>
      </c>
      <c r="I2076" s="63">
        <v>2</v>
      </c>
      <c r="J2076" s="64" t="str">
        <f t="shared" si="88"/>
        <v>A</v>
      </c>
      <c r="K2076" s="65">
        <f t="shared" si="89"/>
        <v>5000</v>
      </c>
      <c r="L2076" s="66">
        <f t="shared" si="90"/>
        <v>4</v>
      </c>
      <c r="M2076" s="66" t="str">
        <f t="shared" si="91"/>
        <v>OK</v>
      </c>
      <c r="N2076" s="40"/>
    </row>
    <row r="2077" spans="2:14" x14ac:dyDescent="0.25">
      <c r="B2077" s="57" t="s">
        <v>22</v>
      </c>
      <c r="C2077" s="70">
        <v>44513</v>
      </c>
      <c r="D2077" s="59" t="s">
        <v>11008</v>
      </c>
      <c r="E2077" s="60" t="s">
        <v>11276</v>
      </c>
      <c r="F2077" s="67" t="s">
        <v>11009</v>
      </c>
      <c r="G2077" s="67" t="s">
        <v>11010</v>
      </c>
      <c r="H2077" s="68" t="s">
        <v>11011</v>
      </c>
      <c r="I2077" s="63">
        <v>2</v>
      </c>
      <c r="J2077" s="64" t="str">
        <f t="shared" si="88"/>
        <v>A</v>
      </c>
      <c r="K2077" s="65">
        <f t="shared" si="89"/>
        <v>5000</v>
      </c>
      <c r="L2077" s="66">
        <f t="shared" si="90"/>
        <v>2</v>
      </c>
      <c r="M2077" s="66" t="str">
        <f t="shared" si="91"/>
        <v>OK</v>
      </c>
    </row>
    <row r="2078" spans="2:14" s="69" customFormat="1" x14ac:dyDescent="0.25">
      <c r="B2078" s="57" t="s">
        <v>22</v>
      </c>
      <c r="C2078" s="70">
        <v>44513</v>
      </c>
      <c r="D2078" s="59" t="s">
        <v>3809</v>
      </c>
      <c r="E2078" s="60" t="s">
        <v>11276</v>
      </c>
      <c r="F2078" s="67" t="s">
        <v>3810</v>
      </c>
      <c r="G2078" s="67" t="s">
        <v>3811</v>
      </c>
      <c r="H2078" s="68" t="s">
        <v>11012</v>
      </c>
      <c r="I2078" s="63">
        <v>6</v>
      </c>
      <c r="J2078" s="64" t="str">
        <f t="shared" si="88"/>
        <v>B</v>
      </c>
      <c r="K2078" s="65">
        <f t="shared" si="89"/>
        <v>18000</v>
      </c>
      <c r="L2078" s="66">
        <f t="shared" si="90"/>
        <v>8</v>
      </c>
      <c r="M2078" s="66" t="str">
        <f t="shared" si="91"/>
        <v>OK</v>
      </c>
      <c r="N2078" s="40"/>
    </row>
    <row r="2079" spans="2:14" x14ac:dyDescent="0.25">
      <c r="B2079" s="57" t="s">
        <v>22</v>
      </c>
      <c r="C2079" s="70">
        <v>44513</v>
      </c>
      <c r="D2079" s="59" t="s">
        <v>11013</v>
      </c>
      <c r="E2079" s="60" t="s">
        <v>11276</v>
      </c>
      <c r="F2079" s="67" t="s">
        <v>11014</v>
      </c>
      <c r="G2079" s="67" t="s">
        <v>11015</v>
      </c>
      <c r="H2079" s="68" t="s">
        <v>11016</v>
      </c>
      <c r="I2079" s="63">
        <v>2</v>
      </c>
      <c r="J2079" s="64" t="str">
        <f t="shared" si="88"/>
        <v>A</v>
      </c>
      <c r="K2079" s="65">
        <f t="shared" si="89"/>
        <v>5000</v>
      </c>
      <c r="L2079" s="66">
        <f t="shared" si="90"/>
        <v>2</v>
      </c>
      <c r="M2079" s="66" t="str">
        <f t="shared" si="91"/>
        <v>OK</v>
      </c>
    </row>
    <row r="2080" spans="2:14" x14ac:dyDescent="0.25">
      <c r="B2080" s="57" t="s">
        <v>22</v>
      </c>
      <c r="C2080" s="70">
        <v>44513</v>
      </c>
      <c r="D2080" s="59" t="s">
        <v>11017</v>
      </c>
      <c r="E2080" s="60" t="s">
        <v>11276</v>
      </c>
      <c r="F2080" s="67" t="s">
        <v>11018</v>
      </c>
      <c r="G2080" s="67" t="s">
        <v>11019</v>
      </c>
      <c r="H2080" s="68" t="s">
        <v>11020</v>
      </c>
      <c r="I2080" s="63">
        <v>3</v>
      </c>
      <c r="J2080" s="64" t="str">
        <f t="shared" si="88"/>
        <v>A</v>
      </c>
      <c r="K2080" s="65">
        <f t="shared" si="89"/>
        <v>7500</v>
      </c>
      <c r="L2080" s="66">
        <f t="shared" si="90"/>
        <v>3</v>
      </c>
      <c r="M2080" s="66" t="str">
        <f t="shared" si="91"/>
        <v>OK</v>
      </c>
    </row>
    <row r="2081" spans="2:14" s="69" customFormat="1" x14ac:dyDescent="0.25">
      <c r="B2081" s="57" t="s">
        <v>22</v>
      </c>
      <c r="C2081" s="70">
        <v>44511</v>
      </c>
      <c r="D2081" s="59" t="s">
        <v>10697</v>
      </c>
      <c r="E2081" s="60" t="s">
        <v>11276</v>
      </c>
      <c r="F2081" s="67" t="s">
        <v>10698</v>
      </c>
      <c r="G2081" s="67" t="s">
        <v>10699</v>
      </c>
      <c r="H2081" s="68" t="s">
        <v>10700</v>
      </c>
      <c r="I2081" s="63">
        <v>5</v>
      </c>
      <c r="J2081" s="64" t="str">
        <f t="shared" si="88"/>
        <v>A</v>
      </c>
      <c r="K2081" s="65">
        <f t="shared" si="89"/>
        <v>12500</v>
      </c>
      <c r="L2081" s="66">
        <f t="shared" si="90"/>
        <v>5</v>
      </c>
      <c r="M2081" s="66" t="str">
        <f t="shared" si="91"/>
        <v>OK</v>
      </c>
      <c r="N2081" s="40"/>
    </row>
    <row r="2082" spans="2:14" s="69" customFormat="1" x14ac:dyDescent="0.25">
      <c r="B2082" s="57" t="s">
        <v>23</v>
      </c>
      <c r="C2082" s="58">
        <v>44487</v>
      </c>
      <c r="D2082" s="59" t="s">
        <v>345</v>
      </c>
      <c r="E2082" s="60" t="s">
        <v>11276</v>
      </c>
      <c r="F2082" s="61" t="s">
        <v>346</v>
      </c>
      <c r="G2082" s="61" t="s">
        <v>347</v>
      </c>
      <c r="H2082" s="62" t="s">
        <v>348</v>
      </c>
      <c r="I2082" s="63">
        <v>2</v>
      </c>
      <c r="J2082" s="64" t="str">
        <f t="shared" si="88"/>
        <v>A</v>
      </c>
      <c r="K2082" s="65">
        <f t="shared" si="89"/>
        <v>5000</v>
      </c>
      <c r="L2082" s="66">
        <f t="shared" si="90"/>
        <v>2</v>
      </c>
      <c r="M2082" s="66" t="str">
        <f t="shared" si="91"/>
        <v>OK</v>
      </c>
      <c r="N2082" s="40"/>
    </row>
    <row r="2083" spans="2:14" s="69" customFormat="1" x14ac:dyDescent="0.25">
      <c r="B2083" s="57" t="s">
        <v>23</v>
      </c>
      <c r="C2083" s="58">
        <v>44487</v>
      </c>
      <c r="D2083" s="59" t="s">
        <v>349</v>
      </c>
      <c r="E2083" s="60" t="s">
        <v>11276</v>
      </c>
      <c r="F2083" s="61" t="s">
        <v>350</v>
      </c>
      <c r="G2083" s="61" t="s">
        <v>351</v>
      </c>
      <c r="H2083" s="62" t="s">
        <v>352</v>
      </c>
      <c r="I2083" s="63">
        <v>2</v>
      </c>
      <c r="J2083" s="64" t="str">
        <f t="shared" si="88"/>
        <v>A</v>
      </c>
      <c r="K2083" s="65">
        <f t="shared" si="89"/>
        <v>5000</v>
      </c>
      <c r="L2083" s="66">
        <f t="shared" si="90"/>
        <v>2</v>
      </c>
      <c r="M2083" s="66" t="str">
        <f t="shared" si="91"/>
        <v>OK</v>
      </c>
      <c r="N2083" s="40"/>
    </row>
    <row r="2084" spans="2:14" x14ac:dyDescent="0.25">
      <c r="B2084" s="57" t="s">
        <v>23</v>
      </c>
      <c r="C2084" s="58">
        <v>44487</v>
      </c>
      <c r="D2084" s="59" t="s">
        <v>353</v>
      </c>
      <c r="E2084" s="60" t="s">
        <v>11276</v>
      </c>
      <c r="F2084" s="61" t="s">
        <v>354</v>
      </c>
      <c r="G2084" s="61" t="s">
        <v>355</v>
      </c>
      <c r="H2084" s="62" t="s">
        <v>356</v>
      </c>
      <c r="I2084" s="63">
        <v>2</v>
      </c>
      <c r="J2084" s="64" t="str">
        <f t="shared" si="88"/>
        <v>A</v>
      </c>
      <c r="K2084" s="65">
        <f t="shared" si="89"/>
        <v>5000</v>
      </c>
      <c r="L2084" s="66">
        <f t="shared" si="90"/>
        <v>2</v>
      </c>
      <c r="M2084" s="66" t="str">
        <f t="shared" si="91"/>
        <v>OK</v>
      </c>
    </row>
    <row r="2085" spans="2:14" x14ac:dyDescent="0.25">
      <c r="B2085" s="57" t="s">
        <v>23</v>
      </c>
      <c r="C2085" s="58">
        <v>44487</v>
      </c>
      <c r="D2085" s="59" t="s">
        <v>357</v>
      </c>
      <c r="E2085" s="60" t="s">
        <v>11276</v>
      </c>
      <c r="F2085" s="61" t="s">
        <v>358</v>
      </c>
      <c r="G2085" s="61" t="s">
        <v>359</v>
      </c>
      <c r="H2085" s="62" t="s">
        <v>360</v>
      </c>
      <c r="I2085" s="63">
        <v>2</v>
      </c>
      <c r="J2085" s="64" t="str">
        <f t="shared" si="88"/>
        <v>A</v>
      </c>
      <c r="K2085" s="65">
        <f t="shared" si="89"/>
        <v>5000</v>
      </c>
      <c r="L2085" s="66">
        <f t="shared" si="90"/>
        <v>4</v>
      </c>
      <c r="M2085" s="66" t="str">
        <f t="shared" si="91"/>
        <v>OK</v>
      </c>
    </row>
    <row r="2086" spans="2:14" s="69" customFormat="1" x14ac:dyDescent="0.25">
      <c r="B2086" s="57" t="s">
        <v>23</v>
      </c>
      <c r="C2086" s="58">
        <v>44487</v>
      </c>
      <c r="D2086" s="59" t="s">
        <v>361</v>
      </c>
      <c r="E2086" s="60" t="s">
        <v>11276</v>
      </c>
      <c r="F2086" s="61" t="s">
        <v>362</v>
      </c>
      <c r="G2086" s="61" t="s">
        <v>363</v>
      </c>
      <c r="H2086" s="62" t="s">
        <v>364</v>
      </c>
      <c r="I2086" s="63">
        <v>2</v>
      </c>
      <c r="J2086" s="64" t="str">
        <f t="shared" si="88"/>
        <v>A</v>
      </c>
      <c r="K2086" s="65">
        <f t="shared" si="89"/>
        <v>5000</v>
      </c>
      <c r="L2086" s="66">
        <f t="shared" si="90"/>
        <v>2</v>
      </c>
      <c r="M2086" s="66" t="str">
        <f t="shared" si="91"/>
        <v>OK</v>
      </c>
      <c r="N2086" s="40"/>
    </row>
    <row r="2087" spans="2:14" x14ac:dyDescent="0.25">
      <c r="B2087" s="57" t="s">
        <v>23</v>
      </c>
      <c r="C2087" s="58">
        <v>44487</v>
      </c>
      <c r="D2087" s="59" t="s">
        <v>365</v>
      </c>
      <c r="E2087" s="60" t="s">
        <v>11276</v>
      </c>
      <c r="F2087" s="61" t="s">
        <v>366</v>
      </c>
      <c r="G2087" s="61" t="s">
        <v>367</v>
      </c>
      <c r="H2087" s="62" t="s">
        <v>368</v>
      </c>
      <c r="I2087" s="63">
        <v>2</v>
      </c>
      <c r="J2087" s="64" t="str">
        <f t="shared" si="88"/>
        <v>A</v>
      </c>
      <c r="K2087" s="65">
        <f t="shared" si="89"/>
        <v>5000</v>
      </c>
      <c r="L2087" s="66">
        <f t="shared" si="90"/>
        <v>2</v>
      </c>
      <c r="M2087" s="66" t="str">
        <f t="shared" si="91"/>
        <v>OK</v>
      </c>
    </row>
    <row r="2088" spans="2:14" s="69" customFormat="1" x14ac:dyDescent="0.25">
      <c r="B2088" s="57" t="s">
        <v>23</v>
      </c>
      <c r="C2088" s="58">
        <v>44488</v>
      </c>
      <c r="D2088" s="59" t="s">
        <v>1172</v>
      </c>
      <c r="E2088" s="60" t="s">
        <v>11276</v>
      </c>
      <c r="F2088" s="61" t="s">
        <v>1173</v>
      </c>
      <c r="G2088" s="61" t="s">
        <v>1174</v>
      </c>
      <c r="H2088" s="62" t="s">
        <v>1175</v>
      </c>
      <c r="I2088" s="63">
        <v>2</v>
      </c>
      <c r="J2088" s="64" t="str">
        <f t="shared" si="88"/>
        <v>A</v>
      </c>
      <c r="K2088" s="65">
        <f t="shared" si="89"/>
        <v>5000</v>
      </c>
      <c r="L2088" s="66">
        <f t="shared" si="90"/>
        <v>2</v>
      </c>
      <c r="M2088" s="66" t="str">
        <f t="shared" si="91"/>
        <v>OK</v>
      </c>
      <c r="N2088" s="40"/>
    </row>
    <row r="2089" spans="2:14" x14ac:dyDescent="0.25">
      <c r="B2089" s="57" t="s">
        <v>23</v>
      </c>
      <c r="C2089" s="58">
        <v>44488</v>
      </c>
      <c r="D2089" s="59" t="s">
        <v>1176</v>
      </c>
      <c r="E2089" s="60" t="s">
        <v>11276</v>
      </c>
      <c r="F2089" s="61" t="s">
        <v>1177</v>
      </c>
      <c r="G2089" s="61" t="s">
        <v>1178</v>
      </c>
      <c r="H2089" s="62" t="s">
        <v>1179</v>
      </c>
      <c r="I2089" s="63">
        <v>3</v>
      </c>
      <c r="J2089" s="64" t="str">
        <f t="shared" si="88"/>
        <v>A</v>
      </c>
      <c r="K2089" s="65">
        <f t="shared" si="89"/>
        <v>7500</v>
      </c>
      <c r="L2089" s="66">
        <f t="shared" si="90"/>
        <v>6</v>
      </c>
      <c r="M2089" s="66" t="str">
        <f t="shared" si="91"/>
        <v>OK</v>
      </c>
    </row>
    <row r="2090" spans="2:14" x14ac:dyDescent="0.25">
      <c r="B2090" s="57" t="s">
        <v>23</v>
      </c>
      <c r="C2090" s="58">
        <v>44488</v>
      </c>
      <c r="D2090" s="59" t="s">
        <v>1180</v>
      </c>
      <c r="E2090" s="60" t="s">
        <v>11276</v>
      </c>
      <c r="F2090" s="61" t="s">
        <v>1181</v>
      </c>
      <c r="G2090" s="61" t="s">
        <v>1182</v>
      </c>
      <c r="H2090" s="62" t="s">
        <v>1183</v>
      </c>
      <c r="I2090" s="63">
        <v>3</v>
      </c>
      <c r="J2090" s="64" t="str">
        <f t="shared" si="88"/>
        <v>A</v>
      </c>
      <c r="K2090" s="65">
        <f t="shared" si="89"/>
        <v>7500</v>
      </c>
      <c r="L2090" s="66">
        <f t="shared" si="90"/>
        <v>3</v>
      </c>
      <c r="M2090" s="66" t="str">
        <f t="shared" si="91"/>
        <v>OK</v>
      </c>
    </row>
    <row r="2091" spans="2:14" s="69" customFormat="1" x14ac:dyDescent="0.25">
      <c r="B2091" s="57" t="s">
        <v>23</v>
      </c>
      <c r="C2091" s="58">
        <v>44488</v>
      </c>
      <c r="D2091" s="59" t="s">
        <v>1184</v>
      </c>
      <c r="E2091" s="60" t="s">
        <v>11276</v>
      </c>
      <c r="F2091" s="61" t="s">
        <v>1185</v>
      </c>
      <c r="G2091" s="61" t="s">
        <v>1186</v>
      </c>
      <c r="H2091" s="62" t="s">
        <v>1187</v>
      </c>
      <c r="I2091" s="63">
        <v>2</v>
      </c>
      <c r="J2091" s="64" t="str">
        <f t="shared" si="88"/>
        <v>A</v>
      </c>
      <c r="K2091" s="65">
        <f t="shared" si="89"/>
        <v>5000</v>
      </c>
      <c r="L2091" s="66">
        <f t="shared" si="90"/>
        <v>2</v>
      </c>
      <c r="M2091" s="66" t="str">
        <f t="shared" si="91"/>
        <v>OK</v>
      </c>
      <c r="N2091" s="40"/>
    </row>
    <row r="2092" spans="2:14" s="69" customFormat="1" x14ac:dyDescent="0.25">
      <c r="B2092" s="57" t="s">
        <v>23</v>
      </c>
      <c r="C2092" s="58">
        <v>44488</v>
      </c>
      <c r="D2092" s="59" t="s">
        <v>1188</v>
      </c>
      <c r="E2092" s="60" t="s">
        <v>11276</v>
      </c>
      <c r="F2092" s="67" t="s">
        <v>1189</v>
      </c>
      <c r="G2092" s="67" t="s">
        <v>1190</v>
      </c>
      <c r="H2092" s="68" t="s">
        <v>1191</v>
      </c>
      <c r="I2092" s="63">
        <v>2</v>
      </c>
      <c r="J2092" s="64" t="str">
        <f t="shared" si="88"/>
        <v>A</v>
      </c>
      <c r="K2092" s="65">
        <f t="shared" si="89"/>
        <v>5000</v>
      </c>
      <c r="L2092" s="66">
        <f t="shared" si="90"/>
        <v>2</v>
      </c>
      <c r="M2092" s="66" t="str">
        <f t="shared" si="91"/>
        <v>OK</v>
      </c>
      <c r="N2092" s="40"/>
    </row>
    <row r="2093" spans="2:14" x14ac:dyDescent="0.25">
      <c r="B2093" s="57" t="s">
        <v>23</v>
      </c>
      <c r="C2093" s="58">
        <v>44488</v>
      </c>
      <c r="D2093" s="59" t="s">
        <v>1192</v>
      </c>
      <c r="E2093" s="60" t="s">
        <v>11276</v>
      </c>
      <c r="F2093" s="67" t="s">
        <v>1193</v>
      </c>
      <c r="G2093" s="67" t="s">
        <v>1194</v>
      </c>
      <c r="H2093" s="68" t="s">
        <v>1195</v>
      </c>
      <c r="I2093" s="63">
        <v>2</v>
      </c>
      <c r="J2093" s="64" t="str">
        <f t="shared" si="88"/>
        <v>A</v>
      </c>
      <c r="K2093" s="65">
        <f t="shared" si="89"/>
        <v>5000</v>
      </c>
      <c r="L2093" s="66">
        <f t="shared" si="90"/>
        <v>2</v>
      </c>
      <c r="M2093" s="66" t="str">
        <f t="shared" si="91"/>
        <v>OK</v>
      </c>
    </row>
    <row r="2094" spans="2:14" x14ac:dyDescent="0.25">
      <c r="B2094" s="57" t="s">
        <v>23</v>
      </c>
      <c r="C2094" s="58">
        <v>44488</v>
      </c>
      <c r="D2094" s="59" t="s">
        <v>1196</v>
      </c>
      <c r="E2094" s="60" t="s">
        <v>11276</v>
      </c>
      <c r="F2094" s="67" t="s">
        <v>1197</v>
      </c>
      <c r="G2094" s="67" t="s">
        <v>1198</v>
      </c>
      <c r="H2094" s="68" t="s">
        <v>1199</v>
      </c>
      <c r="I2094" s="63">
        <v>2</v>
      </c>
      <c r="J2094" s="64" t="str">
        <f t="shared" si="88"/>
        <v>A</v>
      </c>
      <c r="K2094" s="65">
        <f t="shared" si="89"/>
        <v>5000</v>
      </c>
      <c r="L2094" s="66">
        <f t="shared" si="90"/>
        <v>2</v>
      </c>
      <c r="M2094" s="66" t="str">
        <f t="shared" si="91"/>
        <v>OK</v>
      </c>
    </row>
    <row r="2095" spans="2:14" s="69" customFormat="1" x14ac:dyDescent="0.25">
      <c r="B2095" s="57" t="s">
        <v>23</v>
      </c>
      <c r="C2095" s="58">
        <v>44488</v>
      </c>
      <c r="D2095" s="59" t="s">
        <v>1200</v>
      </c>
      <c r="E2095" s="60" t="s">
        <v>11276</v>
      </c>
      <c r="F2095" s="67" t="s">
        <v>1201</v>
      </c>
      <c r="G2095" s="67" t="s">
        <v>1202</v>
      </c>
      <c r="H2095" s="68" t="s">
        <v>1203</v>
      </c>
      <c r="I2095" s="63">
        <v>2</v>
      </c>
      <c r="J2095" s="64" t="str">
        <f t="shared" si="88"/>
        <v>A</v>
      </c>
      <c r="K2095" s="65">
        <f t="shared" si="89"/>
        <v>5000</v>
      </c>
      <c r="L2095" s="66">
        <f t="shared" si="90"/>
        <v>8</v>
      </c>
      <c r="M2095" s="66" t="str">
        <f t="shared" si="91"/>
        <v>OK</v>
      </c>
      <c r="N2095" s="40"/>
    </row>
    <row r="2096" spans="2:14" x14ac:dyDescent="0.25">
      <c r="B2096" s="57" t="s">
        <v>23</v>
      </c>
      <c r="C2096" s="58">
        <v>44488</v>
      </c>
      <c r="D2096" s="59" t="s">
        <v>1204</v>
      </c>
      <c r="E2096" s="60" t="s">
        <v>11276</v>
      </c>
      <c r="F2096" s="67" t="s">
        <v>1205</v>
      </c>
      <c r="G2096" s="67" t="s">
        <v>1202</v>
      </c>
      <c r="H2096" s="68" t="s">
        <v>1206</v>
      </c>
      <c r="I2096" s="63">
        <v>2</v>
      </c>
      <c r="J2096" s="64" t="str">
        <f t="shared" si="88"/>
        <v>A</v>
      </c>
      <c r="K2096" s="65">
        <f t="shared" si="89"/>
        <v>5000</v>
      </c>
      <c r="L2096" s="66">
        <f t="shared" si="90"/>
        <v>8</v>
      </c>
      <c r="M2096" s="66" t="str">
        <f t="shared" si="91"/>
        <v>OK</v>
      </c>
    </row>
    <row r="2097" spans="2:14" s="69" customFormat="1" x14ac:dyDescent="0.25">
      <c r="B2097" s="57" t="s">
        <v>23</v>
      </c>
      <c r="C2097" s="58">
        <v>44488</v>
      </c>
      <c r="D2097" s="59" t="s">
        <v>1207</v>
      </c>
      <c r="E2097" s="60" t="s">
        <v>11276</v>
      </c>
      <c r="F2097" s="61" t="s">
        <v>1208</v>
      </c>
      <c r="G2097" s="61" t="s">
        <v>1209</v>
      </c>
      <c r="H2097" s="62" t="s">
        <v>1210</v>
      </c>
      <c r="I2097" s="63">
        <v>2</v>
      </c>
      <c r="J2097" s="64" t="str">
        <f t="shared" si="88"/>
        <v>A</v>
      </c>
      <c r="K2097" s="65">
        <f t="shared" si="89"/>
        <v>5000</v>
      </c>
      <c r="L2097" s="66">
        <f t="shared" si="90"/>
        <v>8</v>
      </c>
      <c r="M2097" s="66" t="str">
        <f t="shared" si="91"/>
        <v>OK</v>
      </c>
      <c r="N2097" s="40"/>
    </row>
    <row r="2098" spans="2:14" x14ac:dyDescent="0.25">
      <c r="B2098" s="57" t="s">
        <v>23</v>
      </c>
      <c r="C2098" s="58">
        <v>44489</v>
      </c>
      <c r="D2098" s="59" t="s">
        <v>1211</v>
      </c>
      <c r="E2098" s="60" t="s">
        <v>11276</v>
      </c>
      <c r="F2098" s="61" t="s">
        <v>1212</v>
      </c>
      <c r="G2098" s="61" t="s">
        <v>1213</v>
      </c>
      <c r="H2098" s="62" t="s">
        <v>1214</v>
      </c>
      <c r="I2098" s="63">
        <v>2</v>
      </c>
      <c r="J2098" s="64" t="str">
        <f t="shared" si="88"/>
        <v>A</v>
      </c>
      <c r="K2098" s="65">
        <f t="shared" si="89"/>
        <v>5000</v>
      </c>
      <c r="L2098" s="66">
        <f t="shared" si="90"/>
        <v>2</v>
      </c>
      <c r="M2098" s="66" t="str">
        <f t="shared" si="91"/>
        <v>OK</v>
      </c>
    </row>
    <row r="2099" spans="2:14" x14ac:dyDescent="0.25">
      <c r="B2099" s="57" t="s">
        <v>23</v>
      </c>
      <c r="C2099" s="58">
        <v>44489</v>
      </c>
      <c r="D2099" s="59" t="s">
        <v>1215</v>
      </c>
      <c r="E2099" s="60" t="s">
        <v>11276</v>
      </c>
      <c r="F2099" s="61" t="s">
        <v>1216</v>
      </c>
      <c r="G2099" s="61" t="s">
        <v>1217</v>
      </c>
      <c r="H2099" s="62" t="s">
        <v>1218</v>
      </c>
      <c r="I2099" s="63">
        <v>2</v>
      </c>
      <c r="J2099" s="64" t="str">
        <f t="shared" si="88"/>
        <v>A</v>
      </c>
      <c r="K2099" s="65">
        <f t="shared" si="89"/>
        <v>5000</v>
      </c>
      <c r="L2099" s="66">
        <f t="shared" si="90"/>
        <v>2</v>
      </c>
      <c r="M2099" s="66" t="str">
        <f t="shared" si="91"/>
        <v>OK</v>
      </c>
    </row>
    <row r="2100" spans="2:14" s="69" customFormat="1" x14ac:dyDescent="0.25">
      <c r="B2100" s="57" t="s">
        <v>23</v>
      </c>
      <c r="C2100" s="58">
        <v>44489</v>
      </c>
      <c r="D2100" s="59" t="s">
        <v>1219</v>
      </c>
      <c r="E2100" s="60" t="s">
        <v>11276</v>
      </c>
      <c r="F2100" s="61" t="s">
        <v>1220</v>
      </c>
      <c r="G2100" s="61" t="s">
        <v>1221</v>
      </c>
      <c r="H2100" s="62" t="s">
        <v>1222</v>
      </c>
      <c r="I2100" s="63">
        <v>2</v>
      </c>
      <c r="J2100" s="64" t="str">
        <f t="shared" si="88"/>
        <v>A</v>
      </c>
      <c r="K2100" s="65">
        <f t="shared" si="89"/>
        <v>5000</v>
      </c>
      <c r="L2100" s="66">
        <f t="shared" si="90"/>
        <v>2</v>
      </c>
      <c r="M2100" s="66" t="str">
        <f t="shared" si="91"/>
        <v>OK</v>
      </c>
      <c r="N2100" s="40"/>
    </row>
    <row r="2101" spans="2:14" s="69" customFormat="1" x14ac:dyDescent="0.25">
      <c r="B2101" s="57" t="s">
        <v>23</v>
      </c>
      <c r="C2101" s="58">
        <v>44489</v>
      </c>
      <c r="D2101" s="59" t="s">
        <v>1223</v>
      </c>
      <c r="E2101" s="60" t="s">
        <v>11276</v>
      </c>
      <c r="F2101" s="61" t="s">
        <v>1224</v>
      </c>
      <c r="G2101" s="61" t="s">
        <v>1225</v>
      </c>
      <c r="H2101" s="62" t="s">
        <v>1226</v>
      </c>
      <c r="I2101" s="63">
        <v>2</v>
      </c>
      <c r="J2101" s="64" t="str">
        <f t="shared" si="88"/>
        <v>A</v>
      </c>
      <c r="K2101" s="65">
        <f t="shared" si="89"/>
        <v>5000</v>
      </c>
      <c r="L2101" s="66">
        <f t="shared" si="90"/>
        <v>2</v>
      </c>
      <c r="M2101" s="66" t="str">
        <f t="shared" si="91"/>
        <v>OK</v>
      </c>
      <c r="N2101" s="40"/>
    </row>
    <row r="2102" spans="2:14" s="69" customFormat="1" x14ac:dyDescent="0.25">
      <c r="B2102" s="57" t="s">
        <v>23</v>
      </c>
      <c r="C2102" s="58">
        <v>44489</v>
      </c>
      <c r="D2102" s="59" t="s">
        <v>1227</v>
      </c>
      <c r="E2102" s="60" t="s">
        <v>11276</v>
      </c>
      <c r="F2102" s="61" t="s">
        <v>1228</v>
      </c>
      <c r="G2102" s="61" t="s">
        <v>1229</v>
      </c>
      <c r="H2102" s="62" t="s">
        <v>1230</v>
      </c>
      <c r="I2102" s="63">
        <v>2</v>
      </c>
      <c r="J2102" s="64" t="str">
        <f t="shared" si="88"/>
        <v>A</v>
      </c>
      <c r="K2102" s="65">
        <f t="shared" si="89"/>
        <v>5000</v>
      </c>
      <c r="L2102" s="66">
        <f t="shared" si="90"/>
        <v>2</v>
      </c>
      <c r="M2102" s="66" t="str">
        <f t="shared" si="91"/>
        <v>OK</v>
      </c>
      <c r="N2102" s="40"/>
    </row>
    <row r="2103" spans="2:14" x14ac:dyDescent="0.25">
      <c r="B2103" s="57" t="s">
        <v>23</v>
      </c>
      <c r="C2103" s="58">
        <v>44489</v>
      </c>
      <c r="D2103" s="59" t="s">
        <v>1231</v>
      </c>
      <c r="E2103" s="60" t="s">
        <v>11276</v>
      </c>
      <c r="F2103" s="61" t="s">
        <v>1232</v>
      </c>
      <c r="G2103" s="61" t="s">
        <v>1233</v>
      </c>
      <c r="H2103" s="62" t="s">
        <v>1234</v>
      </c>
      <c r="I2103" s="63">
        <v>2</v>
      </c>
      <c r="J2103" s="64" t="str">
        <f t="shared" si="88"/>
        <v>A</v>
      </c>
      <c r="K2103" s="65">
        <f t="shared" si="89"/>
        <v>5000</v>
      </c>
      <c r="L2103" s="66">
        <f t="shared" si="90"/>
        <v>2</v>
      </c>
      <c r="M2103" s="66" t="str">
        <f t="shared" si="91"/>
        <v>OK</v>
      </c>
    </row>
    <row r="2104" spans="2:14" x14ac:dyDescent="0.25">
      <c r="B2104" s="57" t="s">
        <v>23</v>
      </c>
      <c r="C2104" s="58">
        <v>44489</v>
      </c>
      <c r="D2104" s="59" t="s">
        <v>1235</v>
      </c>
      <c r="E2104" s="60" t="s">
        <v>11276</v>
      </c>
      <c r="F2104" s="61" t="s">
        <v>1236</v>
      </c>
      <c r="G2104" s="61" t="s">
        <v>1237</v>
      </c>
      <c r="H2104" s="62" t="s">
        <v>1238</v>
      </c>
      <c r="I2104" s="63">
        <v>2</v>
      </c>
      <c r="J2104" s="64" t="str">
        <f t="shared" si="88"/>
        <v>A</v>
      </c>
      <c r="K2104" s="65">
        <f t="shared" si="89"/>
        <v>5000</v>
      </c>
      <c r="L2104" s="66">
        <f t="shared" si="90"/>
        <v>2</v>
      </c>
      <c r="M2104" s="66" t="str">
        <f t="shared" si="91"/>
        <v>OK</v>
      </c>
    </row>
    <row r="2105" spans="2:14" s="69" customFormat="1" x14ac:dyDescent="0.25">
      <c r="B2105" s="57" t="s">
        <v>23</v>
      </c>
      <c r="C2105" s="58">
        <v>44489</v>
      </c>
      <c r="D2105" s="59" t="s">
        <v>1239</v>
      </c>
      <c r="E2105" s="60" t="s">
        <v>11276</v>
      </c>
      <c r="F2105" s="61" t="s">
        <v>1240</v>
      </c>
      <c r="G2105" s="61" t="s">
        <v>1241</v>
      </c>
      <c r="H2105" s="62" t="s">
        <v>1242</v>
      </c>
      <c r="I2105" s="63">
        <v>2</v>
      </c>
      <c r="J2105" s="64" t="str">
        <f t="shared" si="88"/>
        <v>A</v>
      </c>
      <c r="K2105" s="65">
        <f t="shared" si="89"/>
        <v>5000</v>
      </c>
      <c r="L2105" s="66">
        <f t="shared" si="90"/>
        <v>2</v>
      </c>
      <c r="M2105" s="66" t="str">
        <f t="shared" si="91"/>
        <v>OK</v>
      </c>
      <c r="N2105" s="40"/>
    </row>
    <row r="2106" spans="2:14" x14ac:dyDescent="0.25">
      <c r="B2106" s="57" t="s">
        <v>23</v>
      </c>
      <c r="C2106" s="58">
        <v>44489</v>
      </c>
      <c r="D2106" s="59" t="s">
        <v>1243</v>
      </c>
      <c r="E2106" s="60" t="s">
        <v>11276</v>
      </c>
      <c r="F2106" s="61" t="s">
        <v>1244</v>
      </c>
      <c r="G2106" s="61" t="s">
        <v>1245</v>
      </c>
      <c r="H2106" s="62" t="s">
        <v>1246</v>
      </c>
      <c r="I2106" s="63">
        <v>2</v>
      </c>
      <c r="J2106" s="64" t="str">
        <f t="shared" si="88"/>
        <v>A</v>
      </c>
      <c r="K2106" s="65">
        <f t="shared" si="89"/>
        <v>5000</v>
      </c>
      <c r="L2106" s="66">
        <f t="shared" si="90"/>
        <v>2</v>
      </c>
      <c r="M2106" s="66" t="str">
        <f t="shared" si="91"/>
        <v>OK</v>
      </c>
    </row>
    <row r="2107" spans="2:14" s="69" customFormat="1" x14ac:dyDescent="0.25">
      <c r="B2107" s="57" t="s">
        <v>23</v>
      </c>
      <c r="C2107" s="58">
        <v>44489</v>
      </c>
      <c r="D2107" s="59" t="s">
        <v>1247</v>
      </c>
      <c r="E2107" s="60" t="s">
        <v>11276</v>
      </c>
      <c r="F2107" s="61" t="s">
        <v>1248</v>
      </c>
      <c r="G2107" s="61" t="s">
        <v>1249</v>
      </c>
      <c r="H2107" s="62" t="s">
        <v>1250</v>
      </c>
      <c r="I2107" s="63">
        <v>2</v>
      </c>
      <c r="J2107" s="64" t="str">
        <f t="shared" si="88"/>
        <v>A</v>
      </c>
      <c r="K2107" s="65">
        <f t="shared" si="89"/>
        <v>5000</v>
      </c>
      <c r="L2107" s="66">
        <f t="shared" si="90"/>
        <v>2</v>
      </c>
      <c r="M2107" s="66" t="str">
        <f t="shared" si="91"/>
        <v>OK</v>
      </c>
      <c r="N2107" s="40"/>
    </row>
    <row r="2108" spans="2:14" x14ac:dyDescent="0.25">
      <c r="B2108" s="57" t="s">
        <v>23</v>
      </c>
      <c r="C2108" s="58">
        <v>44489</v>
      </c>
      <c r="D2108" s="59" t="s">
        <v>1251</v>
      </c>
      <c r="E2108" s="60" t="s">
        <v>11276</v>
      </c>
      <c r="F2108" s="61" t="s">
        <v>1252</v>
      </c>
      <c r="G2108" s="61" t="s">
        <v>1253</v>
      </c>
      <c r="H2108" s="62" t="s">
        <v>1254</v>
      </c>
      <c r="I2108" s="63">
        <v>2</v>
      </c>
      <c r="J2108" s="64" t="str">
        <f t="shared" si="88"/>
        <v>A</v>
      </c>
      <c r="K2108" s="65">
        <f t="shared" si="89"/>
        <v>5000</v>
      </c>
      <c r="L2108" s="66">
        <f t="shared" si="90"/>
        <v>2</v>
      </c>
      <c r="M2108" s="66" t="str">
        <f t="shared" si="91"/>
        <v>OK</v>
      </c>
    </row>
    <row r="2109" spans="2:14" x14ac:dyDescent="0.25">
      <c r="B2109" s="57" t="s">
        <v>23</v>
      </c>
      <c r="C2109" s="58">
        <v>44489</v>
      </c>
      <c r="D2109" s="59" t="s">
        <v>1255</v>
      </c>
      <c r="E2109" s="60" t="s">
        <v>11276</v>
      </c>
      <c r="F2109" s="61" t="s">
        <v>1256</v>
      </c>
      <c r="G2109" s="61" t="s">
        <v>1257</v>
      </c>
      <c r="H2109" s="62" t="s">
        <v>1258</v>
      </c>
      <c r="I2109" s="63">
        <v>2</v>
      </c>
      <c r="J2109" s="64" t="str">
        <f t="shared" si="88"/>
        <v>A</v>
      </c>
      <c r="K2109" s="65">
        <f t="shared" si="89"/>
        <v>5000</v>
      </c>
      <c r="L2109" s="66">
        <f t="shared" si="90"/>
        <v>2</v>
      </c>
      <c r="M2109" s="66" t="str">
        <f t="shared" si="91"/>
        <v>OK</v>
      </c>
    </row>
    <row r="2110" spans="2:14" s="69" customFormat="1" x14ac:dyDescent="0.25">
      <c r="B2110" s="57" t="s">
        <v>23</v>
      </c>
      <c r="C2110" s="58">
        <v>44489</v>
      </c>
      <c r="D2110" s="59" t="s">
        <v>1259</v>
      </c>
      <c r="E2110" s="60" t="s">
        <v>11276</v>
      </c>
      <c r="F2110" s="67" t="s">
        <v>1260</v>
      </c>
      <c r="G2110" s="67" t="s">
        <v>1261</v>
      </c>
      <c r="H2110" s="68" t="s">
        <v>1262</v>
      </c>
      <c r="I2110" s="63">
        <v>6</v>
      </c>
      <c r="J2110" s="64" t="str">
        <f t="shared" si="88"/>
        <v>B</v>
      </c>
      <c r="K2110" s="65">
        <f t="shared" si="89"/>
        <v>18000</v>
      </c>
      <c r="L2110" s="66">
        <f t="shared" si="90"/>
        <v>12</v>
      </c>
      <c r="M2110" s="66" t="str">
        <f t="shared" si="91"/>
        <v>OK</v>
      </c>
      <c r="N2110" s="40"/>
    </row>
    <row r="2111" spans="2:14" s="69" customFormat="1" x14ac:dyDescent="0.25">
      <c r="B2111" s="57" t="s">
        <v>23</v>
      </c>
      <c r="C2111" s="58">
        <v>44489</v>
      </c>
      <c r="D2111" s="59" t="s">
        <v>1263</v>
      </c>
      <c r="E2111" s="60" t="s">
        <v>11276</v>
      </c>
      <c r="F2111" s="67" t="s">
        <v>354</v>
      </c>
      <c r="G2111" s="67" t="s">
        <v>1264</v>
      </c>
      <c r="H2111" s="68" t="s">
        <v>1265</v>
      </c>
      <c r="I2111" s="63">
        <v>2</v>
      </c>
      <c r="J2111" s="64" t="str">
        <f t="shared" si="88"/>
        <v>A</v>
      </c>
      <c r="K2111" s="65">
        <f t="shared" si="89"/>
        <v>5000</v>
      </c>
      <c r="L2111" s="66">
        <f t="shared" si="90"/>
        <v>2</v>
      </c>
      <c r="M2111" s="66" t="str">
        <f t="shared" si="91"/>
        <v>OK</v>
      </c>
      <c r="N2111" s="40"/>
    </row>
    <row r="2112" spans="2:14" x14ac:dyDescent="0.25">
      <c r="B2112" s="57" t="s">
        <v>23</v>
      </c>
      <c r="C2112" s="58">
        <v>44489</v>
      </c>
      <c r="D2112" s="59" t="s">
        <v>1266</v>
      </c>
      <c r="E2112" s="60" t="s">
        <v>11276</v>
      </c>
      <c r="F2112" s="67" t="s">
        <v>1267</v>
      </c>
      <c r="G2112" s="67" t="s">
        <v>1268</v>
      </c>
      <c r="H2112" s="68" t="s">
        <v>1269</v>
      </c>
      <c r="I2112" s="63">
        <v>2</v>
      </c>
      <c r="J2112" s="64" t="str">
        <f t="shared" si="88"/>
        <v>A</v>
      </c>
      <c r="K2112" s="65">
        <f t="shared" si="89"/>
        <v>5000</v>
      </c>
      <c r="L2112" s="66">
        <f t="shared" si="90"/>
        <v>2</v>
      </c>
      <c r="M2112" s="66" t="str">
        <f t="shared" si="91"/>
        <v>OK</v>
      </c>
    </row>
    <row r="2113" spans="2:14" x14ac:dyDescent="0.25">
      <c r="B2113" s="57" t="s">
        <v>23</v>
      </c>
      <c r="C2113" s="58">
        <v>44489</v>
      </c>
      <c r="D2113" s="59" t="s">
        <v>1270</v>
      </c>
      <c r="E2113" s="60" t="s">
        <v>11276</v>
      </c>
      <c r="F2113" s="67" t="s">
        <v>1271</v>
      </c>
      <c r="G2113" s="67" t="s">
        <v>1272</v>
      </c>
      <c r="H2113" s="68" t="s">
        <v>1273</v>
      </c>
      <c r="I2113" s="63">
        <v>2</v>
      </c>
      <c r="J2113" s="64" t="str">
        <f t="shared" si="88"/>
        <v>A</v>
      </c>
      <c r="K2113" s="65">
        <f t="shared" si="89"/>
        <v>5000</v>
      </c>
      <c r="L2113" s="66">
        <f t="shared" si="90"/>
        <v>2</v>
      </c>
      <c r="M2113" s="66" t="str">
        <f t="shared" si="91"/>
        <v>OK</v>
      </c>
    </row>
    <row r="2114" spans="2:14" s="69" customFormat="1" x14ac:dyDescent="0.25">
      <c r="B2114" s="57" t="s">
        <v>23</v>
      </c>
      <c r="C2114" s="58">
        <v>44489</v>
      </c>
      <c r="D2114" s="59" t="s">
        <v>1274</v>
      </c>
      <c r="E2114" s="60" t="s">
        <v>11276</v>
      </c>
      <c r="F2114" s="67" t="s">
        <v>1275</v>
      </c>
      <c r="G2114" s="67" t="s">
        <v>1276</v>
      </c>
      <c r="H2114" s="68" t="s">
        <v>1277</v>
      </c>
      <c r="I2114" s="63">
        <v>2</v>
      </c>
      <c r="J2114" s="64" t="str">
        <f t="shared" si="88"/>
        <v>A</v>
      </c>
      <c r="K2114" s="65">
        <f t="shared" si="89"/>
        <v>5000</v>
      </c>
      <c r="L2114" s="66">
        <f t="shared" si="90"/>
        <v>2</v>
      </c>
      <c r="M2114" s="66" t="str">
        <f t="shared" si="91"/>
        <v>OK</v>
      </c>
      <c r="N2114" s="40"/>
    </row>
    <row r="2115" spans="2:14" x14ac:dyDescent="0.25">
      <c r="B2115" s="57" t="s">
        <v>23</v>
      </c>
      <c r="C2115" s="58">
        <v>44489</v>
      </c>
      <c r="D2115" s="59" t="s">
        <v>1278</v>
      </c>
      <c r="E2115" s="60" t="s">
        <v>11276</v>
      </c>
      <c r="F2115" s="61" t="s">
        <v>1279</v>
      </c>
      <c r="G2115" s="61" t="s">
        <v>1280</v>
      </c>
      <c r="H2115" s="62" t="s">
        <v>1281</v>
      </c>
      <c r="I2115" s="63">
        <v>2</v>
      </c>
      <c r="J2115" s="64" t="str">
        <f t="shared" si="88"/>
        <v>A</v>
      </c>
      <c r="K2115" s="65">
        <f t="shared" si="89"/>
        <v>5000</v>
      </c>
      <c r="L2115" s="66">
        <f t="shared" si="90"/>
        <v>2</v>
      </c>
      <c r="M2115" s="66" t="str">
        <f t="shared" si="91"/>
        <v>OK</v>
      </c>
    </row>
    <row r="2116" spans="2:14" s="69" customFormat="1" x14ac:dyDescent="0.25">
      <c r="B2116" s="57" t="s">
        <v>23</v>
      </c>
      <c r="C2116" s="58">
        <v>44489</v>
      </c>
      <c r="D2116" s="59" t="s">
        <v>1282</v>
      </c>
      <c r="E2116" s="60" t="s">
        <v>11276</v>
      </c>
      <c r="F2116" s="61" t="s">
        <v>1283</v>
      </c>
      <c r="G2116" s="61" t="s">
        <v>1284</v>
      </c>
      <c r="H2116" s="62" t="s">
        <v>1285</v>
      </c>
      <c r="I2116" s="63">
        <v>2</v>
      </c>
      <c r="J2116" s="64" t="str">
        <f t="shared" si="88"/>
        <v>A</v>
      </c>
      <c r="K2116" s="65">
        <f t="shared" si="89"/>
        <v>5000</v>
      </c>
      <c r="L2116" s="66">
        <f t="shared" si="90"/>
        <v>2</v>
      </c>
      <c r="M2116" s="66" t="str">
        <f t="shared" si="91"/>
        <v>OK</v>
      </c>
      <c r="N2116" s="40"/>
    </row>
    <row r="2117" spans="2:14" x14ac:dyDescent="0.25">
      <c r="B2117" s="57" t="s">
        <v>23</v>
      </c>
      <c r="C2117" s="58">
        <v>44489</v>
      </c>
      <c r="D2117" s="59" t="s">
        <v>1286</v>
      </c>
      <c r="E2117" s="60" t="s">
        <v>11276</v>
      </c>
      <c r="F2117" s="61" t="s">
        <v>1287</v>
      </c>
      <c r="G2117" s="61" t="s">
        <v>1288</v>
      </c>
      <c r="H2117" s="62" t="s">
        <v>1289</v>
      </c>
      <c r="I2117" s="63">
        <v>3</v>
      </c>
      <c r="J2117" s="64" t="str">
        <f t="shared" si="88"/>
        <v>A</v>
      </c>
      <c r="K2117" s="65">
        <f t="shared" si="89"/>
        <v>7500</v>
      </c>
      <c r="L2117" s="66">
        <f t="shared" si="90"/>
        <v>3</v>
      </c>
      <c r="M2117" s="66" t="str">
        <f t="shared" si="91"/>
        <v>OK</v>
      </c>
    </row>
    <row r="2118" spans="2:14" x14ac:dyDescent="0.25">
      <c r="B2118" s="57" t="s">
        <v>23</v>
      </c>
      <c r="C2118" s="58">
        <v>44488</v>
      </c>
      <c r="D2118" s="59" t="s">
        <v>1290</v>
      </c>
      <c r="E2118" s="60" t="s">
        <v>11276</v>
      </c>
      <c r="F2118" s="61" t="s">
        <v>1291</v>
      </c>
      <c r="G2118" s="61" t="s">
        <v>1292</v>
      </c>
      <c r="H2118" s="62" t="s">
        <v>1293</v>
      </c>
      <c r="I2118" s="63">
        <v>2</v>
      </c>
      <c r="J2118" s="64" t="str">
        <f t="shared" si="88"/>
        <v>A</v>
      </c>
      <c r="K2118" s="65">
        <f t="shared" si="89"/>
        <v>5000</v>
      </c>
      <c r="L2118" s="66">
        <f t="shared" si="90"/>
        <v>4</v>
      </c>
      <c r="M2118" s="66" t="str">
        <f t="shared" si="91"/>
        <v>OK</v>
      </c>
    </row>
    <row r="2119" spans="2:14" s="69" customFormat="1" x14ac:dyDescent="0.25">
      <c r="B2119" s="57" t="s">
        <v>23</v>
      </c>
      <c r="C2119" s="58">
        <v>44488</v>
      </c>
      <c r="D2119" s="59" t="s">
        <v>1294</v>
      </c>
      <c r="E2119" s="60" t="s">
        <v>11276</v>
      </c>
      <c r="F2119" s="61" t="s">
        <v>1295</v>
      </c>
      <c r="G2119" s="61" t="s">
        <v>1296</v>
      </c>
      <c r="H2119" s="62" t="s">
        <v>1297</v>
      </c>
      <c r="I2119" s="63">
        <v>2</v>
      </c>
      <c r="J2119" s="64" t="str">
        <f t="shared" si="88"/>
        <v>A</v>
      </c>
      <c r="K2119" s="65">
        <f t="shared" si="89"/>
        <v>5000</v>
      </c>
      <c r="L2119" s="66">
        <f t="shared" si="90"/>
        <v>2</v>
      </c>
      <c r="M2119" s="66" t="str">
        <f t="shared" si="91"/>
        <v>OK</v>
      </c>
      <c r="N2119" s="40"/>
    </row>
    <row r="2120" spans="2:14" x14ac:dyDescent="0.25">
      <c r="B2120" s="57" t="s">
        <v>23</v>
      </c>
      <c r="C2120" s="58">
        <v>44488</v>
      </c>
      <c r="D2120" s="59" t="s">
        <v>1298</v>
      </c>
      <c r="E2120" s="60" t="s">
        <v>11276</v>
      </c>
      <c r="F2120" s="61" t="s">
        <v>1299</v>
      </c>
      <c r="G2120" s="61" t="s">
        <v>1300</v>
      </c>
      <c r="H2120" s="62" t="s">
        <v>1301</v>
      </c>
      <c r="I2120" s="63">
        <v>2</v>
      </c>
      <c r="J2120" s="64" t="str">
        <f t="shared" si="88"/>
        <v>A</v>
      </c>
      <c r="K2120" s="65">
        <f t="shared" si="89"/>
        <v>5000</v>
      </c>
      <c r="L2120" s="66">
        <f t="shared" si="90"/>
        <v>2</v>
      </c>
      <c r="M2120" s="66" t="str">
        <f t="shared" si="91"/>
        <v>OK</v>
      </c>
    </row>
    <row r="2121" spans="2:14" x14ac:dyDescent="0.25">
      <c r="B2121" s="57" t="s">
        <v>23</v>
      </c>
      <c r="C2121" s="58">
        <v>44488</v>
      </c>
      <c r="D2121" s="59" t="s">
        <v>1302</v>
      </c>
      <c r="E2121" s="60" t="s">
        <v>11276</v>
      </c>
      <c r="F2121" s="61" t="s">
        <v>1303</v>
      </c>
      <c r="G2121" s="61" t="s">
        <v>1304</v>
      </c>
      <c r="H2121" s="62" t="s">
        <v>1305</v>
      </c>
      <c r="I2121" s="63">
        <v>2</v>
      </c>
      <c r="J2121" s="64" t="str">
        <f t="shared" si="88"/>
        <v>A</v>
      </c>
      <c r="K2121" s="65">
        <f t="shared" si="89"/>
        <v>5000</v>
      </c>
      <c r="L2121" s="66">
        <f t="shared" ref="L2121:L2184" si="92">SUMIF($D$8:$D$3606,D2121:D5719,$I$8:$I$3606)</f>
        <v>4</v>
      </c>
      <c r="M2121" s="66" t="str">
        <f t="shared" ref="M2121:M2184" si="93">+IF(L2121=0," ",IF(L2121&lt;=20,"OK",IF(L2121&gt;=21,"LEBIH")))</f>
        <v>OK</v>
      </c>
    </row>
    <row r="2122" spans="2:14" s="69" customFormat="1" x14ac:dyDescent="0.25">
      <c r="B2122" s="57" t="s">
        <v>23</v>
      </c>
      <c r="C2122" s="58">
        <v>44489</v>
      </c>
      <c r="D2122" s="59" t="s">
        <v>1306</v>
      </c>
      <c r="E2122" s="60" t="s">
        <v>11276</v>
      </c>
      <c r="F2122" s="61" t="s">
        <v>1307</v>
      </c>
      <c r="G2122" s="61" t="s">
        <v>1308</v>
      </c>
      <c r="H2122" s="62" t="s">
        <v>1309</v>
      </c>
      <c r="I2122" s="63">
        <v>2</v>
      </c>
      <c r="J2122" s="64" t="str">
        <f t="shared" si="88"/>
        <v>A</v>
      </c>
      <c r="K2122" s="65">
        <f t="shared" si="89"/>
        <v>5000</v>
      </c>
      <c r="L2122" s="66">
        <f t="shared" si="92"/>
        <v>4</v>
      </c>
      <c r="M2122" s="66" t="str">
        <f t="shared" si="93"/>
        <v>OK</v>
      </c>
      <c r="N2122" s="40"/>
    </row>
    <row r="2123" spans="2:14" x14ac:dyDescent="0.25">
      <c r="B2123" s="57" t="s">
        <v>23</v>
      </c>
      <c r="C2123" s="58">
        <v>44489</v>
      </c>
      <c r="D2123" s="59" t="s">
        <v>1310</v>
      </c>
      <c r="E2123" s="60" t="s">
        <v>11276</v>
      </c>
      <c r="F2123" s="61" t="s">
        <v>1311</v>
      </c>
      <c r="G2123" s="61" t="s">
        <v>1312</v>
      </c>
      <c r="H2123" s="62" t="s">
        <v>1313</v>
      </c>
      <c r="I2123" s="63">
        <v>2</v>
      </c>
      <c r="J2123" s="64" t="str">
        <f t="shared" si="88"/>
        <v>A</v>
      </c>
      <c r="K2123" s="65">
        <f t="shared" si="89"/>
        <v>5000</v>
      </c>
      <c r="L2123" s="66">
        <f t="shared" si="92"/>
        <v>4</v>
      </c>
      <c r="M2123" s="66" t="str">
        <f t="shared" si="93"/>
        <v>OK</v>
      </c>
    </row>
    <row r="2124" spans="2:14" s="69" customFormat="1" x14ac:dyDescent="0.25">
      <c r="B2124" s="57" t="s">
        <v>23</v>
      </c>
      <c r="C2124" s="58">
        <v>44490</v>
      </c>
      <c r="D2124" s="59" t="s">
        <v>2480</v>
      </c>
      <c r="E2124" s="60" t="s">
        <v>11276</v>
      </c>
      <c r="F2124" s="61" t="s">
        <v>2481</v>
      </c>
      <c r="G2124" s="61" t="s">
        <v>2482</v>
      </c>
      <c r="H2124" s="62" t="s">
        <v>2483</v>
      </c>
      <c r="I2124" s="63">
        <v>2</v>
      </c>
      <c r="J2124" s="64" t="str">
        <f t="shared" si="88"/>
        <v>A</v>
      </c>
      <c r="K2124" s="65">
        <f t="shared" si="89"/>
        <v>5000</v>
      </c>
      <c r="L2124" s="66">
        <f t="shared" si="92"/>
        <v>2</v>
      </c>
      <c r="M2124" s="66" t="str">
        <f t="shared" si="93"/>
        <v>OK</v>
      </c>
      <c r="N2124" s="40"/>
    </row>
    <row r="2125" spans="2:14" x14ac:dyDescent="0.25">
      <c r="B2125" s="57" t="s">
        <v>23</v>
      </c>
      <c r="C2125" s="58">
        <v>44490</v>
      </c>
      <c r="D2125" s="59" t="s">
        <v>2484</v>
      </c>
      <c r="E2125" s="60" t="s">
        <v>11276</v>
      </c>
      <c r="F2125" s="61" t="s">
        <v>2485</v>
      </c>
      <c r="G2125" s="61" t="s">
        <v>2486</v>
      </c>
      <c r="H2125" s="62" t="s">
        <v>2487</v>
      </c>
      <c r="I2125" s="63">
        <v>2</v>
      </c>
      <c r="J2125" s="64" t="str">
        <f t="shared" si="88"/>
        <v>A</v>
      </c>
      <c r="K2125" s="65">
        <f t="shared" si="89"/>
        <v>5000</v>
      </c>
      <c r="L2125" s="66">
        <f t="shared" si="92"/>
        <v>2</v>
      </c>
      <c r="M2125" s="66" t="str">
        <f t="shared" si="93"/>
        <v>OK</v>
      </c>
    </row>
    <row r="2126" spans="2:14" x14ac:dyDescent="0.25">
      <c r="B2126" s="57" t="s">
        <v>23</v>
      </c>
      <c r="C2126" s="58">
        <v>44490</v>
      </c>
      <c r="D2126" s="59" t="s">
        <v>2488</v>
      </c>
      <c r="E2126" s="60" t="s">
        <v>11276</v>
      </c>
      <c r="F2126" s="67" t="s">
        <v>2489</v>
      </c>
      <c r="G2126" s="67" t="s">
        <v>2490</v>
      </c>
      <c r="H2126" s="68" t="s">
        <v>2491</v>
      </c>
      <c r="I2126" s="63">
        <v>2</v>
      </c>
      <c r="J2126" s="64" t="str">
        <f t="shared" si="88"/>
        <v>A</v>
      </c>
      <c r="K2126" s="65">
        <f t="shared" si="89"/>
        <v>5000</v>
      </c>
      <c r="L2126" s="66">
        <f t="shared" si="92"/>
        <v>2</v>
      </c>
      <c r="M2126" s="66" t="str">
        <f t="shared" si="93"/>
        <v>OK</v>
      </c>
    </row>
    <row r="2127" spans="2:14" s="69" customFormat="1" x14ac:dyDescent="0.25">
      <c r="B2127" s="57" t="s">
        <v>23</v>
      </c>
      <c r="C2127" s="58">
        <v>44490</v>
      </c>
      <c r="D2127" s="59" t="s">
        <v>2492</v>
      </c>
      <c r="E2127" s="60" t="s">
        <v>11276</v>
      </c>
      <c r="F2127" s="67" t="s">
        <v>2493</v>
      </c>
      <c r="G2127" s="67" t="s">
        <v>2494</v>
      </c>
      <c r="H2127" s="68" t="s">
        <v>2495</v>
      </c>
      <c r="I2127" s="63">
        <v>6</v>
      </c>
      <c r="J2127" s="64" t="str">
        <f t="shared" si="88"/>
        <v>B</v>
      </c>
      <c r="K2127" s="65">
        <f t="shared" si="89"/>
        <v>18000</v>
      </c>
      <c r="L2127" s="66">
        <f t="shared" si="92"/>
        <v>6</v>
      </c>
      <c r="M2127" s="66" t="str">
        <f t="shared" si="93"/>
        <v>OK</v>
      </c>
      <c r="N2127" s="40"/>
    </row>
    <row r="2128" spans="2:14" s="69" customFormat="1" x14ac:dyDescent="0.25">
      <c r="B2128" s="57" t="s">
        <v>23</v>
      </c>
      <c r="C2128" s="58">
        <v>44490</v>
      </c>
      <c r="D2128" s="59" t="s">
        <v>2496</v>
      </c>
      <c r="E2128" s="60" t="s">
        <v>11276</v>
      </c>
      <c r="F2128" s="67" t="s">
        <v>2497</v>
      </c>
      <c r="G2128" s="67" t="s">
        <v>2498</v>
      </c>
      <c r="H2128" s="68" t="s">
        <v>2499</v>
      </c>
      <c r="I2128" s="63">
        <v>2</v>
      </c>
      <c r="J2128" s="64" t="str">
        <f t="shared" si="88"/>
        <v>A</v>
      </c>
      <c r="K2128" s="65">
        <f t="shared" si="89"/>
        <v>5000</v>
      </c>
      <c r="L2128" s="66">
        <f t="shared" si="92"/>
        <v>2</v>
      </c>
      <c r="M2128" s="66" t="str">
        <f t="shared" si="93"/>
        <v>OK</v>
      </c>
      <c r="N2128" s="40"/>
    </row>
    <row r="2129" spans="2:14" x14ac:dyDescent="0.25">
      <c r="B2129" s="57" t="s">
        <v>23</v>
      </c>
      <c r="C2129" s="58">
        <v>44490</v>
      </c>
      <c r="D2129" s="59" t="s">
        <v>2500</v>
      </c>
      <c r="E2129" s="60" t="s">
        <v>11276</v>
      </c>
      <c r="F2129" s="67" t="s">
        <v>2501</v>
      </c>
      <c r="G2129" s="67" t="s">
        <v>2502</v>
      </c>
      <c r="H2129" s="68" t="s">
        <v>2506</v>
      </c>
      <c r="I2129" s="63">
        <v>2</v>
      </c>
      <c r="J2129" s="64" t="str">
        <f t="shared" si="88"/>
        <v>A</v>
      </c>
      <c r="K2129" s="65">
        <f t="shared" si="89"/>
        <v>5000</v>
      </c>
      <c r="L2129" s="66">
        <f t="shared" si="92"/>
        <v>2</v>
      </c>
      <c r="M2129" s="66" t="str">
        <f t="shared" si="93"/>
        <v>OK</v>
      </c>
    </row>
    <row r="2130" spans="2:14" x14ac:dyDescent="0.25">
      <c r="B2130" s="57" t="s">
        <v>23</v>
      </c>
      <c r="C2130" s="58">
        <v>44490</v>
      </c>
      <c r="D2130" s="59" t="s">
        <v>2503</v>
      </c>
      <c r="E2130" s="60" t="s">
        <v>11276</v>
      </c>
      <c r="F2130" s="67" t="s">
        <v>2504</v>
      </c>
      <c r="G2130" s="67" t="s">
        <v>2505</v>
      </c>
      <c r="H2130" s="68" t="s">
        <v>2507</v>
      </c>
      <c r="I2130" s="63">
        <v>2</v>
      </c>
      <c r="J2130" s="64" t="str">
        <f t="shared" si="88"/>
        <v>A</v>
      </c>
      <c r="K2130" s="65">
        <f t="shared" si="89"/>
        <v>5000</v>
      </c>
      <c r="L2130" s="66">
        <f t="shared" si="92"/>
        <v>2</v>
      </c>
      <c r="M2130" s="66" t="str">
        <f t="shared" si="93"/>
        <v>OK</v>
      </c>
    </row>
    <row r="2131" spans="2:14" s="69" customFormat="1" x14ac:dyDescent="0.25">
      <c r="B2131" s="57" t="s">
        <v>23</v>
      </c>
      <c r="C2131" s="58">
        <v>44490</v>
      </c>
      <c r="D2131" s="59" t="s">
        <v>2508</v>
      </c>
      <c r="E2131" s="60" t="s">
        <v>11276</v>
      </c>
      <c r="F2131" s="67" t="s">
        <v>2509</v>
      </c>
      <c r="G2131" s="67" t="s">
        <v>2510</v>
      </c>
      <c r="H2131" s="68" t="s">
        <v>2514</v>
      </c>
      <c r="I2131" s="63">
        <v>2</v>
      </c>
      <c r="J2131" s="64" t="str">
        <f t="shared" si="88"/>
        <v>A</v>
      </c>
      <c r="K2131" s="65">
        <f t="shared" si="89"/>
        <v>5000</v>
      </c>
      <c r="L2131" s="66">
        <f t="shared" si="92"/>
        <v>2</v>
      </c>
      <c r="M2131" s="66" t="str">
        <f t="shared" si="93"/>
        <v>OK</v>
      </c>
      <c r="N2131" s="40"/>
    </row>
    <row r="2132" spans="2:14" x14ac:dyDescent="0.25">
      <c r="B2132" s="57" t="s">
        <v>23</v>
      </c>
      <c r="C2132" s="58">
        <v>44490</v>
      </c>
      <c r="D2132" s="59" t="s">
        <v>2511</v>
      </c>
      <c r="E2132" s="60" t="s">
        <v>11276</v>
      </c>
      <c r="F2132" s="67" t="s">
        <v>2512</v>
      </c>
      <c r="G2132" s="67" t="s">
        <v>2513</v>
      </c>
      <c r="H2132" s="68" t="s">
        <v>2515</v>
      </c>
      <c r="I2132" s="63">
        <v>6</v>
      </c>
      <c r="J2132" s="64" t="str">
        <f t="shared" si="88"/>
        <v>B</v>
      </c>
      <c r="K2132" s="65">
        <f t="shared" si="89"/>
        <v>18000</v>
      </c>
      <c r="L2132" s="66">
        <f t="shared" si="92"/>
        <v>6</v>
      </c>
      <c r="M2132" s="66" t="str">
        <f t="shared" si="93"/>
        <v>OK</v>
      </c>
    </row>
    <row r="2133" spans="2:14" s="69" customFormat="1" x14ac:dyDescent="0.25">
      <c r="B2133" s="57" t="s">
        <v>23</v>
      </c>
      <c r="C2133" s="58">
        <v>44490</v>
      </c>
      <c r="D2133" s="59" t="s">
        <v>2516</v>
      </c>
      <c r="E2133" s="60" t="s">
        <v>11276</v>
      </c>
      <c r="F2133" s="67" t="s">
        <v>2517</v>
      </c>
      <c r="G2133" s="67" t="s">
        <v>2518</v>
      </c>
      <c r="H2133" s="68" t="s">
        <v>2522</v>
      </c>
      <c r="I2133" s="63">
        <v>6</v>
      </c>
      <c r="J2133" s="64" t="str">
        <f t="shared" si="88"/>
        <v>B</v>
      </c>
      <c r="K2133" s="65">
        <f t="shared" si="89"/>
        <v>18000</v>
      </c>
      <c r="L2133" s="66">
        <f t="shared" si="92"/>
        <v>6</v>
      </c>
      <c r="M2133" s="66" t="str">
        <f t="shared" si="93"/>
        <v>OK</v>
      </c>
      <c r="N2133" s="40"/>
    </row>
    <row r="2134" spans="2:14" x14ac:dyDescent="0.25">
      <c r="B2134" s="57" t="s">
        <v>23</v>
      </c>
      <c r="C2134" s="58">
        <v>44490</v>
      </c>
      <c r="D2134" s="59" t="s">
        <v>2519</v>
      </c>
      <c r="E2134" s="60" t="s">
        <v>11276</v>
      </c>
      <c r="F2134" s="67" t="s">
        <v>2520</v>
      </c>
      <c r="G2134" s="67" t="s">
        <v>2521</v>
      </c>
      <c r="H2134" s="68" t="s">
        <v>2523</v>
      </c>
      <c r="I2134" s="63">
        <v>2</v>
      </c>
      <c r="J2134" s="64" t="str">
        <f t="shared" si="88"/>
        <v>A</v>
      </c>
      <c r="K2134" s="65">
        <f t="shared" si="89"/>
        <v>5000</v>
      </c>
      <c r="L2134" s="66">
        <f t="shared" si="92"/>
        <v>2</v>
      </c>
      <c r="M2134" s="66" t="str">
        <f t="shared" si="93"/>
        <v>OK</v>
      </c>
    </row>
    <row r="2135" spans="2:14" x14ac:dyDescent="0.25">
      <c r="B2135" s="57" t="s">
        <v>23</v>
      </c>
      <c r="C2135" s="58">
        <v>44490</v>
      </c>
      <c r="D2135" s="59" t="s">
        <v>2524</v>
      </c>
      <c r="E2135" s="60" t="s">
        <v>11276</v>
      </c>
      <c r="F2135" s="67" t="s">
        <v>2525</v>
      </c>
      <c r="G2135" s="67" t="s">
        <v>2526</v>
      </c>
      <c r="H2135" s="68" t="s">
        <v>2527</v>
      </c>
      <c r="I2135" s="63">
        <v>6</v>
      </c>
      <c r="J2135" s="64" t="str">
        <f t="shared" si="88"/>
        <v>B</v>
      </c>
      <c r="K2135" s="65">
        <f t="shared" si="89"/>
        <v>18000</v>
      </c>
      <c r="L2135" s="66">
        <f t="shared" si="92"/>
        <v>16</v>
      </c>
      <c r="M2135" s="66" t="str">
        <f t="shared" si="93"/>
        <v>OK</v>
      </c>
    </row>
    <row r="2136" spans="2:14" s="69" customFormat="1" x14ac:dyDescent="0.25">
      <c r="B2136" s="57" t="s">
        <v>23</v>
      </c>
      <c r="C2136" s="58">
        <v>44490</v>
      </c>
      <c r="D2136" s="59" t="s">
        <v>2528</v>
      </c>
      <c r="E2136" s="60" t="s">
        <v>11276</v>
      </c>
      <c r="F2136" s="67" t="s">
        <v>2529</v>
      </c>
      <c r="G2136" s="67" t="s">
        <v>2530</v>
      </c>
      <c r="H2136" s="68" t="s">
        <v>2531</v>
      </c>
      <c r="I2136" s="63">
        <v>6</v>
      </c>
      <c r="J2136" s="64" t="str">
        <f t="shared" si="88"/>
        <v>B</v>
      </c>
      <c r="K2136" s="65">
        <f t="shared" si="89"/>
        <v>18000</v>
      </c>
      <c r="L2136" s="66">
        <f t="shared" si="92"/>
        <v>6</v>
      </c>
      <c r="M2136" s="66" t="str">
        <f t="shared" si="93"/>
        <v>OK</v>
      </c>
      <c r="N2136" s="40"/>
    </row>
    <row r="2137" spans="2:14" s="69" customFormat="1" x14ac:dyDescent="0.25">
      <c r="B2137" s="57" t="s">
        <v>23</v>
      </c>
      <c r="C2137" s="58">
        <v>44490</v>
      </c>
      <c r="D2137" s="59" t="s">
        <v>2532</v>
      </c>
      <c r="E2137" s="60" t="s">
        <v>11276</v>
      </c>
      <c r="F2137" s="67" t="s">
        <v>2533</v>
      </c>
      <c r="G2137" s="67" t="s">
        <v>2534</v>
      </c>
      <c r="H2137" s="68" t="s">
        <v>2535</v>
      </c>
      <c r="I2137" s="63">
        <v>2</v>
      </c>
      <c r="J2137" s="64" t="str">
        <f t="shared" si="88"/>
        <v>A</v>
      </c>
      <c r="K2137" s="65">
        <f t="shared" si="89"/>
        <v>5000</v>
      </c>
      <c r="L2137" s="66">
        <f t="shared" si="92"/>
        <v>2</v>
      </c>
      <c r="M2137" s="66" t="str">
        <f t="shared" si="93"/>
        <v>OK</v>
      </c>
      <c r="N2137" s="40"/>
    </row>
    <row r="2138" spans="2:14" s="69" customFormat="1" x14ac:dyDescent="0.25">
      <c r="B2138" s="57" t="s">
        <v>23</v>
      </c>
      <c r="C2138" s="58">
        <v>44491</v>
      </c>
      <c r="D2138" s="59" t="s">
        <v>3498</v>
      </c>
      <c r="E2138" s="60" t="s">
        <v>11276</v>
      </c>
      <c r="F2138" s="67" t="s">
        <v>3499</v>
      </c>
      <c r="G2138" s="67" t="s">
        <v>3500</v>
      </c>
      <c r="H2138" s="68" t="s">
        <v>3501</v>
      </c>
      <c r="I2138" s="63">
        <v>2</v>
      </c>
      <c r="J2138" s="64" t="str">
        <f t="shared" si="88"/>
        <v>A</v>
      </c>
      <c r="K2138" s="65">
        <f t="shared" si="89"/>
        <v>5000</v>
      </c>
      <c r="L2138" s="66">
        <f t="shared" si="92"/>
        <v>4</v>
      </c>
      <c r="M2138" s="66" t="str">
        <f t="shared" si="93"/>
        <v>OK</v>
      </c>
      <c r="N2138" s="40"/>
    </row>
    <row r="2139" spans="2:14" x14ac:dyDescent="0.25">
      <c r="B2139" s="57" t="s">
        <v>23</v>
      </c>
      <c r="C2139" s="58">
        <v>44491</v>
      </c>
      <c r="D2139" s="59" t="s">
        <v>3502</v>
      </c>
      <c r="E2139" s="60" t="s">
        <v>11276</v>
      </c>
      <c r="F2139" s="67" t="s">
        <v>3503</v>
      </c>
      <c r="G2139" s="67" t="s">
        <v>3504</v>
      </c>
      <c r="H2139" s="68" t="s">
        <v>3505</v>
      </c>
      <c r="I2139" s="63">
        <v>2</v>
      </c>
      <c r="J2139" s="64" t="str">
        <f t="shared" si="88"/>
        <v>A</v>
      </c>
      <c r="K2139" s="65">
        <f t="shared" si="89"/>
        <v>5000</v>
      </c>
      <c r="L2139" s="66">
        <f t="shared" si="92"/>
        <v>2</v>
      </c>
      <c r="M2139" s="66" t="str">
        <f t="shared" si="93"/>
        <v>OK</v>
      </c>
    </row>
    <row r="2140" spans="2:14" x14ac:dyDescent="0.25">
      <c r="B2140" s="57" t="s">
        <v>23</v>
      </c>
      <c r="C2140" s="58">
        <v>44491</v>
      </c>
      <c r="D2140" s="59" t="s">
        <v>3506</v>
      </c>
      <c r="E2140" s="60" t="s">
        <v>11276</v>
      </c>
      <c r="F2140" s="67" t="s">
        <v>3507</v>
      </c>
      <c r="G2140" s="67" t="s">
        <v>3508</v>
      </c>
      <c r="H2140" s="68" t="s">
        <v>3509</v>
      </c>
      <c r="I2140" s="63">
        <v>2</v>
      </c>
      <c r="J2140" s="64" t="str">
        <f t="shared" si="88"/>
        <v>A</v>
      </c>
      <c r="K2140" s="65">
        <f t="shared" si="89"/>
        <v>5000</v>
      </c>
      <c r="L2140" s="66">
        <f t="shared" si="92"/>
        <v>2</v>
      </c>
      <c r="M2140" s="66" t="str">
        <f t="shared" si="93"/>
        <v>OK</v>
      </c>
    </row>
    <row r="2141" spans="2:14" s="69" customFormat="1" x14ac:dyDescent="0.25">
      <c r="B2141" s="57" t="s">
        <v>23</v>
      </c>
      <c r="C2141" s="58">
        <v>44491</v>
      </c>
      <c r="D2141" s="59" t="s">
        <v>3510</v>
      </c>
      <c r="E2141" s="60" t="s">
        <v>11276</v>
      </c>
      <c r="F2141" s="67" t="s">
        <v>3511</v>
      </c>
      <c r="G2141" s="67" t="s">
        <v>3512</v>
      </c>
      <c r="H2141" s="68" t="s">
        <v>3513</v>
      </c>
      <c r="I2141" s="63">
        <v>3</v>
      </c>
      <c r="J2141" s="64" t="str">
        <f t="shared" si="88"/>
        <v>A</v>
      </c>
      <c r="K2141" s="65">
        <f t="shared" si="89"/>
        <v>7500</v>
      </c>
      <c r="L2141" s="66">
        <f t="shared" si="92"/>
        <v>5</v>
      </c>
      <c r="M2141" s="66" t="str">
        <f t="shared" si="93"/>
        <v>OK</v>
      </c>
      <c r="N2141" s="40"/>
    </row>
    <row r="2142" spans="2:14" x14ac:dyDescent="0.25">
      <c r="B2142" s="57" t="s">
        <v>23</v>
      </c>
      <c r="C2142" s="58">
        <v>44491</v>
      </c>
      <c r="D2142" s="59" t="s">
        <v>3514</v>
      </c>
      <c r="E2142" s="60" t="s">
        <v>11276</v>
      </c>
      <c r="F2142" s="67" t="s">
        <v>3515</v>
      </c>
      <c r="G2142" s="67" t="s">
        <v>3516</v>
      </c>
      <c r="H2142" s="68" t="s">
        <v>3517</v>
      </c>
      <c r="I2142" s="63">
        <v>2</v>
      </c>
      <c r="J2142" s="64" t="str">
        <f t="shared" si="88"/>
        <v>A</v>
      </c>
      <c r="K2142" s="65">
        <f t="shared" si="89"/>
        <v>5000</v>
      </c>
      <c r="L2142" s="66">
        <f t="shared" si="92"/>
        <v>4</v>
      </c>
      <c r="M2142" s="66" t="str">
        <f t="shared" si="93"/>
        <v>OK</v>
      </c>
    </row>
    <row r="2143" spans="2:14" s="69" customFormat="1" x14ac:dyDescent="0.25">
      <c r="B2143" s="57" t="s">
        <v>23</v>
      </c>
      <c r="C2143" s="58">
        <v>44491</v>
      </c>
      <c r="D2143" s="59" t="s">
        <v>3518</v>
      </c>
      <c r="E2143" s="60" t="s">
        <v>11276</v>
      </c>
      <c r="F2143" s="67" t="s">
        <v>3519</v>
      </c>
      <c r="G2143" s="67" t="s">
        <v>3520</v>
      </c>
      <c r="H2143" s="68" t="s">
        <v>3521</v>
      </c>
      <c r="I2143" s="63">
        <v>2</v>
      </c>
      <c r="J2143" s="64" t="str">
        <f t="shared" si="88"/>
        <v>A</v>
      </c>
      <c r="K2143" s="65">
        <f t="shared" si="89"/>
        <v>5000</v>
      </c>
      <c r="L2143" s="66">
        <f t="shared" si="92"/>
        <v>4</v>
      </c>
      <c r="M2143" s="66" t="str">
        <f t="shared" si="93"/>
        <v>OK</v>
      </c>
      <c r="N2143" s="40"/>
    </row>
    <row r="2144" spans="2:14" x14ac:dyDescent="0.25">
      <c r="B2144" s="57" t="s">
        <v>23</v>
      </c>
      <c r="C2144" s="58">
        <v>44491</v>
      </c>
      <c r="D2144" s="59" t="s">
        <v>3522</v>
      </c>
      <c r="E2144" s="60" t="s">
        <v>11276</v>
      </c>
      <c r="F2144" s="67" t="s">
        <v>3523</v>
      </c>
      <c r="G2144" s="67" t="s">
        <v>3524</v>
      </c>
      <c r="H2144" s="68" t="s">
        <v>3525</v>
      </c>
      <c r="I2144" s="63">
        <v>2</v>
      </c>
      <c r="J2144" s="64" t="str">
        <f t="shared" si="88"/>
        <v>A</v>
      </c>
      <c r="K2144" s="65">
        <f t="shared" si="89"/>
        <v>5000</v>
      </c>
      <c r="L2144" s="66">
        <f t="shared" si="92"/>
        <v>4</v>
      </c>
      <c r="M2144" s="66" t="str">
        <f t="shared" si="93"/>
        <v>OK</v>
      </c>
    </row>
    <row r="2145" spans="2:14" x14ac:dyDescent="0.25">
      <c r="B2145" s="57" t="s">
        <v>23</v>
      </c>
      <c r="C2145" s="58">
        <v>44491</v>
      </c>
      <c r="D2145" s="59" t="s">
        <v>3526</v>
      </c>
      <c r="E2145" s="60" t="s">
        <v>11276</v>
      </c>
      <c r="F2145" s="67" t="s">
        <v>3527</v>
      </c>
      <c r="G2145" s="67" t="s">
        <v>3528</v>
      </c>
      <c r="H2145" s="68" t="s">
        <v>3529</v>
      </c>
      <c r="I2145" s="63">
        <v>2</v>
      </c>
      <c r="J2145" s="64" t="str">
        <f t="shared" si="88"/>
        <v>A</v>
      </c>
      <c r="K2145" s="65">
        <f t="shared" si="89"/>
        <v>5000</v>
      </c>
      <c r="L2145" s="66">
        <f t="shared" si="92"/>
        <v>8</v>
      </c>
      <c r="M2145" s="66" t="str">
        <f t="shared" si="93"/>
        <v>OK</v>
      </c>
    </row>
    <row r="2146" spans="2:14" s="69" customFormat="1" x14ac:dyDescent="0.25">
      <c r="B2146" s="57" t="s">
        <v>23</v>
      </c>
      <c r="C2146" s="58">
        <v>44491</v>
      </c>
      <c r="D2146" s="59" t="s">
        <v>3530</v>
      </c>
      <c r="E2146" s="60" t="s">
        <v>11276</v>
      </c>
      <c r="F2146" s="67" t="s">
        <v>3531</v>
      </c>
      <c r="G2146" s="67" t="s">
        <v>3532</v>
      </c>
      <c r="H2146" s="68" t="s">
        <v>3533</v>
      </c>
      <c r="I2146" s="63">
        <v>2</v>
      </c>
      <c r="J2146" s="64" t="str">
        <f t="shared" si="88"/>
        <v>A</v>
      </c>
      <c r="K2146" s="65">
        <f t="shared" si="89"/>
        <v>5000</v>
      </c>
      <c r="L2146" s="66">
        <f t="shared" si="92"/>
        <v>2</v>
      </c>
      <c r="M2146" s="66" t="str">
        <f t="shared" si="93"/>
        <v>OK</v>
      </c>
      <c r="N2146" s="40"/>
    </row>
    <row r="2147" spans="2:14" s="69" customFormat="1" x14ac:dyDescent="0.25">
      <c r="B2147" s="57" t="s">
        <v>23</v>
      </c>
      <c r="C2147" s="58">
        <v>44491</v>
      </c>
      <c r="D2147" s="59" t="s">
        <v>3534</v>
      </c>
      <c r="E2147" s="60" t="s">
        <v>11276</v>
      </c>
      <c r="F2147" s="67" t="s">
        <v>3535</v>
      </c>
      <c r="G2147" s="67" t="s">
        <v>3536</v>
      </c>
      <c r="H2147" s="68" t="s">
        <v>3537</v>
      </c>
      <c r="I2147" s="63">
        <v>6</v>
      </c>
      <c r="J2147" s="64" t="str">
        <f t="shared" si="88"/>
        <v>B</v>
      </c>
      <c r="K2147" s="65">
        <f t="shared" si="89"/>
        <v>18000</v>
      </c>
      <c r="L2147" s="66">
        <f t="shared" si="92"/>
        <v>8</v>
      </c>
      <c r="M2147" s="66" t="str">
        <f t="shared" si="93"/>
        <v>OK</v>
      </c>
      <c r="N2147" s="40"/>
    </row>
    <row r="2148" spans="2:14" x14ac:dyDescent="0.25">
      <c r="B2148" s="57" t="s">
        <v>23</v>
      </c>
      <c r="C2148" s="58">
        <v>44491</v>
      </c>
      <c r="D2148" s="59" t="s">
        <v>3538</v>
      </c>
      <c r="E2148" s="60" t="s">
        <v>11276</v>
      </c>
      <c r="F2148" s="67" t="s">
        <v>3539</v>
      </c>
      <c r="G2148" s="67" t="s">
        <v>3540</v>
      </c>
      <c r="H2148" s="68" t="s">
        <v>3544</v>
      </c>
      <c r="I2148" s="63">
        <v>2</v>
      </c>
      <c r="J2148" s="64" t="str">
        <f t="shared" si="88"/>
        <v>A</v>
      </c>
      <c r="K2148" s="65">
        <f t="shared" si="89"/>
        <v>5000</v>
      </c>
      <c r="L2148" s="66">
        <f t="shared" si="92"/>
        <v>4</v>
      </c>
      <c r="M2148" s="66" t="str">
        <f t="shared" si="93"/>
        <v>OK</v>
      </c>
    </row>
    <row r="2149" spans="2:14" x14ac:dyDescent="0.25">
      <c r="B2149" s="57" t="s">
        <v>23</v>
      </c>
      <c r="C2149" s="58">
        <v>44491</v>
      </c>
      <c r="D2149" s="59" t="s">
        <v>3541</v>
      </c>
      <c r="E2149" s="60" t="s">
        <v>11276</v>
      </c>
      <c r="F2149" s="67" t="s">
        <v>3542</v>
      </c>
      <c r="G2149" s="67" t="s">
        <v>3543</v>
      </c>
      <c r="H2149" s="68" t="s">
        <v>3545</v>
      </c>
      <c r="I2149" s="63">
        <v>6</v>
      </c>
      <c r="J2149" s="64" t="str">
        <f t="shared" si="88"/>
        <v>B</v>
      </c>
      <c r="K2149" s="65">
        <f t="shared" si="89"/>
        <v>18000</v>
      </c>
      <c r="L2149" s="66">
        <f t="shared" si="92"/>
        <v>12</v>
      </c>
      <c r="M2149" s="66" t="str">
        <f t="shared" si="93"/>
        <v>OK</v>
      </c>
    </row>
    <row r="2150" spans="2:14" s="69" customFormat="1" x14ac:dyDescent="0.25">
      <c r="B2150" s="57" t="s">
        <v>23</v>
      </c>
      <c r="C2150" s="58">
        <v>44492</v>
      </c>
      <c r="D2150" s="59" t="s">
        <v>3546</v>
      </c>
      <c r="E2150" s="60" t="s">
        <v>11276</v>
      </c>
      <c r="F2150" s="67" t="s">
        <v>3547</v>
      </c>
      <c r="G2150" s="67" t="s">
        <v>3548</v>
      </c>
      <c r="H2150" s="68" t="s">
        <v>3549</v>
      </c>
      <c r="I2150" s="63">
        <v>3</v>
      </c>
      <c r="J2150" s="64" t="str">
        <f t="shared" si="88"/>
        <v>A</v>
      </c>
      <c r="K2150" s="65">
        <f t="shared" si="89"/>
        <v>7500</v>
      </c>
      <c r="L2150" s="66">
        <f t="shared" si="92"/>
        <v>5</v>
      </c>
      <c r="M2150" s="66" t="str">
        <f t="shared" si="93"/>
        <v>OK</v>
      </c>
      <c r="N2150" s="40"/>
    </row>
    <row r="2151" spans="2:14" x14ac:dyDescent="0.25">
      <c r="B2151" s="57" t="s">
        <v>23</v>
      </c>
      <c r="C2151" s="58">
        <v>44492</v>
      </c>
      <c r="D2151" s="59" t="s">
        <v>3550</v>
      </c>
      <c r="E2151" s="60" t="s">
        <v>11276</v>
      </c>
      <c r="F2151" s="67" t="s">
        <v>3551</v>
      </c>
      <c r="G2151" s="67" t="s">
        <v>3552</v>
      </c>
      <c r="H2151" s="68" t="s">
        <v>3553</v>
      </c>
      <c r="I2151" s="63">
        <v>2</v>
      </c>
      <c r="J2151" s="64" t="str">
        <f t="shared" si="88"/>
        <v>A</v>
      </c>
      <c r="K2151" s="65">
        <f t="shared" si="89"/>
        <v>5000</v>
      </c>
      <c r="L2151" s="66">
        <f t="shared" si="92"/>
        <v>4</v>
      </c>
      <c r="M2151" s="66" t="str">
        <f t="shared" si="93"/>
        <v>OK</v>
      </c>
    </row>
    <row r="2152" spans="2:14" s="69" customFormat="1" x14ac:dyDescent="0.25">
      <c r="B2152" s="57" t="s">
        <v>23</v>
      </c>
      <c r="C2152" s="58">
        <v>44492</v>
      </c>
      <c r="D2152" s="59" t="s">
        <v>3554</v>
      </c>
      <c r="E2152" s="60" t="s">
        <v>11276</v>
      </c>
      <c r="F2152" s="67" t="s">
        <v>3555</v>
      </c>
      <c r="G2152" s="67" t="s">
        <v>3556</v>
      </c>
      <c r="H2152" s="68" t="s">
        <v>3557</v>
      </c>
      <c r="I2152" s="63">
        <v>2</v>
      </c>
      <c r="J2152" s="64" t="str">
        <f t="shared" si="88"/>
        <v>A</v>
      </c>
      <c r="K2152" s="65">
        <f t="shared" si="89"/>
        <v>5000</v>
      </c>
      <c r="L2152" s="66">
        <f t="shared" si="92"/>
        <v>4</v>
      </c>
      <c r="M2152" s="66" t="str">
        <f t="shared" si="93"/>
        <v>OK</v>
      </c>
      <c r="N2152" s="40"/>
    </row>
    <row r="2153" spans="2:14" x14ac:dyDescent="0.25">
      <c r="B2153" s="57" t="s">
        <v>23</v>
      </c>
      <c r="C2153" s="58">
        <v>44492</v>
      </c>
      <c r="D2153" s="59" t="s">
        <v>3558</v>
      </c>
      <c r="E2153" s="60" t="s">
        <v>11276</v>
      </c>
      <c r="F2153" s="67" t="s">
        <v>3559</v>
      </c>
      <c r="G2153" s="67" t="s">
        <v>3560</v>
      </c>
      <c r="H2153" s="68" t="s">
        <v>3561</v>
      </c>
      <c r="I2153" s="63">
        <v>2</v>
      </c>
      <c r="J2153" s="64" t="str">
        <f t="shared" si="88"/>
        <v>A</v>
      </c>
      <c r="K2153" s="65">
        <f t="shared" si="89"/>
        <v>5000</v>
      </c>
      <c r="L2153" s="66">
        <f t="shared" si="92"/>
        <v>4</v>
      </c>
      <c r="M2153" s="66" t="str">
        <f t="shared" si="93"/>
        <v>OK</v>
      </c>
    </row>
    <row r="2154" spans="2:14" x14ac:dyDescent="0.25">
      <c r="B2154" s="57" t="s">
        <v>23</v>
      </c>
      <c r="C2154" s="58">
        <v>44492</v>
      </c>
      <c r="D2154" s="59" t="s">
        <v>3562</v>
      </c>
      <c r="E2154" s="60" t="s">
        <v>11276</v>
      </c>
      <c r="F2154" s="67" t="s">
        <v>3563</v>
      </c>
      <c r="G2154" s="67" t="s">
        <v>3564</v>
      </c>
      <c r="H2154" s="68" t="s">
        <v>3565</v>
      </c>
      <c r="I2154" s="63">
        <v>2</v>
      </c>
      <c r="J2154" s="64" t="str">
        <f t="shared" si="88"/>
        <v>A</v>
      </c>
      <c r="K2154" s="65">
        <f t="shared" si="89"/>
        <v>5000</v>
      </c>
      <c r="L2154" s="66">
        <f t="shared" si="92"/>
        <v>2</v>
      </c>
      <c r="M2154" s="66" t="str">
        <f t="shared" si="93"/>
        <v>OK</v>
      </c>
    </row>
    <row r="2155" spans="2:14" s="69" customFormat="1" x14ac:dyDescent="0.25">
      <c r="B2155" s="57" t="s">
        <v>23</v>
      </c>
      <c r="C2155" s="58">
        <v>44492</v>
      </c>
      <c r="D2155" s="59" t="s">
        <v>3566</v>
      </c>
      <c r="E2155" s="60" t="s">
        <v>11276</v>
      </c>
      <c r="F2155" s="67" t="s">
        <v>3567</v>
      </c>
      <c r="G2155" s="67" t="s">
        <v>3568</v>
      </c>
      <c r="H2155" s="68" t="s">
        <v>3569</v>
      </c>
      <c r="I2155" s="63">
        <v>2</v>
      </c>
      <c r="J2155" s="64" t="str">
        <f t="shared" si="88"/>
        <v>A</v>
      </c>
      <c r="K2155" s="65">
        <f t="shared" si="89"/>
        <v>5000</v>
      </c>
      <c r="L2155" s="66">
        <f t="shared" si="92"/>
        <v>4</v>
      </c>
      <c r="M2155" s="66" t="str">
        <f t="shared" si="93"/>
        <v>OK</v>
      </c>
      <c r="N2155" s="40"/>
    </row>
    <row r="2156" spans="2:14" s="69" customFormat="1" x14ac:dyDescent="0.25">
      <c r="B2156" s="57" t="s">
        <v>23</v>
      </c>
      <c r="C2156" s="70">
        <v>44492</v>
      </c>
      <c r="D2156" s="59" t="s">
        <v>3570</v>
      </c>
      <c r="E2156" s="60" t="s">
        <v>11276</v>
      </c>
      <c r="F2156" s="67" t="s">
        <v>3571</v>
      </c>
      <c r="G2156" s="67" t="s">
        <v>3572</v>
      </c>
      <c r="H2156" s="68" t="s">
        <v>3573</v>
      </c>
      <c r="I2156" s="63">
        <v>2</v>
      </c>
      <c r="J2156" s="64" t="str">
        <f t="shared" si="26"/>
        <v>A</v>
      </c>
      <c r="K2156" s="65">
        <f t="shared" si="27"/>
        <v>5000</v>
      </c>
      <c r="L2156" s="66">
        <f t="shared" si="92"/>
        <v>4</v>
      </c>
      <c r="M2156" s="66" t="str">
        <f t="shared" si="93"/>
        <v>OK</v>
      </c>
      <c r="N2156" s="40"/>
    </row>
    <row r="2157" spans="2:14" x14ac:dyDescent="0.25">
      <c r="B2157" s="57" t="s">
        <v>23</v>
      </c>
      <c r="C2157" s="70">
        <v>44492</v>
      </c>
      <c r="D2157" s="59" t="s">
        <v>3574</v>
      </c>
      <c r="E2157" s="60" t="s">
        <v>11276</v>
      </c>
      <c r="F2157" s="67" t="s">
        <v>3575</v>
      </c>
      <c r="G2157" s="67" t="s">
        <v>3576</v>
      </c>
      <c r="H2157" s="68" t="s">
        <v>3577</v>
      </c>
      <c r="I2157" s="63">
        <v>2</v>
      </c>
      <c r="J2157" s="64" t="str">
        <f t="shared" si="26"/>
        <v>A</v>
      </c>
      <c r="K2157" s="65">
        <f t="shared" si="27"/>
        <v>5000</v>
      </c>
      <c r="L2157" s="66">
        <f t="shared" si="92"/>
        <v>4</v>
      </c>
      <c r="M2157" s="66" t="str">
        <f t="shared" si="93"/>
        <v>OK</v>
      </c>
    </row>
    <row r="2158" spans="2:14" s="69" customFormat="1" x14ac:dyDescent="0.25">
      <c r="B2158" s="57" t="s">
        <v>23</v>
      </c>
      <c r="C2158" s="70">
        <v>44492</v>
      </c>
      <c r="D2158" s="59" t="s">
        <v>3578</v>
      </c>
      <c r="E2158" s="60" t="s">
        <v>11276</v>
      </c>
      <c r="F2158" s="67" t="s">
        <v>3579</v>
      </c>
      <c r="G2158" s="67" t="s">
        <v>3580</v>
      </c>
      <c r="H2158" s="68" t="s">
        <v>3581</v>
      </c>
      <c r="I2158" s="63">
        <v>2</v>
      </c>
      <c r="J2158" s="64" t="str">
        <f t="shared" si="26"/>
        <v>A</v>
      </c>
      <c r="K2158" s="65">
        <f t="shared" si="27"/>
        <v>5000</v>
      </c>
      <c r="L2158" s="66">
        <f t="shared" si="92"/>
        <v>4</v>
      </c>
      <c r="M2158" s="66" t="str">
        <f t="shared" si="93"/>
        <v>OK</v>
      </c>
      <c r="N2158" s="40"/>
    </row>
    <row r="2159" spans="2:14" x14ac:dyDescent="0.25">
      <c r="B2159" s="57" t="s">
        <v>23</v>
      </c>
      <c r="C2159" s="70">
        <v>44492</v>
      </c>
      <c r="D2159" s="59" t="s">
        <v>3582</v>
      </c>
      <c r="E2159" s="60" t="s">
        <v>11276</v>
      </c>
      <c r="F2159" s="67" t="s">
        <v>3583</v>
      </c>
      <c r="G2159" s="67" t="s">
        <v>3584</v>
      </c>
      <c r="H2159" s="68" t="s">
        <v>3585</v>
      </c>
      <c r="I2159" s="63">
        <v>2</v>
      </c>
      <c r="J2159" s="64" t="str">
        <f t="shared" si="26"/>
        <v>A</v>
      </c>
      <c r="K2159" s="65">
        <f t="shared" si="27"/>
        <v>5000</v>
      </c>
      <c r="L2159" s="66">
        <f t="shared" si="92"/>
        <v>4</v>
      </c>
      <c r="M2159" s="66" t="str">
        <f t="shared" si="93"/>
        <v>OK</v>
      </c>
    </row>
    <row r="2160" spans="2:14" x14ac:dyDescent="0.25">
      <c r="B2160" s="57" t="s">
        <v>23</v>
      </c>
      <c r="C2160" s="70">
        <v>44492</v>
      </c>
      <c r="D2160" s="59" t="s">
        <v>3586</v>
      </c>
      <c r="E2160" s="60" t="s">
        <v>11276</v>
      </c>
      <c r="F2160" s="67" t="s">
        <v>3587</v>
      </c>
      <c r="G2160" s="67" t="s">
        <v>3588</v>
      </c>
      <c r="H2160" s="68" t="s">
        <v>3589</v>
      </c>
      <c r="I2160" s="63">
        <v>2</v>
      </c>
      <c r="J2160" s="64" t="str">
        <f t="shared" si="26"/>
        <v>A</v>
      </c>
      <c r="K2160" s="65">
        <f t="shared" si="27"/>
        <v>5000</v>
      </c>
      <c r="L2160" s="66">
        <f t="shared" si="92"/>
        <v>4</v>
      </c>
      <c r="M2160" s="66" t="str">
        <f t="shared" si="93"/>
        <v>OK</v>
      </c>
    </row>
    <row r="2161" spans="2:14" s="69" customFormat="1" x14ac:dyDescent="0.25">
      <c r="B2161" s="57" t="s">
        <v>23</v>
      </c>
      <c r="C2161" s="70">
        <v>44492</v>
      </c>
      <c r="D2161" s="59" t="s">
        <v>3590</v>
      </c>
      <c r="E2161" s="60" t="s">
        <v>11276</v>
      </c>
      <c r="F2161" s="67" t="s">
        <v>3591</v>
      </c>
      <c r="G2161" s="67" t="s">
        <v>3592</v>
      </c>
      <c r="H2161" s="68" t="s">
        <v>3593</v>
      </c>
      <c r="I2161" s="63">
        <v>2</v>
      </c>
      <c r="J2161" s="64" t="str">
        <f t="shared" si="26"/>
        <v>A</v>
      </c>
      <c r="K2161" s="65">
        <f t="shared" si="27"/>
        <v>5000</v>
      </c>
      <c r="L2161" s="66">
        <f t="shared" si="92"/>
        <v>2</v>
      </c>
      <c r="M2161" s="66" t="str">
        <f t="shared" si="93"/>
        <v>OK</v>
      </c>
      <c r="N2161" s="40"/>
    </row>
    <row r="2162" spans="2:14" x14ac:dyDescent="0.25">
      <c r="B2162" s="57" t="s">
        <v>23</v>
      </c>
      <c r="C2162" s="70">
        <v>44492</v>
      </c>
      <c r="D2162" s="59" t="s">
        <v>3594</v>
      </c>
      <c r="E2162" s="60" t="s">
        <v>11276</v>
      </c>
      <c r="F2162" s="67" t="s">
        <v>3595</v>
      </c>
      <c r="G2162" s="67" t="s">
        <v>3596</v>
      </c>
      <c r="H2162" s="68" t="s">
        <v>3600</v>
      </c>
      <c r="I2162" s="63">
        <v>2</v>
      </c>
      <c r="J2162" s="64" t="str">
        <f t="shared" si="26"/>
        <v>A</v>
      </c>
      <c r="K2162" s="65">
        <f t="shared" si="27"/>
        <v>5000</v>
      </c>
      <c r="L2162" s="66">
        <f t="shared" si="92"/>
        <v>2</v>
      </c>
      <c r="M2162" s="66" t="str">
        <f t="shared" si="93"/>
        <v>OK</v>
      </c>
    </row>
    <row r="2163" spans="2:14" x14ac:dyDescent="0.25">
      <c r="B2163" s="57" t="s">
        <v>23</v>
      </c>
      <c r="C2163" s="70">
        <v>44492</v>
      </c>
      <c r="D2163" s="59" t="s">
        <v>3597</v>
      </c>
      <c r="E2163" s="60" t="s">
        <v>11276</v>
      </c>
      <c r="F2163" s="67" t="s">
        <v>3598</v>
      </c>
      <c r="G2163" s="67" t="s">
        <v>3599</v>
      </c>
      <c r="H2163" s="68" t="s">
        <v>3601</v>
      </c>
      <c r="I2163" s="63">
        <v>2</v>
      </c>
      <c r="J2163" s="64" t="str">
        <f t="shared" si="26"/>
        <v>A</v>
      </c>
      <c r="K2163" s="65">
        <f t="shared" si="27"/>
        <v>5000</v>
      </c>
      <c r="L2163" s="66">
        <f t="shared" si="92"/>
        <v>2</v>
      </c>
      <c r="M2163" s="66" t="str">
        <f t="shared" si="93"/>
        <v>OK</v>
      </c>
    </row>
    <row r="2164" spans="2:14" s="69" customFormat="1" x14ac:dyDescent="0.25">
      <c r="B2164" s="57" t="s">
        <v>23</v>
      </c>
      <c r="C2164" s="70">
        <v>44492</v>
      </c>
      <c r="D2164" s="59" t="s">
        <v>3602</v>
      </c>
      <c r="E2164" s="60" t="s">
        <v>11276</v>
      </c>
      <c r="F2164" s="67" t="s">
        <v>3603</v>
      </c>
      <c r="G2164" s="67" t="s">
        <v>3604</v>
      </c>
      <c r="H2164" s="68" t="s">
        <v>3605</v>
      </c>
      <c r="I2164" s="63">
        <v>2</v>
      </c>
      <c r="J2164" s="64" t="str">
        <f t="shared" si="26"/>
        <v>A</v>
      </c>
      <c r="K2164" s="65">
        <f t="shared" si="27"/>
        <v>5000</v>
      </c>
      <c r="L2164" s="66">
        <f t="shared" si="92"/>
        <v>2</v>
      </c>
      <c r="M2164" s="66" t="str">
        <f t="shared" si="93"/>
        <v>OK</v>
      </c>
      <c r="N2164" s="40"/>
    </row>
    <row r="2165" spans="2:14" x14ac:dyDescent="0.25">
      <c r="B2165" s="57" t="s">
        <v>23</v>
      </c>
      <c r="C2165" s="70">
        <v>44492</v>
      </c>
      <c r="D2165" s="59" t="s">
        <v>3606</v>
      </c>
      <c r="E2165" s="60" t="s">
        <v>11276</v>
      </c>
      <c r="F2165" s="67" t="s">
        <v>3607</v>
      </c>
      <c r="G2165" s="67" t="s">
        <v>3608</v>
      </c>
      <c r="H2165" s="68" t="s">
        <v>3612</v>
      </c>
      <c r="I2165" s="63">
        <v>6</v>
      </c>
      <c r="J2165" s="64" t="str">
        <f t="shared" si="26"/>
        <v>B</v>
      </c>
      <c r="K2165" s="65">
        <f t="shared" si="27"/>
        <v>18000</v>
      </c>
      <c r="L2165" s="66">
        <f t="shared" si="92"/>
        <v>8</v>
      </c>
      <c r="M2165" s="66" t="str">
        <f t="shared" si="93"/>
        <v>OK</v>
      </c>
    </row>
    <row r="2166" spans="2:14" s="69" customFormat="1" x14ac:dyDescent="0.25">
      <c r="B2166" s="57" t="s">
        <v>23</v>
      </c>
      <c r="C2166" s="70">
        <v>44492</v>
      </c>
      <c r="D2166" s="59" t="s">
        <v>3609</v>
      </c>
      <c r="E2166" s="60" t="s">
        <v>11276</v>
      </c>
      <c r="F2166" s="67" t="s">
        <v>3610</v>
      </c>
      <c r="G2166" s="67" t="s">
        <v>3611</v>
      </c>
      <c r="H2166" s="68" t="s">
        <v>3613</v>
      </c>
      <c r="I2166" s="63">
        <v>2</v>
      </c>
      <c r="J2166" s="64" t="str">
        <f t="shared" si="26"/>
        <v>A</v>
      </c>
      <c r="K2166" s="65">
        <f t="shared" si="27"/>
        <v>5000</v>
      </c>
      <c r="L2166" s="66">
        <f t="shared" si="92"/>
        <v>8</v>
      </c>
      <c r="M2166" s="66" t="str">
        <f t="shared" si="93"/>
        <v>OK</v>
      </c>
      <c r="N2166" s="40"/>
    </row>
    <row r="2167" spans="2:14" x14ac:dyDescent="0.25">
      <c r="B2167" s="57" t="s">
        <v>23</v>
      </c>
      <c r="C2167" s="70">
        <v>44492</v>
      </c>
      <c r="D2167" s="59" t="s">
        <v>3614</v>
      </c>
      <c r="E2167" s="60" t="s">
        <v>11276</v>
      </c>
      <c r="F2167" s="67" t="s">
        <v>3615</v>
      </c>
      <c r="G2167" s="67" t="s">
        <v>3616</v>
      </c>
      <c r="H2167" s="68" t="s">
        <v>3623</v>
      </c>
      <c r="I2167" s="63">
        <v>2</v>
      </c>
      <c r="J2167" s="64" t="str">
        <f t="shared" si="26"/>
        <v>A</v>
      </c>
      <c r="K2167" s="65">
        <f t="shared" si="27"/>
        <v>5000</v>
      </c>
      <c r="L2167" s="66">
        <f t="shared" si="92"/>
        <v>2</v>
      </c>
      <c r="M2167" s="66" t="str">
        <f t="shared" si="93"/>
        <v>OK</v>
      </c>
    </row>
    <row r="2168" spans="2:14" x14ac:dyDescent="0.25">
      <c r="B2168" s="57" t="s">
        <v>23</v>
      </c>
      <c r="C2168" s="70">
        <v>44492</v>
      </c>
      <c r="D2168" s="59" t="s">
        <v>3617</v>
      </c>
      <c r="E2168" s="60" t="s">
        <v>11276</v>
      </c>
      <c r="F2168" s="67" t="s">
        <v>3618</v>
      </c>
      <c r="G2168" s="67" t="s">
        <v>3619</v>
      </c>
      <c r="H2168" s="68" t="s">
        <v>3624</v>
      </c>
      <c r="I2168" s="63">
        <v>2</v>
      </c>
      <c r="J2168" s="64" t="str">
        <f t="shared" si="26"/>
        <v>A</v>
      </c>
      <c r="K2168" s="65">
        <f t="shared" si="27"/>
        <v>5000</v>
      </c>
      <c r="L2168" s="66">
        <f t="shared" si="92"/>
        <v>2</v>
      </c>
      <c r="M2168" s="66" t="str">
        <f t="shared" si="93"/>
        <v>OK</v>
      </c>
    </row>
    <row r="2169" spans="2:14" s="69" customFormat="1" x14ac:dyDescent="0.25">
      <c r="B2169" s="57" t="s">
        <v>23</v>
      </c>
      <c r="C2169" s="70">
        <v>44492</v>
      </c>
      <c r="D2169" s="59" t="s">
        <v>3620</v>
      </c>
      <c r="E2169" s="60" t="s">
        <v>11276</v>
      </c>
      <c r="F2169" s="67" t="s">
        <v>3621</v>
      </c>
      <c r="G2169" s="67" t="s">
        <v>3622</v>
      </c>
      <c r="H2169" s="68" t="s">
        <v>3625</v>
      </c>
      <c r="I2169" s="63">
        <v>2</v>
      </c>
      <c r="J2169" s="64" t="str">
        <f t="shared" si="26"/>
        <v>A</v>
      </c>
      <c r="K2169" s="65">
        <f t="shared" si="27"/>
        <v>5000</v>
      </c>
      <c r="L2169" s="66">
        <f t="shared" si="92"/>
        <v>2</v>
      </c>
      <c r="M2169" s="66" t="str">
        <f t="shared" si="93"/>
        <v>OK</v>
      </c>
      <c r="N2169" s="40"/>
    </row>
    <row r="2170" spans="2:14" s="69" customFormat="1" x14ac:dyDescent="0.25">
      <c r="B2170" s="57" t="s">
        <v>23</v>
      </c>
      <c r="C2170" s="70">
        <v>44492</v>
      </c>
      <c r="D2170" s="59" t="s">
        <v>3626</v>
      </c>
      <c r="E2170" s="60" t="s">
        <v>11276</v>
      </c>
      <c r="F2170" s="67" t="s">
        <v>3627</v>
      </c>
      <c r="G2170" s="67" t="s">
        <v>3628</v>
      </c>
      <c r="H2170" s="68" t="s">
        <v>3629</v>
      </c>
      <c r="I2170" s="63">
        <v>6</v>
      </c>
      <c r="J2170" s="64" t="str">
        <f t="shared" si="26"/>
        <v>B</v>
      </c>
      <c r="K2170" s="65">
        <f t="shared" si="27"/>
        <v>18000</v>
      </c>
      <c r="L2170" s="66">
        <f t="shared" si="92"/>
        <v>8</v>
      </c>
      <c r="M2170" s="66" t="str">
        <f t="shared" si="93"/>
        <v>OK</v>
      </c>
      <c r="N2170" s="40"/>
    </row>
    <row r="2171" spans="2:14" x14ac:dyDescent="0.25">
      <c r="B2171" s="57" t="s">
        <v>23</v>
      </c>
      <c r="C2171" s="70">
        <v>44492</v>
      </c>
      <c r="D2171" s="59" t="s">
        <v>3630</v>
      </c>
      <c r="E2171" s="60" t="s">
        <v>11276</v>
      </c>
      <c r="F2171" s="67" t="s">
        <v>3631</v>
      </c>
      <c r="G2171" s="67" t="s">
        <v>3632</v>
      </c>
      <c r="H2171" s="68" t="s">
        <v>3633</v>
      </c>
      <c r="I2171" s="63">
        <v>3</v>
      </c>
      <c r="J2171" s="64" t="str">
        <f t="shared" si="26"/>
        <v>A</v>
      </c>
      <c r="K2171" s="65">
        <f t="shared" si="27"/>
        <v>7500</v>
      </c>
      <c r="L2171" s="66">
        <f t="shared" si="92"/>
        <v>3</v>
      </c>
      <c r="M2171" s="66" t="str">
        <f t="shared" si="93"/>
        <v>OK</v>
      </c>
    </row>
    <row r="2172" spans="2:14" x14ac:dyDescent="0.25">
      <c r="B2172" s="57" t="s">
        <v>23</v>
      </c>
      <c r="C2172" s="70">
        <v>44492</v>
      </c>
      <c r="D2172" s="59" t="s">
        <v>3634</v>
      </c>
      <c r="E2172" s="60" t="s">
        <v>11276</v>
      </c>
      <c r="F2172" s="67" t="s">
        <v>3635</v>
      </c>
      <c r="G2172" s="67" t="s">
        <v>3636</v>
      </c>
      <c r="H2172" s="68" t="s">
        <v>3637</v>
      </c>
      <c r="I2172" s="63">
        <v>2</v>
      </c>
      <c r="J2172" s="64" t="str">
        <f t="shared" si="26"/>
        <v>A</v>
      </c>
      <c r="K2172" s="65">
        <f t="shared" si="27"/>
        <v>5000</v>
      </c>
      <c r="L2172" s="66">
        <f t="shared" si="92"/>
        <v>2</v>
      </c>
      <c r="M2172" s="66" t="str">
        <f t="shared" si="93"/>
        <v>OK</v>
      </c>
    </row>
    <row r="2173" spans="2:14" s="69" customFormat="1" x14ac:dyDescent="0.25">
      <c r="B2173" s="57" t="s">
        <v>23</v>
      </c>
      <c r="C2173" s="70">
        <v>44492</v>
      </c>
      <c r="D2173" s="59" t="s">
        <v>3638</v>
      </c>
      <c r="E2173" s="60" t="s">
        <v>11276</v>
      </c>
      <c r="F2173" s="67" t="s">
        <v>3639</v>
      </c>
      <c r="G2173" s="67" t="s">
        <v>3640</v>
      </c>
      <c r="H2173" s="68" t="s">
        <v>3641</v>
      </c>
      <c r="I2173" s="63">
        <v>6</v>
      </c>
      <c r="J2173" s="64" t="str">
        <f t="shared" si="26"/>
        <v>B</v>
      </c>
      <c r="K2173" s="65">
        <f t="shared" si="27"/>
        <v>18000</v>
      </c>
      <c r="L2173" s="66">
        <f t="shared" si="92"/>
        <v>6</v>
      </c>
      <c r="M2173" s="66" t="str">
        <f t="shared" si="93"/>
        <v>OK</v>
      </c>
      <c r="N2173" s="40"/>
    </row>
    <row r="2174" spans="2:14" x14ac:dyDescent="0.25">
      <c r="B2174" s="57" t="s">
        <v>23</v>
      </c>
      <c r="C2174" s="70">
        <v>44492</v>
      </c>
      <c r="D2174" s="59" t="s">
        <v>3642</v>
      </c>
      <c r="E2174" s="60" t="s">
        <v>11276</v>
      </c>
      <c r="F2174" s="67" t="s">
        <v>3643</v>
      </c>
      <c r="G2174" s="67" t="s">
        <v>3644</v>
      </c>
      <c r="H2174" s="68" t="s">
        <v>3645</v>
      </c>
      <c r="I2174" s="63">
        <v>6</v>
      </c>
      <c r="J2174" s="64" t="str">
        <f t="shared" si="26"/>
        <v>B</v>
      </c>
      <c r="K2174" s="65">
        <f t="shared" si="27"/>
        <v>18000</v>
      </c>
      <c r="L2174" s="66">
        <f t="shared" si="92"/>
        <v>12</v>
      </c>
      <c r="M2174" s="66" t="str">
        <f t="shared" si="93"/>
        <v>OK</v>
      </c>
    </row>
    <row r="2175" spans="2:14" s="69" customFormat="1" x14ac:dyDescent="0.25">
      <c r="B2175" s="57" t="s">
        <v>23</v>
      </c>
      <c r="C2175" s="70">
        <v>44494</v>
      </c>
      <c r="D2175" s="59" t="s">
        <v>4937</v>
      </c>
      <c r="E2175" s="60" t="s">
        <v>11276</v>
      </c>
      <c r="F2175" s="67" t="s">
        <v>4938</v>
      </c>
      <c r="G2175" s="67" t="s">
        <v>4939</v>
      </c>
      <c r="H2175" s="68" t="s">
        <v>4940</v>
      </c>
      <c r="I2175" s="63">
        <v>2</v>
      </c>
      <c r="J2175" s="64" t="str">
        <f t="shared" si="26"/>
        <v>A</v>
      </c>
      <c r="K2175" s="65">
        <f t="shared" si="27"/>
        <v>5000</v>
      </c>
      <c r="L2175" s="66">
        <f t="shared" si="92"/>
        <v>4</v>
      </c>
      <c r="M2175" s="66" t="str">
        <f t="shared" si="93"/>
        <v>OK</v>
      </c>
      <c r="N2175" s="40"/>
    </row>
    <row r="2176" spans="2:14" x14ac:dyDescent="0.25">
      <c r="B2176" s="57" t="s">
        <v>23</v>
      </c>
      <c r="C2176" s="70">
        <v>44494</v>
      </c>
      <c r="D2176" s="59" t="s">
        <v>4941</v>
      </c>
      <c r="E2176" s="60" t="s">
        <v>11276</v>
      </c>
      <c r="F2176" s="67" t="s">
        <v>4942</v>
      </c>
      <c r="G2176" s="67" t="s">
        <v>4943</v>
      </c>
      <c r="H2176" s="68" t="s">
        <v>4944</v>
      </c>
      <c r="I2176" s="63">
        <v>2</v>
      </c>
      <c r="J2176" s="64" t="str">
        <f t="shared" si="26"/>
        <v>A</v>
      </c>
      <c r="K2176" s="65">
        <f t="shared" si="27"/>
        <v>5000</v>
      </c>
      <c r="L2176" s="66">
        <f t="shared" si="92"/>
        <v>2</v>
      </c>
      <c r="M2176" s="66" t="str">
        <f t="shared" si="93"/>
        <v>OK</v>
      </c>
    </row>
    <row r="2177" spans="2:14" x14ac:dyDescent="0.25">
      <c r="B2177" s="57" t="s">
        <v>23</v>
      </c>
      <c r="C2177" s="70">
        <v>44494</v>
      </c>
      <c r="D2177" s="59" t="s">
        <v>4945</v>
      </c>
      <c r="E2177" s="60" t="s">
        <v>11276</v>
      </c>
      <c r="F2177" s="67" t="s">
        <v>4946</v>
      </c>
      <c r="G2177" s="67" t="s">
        <v>4947</v>
      </c>
      <c r="H2177" s="68" t="s">
        <v>4948</v>
      </c>
      <c r="I2177" s="63">
        <v>2</v>
      </c>
      <c r="J2177" s="64" t="str">
        <f t="shared" si="26"/>
        <v>A</v>
      </c>
      <c r="K2177" s="65">
        <f t="shared" si="27"/>
        <v>5000</v>
      </c>
      <c r="L2177" s="66">
        <f t="shared" si="92"/>
        <v>4</v>
      </c>
      <c r="M2177" s="66" t="str">
        <f t="shared" si="93"/>
        <v>OK</v>
      </c>
    </row>
    <row r="2178" spans="2:14" s="69" customFormat="1" x14ac:dyDescent="0.25">
      <c r="B2178" s="57" t="s">
        <v>23</v>
      </c>
      <c r="C2178" s="70">
        <v>44494</v>
      </c>
      <c r="D2178" s="59" t="s">
        <v>4949</v>
      </c>
      <c r="E2178" s="60" t="s">
        <v>11276</v>
      </c>
      <c r="F2178" s="67" t="s">
        <v>4950</v>
      </c>
      <c r="G2178" s="67" t="s">
        <v>4951</v>
      </c>
      <c r="H2178" s="68" t="s">
        <v>4952</v>
      </c>
      <c r="I2178" s="63">
        <v>2</v>
      </c>
      <c r="J2178" s="64" t="str">
        <f t="shared" si="26"/>
        <v>A</v>
      </c>
      <c r="K2178" s="65">
        <f t="shared" si="27"/>
        <v>5000</v>
      </c>
      <c r="L2178" s="66">
        <f t="shared" si="92"/>
        <v>4</v>
      </c>
      <c r="M2178" s="66" t="str">
        <f t="shared" si="93"/>
        <v>OK</v>
      </c>
      <c r="N2178" s="40"/>
    </row>
    <row r="2179" spans="2:14" s="69" customFormat="1" x14ac:dyDescent="0.25">
      <c r="B2179" s="57" t="s">
        <v>23</v>
      </c>
      <c r="C2179" s="70">
        <v>44494</v>
      </c>
      <c r="D2179" s="59" t="s">
        <v>4953</v>
      </c>
      <c r="E2179" s="60" t="s">
        <v>11276</v>
      </c>
      <c r="F2179" s="67" t="s">
        <v>4954</v>
      </c>
      <c r="G2179" s="67" t="s">
        <v>4955</v>
      </c>
      <c r="H2179" s="68" t="s">
        <v>4956</v>
      </c>
      <c r="I2179" s="63">
        <v>2</v>
      </c>
      <c r="J2179" s="64" t="str">
        <f t="shared" si="26"/>
        <v>A</v>
      </c>
      <c r="K2179" s="65">
        <f t="shared" si="27"/>
        <v>5000</v>
      </c>
      <c r="L2179" s="66">
        <f t="shared" si="92"/>
        <v>4</v>
      </c>
      <c r="M2179" s="66" t="str">
        <f t="shared" si="93"/>
        <v>OK</v>
      </c>
      <c r="N2179" s="40"/>
    </row>
    <row r="2180" spans="2:14" s="69" customFormat="1" x14ac:dyDescent="0.25">
      <c r="B2180" s="57" t="s">
        <v>23</v>
      </c>
      <c r="C2180" s="70">
        <v>44494</v>
      </c>
      <c r="D2180" s="59" t="s">
        <v>4957</v>
      </c>
      <c r="E2180" s="60" t="s">
        <v>11276</v>
      </c>
      <c r="F2180" s="67" t="s">
        <v>4958</v>
      </c>
      <c r="G2180" s="67" t="s">
        <v>4959</v>
      </c>
      <c r="H2180" s="68" t="s">
        <v>4960</v>
      </c>
      <c r="I2180" s="63">
        <v>2</v>
      </c>
      <c r="J2180" s="64" t="str">
        <f t="shared" si="26"/>
        <v>A</v>
      </c>
      <c r="K2180" s="65">
        <f t="shared" si="27"/>
        <v>5000</v>
      </c>
      <c r="L2180" s="66">
        <f t="shared" si="92"/>
        <v>4</v>
      </c>
      <c r="M2180" s="66" t="str">
        <f t="shared" si="93"/>
        <v>OK</v>
      </c>
      <c r="N2180" s="40"/>
    </row>
    <row r="2181" spans="2:14" x14ac:dyDescent="0.25">
      <c r="B2181" s="57" t="s">
        <v>23</v>
      </c>
      <c r="C2181" s="70">
        <v>44494</v>
      </c>
      <c r="D2181" s="59" t="s">
        <v>1302</v>
      </c>
      <c r="E2181" s="60" t="s">
        <v>11276</v>
      </c>
      <c r="F2181" s="67" t="s">
        <v>1303</v>
      </c>
      <c r="G2181" s="67" t="s">
        <v>1304</v>
      </c>
      <c r="H2181" s="68" t="s">
        <v>4961</v>
      </c>
      <c r="I2181" s="63">
        <v>2</v>
      </c>
      <c r="J2181" s="64" t="str">
        <f t="shared" si="26"/>
        <v>A</v>
      </c>
      <c r="K2181" s="65">
        <f t="shared" si="27"/>
        <v>5000</v>
      </c>
      <c r="L2181" s="66">
        <f t="shared" si="92"/>
        <v>4</v>
      </c>
      <c r="M2181" s="66" t="str">
        <f t="shared" si="93"/>
        <v>OK</v>
      </c>
    </row>
    <row r="2182" spans="2:14" x14ac:dyDescent="0.25">
      <c r="B2182" s="57" t="s">
        <v>23</v>
      </c>
      <c r="C2182" s="70">
        <v>44494</v>
      </c>
      <c r="D2182" s="59" t="s">
        <v>4962</v>
      </c>
      <c r="E2182" s="60" t="s">
        <v>11276</v>
      </c>
      <c r="F2182" s="67" t="s">
        <v>4963</v>
      </c>
      <c r="G2182" s="67" t="s">
        <v>4964</v>
      </c>
      <c r="H2182" s="68" t="s">
        <v>4967</v>
      </c>
      <c r="I2182" s="63">
        <v>2</v>
      </c>
      <c r="J2182" s="64" t="str">
        <f t="shared" si="26"/>
        <v>A</v>
      </c>
      <c r="K2182" s="65">
        <f t="shared" si="27"/>
        <v>5000</v>
      </c>
      <c r="L2182" s="66">
        <f t="shared" si="92"/>
        <v>2</v>
      </c>
      <c r="M2182" s="66" t="str">
        <f t="shared" si="93"/>
        <v>OK</v>
      </c>
    </row>
    <row r="2183" spans="2:14" s="69" customFormat="1" x14ac:dyDescent="0.25">
      <c r="B2183" s="57" t="s">
        <v>23</v>
      </c>
      <c r="C2183" s="70">
        <v>44494</v>
      </c>
      <c r="D2183" s="59" t="s">
        <v>4965</v>
      </c>
      <c r="E2183" s="60" t="s">
        <v>11276</v>
      </c>
      <c r="F2183" s="67" t="s">
        <v>346</v>
      </c>
      <c r="G2183" s="67" t="s">
        <v>4966</v>
      </c>
      <c r="H2183" s="68" t="s">
        <v>4968</v>
      </c>
      <c r="I2183" s="63">
        <v>2</v>
      </c>
      <c r="J2183" s="64" t="str">
        <f t="shared" si="26"/>
        <v>A</v>
      </c>
      <c r="K2183" s="65">
        <f t="shared" si="27"/>
        <v>5000</v>
      </c>
      <c r="L2183" s="66">
        <f t="shared" si="92"/>
        <v>4</v>
      </c>
      <c r="M2183" s="66" t="str">
        <f t="shared" si="93"/>
        <v>OK</v>
      </c>
      <c r="N2183" s="40"/>
    </row>
    <row r="2184" spans="2:14" x14ac:dyDescent="0.25">
      <c r="B2184" s="57" t="s">
        <v>23</v>
      </c>
      <c r="C2184" s="70">
        <v>44494</v>
      </c>
      <c r="D2184" s="59" t="s">
        <v>4969</v>
      </c>
      <c r="E2184" s="60" t="s">
        <v>11276</v>
      </c>
      <c r="F2184" s="67" t="s">
        <v>4970</v>
      </c>
      <c r="G2184" s="67" t="s">
        <v>4971</v>
      </c>
      <c r="H2184" s="68" t="s">
        <v>4972</v>
      </c>
      <c r="I2184" s="63">
        <v>4</v>
      </c>
      <c r="J2184" s="64" t="str">
        <f t="shared" si="26"/>
        <v>A</v>
      </c>
      <c r="K2184" s="65">
        <f t="shared" si="27"/>
        <v>10000</v>
      </c>
      <c r="L2184" s="66">
        <f t="shared" si="92"/>
        <v>6</v>
      </c>
      <c r="M2184" s="66" t="str">
        <f t="shared" si="93"/>
        <v>OK</v>
      </c>
    </row>
    <row r="2185" spans="2:14" s="69" customFormat="1" x14ac:dyDescent="0.25">
      <c r="B2185" s="57" t="s">
        <v>23</v>
      </c>
      <c r="C2185" s="70">
        <v>44494</v>
      </c>
      <c r="D2185" s="59" t="s">
        <v>4973</v>
      </c>
      <c r="E2185" s="60" t="s">
        <v>11276</v>
      </c>
      <c r="F2185" s="67" t="s">
        <v>4974</v>
      </c>
      <c r="G2185" s="67" t="s">
        <v>4975</v>
      </c>
      <c r="H2185" s="68" t="s">
        <v>4976</v>
      </c>
      <c r="I2185" s="63">
        <v>2</v>
      </c>
      <c r="J2185" s="64" t="str">
        <f t="shared" si="26"/>
        <v>A</v>
      </c>
      <c r="K2185" s="65">
        <f t="shared" si="27"/>
        <v>5000</v>
      </c>
      <c r="L2185" s="66">
        <f t="shared" ref="L2185:L2248" si="94">SUMIF($D$8:$D$3606,D2185:D5783,$I$8:$I$3606)</f>
        <v>2</v>
      </c>
      <c r="M2185" s="66" t="str">
        <f t="shared" ref="M2185:M2248" si="95">+IF(L2185=0," ",IF(L2185&lt;=20,"OK",IF(L2185&gt;=21,"LEBIH")))</f>
        <v>OK</v>
      </c>
      <c r="N2185" s="40"/>
    </row>
    <row r="2186" spans="2:14" x14ac:dyDescent="0.25">
      <c r="B2186" s="57" t="s">
        <v>23</v>
      </c>
      <c r="C2186" s="70">
        <v>44494</v>
      </c>
      <c r="D2186" s="59" t="s">
        <v>4977</v>
      </c>
      <c r="E2186" s="60" t="s">
        <v>11276</v>
      </c>
      <c r="F2186" s="67" t="s">
        <v>4978</v>
      </c>
      <c r="G2186" s="67" t="s">
        <v>4979</v>
      </c>
      <c r="H2186" s="68" t="s">
        <v>4980</v>
      </c>
      <c r="I2186" s="63">
        <v>2</v>
      </c>
      <c r="J2186" s="64" t="str">
        <f t="shared" si="26"/>
        <v>A</v>
      </c>
      <c r="K2186" s="65">
        <f t="shared" si="27"/>
        <v>5000</v>
      </c>
      <c r="L2186" s="66">
        <f t="shared" si="94"/>
        <v>2</v>
      </c>
      <c r="M2186" s="66" t="str">
        <f t="shared" si="95"/>
        <v>OK</v>
      </c>
    </row>
    <row r="2187" spans="2:14" x14ac:dyDescent="0.25">
      <c r="B2187" s="57" t="s">
        <v>23</v>
      </c>
      <c r="C2187" s="70">
        <v>44494</v>
      </c>
      <c r="D2187" s="59" t="s">
        <v>4981</v>
      </c>
      <c r="E2187" s="60" t="s">
        <v>11276</v>
      </c>
      <c r="F2187" s="67" t="s">
        <v>4982</v>
      </c>
      <c r="G2187" s="67" t="s">
        <v>4983</v>
      </c>
      <c r="H2187" s="68" t="s">
        <v>4984</v>
      </c>
      <c r="I2187" s="63">
        <v>6</v>
      </c>
      <c r="J2187" s="64" t="str">
        <f t="shared" si="26"/>
        <v>B</v>
      </c>
      <c r="K2187" s="65">
        <f t="shared" si="27"/>
        <v>18000</v>
      </c>
      <c r="L2187" s="66">
        <f t="shared" si="94"/>
        <v>6</v>
      </c>
      <c r="M2187" s="66" t="str">
        <f t="shared" si="95"/>
        <v>OK</v>
      </c>
    </row>
    <row r="2188" spans="2:14" s="69" customFormat="1" x14ac:dyDescent="0.25">
      <c r="B2188" s="57" t="s">
        <v>23</v>
      </c>
      <c r="C2188" s="70">
        <v>44494</v>
      </c>
      <c r="D2188" s="59" t="s">
        <v>4985</v>
      </c>
      <c r="E2188" s="60" t="s">
        <v>11276</v>
      </c>
      <c r="F2188" s="67" t="s">
        <v>4986</v>
      </c>
      <c r="G2188" s="67" t="s">
        <v>4987</v>
      </c>
      <c r="H2188" s="68" t="s">
        <v>4988</v>
      </c>
      <c r="I2188" s="63">
        <v>6</v>
      </c>
      <c r="J2188" s="64" t="str">
        <f t="shared" si="26"/>
        <v>B</v>
      </c>
      <c r="K2188" s="65">
        <f t="shared" si="27"/>
        <v>18000</v>
      </c>
      <c r="L2188" s="66">
        <f t="shared" si="94"/>
        <v>6</v>
      </c>
      <c r="M2188" s="66" t="str">
        <f t="shared" si="95"/>
        <v>OK</v>
      </c>
      <c r="N2188" s="40"/>
    </row>
    <row r="2189" spans="2:14" s="69" customFormat="1" x14ac:dyDescent="0.25">
      <c r="B2189" s="57" t="s">
        <v>23</v>
      </c>
      <c r="C2189" s="70">
        <v>44494</v>
      </c>
      <c r="D2189" s="59" t="s">
        <v>4989</v>
      </c>
      <c r="E2189" s="60" t="s">
        <v>11276</v>
      </c>
      <c r="F2189" s="67" t="s">
        <v>4990</v>
      </c>
      <c r="G2189" s="67" t="s">
        <v>4991</v>
      </c>
      <c r="H2189" s="68" t="s">
        <v>4995</v>
      </c>
      <c r="I2189" s="63">
        <v>6</v>
      </c>
      <c r="J2189" s="64" t="str">
        <f t="shared" si="26"/>
        <v>B</v>
      </c>
      <c r="K2189" s="65">
        <f t="shared" si="27"/>
        <v>18000</v>
      </c>
      <c r="L2189" s="66">
        <f t="shared" si="94"/>
        <v>6</v>
      </c>
      <c r="M2189" s="66" t="str">
        <f t="shared" si="95"/>
        <v>OK</v>
      </c>
      <c r="N2189" s="40"/>
    </row>
    <row r="2190" spans="2:14" x14ac:dyDescent="0.25">
      <c r="B2190" s="57" t="s">
        <v>23</v>
      </c>
      <c r="C2190" s="70">
        <v>44494</v>
      </c>
      <c r="D2190" s="59" t="s">
        <v>4992</v>
      </c>
      <c r="E2190" s="60" t="s">
        <v>11276</v>
      </c>
      <c r="F2190" s="67" t="s">
        <v>4993</v>
      </c>
      <c r="G2190" s="67" t="s">
        <v>4994</v>
      </c>
      <c r="H2190" s="68" t="s">
        <v>4996</v>
      </c>
      <c r="I2190" s="63">
        <v>10</v>
      </c>
      <c r="J2190" s="64" t="str">
        <f t="shared" si="26"/>
        <v>B</v>
      </c>
      <c r="K2190" s="65">
        <f t="shared" si="27"/>
        <v>30000</v>
      </c>
      <c r="L2190" s="66">
        <f t="shared" si="94"/>
        <v>10</v>
      </c>
      <c r="M2190" s="66" t="str">
        <f t="shared" si="95"/>
        <v>OK</v>
      </c>
    </row>
    <row r="2191" spans="2:14" x14ac:dyDescent="0.25">
      <c r="B2191" s="57" t="s">
        <v>23</v>
      </c>
      <c r="C2191" s="70">
        <v>44494</v>
      </c>
      <c r="D2191" s="59" t="s">
        <v>4997</v>
      </c>
      <c r="E2191" s="60" t="s">
        <v>11276</v>
      </c>
      <c r="F2191" s="67" t="s">
        <v>4998</v>
      </c>
      <c r="G2191" s="67" t="s">
        <v>4999</v>
      </c>
      <c r="H2191" s="68" t="s">
        <v>5000</v>
      </c>
      <c r="I2191" s="63">
        <v>6</v>
      </c>
      <c r="J2191" s="64" t="str">
        <f t="shared" si="26"/>
        <v>B</v>
      </c>
      <c r="K2191" s="65">
        <f t="shared" si="27"/>
        <v>18000</v>
      </c>
      <c r="L2191" s="66">
        <f t="shared" si="94"/>
        <v>6</v>
      </c>
      <c r="M2191" s="66" t="str">
        <f t="shared" si="95"/>
        <v>OK</v>
      </c>
    </row>
    <row r="2192" spans="2:14" s="69" customFormat="1" x14ac:dyDescent="0.25">
      <c r="B2192" s="57" t="s">
        <v>23</v>
      </c>
      <c r="C2192" s="70">
        <v>44494</v>
      </c>
      <c r="D2192" s="59" t="s">
        <v>5001</v>
      </c>
      <c r="E2192" s="60" t="s">
        <v>11276</v>
      </c>
      <c r="F2192" s="67" t="s">
        <v>5002</v>
      </c>
      <c r="G2192" s="67" t="s">
        <v>5003</v>
      </c>
      <c r="H2192" s="68" t="s">
        <v>5004</v>
      </c>
      <c r="I2192" s="63">
        <v>4</v>
      </c>
      <c r="J2192" s="64" t="str">
        <f t="shared" si="26"/>
        <v>A</v>
      </c>
      <c r="K2192" s="65">
        <f t="shared" si="27"/>
        <v>10000</v>
      </c>
      <c r="L2192" s="66">
        <f t="shared" si="94"/>
        <v>6</v>
      </c>
      <c r="M2192" s="66" t="str">
        <f t="shared" si="95"/>
        <v>OK</v>
      </c>
      <c r="N2192" s="40"/>
    </row>
    <row r="2193" spans="2:14" x14ac:dyDescent="0.25">
      <c r="B2193" s="57" t="s">
        <v>23</v>
      </c>
      <c r="C2193" s="70">
        <v>44494</v>
      </c>
      <c r="D2193" s="59" t="s">
        <v>5005</v>
      </c>
      <c r="E2193" s="60" t="s">
        <v>11276</v>
      </c>
      <c r="F2193" s="67" t="s">
        <v>5006</v>
      </c>
      <c r="G2193" s="67" t="s">
        <v>5007</v>
      </c>
      <c r="H2193" s="68" t="s">
        <v>5008</v>
      </c>
      <c r="I2193" s="63">
        <v>2</v>
      </c>
      <c r="J2193" s="64" t="str">
        <f t="shared" si="26"/>
        <v>A</v>
      </c>
      <c r="K2193" s="65">
        <f t="shared" si="27"/>
        <v>5000</v>
      </c>
      <c r="L2193" s="66">
        <f t="shared" si="94"/>
        <v>2</v>
      </c>
      <c r="M2193" s="66" t="str">
        <f t="shared" si="95"/>
        <v>OK</v>
      </c>
    </row>
    <row r="2194" spans="2:14" s="69" customFormat="1" x14ac:dyDescent="0.25">
      <c r="B2194" s="57" t="s">
        <v>23</v>
      </c>
      <c r="C2194" s="70">
        <v>44494</v>
      </c>
      <c r="D2194" s="59" t="s">
        <v>5009</v>
      </c>
      <c r="E2194" s="60" t="s">
        <v>11276</v>
      </c>
      <c r="F2194" s="67" t="s">
        <v>5010</v>
      </c>
      <c r="G2194" s="67" t="s">
        <v>5011</v>
      </c>
      <c r="H2194" s="68" t="s">
        <v>5012</v>
      </c>
      <c r="I2194" s="63">
        <v>10</v>
      </c>
      <c r="J2194" s="64" t="str">
        <f t="shared" si="26"/>
        <v>B</v>
      </c>
      <c r="K2194" s="65">
        <f t="shared" si="27"/>
        <v>30000</v>
      </c>
      <c r="L2194" s="66">
        <f t="shared" si="94"/>
        <v>10</v>
      </c>
      <c r="M2194" s="66" t="str">
        <f t="shared" si="95"/>
        <v>OK</v>
      </c>
      <c r="N2194" s="40"/>
    </row>
    <row r="2195" spans="2:14" x14ac:dyDescent="0.25">
      <c r="B2195" s="57" t="s">
        <v>23</v>
      </c>
      <c r="C2195" s="70">
        <v>44495</v>
      </c>
      <c r="D2195" s="59" t="s">
        <v>5730</v>
      </c>
      <c r="E2195" s="60" t="s">
        <v>11276</v>
      </c>
      <c r="F2195" s="67" t="s">
        <v>5731</v>
      </c>
      <c r="G2195" s="67" t="s">
        <v>5732</v>
      </c>
      <c r="H2195" s="68" t="s">
        <v>5733</v>
      </c>
      <c r="I2195" s="63">
        <v>2</v>
      </c>
      <c r="J2195" s="64" t="str">
        <f t="shared" si="26"/>
        <v>A</v>
      </c>
      <c r="K2195" s="65">
        <f t="shared" si="27"/>
        <v>5000</v>
      </c>
      <c r="L2195" s="66">
        <f t="shared" si="94"/>
        <v>2</v>
      </c>
      <c r="M2195" s="66" t="str">
        <f t="shared" si="95"/>
        <v>OK</v>
      </c>
    </row>
    <row r="2196" spans="2:14" s="69" customFormat="1" x14ac:dyDescent="0.25">
      <c r="B2196" s="57" t="s">
        <v>23</v>
      </c>
      <c r="C2196" s="70">
        <v>44495</v>
      </c>
      <c r="D2196" s="59" t="s">
        <v>1176</v>
      </c>
      <c r="E2196" s="60" t="s">
        <v>11276</v>
      </c>
      <c r="F2196" s="67" t="s">
        <v>1177</v>
      </c>
      <c r="G2196" s="67" t="s">
        <v>1178</v>
      </c>
      <c r="H2196" s="68" t="s">
        <v>5734</v>
      </c>
      <c r="I2196" s="63">
        <v>3</v>
      </c>
      <c r="J2196" s="64" t="str">
        <f t="shared" si="26"/>
        <v>A</v>
      </c>
      <c r="K2196" s="65">
        <f t="shared" si="27"/>
        <v>7500</v>
      </c>
      <c r="L2196" s="66">
        <f t="shared" si="94"/>
        <v>6</v>
      </c>
      <c r="M2196" s="66" t="str">
        <f t="shared" si="95"/>
        <v>OK</v>
      </c>
      <c r="N2196" s="40"/>
    </row>
    <row r="2197" spans="2:14" x14ac:dyDescent="0.25">
      <c r="B2197" s="57" t="s">
        <v>23</v>
      </c>
      <c r="C2197" s="70">
        <v>44495</v>
      </c>
      <c r="D2197" s="59" t="s">
        <v>5735</v>
      </c>
      <c r="E2197" s="60" t="s">
        <v>11276</v>
      </c>
      <c r="F2197" s="67" t="s">
        <v>5736</v>
      </c>
      <c r="G2197" s="67" t="s">
        <v>5737</v>
      </c>
      <c r="H2197" s="68" t="s">
        <v>5738</v>
      </c>
      <c r="I2197" s="63">
        <v>2</v>
      </c>
      <c r="J2197" s="64" t="str">
        <f t="shared" si="26"/>
        <v>A</v>
      </c>
      <c r="K2197" s="65">
        <f t="shared" si="27"/>
        <v>5000</v>
      </c>
      <c r="L2197" s="66">
        <f t="shared" si="94"/>
        <v>2</v>
      </c>
      <c r="M2197" s="66" t="str">
        <f t="shared" si="95"/>
        <v>OK</v>
      </c>
    </row>
    <row r="2198" spans="2:14" x14ac:dyDescent="0.25">
      <c r="B2198" s="57" t="s">
        <v>23</v>
      </c>
      <c r="C2198" s="70">
        <v>44495</v>
      </c>
      <c r="D2198" s="59" t="s">
        <v>5739</v>
      </c>
      <c r="E2198" s="60" t="s">
        <v>11276</v>
      </c>
      <c r="F2198" s="67" t="s">
        <v>5740</v>
      </c>
      <c r="G2198" s="67" t="s">
        <v>5741</v>
      </c>
      <c r="H2198" s="68" t="s">
        <v>5742</v>
      </c>
      <c r="I2198" s="63">
        <v>2</v>
      </c>
      <c r="J2198" s="64" t="str">
        <f t="shared" si="26"/>
        <v>A</v>
      </c>
      <c r="K2198" s="65">
        <f t="shared" si="27"/>
        <v>5000</v>
      </c>
      <c r="L2198" s="66">
        <f t="shared" si="94"/>
        <v>2</v>
      </c>
      <c r="M2198" s="66" t="str">
        <f t="shared" si="95"/>
        <v>OK</v>
      </c>
    </row>
    <row r="2199" spans="2:14" s="69" customFormat="1" x14ac:dyDescent="0.25">
      <c r="B2199" s="57" t="s">
        <v>23</v>
      </c>
      <c r="C2199" s="70">
        <v>44495</v>
      </c>
      <c r="D2199" s="59" t="s">
        <v>5743</v>
      </c>
      <c r="E2199" s="60" t="s">
        <v>11276</v>
      </c>
      <c r="F2199" s="67" t="s">
        <v>5744</v>
      </c>
      <c r="G2199" s="67" t="s">
        <v>5745</v>
      </c>
      <c r="H2199" s="68" t="s">
        <v>5755</v>
      </c>
      <c r="I2199" s="63">
        <v>2</v>
      </c>
      <c r="J2199" s="64" t="str">
        <f t="shared" si="26"/>
        <v>A</v>
      </c>
      <c r="K2199" s="65">
        <f t="shared" si="27"/>
        <v>5000</v>
      </c>
      <c r="L2199" s="66">
        <f t="shared" si="94"/>
        <v>2</v>
      </c>
      <c r="M2199" s="66" t="str">
        <f t="shared" si="95"/>
        <v>OK</v>
      </c>
      <c r="N2199" s="40"/>
    </row>
    <row r="2200" spans="2:14" x14ac:dyDescent="0.25">
      <c r="B2200" s="57" t="s">
        <v>23</v>
      </c>
      <c r="C2200" s="70">
        <v>44495</v>
      </c>
      <c r="D2200" s="59" t="s">
        <v>5746</v>
      </c>
      <c r="E2200" s="60" t="s">
        <v>11276</v>
      </c>
      <c r="F2200" s="67" t="s">
        <v>5747</v>
      </c>
      <c r="G2200" s="67" t="s">
        <v>5748</v>
      </c>
      <c r="H2200" s="68" t="s">
        <v>5756</v>
      </c>
      <c r="I2200" s="63">
        <v>2</v>
      </c>
      <c r="J2200" s="64" t="str">
        <f t="shared" si="26"/>
        <v>A</v>
      </c>
      <c r="K2200" s="65">
        <f t="shared" si="27"/>
        <v>5000</v>
      </c>
      <c r="L2200" s="66">
        <f t="shared" si="94"/>
        <v>4</v>
      </c>
      <c r="M2200" s="66" t="str">
        <f t="shared" si="95"/>
        <v>OK</v>
      </c>
    </row>
    <row r="2201" spans="2:14" s="69" customFormat="1" x14ac:dyDescent="0.25">
      <c r="B2201" s="57" t="s">
        <v>23</v>
      </c>
      <c r="C2201" s="70">
        <v>44495</v>
      </c>
      <c r="D2201" s="59" t="s">
        <v>5749</v>
      </c>
      <c r="E2201" s="60" t="s">
        <v>11276</v>
      </c>
      <c r="F2201" s="67" t="s">
        <v>5750</v>
      </c>
      <c r="G2201" s="67" t="s">
        <v>5751</v>
      </c>
      <c r="H2201" s="68" t="s">
        <v>5757</v>
      </c>
      <c r="I2201" s="63">
        <v>2</v>
      </c>
      <c r="J2201" s="64" t="str">
        <f t="shared" si="26"/>
        <v>A</v>
      </c>
      <c r="K2201" s="65">
        <f t="shared" si="27"/>
        <v>5000</v>
      </c>
      <c r="L2201" s="66">
        <f t="shared" si="94"/>
        <v>2</v>
      </c>
      <c r="M2201" s="66" t="str">
        <f t="shared" si="95"/>
        <v>OK</v>
      </c>
      <c r="N2201" s="40"/>
    </row>
    <row r="2202" spans="2:14" x14ac:dyDescent="0.25">
      <c r="B2202" s="57" t="s">
        <v>23</v>
      </c>
      <c r="C2202" s="70">
        <v>44495</v>
      </c>
      <c r="D2202" s="59" t="s">
        <v>5752</v>
      </c>
      <c r="E2202" s="60" t="s">
        <v>11276</v>
      </c>
      <c r="F2202" s="67" t="s">
        <v>5753</v>
      </c>
      <c r="G2202" s="67" t="s">
        <v>5754</v>
      </c>
      <c r="H2202" s="68" t="s">
        <v>5758</v>
      </c>
      <c r="I2202" s="63">
        <v>2</v>
      </c>
      <c r="J2202" s="64" t="str">
        <f t="shared" si="26"/>
        <v>A</v>
      </c>
      <c r="K2202" s="65">
        <f t="shared" si="27"/>
        <v>5000</v>
      </c>
      <c r="L2202" s="66">
        <f t="shared" si="94"/>
        <v>2</v>
      </c>
      <c r="M2202" s="66" t="str">
        <f t="shared" si="95"/>
        <v>OK</v>
      </c>
    </row>
    <row r="2203" spans="2:14" x14ac:dyDescent="0.25">
      <c r="B2203" s="57" t="s">
        <v>23</v>
      </c>
      <c r="C2203" s="70">
        <v>44495</v>
      </c>
      <c r="D2203" s="59" t="s">
        <v>5759</v>
      </c>
      <c r="E2203" s="60" t="s">
        <v>11276</v>
      </c>
      <c r="F2203" s="67" t="s">
        <v>5760</v>
      </c>
      <c r="G2203" s="67" t="s">
        <v>5754</v>
      </c>
      <c r="H2203" s="68" t="s">
        <v>5761</v>
      </c>
      <c r="I2203" s="63">
        <v>2</v>
      </c>
      <c r="J2203" s="64" t="str">
        <f t="shared" si="26"/>
        <v>A</v>
      </c>
      <c r="K2203" s="65">
        <f t="shared" si="27"/>
        <v>5000</v>
      </c>
      <c r="L2203" s="66">
        <f t="shared" si="94"/>
        <v>2</v>
      </c>
      <c r="M2203" s="66" t="str">
        <f t="shared" si="95"/>
        <v>OK</v>
      </c>
    </row>
    <row r="2204" spans="2:14" s="69" customFormat="1" x14ac:dyDescent="0.25">
      <c r="B2204" s="57" t="s">
        <v>23</v>
      </c>
      <c r="C2204" s="70">
        <v>44495</v>
      </c>
      <c r="D2204" s="59" t="s">
        <v>5762</v>
      </c>
      <c r="E2204" s="60" t="s">
        <v>11276</v>
      </c>
      <c r="F2204" s="67" t="s">
        <v>5763</v>
      </c>
      <c r="G2204" s="67" t="s">
        <v>5764</v>
      </c>
      <c r="H2204" s="68" t="s">
        <v>5765</v>
      </c>
      <c r="I2204" s="63">
        <v>2</v>
      </c>
      <c r="J2204" s="64" t="str">
        <f t="shared" si="26"/>
        <v>A</v>
      </c>
      <c r="K2204" s="65">
        <f t="shared" si="27"/>
        <v>5000</v>
      </c>
      <c r="L2204" s="66">
        <f t="shared" si="94"/>
        <v>2</v>
      </c>
      <c r="M2204" s="66" t="str">
        <f t="shared" si="95"/>
        <v>OK</v>
      </c>
      <c r="N2204" s="40"/>
    </row>
    <row r="2205" spans="2:14" s="69" customFormat="1" x14ac:dyDescent="0.25">
      <c r="B2205" s="57" t="s">
        <v>23</v>
      </c>
      <c r="C2205" s="70">
        <v>44495</v>
      </c>
      <c r="D2205" s="59" t="s">
        <v>5766</v>
      </c>
      <c r="E2205" s="60" t="s">
        <v>11276</v>
      </c>
      <c r="F2205" s="67" t="s">
        <v>5767</v>
      </c>
      <c r="G2205" s="67" t="s">
        <v>5768</v>
      </c>
      <c r="H2205" s="68" t="s">
        <v>5772</v>
      </c>
      <c r="I2205" s="63">
        <v>2</v>
      </c>
      <c r="J2205" s="64" t="str">
        <f t="shared" si="26"/>
        <v>A</v>
      </c>
      <c r="K2205" s="65">
        <f t="shared" si="27"/>
        <v>5000</v>
      </c>
      <c r="L2205" s="66">
        <f t="shared" si="94"/>
        <v>2</v>
      </c>
      <c r="M2205" s="66" t="str">
        <f t="shared" si="95"/>
        <v>OK</v>
      </c>
      <c r="N2205" s="40"/>
    </row>
    <row r="2206" spans="2:14" x14ac:dyDescent="0.25">
      <c r="B2206" s="57" t="s">
        <v>23</v>
      </c>
      <c r="C2206" s="70">
        <v>44495</v>
      </c>
      <c r="D2206" s="59" t="s">
        <v>5769</v>
      </c>
      <c r="E2206" s="60" t="s">
        <v>11276</v>
      </c>
      <c r="F2206" s="67" t="s">
        <v>5770</v>
      </c>
      <c r="G2206" s="67" t="s">
        <v>5771</v>
      </c>
      <c r="H2206" s="68" t="s">
        <v>5773</v>
      </c>
      <c r="I2206" s="63">
        <v>2</v>
      </c>
      <c r="J2206" s="64" t="str">
        <f t="shared" si="26"/>
        <v>A</v>
      </c>
      <c r="K2206" s="65">
        <f t="shared" si="27"/>
        <v>5000</v>
      </c>
      <c r="L2206" s="66">
        <f t="shared" si="94"/>
        <v>2</v>
      </c>
      <c r="M2206" s="66" t="str">
        <f t="shared" si="95"/>
        <v>OK</v>
      </c>
    </row>
    <row r="2207" spans="2:14" x14ac:dyDescent="0.25">
      <c r="B2207" s="57" t="s">
        <v>23</v>
      </c>
      <c r="C2207" s="70">
        <v>44495</v>
      </c>
      <c r="D2207" s="59" t="s">
        <v>5774</v>
      </c>
      <c r="E2207" s="60" t="s">
        <v>11276</v>
      </c>
      <c r="F2207" s="67" t="s">
        <v>5775</v>
      </c>
      <c r="G2207" s="67" t="s">
        <v>5776</v>
      </c>
      <c r="H2207" s="68" t="s">
        <v>5780</v>
      </c>
      <c r="I2207" s="63">
        <v>2</v>
      </c>
      <c r="J2207" s="64" t="str">
        <f t="shared" si="26"/>
        <v>A</v>
      </c>
      <c r="K2207" s="65">
        <f t="shared" si="27"/>
        <v>5000</v>
      </c>
      <c r="L2207" s="66">
        <f t="shared" si="94"/>
        <v>2</v>
      </c>
      <c r="M2207" s="66" t="str">
        <f t="shared" si="95"/>
        <v>OK</v>
      </c>
    </row>
    <row r="2208" spans="2:14" s="69" customFormat="1" x14ac:dyDescent="0.25">
      <c r="B2208" s="57" t="s">
        <v>23</v>
      </c>
      <c r="C2208" s="70">
        <v>44495</v>
      </c>
      <c r="D2208" s="59" t="s">
        <v>5777</v>
      </c>
      <c r="E2208" s="60" t="s">
        <v>11276</v>
      </c>
      <c r="F2208" s="67" t="s">
        <v>5778</v>
      </c>
      <c r="G2208" s="67" t="s">
        <v>5779</v>
      </c>
      <c r="H2208" s="68" t="s">
        <v>5781</v>
      </c>
      <c r="I2208" s="63">
        <v>2</v>
      </c>
      <c r="J2208" s="64" t="str">
        <f t="shared" si="26"/>
        <v>A</v>
      </c>
      <c r="K2208" s="65">
        <f t="shared" si="27"/>
        <v>5000</v>
      </c>
      <c r="L2208" s="66">
        <f t="shared" si="94"/>
        <v>2</v>
      </c>
      <c r="M2208" s="66" t="str">
        <f t="shared" si="95"/>
        <v>OK</v>
      </c>
      <c r="N2208" s="40"/>
    </row>
    <row r="2209" spans="2:14" x14ac:dyDescent="0.25">
      <c r="B2209" s="57" t="s">
        <v>23</v>
      </c>
      <c r="C2209" s="70">
        <v>44495</v>
      </c>
      <c r="D2209" s="59" t="s">
        <v>5782</v>
      </c>
      <c r="E2209" s="60" t="s">
        <v>11276</v>
      </c>
      <c r="F2209" s="67" t="s">
        <v>5783</v>
      </c>
      <c r="G2209" s="67" t="s">
        <v>5784</v>
      </c>
      <c r="H2209" s="68" t="s">
        <v>5785</v>
      </c>
      <c r="I2209" s="63">
        <v>2</v>
      </c>
      <c r="J2209" s="64" t="str">
        <f t="shared" si="26"/>
        <v>A</v>
      </c>
      <c r="K2209" s="65">
        <f t="shared" si="27"/>
        <v>5000</v>
      </c>
      <c r="L2209" s="66">
        <f t="shared" si="94"/>
        <v>4</v>
      </c>
      <c r="M2209" s="66" t="str">
        <f t="shared" si="95"/>
        <v>OK</v>
      </c>
    </row>
    <row r="2210" spans="2:14" s="69" customFormat="1" x14ac:dyDescent="0.25">
      <c r="B2210" s="57" t="s">
        <v>23</v>
      </c>
      <c r="C2210" s="70">
        <v>44495</v>
      </c>
      <c r="D2210" s="59" t="s">
        <v>5786</v>
      </c>
      <c r="E2210" s="60" t="s">
        <v>11276</v>
      </c>
      <c r="F2210" s="67" t="s">
        <v>5787</v>
      </c>
      <c r="G2210" s="67" t="s">
        <v>5788</v>
      </c>
      <c r="H2210" s="68" t="s">
        <v>5789</v>
      </c>
      <c r="I2210" s="63">
        <v>2</v>
      </c>
      <c r="J2210" s="64" t="str">
        <f t="shared" si="26"/>
        <v>A</v>
      </c>
      <c r="K2210" s="65">
        <f t="shared" si="27"/>
        <v>5000</v>
      </c>
      <c r="L2210" s="66">
        <f t="shared" si="94"/>
        <v>2</v>
      </c>
      <c r="M2210" s="66" t="str">
        <f t="shared" si="95"/>
        <v>OK</v>
      </c>
      <c r="N2210" s="40"/>
    </row>
    <row r="2211" spans="2:14" x14ac:dyDescent="0.25">
      <c r="B2211" s="57" t="s">
        <v>23</v>
      </c>
      <c r="C2211" s="70">
        <v>44495</v>
      </c>
      <c r="D2211" s="59" t="s">
        <v>5790</v>
      </c>
      <c r="E2211" s="60" t="s">
        <v>11276</v>
      </c>
      <c r="F2211" s="67" t="s">
        <v>5791</v>
      </c>
      <c r="G2211" s="67" t="s">
        <v>5792</v>
      </c>
      <c r="H2211" s="68" t="s">
        <v>5793</v>
      </c>
      <c r="I2211" s="63">
        <v>2</v>
      </c>
      <c r="J2211" s="64" t="str">
        <f t="shared" si="26"/>
        <v>A</v>
      </c>
      <c r="K2211" s="65">
        <f t="shared" si="27"/>
        <v>5000</v>
      </c>
      <c r="L2211" s="66">
        <f t="shared" si="94"/>
        <v>2</v>
      </c>
      <c r="M2211" s="66" t="str">
        <f t="shared" si="95"/>
        <v>OK</v>
      </c>
    </row>
    <row r="2212" spans="2:14" x14ac:dyDescent="0.25">
      <c r="B2212" s="57" t="s">
        <v>23</v>
      </c>
      <c r="C2212" s="70">
        <v>44495</v>
      </c>
      <c r="D2212" s="59" t="s">
        <v>5794</v>
      </c>
      <c r="E2212" s="60" t="s">
        <v>11276</v>
      </c>
      <c r="F2212" s="67" t="s">
        <v>5795</v>
      </c>
      <c r="G2212" s="67" t="s">
        <v>5796</v>
      </c>
      <c r="H2212" s="68" t="s">
        <v>5797</v>
      </c>
      <c r="I2212" s="63">
        <v>2</v>
      </c>
      <c r="J2212" s="64" t="str">
        <f t="shared" si="26"/>
        <v>A</v>
      </c>
      <c r="K2212" s="65">
        <f t="shared" si="27"/>
        <v>5000</v>
      </c>
      <c r="L2212" s="66">
        <f t="shared" si="94"/>
        <v>2</v>
      </c>
      <c r="M2212" s="66" t="str">
        <f t="shared" si="95"/>
        <v>OK</v>
      </c>
    </row>
    <row r="2213" spans="2:14" s="69" customFormat="1" x14ac:dyDescent="0.25">
      <c r="B2213" s="57" t="s">
        <v>23</v>
      </c>
      <c r="C2213" s="70">
        <v>44495</v>
      </c>
      <c r="D2213" s="59" t="s">
        <v>5798</v>
      </c>
      <c r="E2213" s="60" t="s">
        <v>11276</v>
      </c>
      <c r="F2213" s="67" t="s">
        <v>5799</v>
      </c>
      <c r="G2213" s="67" t="s">
        <v>5800</v>
      </c>
      <c r="H2213" s="68" t="s">
        <v>5801</v>
      </c>
      <c r="I2213" s="63">
        <v>2</v>
      </c>
      <c r="J2213" s="64" t="str">
        <f t="shared" si="26"/>
        <v>A</v>
      </c>
      <c r="K2213" s="65">
        <f t="shared" si="27"/>
        <v>5000</v>
      </c>
      <c r="L2213" s="66">
        <f t="shared" si="94"/>
        <v>2</v>
      </c>
      <c r="M2213" s="66" t="str">
        <f t="shared" si="95"/>
        <v>OK</v>
      </c>
      <c r="N2213" s="40"/>
    </row>
    <row r="2214" spans="2:14" x14ac:dyDescent="0.25">
      <c r="B2214" s="57" t="s">
        <v>23</v>
      </c>
      <c r="C2214" s="70">
        <v>44495</v>
      </c>
      <c r="D2214" s="59" t="s">
        <v>5802</v>
      </c>
      <c r="E2214" s="60" t="s">
        <v>11276</v>
      </c>
      <c r="F2214" s="67" t="s">
        <v>5803</v>
      </c>
      <c r="G2214" s="67" t="s">
        <v>5804</v>
      </c>
      <c r="H2214" s="68" t="s">
        <v>5808</v>
      </c>
      <c r="I2214" s="63">
        <v>2</v>
      </c>
      <c r="J2214" s="64" t="str">
        <f t="shared" si="26"/>
        <v>A</v>
      </c>
      <c r="K2214" s="65">
        <f t="shared" si="27"/>
        <v>5000</v>
      </c>
      <c r="L2214" s="66">
        <f t="shared" si="94"/>
        <v>2</v>
      </c>
      <c r="M2214" s="66" t="str">
        <f t="shared" si="95"/>
        <v>OK</v>
      </c>
    </row>
    <row r="2215" spans="2:14" x14ac:dyDescent="0.25">
      <c r="B2215" s="57" t="s">
        <v>23</v>
      </c>
      <c r="C2215" s="70">
        <v>44495</v>
      </c>
      <c r="D2215" s="59" t="s">
        <v>5805</v>
      </c>
      <c r="E2215" s="60" t="s">
        <v>11276</v>
      </c>
      <c r="F2215" s="67" t="s">
        <v>5806</v>
      </c>
      <c r="G2215" s="67" t="s">
        <v>5807</v>
      </c>
      <c r="H2215" s="68" t="s">
        <v>5809</v>
      </c>
      <c r="I2215" s="63">
        <v>2</v>
      </c>
      <c r="J2215" s="64" t="str">
        <f t="shared" si="26"/>
        <v>A</v>
      </c>
      <c r="K2215" s="65">
        <f t="shared" si="27"/>
        <v>5000</v>
      </c>
      <c r="L2215" s="66">
        <f t="shared" si="94"/>
        <v>2</v>
      </c>
      <c r="M2215" s="66" t="str">
        <f t="shared" si="95"/>
        <v>OK</v>
      </c>
    </row>
    <row r="2216" spans="2:14" s="69" customFormat="1" x14ac:dyDescent="0.25">
      <c r="B2216" s="57" t="s">
        <v>23</v>
      </c>
      <c r="C2216" s="70">
        <v>44495</v>
      </c>
      <c r="D2216" s="59" t="s">
        <v>5810</v>
      </c>
      <c r="E2216" s="60" t="s">
        <v>11276</v>
      </c>
      <c r="F2216" s="67" t="s">
        <v>5811</v>
      </c>
      <c r="G2216" s="67" t="s">
        <v>5812</v>
      </c>
      <c r="H2216" s="68" t="s">
        <v>5813</v>
      </c>
      <c r="I2216" s="63">
        <v>2</v>
      </c>
      <c r="J2216" s="64" t="str">
        <f t="shared" si="26"/>
        <v>A</v>
      </c>
      <c r="K2216" s="65">
        <f t="shared" si="27"/>
        <v>5000</v>
      </c>
      <c r="L2216" s="66">
        <f t="shared" si="94"/>
        <v>2</v>
      </c>
      <c r="M2216" s="66" t="str">
        <f t="shared" si="95"/>
        <v>OK</v>
      </c>
      <c r="N2216" s="40"/>
    </row>
    <row r="2217" spans="2:14" x14ac:dyDescent="0.25">
      <c r="B2217" s="57" t="s">
        <v>23</v>
      </c>
      <c r="C2217" s="70">
        <v>44495</v>
      </c>
      <c r="D2217" s="59" t="s">
        <v>5814</v>
      </c>
      <c r="E2217" s="60" t="s">
        <v>11276</v>
      </c>
      <c r="F2217" s="67" t="s">
        <v>5815</v>
      </c>
      <c r="G2217" s="67" t="s">
        <v>5816</v>
      </c>
      <c r="H2217" s="68" t="s">
        <v>5823</v>
      </c>
      <c r="I2217" s="63">
        <v>2</v>
      </c>
      <c r="J2217" s="64" t="str">
        <f t="shared" si="26"/>
        <v>A</v>
      </c>
      <c r="K2217" s="65">
        <f t="shared" si="27"/>
        <v>5000</v>
      </c>
      <c r="L2217" s="66">
        <f t="shared" si="94"/>
        <v>2</v>
      </c>
      <c r="M2217" s="66" t="str">
        <f t="shared" si="95"/>
        <v>OK</v>
      </c>
    </row>
    <row r="2218" spans="2:14" s="69" customFormat="1" x14ac:dyDescent="0.25">
      <c r="B2218" s="57" t="s">
        <v>23</v>
      </c>
      <c r="C2218" s="70">
        <v>44495</v>
      </c>
      <c r="D2218" s="59" t="s">
        <v>5817</v>
      </c>
      <c r="E2218" s="60" t="s">
        <v>11276</v>
      </c>
      <c r="F2218" s="67" t="s">
        <v>5818</v>
      </c>
      <c r="G2218" s="67" t="s">
        <v>5819</v>
      </c>
      <c r="H2218" s="68" t="s">
        <v>5824</v>
      </c>
      <c r="I2218" s="63">
        <v>2</v>
      </c>
      <c r="J2218" s="64" t="str">
        <f t="shared" si="26"/>
        <v>A</v>
      </c>
      <c r="K2218" s="65">
        <f t="shared" si="27"/>
        <v>5000</v>
      </c>
      <c r="L2218" s="66">
        <f t="shared" si="94"/>
        <v>2</v>
      </c>
      <c r="M2218" s="66" t="str">
        <f t="shared" si="95"/>
        <v>OK</v>
      </c>
      <c r="N2218" s="40"/>
    </row>
    <row r="2219" spans="2:14" x14ac:dyDescent="0.25">
      <c r="B2219" s="57" t="s">
        <v>23</v>
      </c>
      <c r="C2219" s="70">
        <v>44495</v>
      </c>
      <c r="D2219" s="59" t="s">
        <v>5820</v>
      </c>
      <c r="E2219" s="60" t="s">
        <v>11276</v>
      </c>
      <c r="F2219" s="67" t="s">
        <v>5821</v>
      </c>
      <c r="G2219" s="67" t="s">
        <v>5822</v>
      </c>
      <c r="H2219" s="68" t="s">
        <v>5825</v>
      </c>
      <c r="I2219" s="63">
        <v>2</v>
      </c>
      <c r="J2219" s="64" t="str">
        <f t="shared" si="26"/>
        <v>A</v>
      </c>
      <c r="K2219" s="65">
        <f t="shared" si="27"/>
        <v>5000</v>
      </c>
      <c r="L2219" s="66">
        <f t="shared" si="94"/>
        <v>2</v>
      </c>
      <c r="M2219" s="66" t="str">
        <f t="shared" si="95"/>
        <v>OK</v>
      </c>
    </row>
    <row r="2220" spans="2:14" x14ac:dyDescent="0.25">
      <c r="B2220" s="57" t="s">
        <v>23</v>
      </c>
      <c r="C2220" s="70">
        <v>44495</v>
      </c>
      <c r="D2220" s="59" t="s">
        <v>5826</v>
      </c>
      <c r="E2220" s="60" t="s">
        <v>11276</v>
      </c>
      <c r="F2220" s="67" t="s">
        <v>5827</v>
      </c>
      <c r="G2220" s="67" t="s">
        <v>5828</v>
      </c>
      <c r="H2220" s="68" t="s">
        <v>5837</v>
      </c>
      <c r="I2220" s="63">
        <v>2</v>
      </c>
      <c r="J2220" s="64" t="str">
        <f t="shared" si="26"/>
        <v>A</v>
      </c>
      <c r="K2220" s="65">
        <f t="shared" si="27"/>
        <v>5000</v>
      </c>
      <c r="L2220" s="66">
        <f t="shared" si="94"/>
        <v>2</v>
      </c>
      <c r="M2220" s="66" t="str">
        <f t="shared" si="95"/>
        <v>OK</v>
      </c>
    </row>
    <row r="2221" spans="2:14" s="69" customFormat="1" x14ac:dyDescent="0.25">
      <c r="B2221" s="57" t="s">
        <v>23</v>
      </c>
      <c r="C2221" s="70">
        <v>44495</v>
      </c>
      <c r="D2221" s="59" t="s">
        <v>5829</v>
      </c>
      <c r="E2221" s="60" t="s">
        <v>11276</v>
      </c>
      <c r="F2221" s="67" t="s">
        <v>3571</v>
      </c>
      <c r="G2221" s="67" t="s">
        <v>5830</v>
      </c>
      <c r="H2221" s="68" t="s">
        <v>5838</v>
      </c>
      <c r="I2221" s="63">
        <v>2</v>
      </c>
      <c r="J2221" s="64" t="str">
        <f t="shared" si="26"/>
        <v>A</v>
      </c>
      <c r="K2221" s="65">
        <f t="shared" si="27"/>
        <v>5000</v>
      </c>
      <c r="L2221" s="66">
        <f t="shared" si="94"/>
        <v>2</v>
      </c>
      <c r="M2221" s="66" t="str">
        <f t="shared" si="95"/>
        <v>OK</v>
      </c>
      <c r="N2221" s="40"/>
    </row>
    <row r="2222" spans="2:14" s="69" customFormat="1" x14ac:dyDescent="0.25">
      <c r="B2222" s="57" t="s">
        <v>23</v>
      </c>
      <c r="C2222" s="70">
        <v>44495</v>
      </c>
      <c r="D2222" s="59" t="s">
        <v>5831</v>
      </c>
      <c r="E2222" s="60" t="s">
        <v>11276</v>
      </c>
      <c r="F2222" s="67" t="s">
        <v>5832</v>
      </c>
      <c r="G2222" s="67" t="s">
        <v>5833</v>
      </c>
      <c r="H2222" s="68" t="s">
        <v>5839</v>
      </c>
      <c r="I2222" s="63">
        <v>2</v>
      </c>
      <c r="J2222" s="64" t="str">
        <f t="shared" si="26"/>
        <v>A</v>
      </c>
      <c r="K2222" s="65">
        <f t="shared" si="27"/>
        <v>5000</v>
      </c>
      <c r="L2222" s="66">
        <f t="shared" si="94"/>
        <v>2</v>
      </c>
      <c r="M2222" s="66" t="str">
        <f t="shared" si="95"/>
        <v>OK</v>
      </c>
      <c r="N2222" s="40"/>
    </row>
    <row r="2223" spans="2:14" x14ac:dyDescent="0.25">
      <c r="B2223" s="57" t="s">
        <v>23</v>
      </c>
      <c r="C2223" s="70">
        <v>44495</v>
      </c>
      <c r="D2223" s="59" t="s">
        <v>5834</v>
      </c>
      <c r="E2223" s="60" t="s">
        <v>11276</v>
      </c>
      <c r="F2223" s="67" t="s">
        <v>5835</v>
      </c>
      <c r="G2223" s="67" t="s">
        <v>5836</v>
      </c>
      <c r="H2223" s="68" t="s">
        <v>5840</v>
      </c>
      <c r="I2223" s="63">
        <v>2</v>
      </c>
      <c r="J2223" s="64" t="str">
        <f t="shared" si="26"/>
        <v>A</v>
      </c>
      <c r="K2223" s="65">
        <f t="shared" si="27"/>
        <v>5000</v>
      </c>
      <c r="L2223" s="66">
        <f t="shared" si="94"/>
        <v>2</v>
      </c>
      <c r="M2223" s="66" t="str">
        <f t="shared" si="95"/>
        <v>OK</v>
      </c>
    </row>
    <row r="2224" spans="2:14" x14ac:dyDescent="0.25">
      <c r="B2224" s="57" t="s">
        <v>23</v>
      </c>
      <c r="C2224" s="70">
        <v>44495</v>
      </c>
      <c r="D2224" s="59" t="s">
        <v>5841</v>
      </c>
      <c r="E2224" s="60" t="s">
        <v>11276</v>
      </c>
      <c r="F2224" s="67" t="s">
        <v>5842</v>
      </c>
      <c r="G2224" s="67" t="s">
        <v>5843</v>
      </c>
      <c r="H2224" s="68" t="s">
        <v>5844</v>
      </c>
      <c r="I2224" s="63">
        <v>2</v>
      </c>
      <c r="J2224" s="64" t="str">
        <f t="shared" si="26"/>
        <v>A</v>
      </c>
      <c r="K2224" s="65">
        <f t="shared" si="27"/>
        <v>5000</v>
      </c>
      <c r="L2224" s="66">
        <f t="shared" si="94"/>
        <v>2</v>
      </c>
      <c r="M2224" s="66" t="str">
        <f t="shared" si="95"/>
        <v>OK</v>
      </c>
    </row>
    <row r="2225" spans="2:14" s="69" customFormat="1" x14ac:dyDescent="0.25">
      <c r="B2225" s="57" t="s">
        <v>23</v>
      </c>
      <c r="C2225" s="70">
        <v>44495</v>
      </c>
      <c r="D2225" s="59" t="s">
        <v>1200</v>
      </c>
      <c r="E2225" s="60" t="s">
        <v>11276</v>
      </c>
      <c r="F2225" s="67" t="s">
        <v>1201</v>
      </c>
      <c r="G2225" s="67" t="s">
        <v>1202</v>
      </c>
      <c r="H2225" s="68" t="s">
        <v>5845</v>
      </c>
      <c r="I2225" s="63">
        <v>6</v>
      </c>
      <c r="J2225" s="64" t="str">
        <f t="shared" si="26"/>
        <v>B</v>
      </c>
      <c r="K2225" s="65">
        <f t="shared" si="27"/>
        <v>18000</v>
      </c>
      <c r="L2225" s="66">
        <f t="shared" si="94"/>
        <v>8</v>
      </c>
      <c r="M2225" s="66" t="str">
        <f t="shared" si="95"/>
        <v>OK</v>
      </c>
      <c r="N2225" s="40"/>
    </row>
    <row r="2226" spans="2:14" x14ac:dyDescent="0.25">
      <c r="B2226" s="57" t="s">
        <v>23</v>
      </c>
      <c r="C2226" s="70">
        <v>44495</v>
      </c>
      <c r="D2226" s="59" t="s">
        <v>1204</v>
      </c>
      <c r="E2226" s="60" t="s">
        <v>11276</v>
      </c>
      <c r="F2226" s="67" t="s">
        <v>1205</v>
      </c>
      <c r="G2226" s="67" t="s">
        <v>1202</v>
      </c>
      <c r="H2226" s="68" t="s">
        <v>5846</v>
      </c>
      <c r="I2226" s="63">
        <v>6</v>
      </c>
      <c r="J2226" s="64" t="str">
        <f t="shared" si="26"/>
        <v>B</v>
      </c>
      <c r="K2226" s="65">
        <f t="shared" si="27"/>
        <v>18000</v>
      </c>
      <c r="L2226" s="66">
        <f t="shared" si="94"/>
        <v>8</v>
      </c>
      <c r="M2226" s="66" t="str">
        <f t="shared" si="95"/>
        <v>OK</v>
      </c>
    </row>
    <row r="2227" spans="2:14" s="69" customFormat="1" x14ac:dyDescent="0.25">
      <c r="B2227" s="57" t="s">
        <v>23</v>
      </c>
      <c r="C2227" s="70">
        <v>44495</v>
      </c>
      <c r="D2227" s="59" t="s">
        <v>5847</v>
      </c>
      <c r="E2227" s="60" t="s">
        <v>11276</v>
      </c>
      <c r="F2227" s="67" t="s">
        <v>5848</v>
      </c>
      <c r="G2227" s="67" t="s">
        <v>5849</v>
      </c>
      <c r="H2227" s="68" t="s">
        <v>5853</v>
      </c>
      <c r="I2227" s="63">
        <v>6</v>
      </c>
      <c r="J2227" s="64" t="str">
        <f t="shared" si="26"/>
        <v>B</v>
      </c>
      <c r="K2227" s="65">
        <f t="shared" si="27"/>
        <v>18000</v>
      </c>
      <c r="L2227" s="66">
        <f t="shared" si="94"/>
        <v>6</v>
      </c>
      <c r="M2227" s="66" t="str">
        <f t="shared" si="95"/>
        <v>OK</v>
      </c>
      <c r="N2227" s="40"/>
    </row>
    <row r="2228" spans="2:14" x14ac:dyDescent="0.25">
      <c r="B2228" s="57" t="s">
        <v>23</v>
      </c>
      <c r="C2228" s="70">
        <v>44495</v>
      </c>
      <c r="D2228" s="59" t="s">
        <v>5850</v>
      </c>
      <c r="E2228" s="60" t="s">
        <v>11276</v>
      </c>
      <c r="F2228" s="67" t="s">
        <v>5851</v>
      </c>
      <c r="G2228" s="67" t="s">
        <v>5852</v>
      </c>
      <c r="H2228" s="68" t="s">
        <v>5854</v>
      </c>
      <c r="I2228" s="63">
        <v>6</v>
      </c>
      <c r="J2228" s="64" t="str">
        <f t="shared" si="26"/>
        <v>B</v>
      </c>
      <c r="K2228" s="65">
        <f t="shared" si="27"/>
        <v>18000</v>
      </c>
      <c r="L2228" s="66">
        <f t="shared" si="94"/>
        <v>6</v>
      </c>
      <c r="M2228" s="66" t="str">
        <f t="shared" si="95"/>
        <v>OK</v>
      </c>
    </row>
    <row r="2229" spans="2:14" x14ac:dyDescent="0.25">
      <c r="B2229" s="57" t="s">
        <v>23</v>
      </c>
      <c r="C2229" s="70">
        <v>44495</v>
      </c>
      <c r="D2229" s="59" t="s">
        <v>1207</v>
      </c>
      <c r="E2229" s="60" t="s">
        <v>11276</v>
      </c>
      <c r="F2229" s="67" t="s">
        <v>1208</v>
      </c>
      <c r="G2229" s="67" t="s">
        <v>1209</v>
      </c>
      <c r="H2229" s="68" t="s">
        <v>5855</v>
      </c>
      <c r="I2229" s="63">
        <v>6</v>
      </c>
      <c r="J2229" s="64" t="str">
        <f t="shared" si="26"/>
        <v>B</v>
      </c>
      <c r="K2229" s="65">
        <f t="shared" si="27"/>
        <v>18000</v>
      </c>
      <c r="L2229" s="66">
        <f t="shared" si="94"/>
        <v>8</v>
      </c>
      <c r="M2229" s="66" t="str">
        <f t="shared" si="95"/>
        <v>OK</v>
      </c>
    </row>
    <row r="2230" spans="2:14" s="69" customFormat="1" x14ac:dyDescent="0.25">
      <c r="B2230" s="57" t="s">
        <v>23</v>
      </c>
      <c r="C2230" s="70">
        <v>44495</v>
      </c>
      <c r="D2230" s="59" t="s">
        <v>5856</v>
      </c>
      <c r="E2230" s="60" t="s">
        <v>11276</v>
      </c>
      <c r="F2230" s="67" t="s">
        <v>5857</v>
      </c>
      <c r="G2230" s="67" t="s">
        <v>5858</v>
      </c>
      <c r="H2230" s="68" t="s">
        <v>5862</v>
      </c>
      <c r="I2230" s="63">
        <v>2</v>
      </c>
      <c r="J2230" s="64" t="str">
        <f t="shared" si="26"/>
        <v>A</v>
      </c>
      <c r="K2230" s="65">
        <f t="shared" si="27"/>
        <v>5000</v>
      </c>
      <c r="L2230" s="66">
        <f t="shared" si="94"/>
        <v>2</v>
      </c>
      <c r="M2230" s="66" t="str">
        <f t="shared" si="95"/>
        <v>OK</v>
      </c>
      <c r="N2230" s="40"/>
    </row>
    <row r="2231" spans="2:14" s="69" customFormat="1" x14ac:dyDescent="0.25">
      <c r="B2231" s="57" t="s">
        <v>23</v>
      </c>
      <c r="C2231" s="70">
        <v>44495</v>
      </c>
      <c r="D2231" s="59" t="s">
        <v>5859</v>
      </c>
      <c r="E2231" s="60" t="s">
        <v>11276</v>
      </c>
      <c r="F2231" s="67" t="s">
        <v>5860</v>
      </c>
      <c r="G2231" s="67" t="s">
        <v>5861</v>
      </c>
      <c r="H2231" s="68" t="s">
        <v>5863</v>
      </c>
      <c r="I2231" s="63">
        <v>6</v>
      </c>
      <c r="J2231" s="64" t="str">
        <f t="shared" si="26"/>
        <v>B</v>
      </c>
      <c r="K2231" s="65">
        <f t="shared" si="27"/>
        <v>18000</v>
      </c>
      <c r="L2231" s="66">
        <f t="shared" si="94"/>
        <v>6</v>
      </c>
      <c r="M2231" s="66" t="str">
        <f t="shared" si="95"/>
        <v>OK</v>
      </c>
      <c r="N2231" s="40"/>
    </row>
    <row r="2232" spans="2:14" s="69" customFormat="1" x14ac:dyDescent="0.25">
      <c r="B2232" s="57" t="s">
        <v>23</v>
      </c>
      <c r="C2232" s="70">
        <v>44495</v>
      </c>
      <c r="D2232" s="59" t="s">
        <v>5864</v>
      </c>
      <c r="E2232" s="60" t="s">
        <v>11276</v>
      </c>
      <c r="F2232" s="67" t="s">
        <v>5865</v>
      </c>
      <c r="G2232" s="67" t="s">
        <v>5866</v>
      </c>
      <c r="H2232" s="68" t="s">
        <v>5867</v>
      </c>
      <c r="I2232" s="63">
        <v>2</v>
      </c>
      <c r="J2232" s="64" t="str">
        <f t="shared" si="26"/>
        <v>A</v>
      </c>
      <c r="K2232" s="65">
        <f t="shared" si="27"/>
        <v>5000</v>
      </c>
      <c r="L2232" s="66">
        <f t="shared" si="94"/>
        <v>2</v>
      </c>
      <c r="M2232" s="66" t="str">
        <f t="shared" si="95"/>
        <v>OK</v>
      </c>
      <c r="N2232" s="40"/>
    </row>
    <row r="2233" spans="2:14" x14ac:dyDescent="0.25">
      <c r="B2233" s="57" t="s">
        <v>23</v>
      </c>
      <c r="C2233" s="70">
        <v>44496</v>
      </c>
      <c r="D2233" s="59" t="s">
        <v>6557</v>
      </c>
      <c r="E2233" s="60" t="s">
        <v>11276</v>
      </c>
      <c r="F2233" s="67" t="s">
        <v>6558</v>
      </c>
      <c r="G2233" s="67" t="s">
        <v>6559</v>
      </c>
      <c r="H2233" s="68" t="s">
        <v>6560</v>
      </c>
      <c r="I2233" s="63">
        <v>2</v>
      </c>
      <c r="J2233" s="64" t="str">
        <f t="shared" si="26"/>
        <v>A</v>
      </c>
      <c r="K2233" s="65">
        <f t="shared" si="27"/>
        <v>5000</v>
      </c>
      <c r="L2233" s="66">
        <f t="shared" si="94"/>
        <v>2</v>
      </c>
      <c r="M2233" s="66" t="str">
        <f t="shared" si="95"/>
        <v>OK</v>
      </c>
    </row>
    <row r="2234" spans="2:14" x14ac:dyDescent="0.25">
      <c r="B2234" s="57" t="s">
        <v>23</v>
      </c>
      <c r="C2234" s="70">
        <v>44496</v>
      </c>
      <c r="D2234" s="59" t="s">
        <v>6561</v>
      </c>
      <c r="E2234" s="60" t="s">
        <v>11276</v>
      </c>
      <c r="F2234" s="67" t="s">
        <v>6562</v>
      </c>
      <c r="G2234" s="67" t="s">
        <v>6563</v>
      </c>
      <c r="H2234" s="68" t="s">
        <v>6567</v>
      </c>
      <c r="I2234" s="63">
        <v>2</v>
      </c>
      <c r="J2234" s="64" t="str">
        <f t="shared" si="26"/>
        <v>A</v>
      </c>
      <c r="K2234" s="65">
        <f t="shared" si="27"/>
        <v>5000</v>
      </c>
      <c r="L2234" s="66">
        <f t="shared" si="94"/>
        <v>2</v>
      </c>
      <c r="M2234" s="66" t="str">
        <f t="shared" si="95"/>
        <v>OK</v>
      </c>
    </row>
    <row r="2235" spans="2:14" s="69" customFormat="1" x14ac:dyDescent="0.25">
      <c r="B2235" s="57" t="s">
        <v>23</v>
      </c>
      <c r="C2235" s="70">
        <v>44496</v>
      </c>
      <c r="D2235" s="59" t="s">
        <v>6564</v>
      </c>
      <c r="E2235" s="60" t="s">
        <v>11276</v>
      </c>
      <c r="F2235" s="67" t="s">
        <v>6565</v>
      </c>
      <c r="G2235" s="67" t="s">
        <v>6566</v>
      </c>
      <c r="H2235" s="68" t="s">
        <v>6568</v>
      </c>
      <c r="I2235" s="63">
        <v>2</v>
      </c>
      <c r="J2235" s="64" t="str">
        <f t="shared" si="26"/>
        <v>A</v>
      </c>
      <c r="K2235" s="65">
        <f t="shared" si="27"/>
        <v>5000</v>
      </c>
      <c r="L2235" s="66">
        <f t="shared" si="94"/>
        <v>2</v>
      </c>
      <c r="M2235" s="66" t="str">
        <f t="shared" si="95"/>
        <v>OK</v>
      </c>
      <c r="N2235" s="40"/>
    </row>
    <row r="2236" spans="2:14" x14ac:dyDescent="0.25">
      <c r="B2236" s="57" t="s">
        <v>23</v>
      </c>
      <c r="C2236" s="70">
        <v>44496</v>
      </c>
      <c r="D2236" s="59" t="s">
        <v>6569</v>
      </c>
      <c r="E2236" s="60" t="s">
        <v>11276</v>
      </c>
      <c r="F2236" s="67" t="s">
        <v>6570</v>
      </c>
      <c r="G2236" s="67" t="s">
        <v>6571</v>
      </c>
      <c r="H2236" s="68" t="s">
        <v>6572</v>
      </c>
      <c r="I2236" s="63">
        <v>2</v>
      </c>
      <c r="J2236" s="64" t="str">
        <f t="shared" si="26"/>
        <v>A</v>
      </c>
      <c r="K2236" s="65">
        <f t="shared" si="27"/>
        <v>5000</v>
      </c>
      <c r="L2236" s="66">
        <f t="shared" si="94"/>
        <v>2</v>
      </c>
      <c r="M2236" s="66" t="str">
        <f t="shared" si="95"/>
        <v>OK</v>
      </c>
    </row>
    <row r="2237" spans="2:14" s="69" customFormat="1" x14ac:dyDescent="0.25">
      <c r="B2237" s="57" t="s">
        <v>23</v>
      </c>
      <c r="C2237" s="70">
        <v>44496</v>
      </c>
      <c r="D2237" s="59" t="s">
        <v>6573</v>
      </c>
      <c r="E2237" s="60" t="s">
        <v>11276</v>
      </c>
      <c r="F2237" s="67" t="s">
        <v>6574</v>
      </c>
      <c r="G2237" s="67" t="s">
        <v>6571</v>
      </c>
      <c r="H2237" s="68" t="s">
        <v>6575</v>
      </c>
      <c r="I2237" s="63">
        <v>2</v>
      </c>
      <c r="J2237" s="64" t="str">
        <f t="shared" si="26"/>
        <v>A</v>
      </c>
      <c r="K2237" s="65">
        <f t="shared" si="27"/>
        <v>5000</v>
      </c>
      <c r="L2237" s="66">
        <f t="shared" si="94"/>
        <v>2</v>
      </c>
      <c r="M2237" s="66" t="str">
        <f t="shared" si="95"/>
        <v>OK</v>
      </c>
      <c r="N2237" s="40"/>
    </row>
    <row r="2238" spans="2:14" x14ac:dyDescent="0.25">
      <c r="B2238" s="57" t="s">
        <v>23</v>
      </c>
      <c r="C2238" s="70">
        <v>44496</v>
      </c>
      <c r="D2238" s="59" t="s">
        <v>6576</v>
      </c>
      <c r="E2238" s="60" t="s">
        <v>11276</v>
      </c>
      <c r="F2238" s="67" t="s">
        <v>6577</v>
      </c>
      <c r="G2238" s="67" t="s">
        <v>6571</v>
      </c>
      <c r="H2238" s="68" t="s">
        <v>6578</v>
      </c>
      <c r="I2238" s="63">
        <v>2</v>
      </c>
      <c r="J2238" s="64" t="str">
        <f t="shared" si="26"/>
        <v>A</v>
      </c>
      <c r="K2238" s="65">
        <f t="shared" si="27"/>
        <v>5000</v>
      </c>
      <c r="L2238" s="66">
        <f t="shared" si="94"/>
        <v>2</v>
      </c>
      <c r="M2238" s="66" t="str">
        <f t="shared" si="95"/>
        <v>OK</v>
      </c>
    </row>
    <row r="2239" spans="2:14" x14ac:dyDescent="0.25">
      <c r="B2239" s="57" t="s">
        <v>23</v>
      </c>
      <c r="C2239" s="70">
        <v>44496</v>
      </c>
      <c r="D2239" s="59" t="s">
        <v>6579</v>
      </c>
      <c r="E2239" s="60" t="s">
        <v>11276</v>
      </c>
      <c r="F2239" s="67" t="s">
        <v>6580</v>
      </c>
      <c r="G2239" s="67" t="s">
        <v>6581</v>
      </c>
      <c r="H2239" s="68" t="s">
        <v>6582</v>
      </c>
      <c r="I2239" s="63">
        <v>2</v>
      </c>
      <c r="J2239" s="64" t="str">
        <f t="shared" si="26"/>
        <v>A</v>
      </c>
      <c r="K2239" s="65">
        <f t="shared" si="27"/>
        <v>5000</v>
      </c>
      <c r="L2239" s="66">
        <f t="shared" si="94"/>
        <v>2</v>
      </c>
      <c r="M2239" s="66" t="str">
        <f t="shared" si="95"/>
        <v>OK</v>
      </c>
    </row>
    <row r="2240" spans="2:14" s="69" customFormat="1" x14ac:dyDescent="0.25">
      <c r="B2240" s="57" t="s">
        <v>23</v>
      </c>
      <c r="C2240" s="70">
        <v>44496</v>
      </c>
      <c r="D2240" s="59" t="s">
        <v>6583</v>
      </c>
      <c r="E2240" s="60" t="s">
        <v>11276</v>
      </c>
      <c r="F2240" s="67" t="s">
        <v>6584</v>
      </c>
      <c r="G2240" s="67" t="s">
        <v>6585</v>
      </c>
      <c r="H2240" s="68" t="s">
        <v>6586</v>
      </c>
      <c r="I2240" s="63">
        <v>2</v>
      </c>
      <c r="J2240" s="64" t="str">
        <f t="shared" si="26"/>
        <v>A</v>
      </c>
      <c r="K2240" s="65">
        <f t="shared" si="27"/>
        <v>5000</v>
      </c>
      <c r="L2240" s="66">
        <f t="shared" si="94"/>
        <v>2</v>
      </c>
      <c r="M2240" s="66" t="str">
        <f t="shared" si="95"/>
        <v>OK</v>
      </c>
      <c r="N2240" s="40"/>
    </row>
    <row r="2241" spans="2:14" s="69" customFormat="1" x14ac:dyDescent="0.25">
      <c r="B2241" s="57" t="s">
        <v>23</v>
      </c>
      <c r="C2241" s="70">
        <v>44496</v>
      </c>
      <c r="D2241" s="59" t="s">
        <v>6587</v>
      </c>
      <c r="E2241" s="60" t="s">
        <v>11276</v>
      </c>
      <c r="F2241" s="67" t="s">
        <v>6588</v>
      </c>
      <c r="G2241" s="67" t="s">
        <v>6589</v>
      </c>
      <c r="H2241" s="68" t="s">
        <v>6599</v>
      </c>
      <c r="I2241" s="63">
        <v>2</v>
      </c>
      <c r="J2241" s="64" t="str">
        <f t="shared" si="26"/>
        <v>A</v>
      </c>
      <c r="K2241" s="65">
        <f t="shared" si="27"/>
        <v>5000</v>
      </c>
      <c r="L2241" s="66">
        <f t="shared" si="94"/>
        <v>2</v>
      </c>
      <c r="M2241" s="66" t="str">
        <f t="shared" si="95"/>
        <v>OK</v>
      </c>
      <c r="N2241" s="40"/>
    </row>
    <row r="2242" spans="2:14" x14ac:dyDescent="0.25">
      <c r="B2242" s="57" t="s">
        <v>23</v>
      </c>
      <c r="C2242" s="70">
        <v>44496</v>
      </c>
      <c r="D2242" s="59" t="s">
        <v>6590</v>
      </c>
      <c r="E2242" s="60" t="s">
        <v>11276</v>
      </c>
      <c r="F2242" s="67" t="s">
        <v>6591</v>
      </c>
      <c r="G2242" s="67" t="s">
        <v>6592</v>
      </c>
      <c r="H2242" s="68" t="s">
        <v>6600</v>
      </c>
      <c r="I2242" s="63">
        <v>2</v>
      </c>
      <c r="J2242" s="64" t="str">
        <f t="shared" si="26"/>
        <v>A</v>
      </c>
      <c r="K2242" s="65">
        <f t="shared" si="27"/>
        <v>5000</v>
      </c>
      <c r="L2242" s="66">
        <f t="shared" si="94"/>
        <v>2</v>
      </c>
      <c r="M2242" s="66" t="str">
        <f t="shared" si="95"/>
        <v>OK</v>
      </c>
    </row>
    <row r="2243" spans="2:14" x14ac:dyDescent="0.25">
      <c r="B2243" s="57" t="s">
        <v>23</v>
      </c>
      <c r="C2243" s="70">
        <v>44496</v>
      </c>
      <c r="D2243" s="59" t="s">
        <v>6593</v>
      </c>
      <c r="E2243" s="60" t="s">
        <v>11276</v>
      </c>
      <c r="F2243" s="67" t="s">
        <v>6594</v>
      </c>
      <c r="G2243" s="67" t="s">
        <v>6595</v>
      </c>
      <c r="H2243" s="68" t="s">
        <v>6601</v>
      </c>
      <c r="I2243" s="63">
        <v>2</v>
      </c>
      <c r="J2243" s="64" t="str">
        <f t="shared" si="26"/>
        <v>A</v>
      </c>
      <c r="K2243" s="65">
        <f t="shared" si="27"/>
        <v>5000</v>
      </c>
      <c r="L2243" s="66">
        <f t="shared" si="94"/>
        <v>2</v>
      </c>
      <c r="M2243" s="66" t="str">
        <f t="shared" si="95"/>
        <v>OK</v>
      </c>
    </row>
    <row r="2244" spans="2:14" s="69" customFormat="1" x14ac:dyDescent="0.25">
      <c r="B2244" s="57" t="s">
        <v>23</v>
      </c>
      <c r="C2244" s="70">
        <v>44496</v>
      </c>
      <c r="D2244" s="59" t="s">
        <v>6596</v>
      </c>
      <c r="E2244" s="60" t="s">
        <v>11276</v>
      </c>
      <c r="F2244" s="67" t="s">
        <v>6597</v>
      </c>
      <c r="G2244" s="67" t="s">
        <v>6598</v>
      </c>
      <c r="H2244" s="68" t="s">
        <v>6602</v>
      </c>
      <c r="I2244" s="63">
        <v>2</v>
      </c>
      <c r="J2244" s="64" t="str">
        <f t="shared" si="26"/>
        <v>A</v>
      </c>
      <c r="K2244" s="65">
        <f t="shared" si="27"/>
        <v>5000</v>
      </c>
      <c r="L2244" s="66">
        <f t="shared" si="94"/>
        <v>2</v>
      </c>
      <c r="M2244" s="66" t="str">
        <f t="shared" si="95"/>
        <v>OK</v>
      </c>
      <c r="N2244" s="40"/>
    </row>
    <row r="2245" spans="2:14" x14ac:dyDescent="0.25">
      <c r="B2245" s="57" t="s">
        <v>23</v>
      </c>
      <c r="C2245" s="70">
        <v>44496</v>
      </c>
      <c r="D2245" s="59" t="s">
        <v>6603</v>
      </c>
      <c r="E2245" s="60" t="s">
        <v>11276</v>
      </c>
      <c r="F2245" s="67" t="s">
        <v>6604</v>
      </c>
      <c r="G2245" s="67" t="s">
        <v>6605</v>
      </c>
      <c r="H2245" s="68" t="s">
        <v>6606</v>
      </c>
      <c r="I2245" s="63">
        <v>2</v>
      </c>
      <c r="J2245" s="64" t="str">
        <f t="shared" si="26"/>
        <v>A</v>
      </c>
      <c r="K2245" s="65">
        <f t="shared" si="27"/>
        <v>5000</v>
      </c>
      <c r="L2245" s="66">
        <f t="shared" si="94"/>
        <v>2</v>
      </c>
      <c r="M2245" s="66" t="str">
        <f t="shared" si="95"/>
        <v>OK</v>
      </c>
    </row>
    <row r="2246" spans="2:14" s="69" customFormat="1" x14ac:dyDescent="0.25">
      <c r="B2246" s="57" t="s">
        <v>23</v>
      </c>
      <c r="C2246" s="70">
        <v>44496</v>
      </c>
      <c r="D2246" s="59" t="s">
        <v>6607</v>
      </c>
      <c r="E2246" s="60" t="s">
        <v>11276</v>
      </c>
      <c r="F2246" s="67" t="s">
        <v>6608</v>
      </c>
      <c r="G2246" s="67" t="s">
        <v>6609</v>
      </c>
      <c r="H2246" s="68" t="s">
        <v>6613</v>
      </c>
      <c r="I2246" s="63">
        <v>2</v>
      </c>
      <c r="J2246" s="64" t="str">
        <f t="shared" si="26"/>
        <v>A</v>
      </c>
      <c r="K2246" s="65">
        <f t="shared" si="27"/>
        <v>5000</v>
      </c>
      <c r="L2246" s="66">
        <f t="shared" si="94"/>
        <v>2</v>
      </c>
      <c r="M2246" s="66" t="str">
        <f t="shared" si="95"/>
        <v>OK</v>
      </c>
      <c r="N2246" s="40"/>
    </row>
    <row r="2247" spans="2:14" x14ac:dyDescent="0.25">
      <c r="B2247" s="57" t="s">
        <v>23</v>
      </c>
      <c r="C2247" s="70">
        <v>44496</v>
      </c>
      <c r="D2247" s="59" t="s">
        <v>6610</v>
      </c>
      <c r="E2247" s="60" t="s">
        <v>11276</v>
      </c>
      <c r="F2247" s="67" t="s">
        <v>6611</v>
      </c>
      <c r="G2247" s="67" t="s">
        <v>6612</v>
      </c>
      <c r="H2247" s="68" t="s">
        <v>6614</v>
      </c>
      <c r="I2247" s="63">
        <v>2</v>
      </c>
      <c r="J2247" s="64" t="str">
        <f t="shared" si="26"/>
        <v>A</v>
      </c>
      <c r="K2247" s="65">
        <f t="shared" si="27"/>
        <v>5000</v>
      </c>
      <c r="L2247" s="66">
        <f t="shared" si="94"/>
        <v>2</v>
      </c>
      <c r="M2247" s="66" t="str">
        <f t="shared" si="95"/>
        <v>OK</v>
      </c>
    </row>
    <row r="2248" spans="2:14" x14ac:dyDescent="0.25">
      <c r="B2248" s="57" t="s">
        <v>23</v>
      </c>
      <c r="C2248" s="70">
        <v>44496</v>
      </c>
      <c r="D2248" s="59" t="s">
        <v>6615</v>
      </c>
      <c r="E2248" s="60" t="s">
        <v>11276</v>
      </c>
      <c r="F2248" s="67" t="s">
        <v>1256</v>
      </c>
      <c r="G2248" s="67" t="s">
        <v>6616</v>
      </c>
      <c r="H2248" s="68" t="s">
        <v>6617</v>
      </c>
      <c r="I2248" s="63">
        <v>2</v>
      </c>
      <c r="J2248" s="64" t="str">
        <f t="shared" si="26"/>
        <v>A</v>
      </c>
      <c r="K2248" s="65">
        <f t="shared" si="27"/>
        <v>5000</v>
      </c>
      <c r="L2248" s="66">
        <f t="shared" si="94"/>
        <v>2</v>
      </c>
      <c r="M2248" s="66" t="str">
        <f t="shared" si="95"/>
        <v>OK</v>
      </c>
    </row>
    <row r="2249" spans="2:14" s="69" customFormat="1" x14ac:dyDescent="0.25">
      <c r="B2249" s="57" t="s">
        <v>23</v>
      </c>
      <c r="C2249" s="70">
        <v>44496</v>
      </c>
      <c r="D2249" s="59" t="s">
        <v>6618</v>
      </c>
      <c r="E2249" s="60" t="s">
        <v>11276</v>
      </c>
      <c r="F2249" s="67" t="s">
        <v>6619</v>
      </c>
      <c r="G2249" s="67" t="s">
        <v>6620</v>
      </c>
      <c r="H2249" s="68" t="s">
        <v>6623</v>
      </c>
      <c r="I2249" s="63">
        <v>2</v>
      </c>
      <c r="J2249" s="64" t="str">
        <f t="shared" si="26"/>
        <v>A</v>
      </c>
      <c r="K2249" s="65">
        <f t="shared" si="27"/>
        <v>5000</v>
      </c>
      <c r="L2249" s="66">
        <f t="shared" ref="L2249:L2312" si="96">SUMIF($D$8:$D$3606,D2249:D5847,$I$8:$I$3606)</f>
        <v>2</v>
      </c>
      <c r="M2249" s="66" t="str">
        <f t="shared" ref="M2249:M2312" si="97">+IF(L2249=0," ",IF(L2249&lt;=20,"OK",IF(L2249&gt;=21,"LEBIH")))</f>
        <v>OK</v>
      </c>
      <c r="N2249" s="40"/>
    </row>
    <row r="2250" spans="2:14" x14ac:dyDescent="0.25">
      <c r="B2250" s="57" t="s">
        <v>23</v>
      </c>
      <c r="C2250" s="70">
        <v>44496</v>
      </c>
      <c r="D2250" s="59" t="s">
        <v>6621</v>
      </c>
      <c r="E2250" s="60" t="s">
        <v>11276</v>
      </c>
      <c r="F2250" s="67" t="s">
        <v>6622</v>
      </c>
      <c r="G2250" s="67" t="s">
        <v>6620</v>
      </c>
      <c r="H2250" s="68" t="s">
        <v>6624</v>
      </c>
      <c r="I2250" s="63">
        <v>2</v>
      </c>
      <c r="J2250" s="64" t="str">
        <f t="shared" si="26"/>
        <v>A</v>
      </c>
      <c r="K2250" s="65">
        <f t="shared" si="27"/>
        <v>5000</v>
      </c>
      <c r="L2250" s="66">
        <f t="shared" si="96"/>
        <v>2</v>
      </c>
      <c r="M2250" s="66" t="str">
        <f t="shared" si="97"/>
        <v>OK</v>
      </c>
    </row>
    <row r="2251" spans="2:14" x14ac:dyDescent="0.25">
      <c r="B2251" s="57" t="s">
        <v>23</v>
      </c>
      <c r="C2251" s="70">
        <v>44496</v>
      </c>
      <c r="D2251" s="59" t="s">
        <v>6625</v>
      </c>
      <c r="E2251" s="60" t="s">
        <v>11276</v>
      </c>
      <c r="F2251" s="67" t="s">
        <v>6626</v>
      </c>
      <c r="G2251" s="67" t="s">
        <v>6627</v>
      </c>
      <c r="H2251" s="68" t="s">
        <v>6631</v>
      </c>
      <c r="I2251" s="63">
        <v>2</v>
      </c>
      <c r="J2251" s="64" t="str">
        <f t="shared" si="26"/>
        <v>A</v>
      </c>
      <c r="K2251" s="65">
        <f t="shared" si="27"/>
        <v>5000</v>
      </c>
      <c r="L2251" s="66">
        <f t="shared" si="96"/>
        <v>2</v>
      </c>
      <c r="M2251" s="66" t="str">
        <f t="shared" si="97"/>
        <v>OK</v>
      </c>
    </row>
    <row r="2252" spans="2:14" s="69" customFormat="1" x14ac:dyDescent="0.25">
      <c r="B2252" s="57" t="s">
        <v>23</v>
      </c>
      <c r="C2252" s="70">
        <v>44496</v>
      </c>
      <c r="D2252" s="59" t="s">
        <v>6628</v>
      </c>
      <c r="E2252" s="60" t="s">
        <v>11276</v>
      </c>
      <c r="F2252" s="67" t="s">
        <v>6629</v>
      </c>
      <c r="G2252" s="67" t="s">
        <v>6630</v>
      </c>
      <c r="H2252" s="68" t="s">
        <v>6632</v>
      </c>
      <c r="I2252" s="63">
        <v>2</v>
      </c>
      <c r="J2252" s="64" t="str">
        <f t="shared" si="26"/>
        <v>A</v>
      </c>
      <c r="K2252" s="65">
        <f t="shared" si="27"/>
        <v>5000</v>
      </c>
      <c r="L2252" s="66">
        <f t="shared" si="96"/>
        <v>2</v>
      </c>
      <c r="M2252" s="66" t="str">
        <f t="shared" si="97"/>
        <v>OK</v>
      </c>
      <c r="N2252" s="40"/>
    </row>
    <row r="2253" spans="2:14" x14ac:dyDescent="0.25">
      <c r="B2253" s="57" t="s">
        <v>23</v>
      </c>
      <c r="C2253" s="70">
        <v>44496</v>
      </c>
      <c r="D2253" s="59" t="s">
        <v>1259</v>
      </c>
      <c r="E2253" s="60" t="s">
        <v>11276</v>
      </c>
      <c r="F2253" s="67" t="s">
        <v>1260</v>
      </c>
      <c r="G2253" s="67" t="s">
        <v>1261</v>
      </c>
      <c r="H2253" s="68" t="s">
        <v>6633</v>
      </c>
      <c r="I2253" s="63">
        <v>6</v>
      </c>
      <c r="J2253" s="64" t="str">
        <f t="shared" si="26"/>
        <v>B</v>
      </c>
      <c r="K2253" s="65">
        <f t="shared" si="27"/>
        <v>18000</v>
      </c>
      <c r="L2253" s="66">
        <f t="shared" si="96"/>
        <v>12</v>
      </c>
      <c r="M2253" s="66" t="str">
        <f t="shared" si="97"/>
        <v>OK</v>
      </c>
    </row>
    <row r="2254" spans="2:14" s="69" customFormat="1" x14ac:dyDescent="0.25">
      <c r="B2254" s="57" t="s">
        <v>23</v>
      </c>
      <c r="C2254" s="70">
        <v>44496</v>
      </c>
      <c r="D2254" s="59" t="s">
        <v>6634</v>
      </c>
      <c r="E2254" s="60" t="s">
        <v>11276</v>
      </c>
      <c r="F2254" s="67" t="s">
        <v>6635</v>
      </c>
      <c r="G2254" s="67" t="s">
        <v>6636</v>
      </c>
      <c r="H2254" s="68" t="s">
        <v>6640</v>
      </c>
      <c r="I2254" s="63">
        <v>6</v>
      </c>
      <c r="J2254" s="64" t="str">
        <f t="shared" si="26"/>
        <v>B</v>
      </c>
      <c r="K2254" s="65">
        <f t="shared" si="27"/>
        <v>18000</v>
      </c>
      <c r="L2254" s="66">
        <f t="shared" si="96"/>
        <v>6</v>
      </c>
      <c r="M2254" s="66" t="str">
        <f t="shared" si="97"/>
        <v>OK</v>
      </c>
      <c r="N2254" s="40"/>
    </row>
    <row r="2255" spans="2:14" x14ac:dyDescent="0.25">
      <c r="B2255" s="57" t="s">
        <v>23</v>
      </c>
      <c r="C2255" s="70">
        <v>44496</v>
      </c>
      <c r="D2255" s="59" t="s">
        <v>6637</v>
      </c>
      <c r="E2255" s="60" t="s">
        <v>11276</v>
      </c>
      <c r="F2255" s="67" t="s">
        <v>6638</v>
      </c>
      <c r="G2255" s="67" t="s">
        <v>6639</v>
      </c>
      <c r="H2255" s="68" t="s">
        <v>6641</v>
      </c>
      <c r="I2255" s="63">
        <v>6</v>
      </c>
      <c r="J2255" s="64" t="str">
        <f t="shared" si="26"/>
        <v>B</v>
      </c>
      <c r="K2255" s="65">
        <f t="shared" si="27"/>
        <v>18000</v>
      </c>
      <c r="L2255" s="66">
        <f t="shared" si="96"/>
        <v>6</v>
      </c>
      <c r="M2255" s="66" t="str">
        <f t="shared" si="97"/>
        <v>OK</v>
      </c>
    </row>
    <row r="2256" spans="2:14" x14ac:dyDescent="0.25">
      <c r="B2256" s="57" t="s">
        <v>23</v>
      </c>
      <c r="C2256" s="70">
        <v>44496</v>
      </c>
      <c r="D2256" s="59" t="s">
        <v>6642</v>
      </c>
      <c r="E2256" s="60" t="s">
        <v>11276</v>
      </c>
      <c r="F2256" s="67" t="s">
        <v>3527</v>
      </c>
      <c r="G2256" s="67" t="s">
        <v>6643</v>
      </c>
      <c r="H2256" s="68" t="s">
        <v>6644</v>
      </c>
      <c r="I2256" s="63">
        <v>6</v>
      </c>
      <c r="J2256" s="64" t="str">
        <f t="shared" si="26"/>
        <v>B</v>
      </c>
      <c r="K2256" s="65">
        <f t="shared" si="27"/>
        <v>18000</v>
      </c>
      <c r="L2256" s="66">
        <f t="shared" si="96"/>
        <v>6</v>
      </c>
      <c r="M2256" s="66" t="str">
        <f t="shared" si="97"/>
        <v>OK</v>
      </c>
    </row>
    <row r="2257" spans="2:14" s="69" customFormat="1" x14ac:dyDescent="0.25">
      <c r="B2257" s="57" t="s">
        <v>23</v>
      </c>
      <c r="C2257" s="70">
        <v>44496</v>
      </c>
      <c r="D2257" s="59" t="s">
        <v>6645</v>
      </c>
      <c r="E2257" s="60" t="s">
        <v>11276</v>
      </c>
      <c r="F2257" s="67" t="s">
        <v>6646</v>
      </c>
      <c r="G2257" s="67" t="s">
        <v>6647</v>
      </c>
      <c r="H2257" s="68" t="s">
        <v>6648</v>
      </c>
      <c r="I2257" s="63">
        <v>3</v>
      </c>
      <c r="J2257" s="64" t="str">
        <f t="shared" si="26"/>
        <v>A</v>
      </c>
      <c r="K2257" s="65">
        <f t="shared" si="27"/>
        <v>7500</v>
      </c>
      <c r="L2257" s="66">
        <f t="shared" si="96"/>
        <v>3</v>
      </c>
      <c r="M2257" s="66" t="str">
        <f t="shared" si="97"/>
        <v>OK</v>
      </c>
      <c r="N2257" s="40"/>
    </row>
    <row r="2258" spans="2:14" s="69" customFormat="1" x14ac:dyDescent="0.25">
      <c r="B2258" s="57" t="s">
        <v>23</v>
      </c>
      <c r="C2258" s="70">
        <v>44497</v>
      </c>
      <c r="D2258" s="59" t="s">
        <v>7274</v>
      </c>
      <c r="E2258" s="60" t="s">
        <v>11276</v>
      </c>
      <c r="F2258" s="67" t="s">
        <v>7275</v>
      </c>
      <c r="G2258" s="67" t="s">
        <v>7276</v>
      </c>
      <c r="H2258" s="68" t="s">
        <v>7277</v>
      </c>
      <c r="I2258" s="63">
        <v>2</v>
      </c>
      <c r="J2258" s="64" t="str">
        <f t="shared" ref="J2258:J2418" si="98">+IF(I2258&lt;=0," ",IF(I2258&lt;=5,"A",IF(I2258&gt;=6,"B")))</f>
        <v>A</v>
      </c>
      <c r="K2258" s="65">
        <f t="shared" ref="K2258:K2418" si="99">+IF(J2258=" ",I2258*0,IF(J2258="A",I2258*2500,IF(J2258="B",I2258*3000)))</f>
        <v>5000</v>
      </c>
      <c r="L2258" s="66">
        <f t="shared" si="96"/>
        <v>2</v>
      </c>
      <c r="M2258" s="66" t="str">
        <f t="shared" si="97"/>
        <v>OK</v>
      </c>
      <c r="N2258" s="40"/>
    </row>
    <row r="2259" spans="2:14" x14ac:dyDescent="0.25">
      <c r="B2259" s="57" t="s">
        <v>23</v>
      </c>
      <c r="C2259" s="70">
        <v>44497</v>
      </c>
      <c r="D2259" s="59" t="s">
        <v>7278</v>
      </c>
      <c r="E2259" s="60" t="s">
        <v>11276</v>
      </c>
      <c r="F2259" s="67" t="s">
        <v>7279</v>
      </c>
      <c r="G2259" s="67" t="s">
        <v>7280</v>
      </c>
      <c r="H2259" s="68" t="s">
        <v>7281</v>
      </c>
      <c r="I2259" s="63">
        <v>2</v>
      </c>
      <c r="J2259" s="64" t="str">
        <f t="shared" si="98"/>
        <v>A</v>
      </c>
      <c r="K2259" s="65">
        <f t="shared" si="99"/>
        <v>5000</v>
      </c>
      <c r="L2259" s="66">
        <f t="shared" si="96"/>
        <v>2</v>
      </c>
      <c r="M2259" s="66" t="str">
        <f t="shared" si="97"/>
        <v>OK</v>
      </c>
    </row>
    <row r="2260" spans="2:14" x14ac:dyDescent="0.25">
      <c r="B2260" s="57" t="s">
        <v>23</v>
      </c>
      <c r="C2260" s="70">
        <v>44497</v>
      </c>
      <c r="D2260" s="59" t="s">
        <v>7282</v>
      </c>
      <c r="E2260" s="60" t="s">
        <v>11276</v>
      </c>
      <c r="F2260" s="67" t="s">
        <v>7283</v>
      </c>
      <c r="G2260" s="67" t="s">
        <v>7284</v>
      </c>
      <c r="H2260" s="68" t="s">
        <v>7285</v>
      </c>
      <c r="I2260" s="63">
        <v>2</v>
      </c>
      <c r="J2260" s="64" t="str">
        <f t="shared" si="98"/>
        <v>A</v>
      </c>
      <c r="K2260" s="65">
        <f t="shared" si="99"/>
        <v>5000</v>
      </c>
      <c r="L2260" s="66">
        <f t="shared" si="96"/>
        <v>2</v>
      </c>
      <c r="M2260" s="66" t="str">
        <f t="shared" si="97"/>
        <v>OK</v>
      </c>
    </row>
    <row r="2261" spans="2:14" s="69" customFormat="1" x14ac:dyDescent="0.25">
      <c r="B2261" s="57" t="s">
        <v>23</v>
      </c>
      <c r="C2261" s="70">
        <v>44497</v>
      </c>
      <c r="D2261" s="59" t="s">
        <v>7286</v>
      </c>
      <c r="E2261" s="60" t="s">
        <v>11276</v>
      </c>
      <c r="F2261" s="67" t="s">
        <v>7287</v>
      </c>
      <c r="G2261" s="67" t="s">
        <v>7288</v>
      </c>
      <c r="H2261" s="68" t="s">
        <v>7289</v>
      </c>
      <c r="I2261" s="63">
        <v>2</v>
      </c>
      <c r="J2261" s="64" t="str">
        <f t="shared" si="98"/>
        <v>A</v>
      </c>
      <c r="K2261" s="65">
        <f t="shared" si="99"/>
        <v>5000</v>
      </c>
      <c r="L2261" s="66">
        <f t="shared" si="96"/>
        <v>2</v>
      </c>
      <c r="M2261" s="66" t="str">
        <f t="shared" si="97"/>
        <v>OK</v>
      </c>
      <c r="N2261" s="40"/>
    </row>
    <row r="2262" spans="2:14" x14ac:dyDescent="0.25">
      <c r="B2262" s="57" t="s">
        <v>23</v>
      </c>
      <c r="C2262" s="70">
        <v>44497</v>
      </c>
      <c r="D2262" s="59" t="s">
        <v>7290</v>
      </c>
      <c r="E2262" s="60" t="s">
        <v>11276</v>
      </c>
      <c r="F2262" s="67" t="s">
        <v>7291</v>
      </c>
      <c r="G2262" s="67" t="s">
        <v>7292</v>
      </c>
      <c r="H2262" s="68" t="s">
        <v>7293</v>
      </c>
      <c r="I2262" s="63">
        <v>2</v>
      </c>
      <c r="J2262" s="64" t="str">
        <f t="shared" si="98"/>
        <v>A</v>
      </c>
      <c r="K2262" s="65">
        <f t="shared" si="99"/>
        <v>5000</v>
      </c>
      <c r="L2262" s="66">
        <f t="shared" si="96"/>
        <v>2</v>
      </c>
      <c r="M2262" s="66" t="str">
        <f t="shared" si="97"/>
        <v>OK</v>
      </c>
    </row>
    <row r="2263" spans="2:14" s="69" customFormat="1" x14ac:dyDescent="0.25">
      <c r="B2263" s="57" t="s">
        <v>23</v>
      </c>
      <c r="C2263" s="70">
        <v>44497</v>
      </c>
      <c r="D2263" s="59" t="s">
        <v>7294</v>
      </c>
      <c r="E2263" s="60" t="s">
        <v>11276</v>
      </c>
      <c r="F2263" s="67" t="s">
        <v>7295</v>
      </c>
      <c r="G2263" s="67" t="s">
        <v>7296</v>
      </c>
      <c r="H2263" s="68" t="s">
        <v>7297</v>
      </c>
      <c r="I2263" s="63">
        <v>2</v>
      </c>
      <c r="J2263" s="64" t="str">
        <f t="shared" si="98"/>
        <v>A</v>
      </c>
      <c r="K2263" s="65">
        <f t="shared" si="99"/>
        <v>5000</v>
      </c>
      <c r="L2263" s="66">
        <f t="shared" si="96"/>
        <v>2</v>
      </c>
      <c r="M2263" s="66" t="str">
        <f t="shared" si="97"/>
        <v>OK</v>
      </c>
      <c r="N2263" s="40"/>
    </row>
    <row r="2264" spans="2:14" x14ac:dyDescent="0.25">
      <c r="B2264" s="57" t="s">
        <v>23</v>
      </c>
      <c r="C2264" s="70">
        <v>44497</v>
      </c>
      <c r="D2264" s="59" t="s">
        <v>7298</v>
      </c>
      <c r="E2264" s="60" t="s">
        <v>11276</v>
      </c>
      <c r="F2264" s="67" t="s">
        <v>7299</v>
      </c>
      <c r="G2264" s="67" t="s">
        <v>7300</v>
      </c>
      <c r="H2264" s="68" t="s">
        <v>7301</v>
      </c>
      <c r="I2264" s="63">
        <v>2</v>
      </c>
      <c r="J2264" s="64" t="str">
        <f t="shared" si="98"/>
        <v>A</v>
      </c>
      <c r="K2264" s="65">
        <f t="shared" si="99"/>
        <v>5000</v>
      </c>
      <c r="L2264" s="66">
        <f t="shared" si="96"/>
        <v>2</v>
      </c>
      <c r="M2264" s="66" t="str">
        <f t="shared" si="97"/>
        <v>OK</v>
      </c>
    </row>
    <row r="2265" spans="2:14" x14ac:dyDescent="0.25">
      <c r="B2265" s="57" t="s">
        <v>23</v>
      </c>
      <c r="C2265" s="70">
        <v>44497</v>
      </c>
      <c r="D2265" s="59" t="s">
        <v>7302</v>
      </c>
      <c r="E2265" s="60" t="s">
        <v>11276</v>
      </c>
      <c r="F2265" s="67" t="s">
        <v>7303</v>
      </c>
      <c r="G2265" s="67" t="s">
        <v>7304</v>
      </c>
      <c r="H2265" s="68" t="s">
        <v>7305</v>
      </c>
      <c r="I2265" s="63">
        <v>2</v>
      </c>
      <c r="J2265" s="64" t="str">
        <f t="shared" si="98"/>
        <v>A</v>
      </c>
      <c r="K2265" s="65">
        <f t="shared" si="99"/>
        <v>5000</v>
      </c>
      <c r="L2265" s="66">
        <f t="shared" si="96"/>
        <v>2</v>
      </c>
      <c r="M2265" s="66" t="str">
        <f t="shared" si="97"/>
        <v>OK</v>
      </c>
    </row>
    <row r="2266" spans="2:14" s="69" customFormat="1" x14ac:dyDescent="0.25">
      <c r="B2266" s="57" t="s">
        <v>23</v>
      </c>
      <c r="C2266" s="70">
        <v>44497</v>
      </c>
      <c r="D2266" s="59" t="s">
        <v>7306</v>
      </c>
      <c r="E2266" s="60" t="s">
        <v>11276</v>
      </c>
      <c r="F2266" s="67" t="s">
        <v>7307</v>
      </c>
      <c r="G2266" s="67" t="s">
        <v>7308</v>
      </c>
      <c r="H2266" s="68" t="s">
        <v>7309</v>
      </c>
      <c r="I2266" s="63">
        <v>2</v>
      </c>
      <c r="J2266" s="64" t="str">
        <f t="shared" si="98"/>
        <v>A</v>
      </c>
      <c r="K2266" s="65">
        <f t="shared" si="99"/>
        <v>5000</v>
      </c>
      <c r="L2266" s="66">
        <f t="shared" si="96"/>
        <v>2</v>
      </c>
      <c r="M2266" s="66" t="str">
        <f t="shared" si="97"/>
        <v>OK</v>
      </c>
      <c r="N2266" s="40"/>
    </row>
    <row r="2267" spans="2:14" x14ac:dyDescent="0.25">
      <c r="B2267" s="57" t="s">
        <v>23</v>
      </c>
      <c r="C2267" s="70">
        <v>44497</v>
      </c>
      <c r="D2267" s="59" t="s">
        <v>7310</v>
      </c>
      <c r="E2267" s="60" t="s">
        <v>11276</v>
      </c>
      <c r="F2267" s="67" t="s">
        <v>7311</v>
      </c>
      <c r="G2267" s="67" t="s">
        <v>7312</v>
      </c>
      <c r="H2267" s="68" t="s">
        <v>7313</v>
      </c>
      <c r="I2267" s="63">
        <v>2</v>
      </c>
      <c r="J2267" s="64" t="str">
        <f t="shared" si="98"/>
        <v>A</v>
      </c>
      <c r="K2267" s="65">
        <f t="shared" si="99"/>
        <v>5000</v>
      </c>
      <c r="L2267" s="66">
        <f t="shared" si="96"/>
        <v>2</v>
      </c>
      <c r="M2267" s="66" t="str">
        <f t="shared" si="97"/>
        <v>OK</v>
      </c>
    </row>
    <row r="2268" spans="2:14" x14ac:dyDescent="0.25">
      <c r="B2268" s="57" t="s">
        <v>23</v>
      </c>
      <c r="C2268" s="70">
        <v>44497</v>
      </c>
      <c r="D2268" s="59" t="s">
        <v>7314</v>
      </c>
      <c r="E2268" s="60" t="s">
        <v>11276</v>
      </c>
      <c r="F2268" s="67" t="s">
        <v>7315</v>
      </c>
      <c r="G2268" s="67" t="s">
        <v>7316</v>
      </c>
      <c r="H2268" s="68" t="s">
        <v>7317</v>
      </c>
      <c r="I2268" s="63">
        <v>6</v>
      </c>
      <c r="J2268" s="64" t="str">
        <f t="shared" si="98"/>
        <v>B</v>
      </c>
      <c r="K2268" s="65">
        <f t="shared" si="99"/>
        <v>18000</v>
      </c>
      <c r="L2268" s="66">
        <f t="shared" si="96"/>
        <v>6</v>
      </c>
      <c r="M2268" s="66" t="str">
        <f t="shared" si="97"/>
        <v>OK</v>
      </c>
    </row>
    <row r="2269" spans="2:14" s="69" customFormat="1" x14ac:dyDescent="0.25">
      <c r="B2269" s="57" t="s">
        <v>23</v>
      </c>
      <c r="C2269" s="70">
        <v>44497</v>
      </c>
      <c r="D2269" s="59" t="s">
        <v>2524</v>
      </c>
      <c r="E2269" s="60" t="s">
        <v>11276</v>
      </c>
      <c r="F2269" s="67" t="s">
        <v>2525</v>
      </c>
      <c r="G2269" s="67" t="s">
        <v>2526</v>
      </c>
      <c r="H2269" s="68" t="s">
        <v>7318</v>
      </c>
      <c r="I2269" s="63">
        <v>10</v>
      </c>
      <c r="J2269" s="64" t="str">
        <f t="shared" si="98"/>
        <v>B</v>
      </c>
      <c r="K2269" s="65">
        <f t="shared" si="99"/>
        <v>30000</v>
      </c>
      <c r="L2269" s="66">
        <f t="shared" si="96"/>
        <v>16</v>
      </c>
      <c r="M2269" s="66" t="str">
        <f t="shared" si="97"/>
        <v>OK</v>
      </c>
      <c r="N2269" s="40"/>
    </row>
    <row r="2270" spans="2:14" x14ac:dyDescent="0.25">
      <c r="B2270" s="57" t="s">
        <v>23</v>
      </c>
      <c r="C2270" s="70">
        <v>44497</v>
      </c>
      <c r="D2270" s="59" t="s">
        <v>7319</v>
      </c>
      <c r="E2270" s="60" t="s">
        <v>11276</v>
      </c>
      <c r="F2270" s="67" t="s">
        <v>346</v>
      </c>
      <c r="G2270" s="67" t="s">
        <v>7320</v>
      </c>
      <c r="H2270" s="68" t="s">
        <v>7321</v>
      </c>
      <c r="I2270" s="63">
        <v>2</v>
      </c>
      <c r="J2270" s="64" t="str">
        <f t="shared" si="98"/>
        <v>A</v>
      </c>
      <c r="K2270" s="65">
        <f t="shared" si="99"/>
        <v>5000</v>
      </c>
      <c r="L2270" s="66">
        <f t="shared" si="96"/>
        <v>2</v>
      </c>
      <c r="M2270" s="66" t="str">
        <f t="shared" si="97"/>
        <v>OK</v>
      </c>
    </row>
    <row r="2271" spans="2:14" s="69" customFormat="1" x14ac:dyDescent="0.25">
      <c r="B2271" s="57" t="s">
        <v>23</v>
      </c>
      <c r="C2271" s="70">
        <v>44497</v>
      </c>
      <c r="D2271" s="59" t="s">
        <v>7322</v>
      </c>
      <c r="E2271" s="60" t="s">
        <v>11276</v>
      </c>
      <c r="F2271" s="67" t="s">
        <v>7323</v>
      </c>
      <c r="G2271" s="67" t="s">
        <v>7324</v>
      </c>
      <c r="H2271" s="68" t="s">
        <v>7325</v>
      </c>
      <c r="I2271" s="63">
        <v>2</v>
      </c>
      <c r="J2271" s="64" t="str">
        <f t="shared" si="98"/>
        <v>A</v>
      </c>
      <c r="K2271" s="65">
        <f t="shared" si="99"/>
        <v>5000</v>
      </c>
      <c r="L2271" s="66">
        <f t="shared" si="96"/>
        <v>2</v>
      </c>
      <c r="M2271" s="66" t="str">
        <f t="shared" si="97"/>
        <v>OK</v>
      </c>
      <c r="N2271" s="40"/>
    </row>
    <row r="2272" spans="2:14" x14ac:dyDescent="0.25">
      <c r="B2272" s="57" t="s">
        <v>23</v>
      </c>
      <c r="C2272" s="70">
        <v>44498</v>
      </c>
      <c r="D2272" s="59" t="s">
        <v>7938</v>
      </c>
      <c r="E2272" s="60" t="s">
        <v>11276</v>
      </c>
      <c r="F2272" s="67" t="s">
        <v>7939</v>
      </c>
      <c r="G2272" s="67" t="s">
        <v>7940</v>
      </c>
      <c r="H2272" s="68" t="s">
        <v>7941</v>
      </c>
      <c r="I2272" s="63">
        <v>2</v>
      </c>
      <c r="J2272" s="64" t="str">
        <f t="shared" si="98"/>
        <v>A</v>
      </c>
      <c r="K2272" s="65">
        <f t="shared" si="99"/>
        <v>5000</v>
      </c>
      <c r="L2272" s="66">
        <f t="shared" si="96"/>
        <v>2</v>
      </c>
      <c r="M2272" s="66" t="str">
        <f t="shared" si="97"/>
        <v>OK</v>
      </c>
    </row>
    <row r="2273" spans="2:14" x14ac:dyDescent="0.25">
      <c r="B2273" s="57" t="s">
        <v>23</v>
      </c>
      <c r="C2273" s="70">
        <v>44498</v>
      </c>
      <c r="D2273" s="59" t="s">
        <v>7942</v>
      </c>
      <c r="E2273" s="60" t="s">
        <v>11276</v>
      </c>
      <c r="F2273" s="67" t="s">
        <v>7943</v>
      </c>
      <c r="G2273" s="67" t="s">
        <v>7944</v>
      </c>
      <c r="H2273" s="68" t="s">
        <v>7945</v>
      </c>
      <c r="I2273" s="63">
        <v>2</v>
      </c>
      <c r="J2273" s="64" t="str">
        <f t="shared" si="98"/>
        <v>A</v>
      </c>
      <c r="K2273" s="65">
        <f t="shared" si="99"/>
        <v>5000</v>
      </c>
      <c r="L2273" s="66">
        <f t="shared" si="96"/>
        <v>2</v>
      </c>
      <c r="M2273" s="66" t="str">
        <f t="shared" si="97"/>
        <v>OK</v>
      </c>
    </row>
    <row r="2274" spans="2:14" s="69" customFormat="1" x14ac:dyDescent="0.25">
      <c r="B2274" s="57" t="s">
        <v>23</v>
      </c>
      <c r="C2274" s="70">
        <v>44498</v>
      </c>
      <c r="D2274" s="59" t="s">
        <v>7946</v>
      </c>
      <c r="E2274" s="60" t="s">
        <v>11276</v>
      </c>
      <c r="F2274" s="67" t="s">
        <v>7947</v>
      </c>
      <c r="G2274" s="67" t="s">
        <v>7948</v>
      </c>
      <c r="H2274" s="68" t="s">
        <v>7949</v>
      </c>
      <c r="I2274" s="63">
        <v>2</v>
      </c>
      <c r="J2274" s="64" t="str">
        <f t="shared" si="98"/>
        <v>A</v>
      </c>
      <c r="K2274" s="65">
        <f t="shared" si="99"/>
        <v>5000</v>
      </c>
      <c r="L2274" s="66">
        <f t="shared" si="96"/>
        <v>2</v>
      </c>
      <c r="M2274" s="66" t="str">
        <f t="shared" si="97"/>
        <v>OK</v>
      </c>
      <c r="N2274" s="40"/>
    </row>
    <row r="2275" spans="2:14" s="69" customFormat="1" x14ac:dyDescent="0.25">
      <c r="B2275" s="57" t="s">
        <v>23</v>
      </c>
      <c r="C2275" s="70">
        <v>44498</v>
      </c>
      <c r="D2275" s="59" t="s">
        <v>7950</v>
      </c>
      <c r="E2275" s="60" t="s">
        <v>11276</v>
      </c>
      <c r="F2275" s="67" t="s">
        <v>7951</v>
      </c>
      <c r="G2275" s="67" t="s">
        <v>7952</v>
      </c>
      <c r="H2275" s="68" t="s">
        <v>7953</v>
      </c>
      <c r="I2275" s="63">
        <v>2</v>
      </c>
      <c r="J2275" s="64" t="str">
        <f t="shared" si="98"/>
        <v>A</v>
      </c>
      <c r="K2275" s="65">
        <f t="shared" si="99"/>
        <v>5000</v>
      </c>
      <c r="L2275" s="66">
        <f t="shared" si="96"/>
        <v>2</v>
      </c>
      <c r="M2275" s="66" t="str">
        <f t="shared" si="97"/>
        <v>OK</v>
      </c>
      <c r="N2275" s="40"/>
    </row>
    <row r="2276" spans="2:14" x14ac:dyDescent="0.25">
      <c r="B2276" s="57" t="s">
        <v>23</v>
      </c>
      <c r="C2276" s="70">
        <v>44498</v>
      </c>
      <c r="D2276" s="59" t="s">
        <v>7954</v>
      </c>
      <c r="E2276" s="60" t="s">
        <v>11276</v>
      </c>
      <c r="F2276" s="67" t="s">
        <v>7955</v>
      </c>
      <c r="G2276" s="67" t="s">
        <v>7956</v>
      </c>
      <c r="H2276" s="68" t="s">
        <v>7957</v>
      </c>
      <c r="I2276" s="63">
        <v>2</v>
      </c>
      <c r="J2276" s="64" t="str">
        <f t="shared" si="98"/>
        <v>A</v>
      </c>
      <c r="K2276" s="65">
        <f t="shared" si="99"/>
        <v>5000</v>
      </c>
      <c r="L2276" s="66">
        <f t="shared" si="96"/>
        <v>2</v>
      </c>
      <c r="M2276" s="66" t="str">
        <f t="shared" si="97"/>
        <v>OK</v>
      </c>
    </row>
    <row r="2277" spans="2:14" x14ac:dyDescent="0.25">
      <c r="B2277" s="57" t="s">
        <v>23</v>
      </c>
      <c r="C2277" s="70">
        <v>44498</v>
      </c>
      <c r="D2277" s="59" t="s">
        <v>7958</v>
      </c>
      <c r="E2277" s="60" t="s">
        <v>11276</v>
      </c>
      <c r="F2277" s="67" t="s">
        <v>7959</v>
      </c>
      <c r="G2277" s="67" t="s">
        <v>7960</v>
      </c>
      <c r="H2277" s="68" t="s">
        <v>7961</v>
      </c>
      <c r="I2277" s="63">
        <v>2</v>
      </c>
      <c r="J2277" s="64" t="str">
        <f t="shared" si="98"/>
        <v>A</v>
      </c>
      <c r="K2277" s="65">
        <f t="shared" si="99"/>
        <v>5000</v>
      </c>
      <c r="L2277" s="66">
        <f t="shared" si="96"/>
        <v>2</v>
      </c>
      <c r="M2277" s="66" t="str">
        <f t="shared" si="97"/>
        <v>OK</v>
      </c>
    </row>
    <row r="2278" spans="2:14" s="69" customFormat="1" x14ac:dyDescent="0.25">
      <c r="B2278" s="57" t="s">
        <v>23</v>
      </c>
      <c r="C2278" s="70">
        <v>44499</v>
      </c>
      <c r="D2278" s="59" t="s">
        <v>7962</v>
      </c>
      <c r="E2278" s="60" t="s">
        <v>11276</v>
      </c>
      <c r="F2278" s="67" t="s">
        <v>7963</v>
      </c>
      <c r="G2278" s="67" t="s">
        <v>7964</v>
      </c>
      <c r="H2278" s="68" t="s">
        <v>7965</v>
      </c>
      <c r="I2278" s="63">
        <v>2</v>
      </c>
      <c r="J2278" s="64" t="str">
        <f t="shared" si="98"/>
        <v>A</v>
      </c>
      <c r="K2278" s="65">
        <f t="shared" si="99"/>
        <v>5000</v>
      </c>
      <c r="L2278" s="66">
        <f t="shared" si="96"/>
        <v>4</v>
      </c>
      <c r="M2278" s="66" t="str">
        <f t="shared" si="97"/>
        <v>OK</v>
      </c>
      <c r="N2278" s="40"/>
    </row>
    <row r="2279" spans="2:14" x14ac:dyDescent="0.25">
      <c r="B2279" s="57" t="s">
        <v>23</v>
      </c>
      <c r="C2279" s="70">
        <v>44499</v>
      </c>
      <c r="D2279" s="59" t="s">
        <v>7966</v>
      </c>
      <c r="E2279" s="60" t="s">
        <v>11276</v>
      </c>
      <c r="F2279" s="67" t="s">
        <v>7967</v>
      </c>
      <c r="G2279" s="67" t="s">
        <v>7968</v>
      </c>
      <c r="H2279" s="68" t="s">
        <v>7969</v>
      </c>
      <c r="I2279" s="63">
        <v>2</v>
      </c>
      <c r="J2279" s="64" t="str">
        <f t="shared" si="98"/>
        <v>A</v>
      </c>
      <c r="K2279" s="65">
        <f t="shared" si="99"/>
        <v>5000</v>
      </c>
      <c r="L2279" s="66">
        <f t="shared" si="96"/>
        <v>2</v>
      </c>
      <c r="M2279" s="66" t="str">
        <f t="shared" si="97"/>
        <v>OK</v>
      </c>
    </row>
    <row r="2280" spans="2:14" s="69" customFormat="1" x14ac:dyDescent="0.25">
      <c r="B2280" s="57" t="s">
        <v>23</v>
      </c>
      <c r="C2280" s="70">
        <v>44499</v>
      </c>
      <c r="D2280" s="59" t="s">
        <v>7970</v>
      </c>
      <c r="E2280" s="60" t="s">
        <v>11276</v>
      </c>
      <c r="F2280" s="67" t="s">
        <v>7971</v>
      </c>
      <c r="G2280" s="67" t="s">
        <v>7972</v>
      </c>
      <c r="H2280" s="68" t="s">
        <v>7973</v>
      </c>
      <c r="I2280" s="63">
        <v>2</v>
      </c>
      <c r="J2280" s="64" t="str">
        <f t="shared" si="98"/>
        <v>A</v>
      </c>
      <c r="K2280" s="65">
        <f t="shared" si="99"/>
        <v>5000</v>
      </c>
      <c r="L2280" s="66">
        <f t="shared" si="96"/>
        <v>2</v>
      </c>
      <c r="M2280" s="66" t="str">
        <f t="shared" si="97"/>
        <v>OK</v>
      </c>
      <c r="N2280" s="40"/>
    </row>
    <row r="2281" spans="2:14" x14ac:dyDescent="0.25">
      <c r="B2281" s="57" t="s">
        <v>23</v>
      </c>
      <c r="C2281" s="70">
        <v>44501</v>
      </c>
      <c r="D2281" s="59" t="s">
        <v>357</v>
      </c>
      <c r="E2281" s="60" t="s">
        <v>11276</v>
      </c>
      <c r="F2281" s="67" t="s">
        <v>358</v>
      </c>
      <c r="G2281" s="67" t="s">
        <v>359</v>
      </c>
      <c r="H2281" s="68" t="s">
        <v>8941</v>
      </c>
      <c r="I2281" s="63">
        <v>2</v>
      </c>
      <c r="J2281" s="64" t="str">
        <f t="shared" si="98"/>
        <v>A</v>
      </c>
      <c r="K2281" s="65">
        <f t="shared" si="99"/>
        <v>5000</v>
      </c>
      <c r="L2281" s="66">
        <f t="shared" si="96"/>
        <v>4</v>
      </c>
      <c r="M2281" s="66" t="str">
        <f t="shared" si="97"/>
        <v>OK</v>
      </c>
    </row>
    <row r="2282" spans="2:14" x14ac:dyDescent="0.25">
      <c r="B2282" s="57" t="s">
        <v>23</v>
      </c>
      <c r="C2282" s="70">
        <v>44505</v>
      </c>
      <c r="D2282" s="59" t="s">
        <v>3498</v>
      </c>
      <c r="E2282" s="60" t="s">
        <v>11276</v>
      </c>
      <c r="F2282" s="67" t="s">
        <v>3499</v>
      </c>
      <c r="G2282" s="67" t="s">
        <v>3500</v>
      </c>
      <c r="H2282" s="68" t="s">
        <v>8942</v>
      </c>
      <c r="I2282" s="63">
        <v>2</v>
      </c>
      <c r="J2282" s="64" t="str">
        <f t="shared" si="98"/>
        <v>A</v>
      </c>
      <c r="K2282" s="65">
        <f t="shared" si="99"/>
        <v>5000</v>
      </c>
      <c r="L2282" s="66">
        <f t="shared" si="96"/>
        <v>4</v>
      </c>
      <c r="M2282" s="66" t="str">
        <f t="shared" si="97"/>
        <v>OK</v>
      </c>
    </row>
    <row r="2283" spans="2:14" s="69" customFormat="1" x14ac:dyDescent="0.25">
      <c r="B2283" s="57" t="s">
        <v>23</v>
      </c>
      <c r="C2283" s="70">
        <v>44505</v>
      </c>
      <c r="D2283" s="59" t="s">
        <v>8943</v>
      </c>
      <c r="E2283" s="60" t="s">
        <v>11276</v>
      </c>
      <c r="F2283" s="67" t="s">
        <v>8944</v>
      </c>
      <c r="G2283" s="67" t="s">
        <v>8945</v>
      </c>
      <c r="H2283" s="68" t="s">
        <v>8946</v>
      </c>
      <c r="I2283" s="63">
        <v>2</v>
      </c>
      <c r="J2283" s="64" t="str">
        <f t="shared" si="98"/>
        <v>A</v>
      </c>
      <c r="K2283" s="65">
        <f t="shared" si="99"/>
        <v>5000</v>
      </c>
      <c r="L2283" s="66">
        <f t="shared" si="96"/>
        <v>2</v>
      </c>
      <c r="M2283" s="66" t="str">
        <f t="shared" si="97"/>
        <v>OK</v>
      </c>
      <c r="N2283" s="40"/>
    </row>
    <row r="2284" spans="2:14" s="69" customFormat="1" x14ac:dyDescent="0.25">
      <c r="B2284" s="57" t="s">
        <v>23</v>
      </c>
      <c r="C2284" s="70">
        <v>44505</v>
      </c>
      <c r="D2284" s="59" t="s">
        <v>8947</v>
      </c>
      <c r="E2284" s="60" t="s">
        <v>11276</v>
      </c>
      <c r="F2284" s="67" t="s">
        <v>8948</v>
      </c>
      <c r="G2284" s="67" t="s">
        <v>8949</v>
      </c>
      <c r="H2284" s="68" t="s">
        <v>8950</v>
      </c>
      <c r="I2284" s="63">
        <v>2</v>
      </c>
      <c r="J2284" s="64" t="str">
        <f t="shared" si="98"/>
        <v>A</v>
      </c>
      <c r="K2284" s="65">
        <f t="shared" si="99"/>
        <v>5000</v>
      </c>
      <c r="L2284" s="66">
        <f t="shared" si="96"/>
        <v>2</v>
      </c>
      <c r="M2284" s="66" t="str">
        <f t="shared" si="97"/>
        <v>OK</v>
      </c>
      <c r="N2284" s="40"/>
    </row>
    <row r="2285" spans="2:14" s="69" customFormat="1" x14ac:dyDescent="0.25">
      <c r="B2285" s="57" t="s">
        <v>23</v>
      </c>
      <c r="C2285" s="70">
        <v>44505</v>
      </c>
      <c r="D2285" s="59" t="s">
        <v>8951</v>
      </c>
      <c r="E2285" s="60" t="s">
        <v>11276</v>
      </c>
      <c r="F2285" s="67" t="s">
        <v>8952</v>
      </c>
      <c r="G2285" s="67" t="s">
        <v>8953</v>
      </c>
      <c r="H2285" s="68" t="s">
        <v>8954</v>
      </c>
      <c r="I2285" s="63">
        <v>2</v>
      </c>
      <c r="J2285" s="64" t="str">
        <f t="shared" si="98"/>
        <v>A</v>
      </c>
      <c r="K2285" s="65">
        <f t="shared" si="99"/>
        <v>5000</v>
      </c>
      <c r="L2285" s="66">
        <f t="shared" si="96"/>
        <v>2</v>
      </c>
      <c r="M2285" s="66" t="str">
        <f t="shared" si="97"/>
        <v>OK</v>
      </c>
      <c r="N2285" s="40"/>
    </row>
    <row r="2286" spans="2:14" x14ac:dyDescent="0.25">
      <c r="B2286" s="57" t="s">
        <v>23</v>
      </c>
      <c r="C2286" s="70">
        <v>44505</v>
      </c>
      <c r="D2286" s="59" t="s">
        <v>8955</v>
      </c>
      <c r="E2286" s="60" t="s">
        <v>11276</v>
      </c>
      <c r="F2286" s="67" t="s">
        <v>8956</v>
      </c>
      <c r="G2286" s="67" t="s">
        <v>8957</v>
      </c>
      <c r="H2286" s="68" t="s">
        <v>8958</v>
      </c>
      <c r="I2286" s="63">
        <v>3</v>
      </c>
      <c r="J2286" s="64" t="str">
        <f t="shared" si="98"/>
        <v>A</v>
      </c>
      <c r="K2286" s="65">
        <f t="shared" si="99"/>
        <v>7500</v>
      </c>
      <c r="L2286" s="66">
        <f t="shared" si="96"/>
        <v>3</v>
      </c>
      <c r="M2286" s="66" t="str">
        <f t="shared" si="97"/>
        <v>OK</v>
      </c>
    </row>
    <row r="2287" spans="2:14" x14ac:dyDescent="0.25">
      <c r="B2287" s="57" t="s">
        <v>23</v>
      </c>
      <c r="C2287" s="70">
        <v>44505</v>
      </c>
      <c r="D2287" s="59" t="s">
        <v>3510</v>
      </c>
      <c r="E2287" s="60" t="s">
        <v>11276</v>
      </c>
      <c r="F2287" s="67" t="s">
        <v>3511</v>
      </c>
      <c r="G2287" s="67" t="s">
        <v>3512</v>
      </c>
      <c r="H2287" s="68" t="s">
        <v>8959</v>
      </c>
      <c r="I2287" s="63">
        <v>2</v>
      </c>
      <c r="J2287" s="64" t="str">
        <f t="shared" si="98"/>
        <v>A</v>
      </c>
      <c r="K2287" s="65">
        <f t="shared" si="99"/>
        <v>5000</v>
      </c>
      <c r="L2287" s="66">
        <f t="shared" si="96"/>
        <v>5</v>
      </c>
      <c r="M2287" s="66" t="str">
        <f t="shared" si="97"/>
        <v>OK</v>
      </c>
    </row>
    <row r="2288" spans="2:14" s="69" customFormat="1" x14ac:dyDescent="0.25">
      <c r="B2288" s="57" t="s">
        <v>23</v>
      </c>
      <c r="C2288" s="70">
        <v>44505</v>
      </c>
      <c r="D2288" s="59" t="s">
        <v>8960</v>
      </c>
      <c r="E2288" s="60" t="s">
        <v>11276</v>
      </c>
      <c r="F2288" s="67" t="s">
        <v>8961</v>
      </c>
      <c r="G2288" s="67" t="s">
        <v>8962</v>
      </c>
      <c r="H2288" s="68" t="s">
        <v>8966</v>
      </c>
      <c r="I2288" s="63">
        <v>2</v>
      </c>
      <c r="J2288" s="64" t="str">
        <f t="shared" si="98"/>
        <v>A</v>
      </c>
      <c r="K2288" s="65">
        <f t="shared" si="99"/>
        <v>5000</v>
      </c>
      <c r="L2288" s="66">
        <f t="shared" si="96"/>
        <v>2</v>
      </c>
      <c r="M2288" s="66" t="str">
        <f t="shared" si="97"/>
        <v>OK</v>
      </c>
      <c r="N2288" s="40"/>
    </row>
    <row r="2289" spans="2:14" x14ac:dyDescent="0.25">
      <c r="B2289" s="57" t="s">
        <v>23</v>
      </c>
      <c r="C2289" s="70">
        <v>44505</v>
      </c>
      <c r="D2289" s="59" t="s">
        <v>8963</v>
      </c>
      <c r="E2289" s="60" t="s">
        <v>11276</v>
      </c>
      <c r="F2289" s="67" t="s">
        <v>8964</v>
      </c>
      <c r="G2289" s="67" t="s">
        <v>8965</v>
      </c>
      <c r="H2289" s="68" t="s">
        <v>8967</v>
      </c>
      <c r="I2289" s="63">
        <v>3</v>
      </c>
      <c r="J2289" s="64" t="str">
        <f t="shared" si="98"/>
        <v>A</v>
      </c>
      <c r="K2289" s="65">
        <f t="shared" si="99"/>
        <v>7500</v>
      </c>
      <c r="L2289" s="66">
        <f t="shared" si="96"/>
        <v>3</v>
      </c>
      <c r="M2289" s="66" t="str">
        <f t="shared" si="97"/>
        <v>OK</v>
      </c>
    </row>
    <row r="2290" spans="2:14" s="69" customFormat="1" x14ac:dyDescent="0.25">
      <c r="B2290" s="57" t="s">
        <v>23</v>
      </c>
      <c r="C2290" s="70">
        <v>44505</v>
      </c>
      <c r="D2290" s="59" t="s">
        <v>8968</v>
      </c>
      <c r="E2290" s="60" t="s">
        <v>11276</v>
      </c>
      <c r="F2290" s="67" t="s">
        <v>8969</v>
      </c>
      <c r="G2290" s="67" t="s">
        <v>8970</v>
      </c>
      <c r="H2290" s="68" t="s">
        <v>8971</v>
      </c>
      <c r="I2290" s="63">
        <v>2</v>
      </c>
      <c r="J2290" s="64" t="str">
        <f t="shared" si="98"/>
        <v>A</v>
      </c>
      <c r="K2290" s="65">
        <f t="shared" si="99"/>
        <v>5000</v>
      </c>
      <c r="L2290" s="66">
        <f t="shared" si="96"/>
        <v>2</v>
      </c>
      <c r="M2290" s="66" t="str">
        <f t="shared" si="97"/>
        <v>OK</v>
      </c>
      <c r="N2290" s="40"/>
    </row>
    <row r="2291" spans="2:14" x14ac:dyDescent="0.25">
      <c r="B2291" s="57" t="s">
        <v>23</v>
      </c>
      <c r="C2291" s="70">
        <v>44505</v>
      </c>
      <c r="D2291" s="59" t="s">
        <v>8972</v>
      </c>
      <c r="E2291" s="60" t="s">
        <v>11276</v>
      </c>
      <c r="F2291" s="67" t="s">
        <v>8973</v>
      </c>
      <c r="G2291" s="67" t="s">
        <v>8974</v>
      </c>
      <c r="H2291" s="68" t="s">
        <v>8975</v>
      </c>
      <c r="I2291" s="63">
        <v>2</v>
      </c>
      <c r="J2291" s="64" t="str">
        <f t="shared" si="98"/>
        <v>A</v>
      </c>
      <c r="K2291" s="65">
        <f t="shared" si="99"/>
        <v>5000</v>
      </c>
      <c r="L2291" s="66">
        <f t="shared" si="96"/>
        <v>2</v>
      </c>
      <c r="M2291" s="66" t="str">
        <f t="shared" si="97"/>
        <v>OK</v>
      </c>
    </row>
    <row r="2292" spans="2:14" x14ac:dyDescent="0.25">
      <c r="B2292" s="57" t="s">
        <v>23</v>
      </c>
      <c r="C2292" s="70">
        <v>44505</v>
      </c>
      <c r="D2292" s="59" t="s">
        <v>8976</v>
      </c>
      <c r="E2292" s="60" t="s">
        <v>11276</v>
      </c>
      <c r="F2292" s="67" t="s">
        <v>8977</v>
      </c>
      <c r="G2292" s="67" t="s">
        <v>8978</v>
      </c>
      <c r="H2292" s="68" t="s">
        <v>8979</v>
      </c>
      <c r="I2292" s="63">
        <v>2</v>
      </c>
      <c r="J2292" s="64" t="str">
        <f t="shared" si="98"/>
        <v>A</v>
      </c>
      <c r="K2292" s="65">
        <f t="shared" si="99"/>
        <v>5000</v>
      </c>
      <c r="L2292" s="66">
        <f t="shared" si="96"/>
        <v>2</v>
      </c>
      <c r="M2292" s="66" t="str">
        <f t="shared" si="97"/>
        <v>OK</v>
      </c>
    </row>
    <row r="2293" spans="2:14" s="69" customFormat="1" x14ac:dyDescent="0.25">
      <c r="B2293" s="57" t="s">
        <v>23</v>
      </c>
      <c r="C2293" s="70">
        <v>44505</v>
      </c>
      <c r="D2293" s="59" t="s">
        <v>8980</v>
      </c>
      <c r="E2293" s="60" t="s">
        <v>11276</v>
      </c>
      <c r="F2293" s="67" t="s">
        <v>8981</v>
      </c>
      <c r="G2293" s="67" t="s">
        <v>8982</v>
      </c>
      <c r="H2293" s="68" t="s">
        <v>8983</v>
      </c>
      <c r="I2293" s="63">
        <v>2</v>
      </c>
      <c r="J2293" s="64" t="str">
        <f t="shared" si="98"/>
        <v>A</v>
      </c>
      <c r="K2293" s="65">
        <f t="shared" si="99"/>
        <v>5000</v>
      </c>
      <c r="L2293" s="66">
        <f t="shared" si="96"/>
        <v>2</v>
      </c>
      <c r="M2293" s="66" t="str">
        <f t="shared" si="97"/>
        <v>OK</v>
      </c>
      <c r="N2293" s="40"/>
    </row>
    <row r="2294" spans="2:14" s="69" customFormat="1" x14ac:dyDescent="0.25">
      <c r="B2294" s="57" t="s">
        <v>23</v>
      </c>
      <c r="C2294" s="70">
        <v>44505</v>
      </c>
      <c r="D2294" s="59" t="s">
        <v>8984</v>
      </c>
      <c r="E2294" s="60" t="s">
        <v>11276</v>
      </c>
      <c r="F2294" s="67" t="s">
        <v>8985</v>
      </c>
      <c r="G2294" s="67" t="s">
        <v>8986</v>
      </c>
      <c r="H2294" s="68" t="s">
        <v>8987</v>
      </c>
      <c r="I2294" s="63">
        <v>2</v>
      </c>
      <c r="J2294" s="64" t="str">
        <f t="shared" si="98"/>
        <v>A</v>
      </c>
      <c r="K2294" s="65">
        <f t="shared" si="99"/>
        <v>5000</v>
      </c>
      <c r="L2294" s="66">
        <f t="shared" si="96"/>
        <v>2</v>
      </c>
      <c r="M2294" s="66" t="str">
        <f t="shared" si="97"/>
        <v>OK</v>
      </c>
      <c r="N2294" s="40"/>
    </row>
    <row r="2295" spans="2:14" x14ac:dyDescent="0.25">
      <c r="B2295" s="57" t="s">
        <v>23</v>
      </c>
      <c r="C2295" s="70">
        <v>44505</v>
      </c>
      <c r="D2295" s="59" t="s">
        <v>3514</v>
      </c>
      <c r="E2295" s="60" t="s">
        <v>11276</v>
      </c>
      <c r="F2295" s="67" t="s">
        <v>3515</v>
      </c>
      <c r="G2295" s="67" t="s">
        <v>3516</v>
      </c>
      <c r="H2295" s="68" t="s">
        <v>8988</v>
      </c>
      <c r="I2295" s="63">
        <v>2</v>
      </c>
      <c r="J2295" s="64" t="str">
        <f t="shared" si="98"/>
        <v>A</v>
      </c>
      <c r="K2295" s="65">
        <f t="shared" si="99"/>
        <v>5000</v>
      </c>
      <c r="L2295" s="66">
        <f t="shared" si="96"/>
        <v>4</v>
      </c>
      <c r="M2295" s="66" t="str">
        <f t="shared" si="97"/>
        <v>OK</v>
      </c>
    </row>
    <row r="2296" spans="2:14" x14ac:dyDescent="0.25">
      <c r="B2296" s="57" t="s">
        <v>23</v>
      </c>
      <c r="C2296" s="70">
        <v>44505</v>
      </c>
      <c r="D2296" s="59" t="s">
        <v>8989</v>
      </c>
      <c r="E2296" s="60" t="s">
        <v>11276</v>
      </c>
      <c r="F2296" s="67" t="s">
        <v>8990</v>
      </c>
      <c r="G2296" s="67" t="s">
        <v>3516</v>
      </c>
      <c r="H2296" s="68" t="s">
        <v>8991</v>
      </c>
      <c r="I2296" s="63">
        <v>2</v>
      </c>
      <c r="J2296" s="64" t="str">
        <f t="shared" si="98"/>
        <v>A</v>
      </c>
      <c r="K2296" s="65">
        <f t="shared" si="99"/>
        <v>5000</v>
      </c>
      <c r="L2296" s="66">
        <f t="shared" si="96"/>
        <v>2</v>
      </c>
      <c r="M2296" s="66" t="str">
        <f t="shared" si="97"/>
        <v>OK</v>
      </c>
    </row>
    <row r="2297" spans="2:14" s="69" customFormat="1" x14ac:dyDescent="0.25">
      <c r="B2297" s="57" t="s">
        <v>23</v>
      </c>
      <c r="C2297" s="70">
        <v>44505</v>
      </c>
      <c r="D2297" s="59" t="s">
        <v>8992</v>
      </c>
      <c r="E2297" s="60" t="s">
        <v>11276</v>
      </c>
      <c r="F2297" s="67" t="s">
        <v>3547</v>
      </c>
      <c r="G2297" s="67" t="s">
        <v>8993</v>
      </c>
      <c r="H2297" s="68" t="s">
        <v>8994</v>
      </c>
      <c r="I2297" s="63">
        <v>2</v>
      </c>
      <c r="J2297" s="64" t="str">
        <f t="shared" si="98"/>
        <v>A</v>
      </c>
      <c r="K2297" s="65">
        <f t="shared" si="99"/>
        <v>5000</v>
      </c>
      <c r="L2297" s="66">
        <f t="shared" si="96"/>
        <v>2</v>
      </c>
      <c r="M2297" s="66" t="str">
        <f t="shared" si="97"/>
        <v>OK</v>
      </c>
      <c r="N2297" s="40"/>
    </row>
    <row r="2298" spans="2:14" x14ac:dyDescent="0.25">
      <c r="B2298" s="57" t="s">
        <v>23</v>
      </c>
      <c r="C2298" s="70">
        <v>44505</v>
      </c>
      <c r="D2298" s="59" t="s">
        <v>8995</v>
      </c>
      <c r="E2298" s="60" t="s">
        <v>11276</v>
      </c>
      <c r="F2298" s="67" t="s">
        <v>3503</v>
      </c>
      <c r="G2298" s="67" t="s">
        <v>8996</v>
      </c>
      <c r="H2298" s="68" t="s">
        <v>8997</v>
      </c>
      <c r="I2298" s="63">
        <v>2</v>
      </c>
      <c r="J2298" s="64" t="str">
        <f t="shared" si="98"/>
        <v>A</v>
      </c>
      <c r="K2298" s="65">
        <f t="shared" si="99"/>
        <v>5000</v>
      </c>
      <c r="L2298" s="66">
        <f t="shared" si="96"/>
        <v>2</v>
      </c>
      <c r="M2298" s="66" t="str">
        <f t="shared" si="97"/>
        <v>OK</v>
      </c>
    </row>
    <row r="2299" spans="2:14" s="69" customFormat="1" x14ac:dyDescent="0.25">
      <c r="B2299" s="57" t="s">
        <v>23</v>
      </c>
      <c r="C2299" s="70">
        <v>44505</v>
      </c>
      <c r="D2299" s="59" t="s">
        <v>3518</v>
      </c>
      <c r="E2299" s="60" t="s">
        <v>11276</v>
      </c>
      <c r="F2299" s="67" t="s">
        <v>3519</v>
      </c>
      <c r="G2299" s="67" t="s">
        <v>3520</v>
      </c>
      <c r="H2299" s="68" t="s">
        <v>8998</v>
      </c>
      <c r="I2299" s="63">
        <v>2</v>
      </c>
      <c r="J2299" s="64" t="str">
        <f t="shared" si="98"/>
        <v>A</v>
      </c>
      <c r="K2299" s="65">
        <f t="shared" si="99"/>
        <v>5000</v>
      </c>
      <c r="L2299" s="66">
        <f t="shared" si="96"/>
        <v>4</v>
      </c>
      <c r="M2299" s="66" t="str">
        <f t="shared" si="97"/>
        <v>OK</v>
      </c>
      <c r="N2299" s="40"/>
    </row>
    <row r="2300" spans="2:14" x14ac:dyDescent="0.25">
      <c r="B2300" s="57" t="s">
        <v>23</v>
      </c>
      <c r="C2300" s="70">
        <v>44505</v>
      </c>
      <c r="D2300" s="59" t="s">
        <v>8999</v>
      </c>
      <c r="E2300" s="60" t="s">
        <v>11276</v>
      </c>
      <c r="F2300" s="67" t="s">
        <v>9000</v>
      </c>
      <c r="G2300" s="67" t="s">
        <v>9001</v>
      </c>
      <c r="H2300" s="68" t="s">
        <v>9002</v>
      </c>
      <c r="I2300" s="63">
        <v>2</v>
      </c>
      <c r="J2300" s="64" t="str">
        <f t="shared" si="98"/>
        <v>A</v>
      </c>
      <c r="K2300" s="65">
        <f t="shared" si="99"/>
        <v>5000</v>
      </c>
      <c r="L2300" s="66">
        <f t="shared" si="96"/>
        <v>2</v>
      </c>
      <c r="M2300" s="66" t="str">
        <f t="shared" si="97"/>
        <v>OK</v>
      </c>
    </row>
    <row r="2301" spans="2:14" x14ac:dyDescent="0.25">
      <c r="B2301" s="57" t="s">
        <v>23</v>
      </c>
      <c r="C2301" s="70">
        <v>44505</v>
      </c>
      <c r="D2301" s="59" t="s">
        <v>9003</v>
      </c>
      <c r="E2301" s="60" t="s">
        <v>11276</v>
      </c>
      <c r="F2301" s="67" t="s">
        <v>9004</v>
      </c>
      <c r="G2301" s="67" t="s">
        <v>9005</v>
      </c>
      <c r="H2301" s="68" t="s">
        <v>9006</v>
      </c>
      <c r="I2301" s="63">
        <v>2</v>
      </c>
      <c r="J2301" s="64" t="str">
        <f t="shared" si="98"/>
        <v>A</v>
      </c>
      <c r="K2301" s="65">
        <f t="shared" si="99"/>
        <v>5000</v>
      </c>
      <c r="L2301" s="66">
        <f t="shared" si="96"/>
        <v>2</v>
      </c>
      <c r="M2301" s="66" t="str">
        <f t="shared" si="97"/>
        <v>OK</v>
      </c>
    </row>
    <row r="2302" spans="2:14" s="69" customFormat="1" x14ac:dyDescent="0.25">
      <c r="B2302" s="57" t="s">
        <v>23</v>
      </c>
      <c r="C2302" s="70">
        <v>44505</v>
      </c>
      <c r="D2302" s="59" t="s">
        <v>9007</v>
      </c>
      <c r="E2302" s="60" t="s">
        <v>11276</v>
      </c>
      <c r="F2302" s="67" t="s">
        <v>9008</v>
      </c>
      <c r="G2302" s="67" t="s">
        <v>9009</v>
      </c>
      <c r="H2302" s="68" t="s">
        <v>9010</v>
      </c>
      <c r="I2302" s="63">
        <v>2</v>
      </c>
      <c r="J2302" s="64" t="str">
        <f t="shared" si="98"/>
        <v>A</v>
      </c>
      <c r="K2302" s="65">
        <f t="shared" si="99"/>
        <v>5000</v>
      </c>
      <c r="L2302" s="66">
        <f t="shared" si="96"/>
        <v>2</v>
      </c>
      <c r="M2302" s="66" t="str">
        <f t="shared" si="97"/>
        <v>OK</v>
      </c>
      <c r="N2302" s="40"/>
    </row>
    <row r="2303" spans="2:14" s="69" customFormat="1" x14ac:dyDescent="0.25">
      <c r="B2303" s="57" t="s">
        <v>23</v>
      </c>
      <c r="C2303" s="70">
        <v>44505</v>
      </c>
      <c r="D2303" s="59" t="s">
        <v>9011</v>
      </c>
      <c r="E2303" s="60" t="s">
        <v>11276</v>
      </c>
      <c r="F2303" s="67" t="s">
        <v>9012</v>
      </c>
      <c r="G2303" s="67" t="s">
        <v>9013</v>
      </c>
      <c r="H2303" s="68" t="s">
        <v>9014</v>
      </c>
      <c r="I2303" s="63">
        <v>2</v>
      </c>
      <c r="J2303" s="64" t="str">
        <f t="shared" si="98"/>
        <v>A</v>
      </c>
      <c r="K2303" s="65">
        <f t="shared" si="99"/>
        <v>5000</v>
      </c>
      <c r="L2303" s="66">
        <f t="shared" si="96"/>
        <v>2</v>
      </c>
      <c r="M2303" s="66" t="str">
        <f t="shared" si="97"/>
        <v>OK</v>
      </c>
      <c r="N2303" s="40"/>
    </row>
    <row r="2304" spans="2:14" s="69" customFormat="1" x14ac:dyDescent="0.25">
      <c r="B2304" s="57" t="s">
        <v>23</v>
      </c>
      <c r="C2304" s="70">
        <v>44505</v>
      </c>
      <c r="D2304" s="59" t="s">
        <v>9015</v>
      </c>
      <c r="E2304" s="60" t="s">
        <v>11276</v>
      </c>
      <c r="F2304" s="67" t="s">
        <v>9016</v>
      </c>
      <c r="G2304" s="67" t="s">
        <v>9017</v>
      </c>
      <c r="H2304" s="68" t="s">
        <v>9018</v>
      </c>
      <c r="I2304" s="63">
        <v>2</v>
      </c>
      <c r="J2304" s="64" t="str">
        <f t="shared" si="98"/>
        <v>A</v>
      </c>
      <c r="K2304" s="65">
        <f t="shared" si="99"/>
        <v>5000</v>
      </c>
      <c r="L2304" s="66">
        <f t="shared" si="96"/>
        <v>2</v>
      </c>
      <c r="M2304" s="66" t="str">
        <f t="shared" si="97"/>
        <v>OK</v>
      </c>
      <c r="N2304" s="40"/>
    </row>
    <row r="2305" spans="2:14" x14ac:dyDescent="0.25">
      <c r="B2305" s="57" t="s">
        <v>23</v>
      </c>
      <c r="C2305" s="70">
        <v>44505</v>
      </c>
      <c r="D2305" s="59" t="s">
        <v>9019</v>
      </c>
      <c r="E2305" s="60" t="s">
        <v>11276</v>
      </c>
      <c r="F2305" s="67" t="s">
        <v>1256</v>
      </c>
      <c r="G2305" s="67" t="s">
        <v>9020</v>
      </c>
      <c r="H2305" s="68" t="s">
        <v>9021</v>
      </c>
      <c r="I2305" s="63">
        <v>2</v>
      </c>
      <c r="J2305" s="64" t="str">
        <f t="shared" si="98"/>
        <v>A</v>
      </c>
      <c r="K2305" s="65">
        <f t="shared" si="99"/>
        <v>5000</v>
      </c>
      <c r="L2305" s="66">
        <f t="shared" si="96"/>
        <v>2</v>
      </c>
      <c r="M2305" s="66" t="str">
        <f t="shared" si="97"/>
        <v>OK</v>
      </c>
    </row>
    <row r="2306" spans="2:14" x14ac:dyDescent="0.25">
      <c r="B2306" s="57" t="s">
        <v>23</v>
      </c>
      <c r="C2306" s="70">
        <v>44505</v>
      </c>
      <c r="D2306" s="59" t="s">
        <v>9022</v>
      </c>
      <c r="E2306" s="60" t="s">
        <v>11276</v>
      </c>
      <c r="F2306" s="67" t="s">
        <v>9023</v>
      </c>
      <c r="G2306" s="67" t="s">
        <v>9020</v>
      </c>
      <c r="H2306" s="68" t="s">
        <v>9024</v>
      </c>
      <c r="I2306" s="63">
        <v>2</v>
      </c>
      <c r="J2306" s="64" t="str">
        <f t="shared" si="98"/>
        <v>A</v>
      </c>
      <c r="K2306" s="65">
        <f t="shared" si="99"/>
        <v>5000</v>
      </c>
      <c r="L2306" s="66">
        <f t="shared" si="96"/>
        <v>2</v>
      </c>
      <c r="M2306" s="66" t="str">
        <f t="shared" si="97"/>
        <v>OK</v>
      </c>
    </row>
    <row r="2307" spans="2:14" s="69" customFormat="1" x14ac:dyDescent="0.25">
      <c r="B2307" s="57" t="s">
        <v>23</v>
      </c>
      <c r="C2307" s="70">
        <v>44505</v>
      </c>
      <c r="D2307" s="59" t="s">
        <v>3522</v>
      </c>
      <c r="E2307" s="60" t="s">
        <v>11276</v>
      </c>
      <c r="F2307" s="67" t="s">
        <v>3523</v>
      </c>
      <c r="G2307" s="67" t="s">
        <v>3524</v>
      </c>
      <c r="H2307" s="68" t="s">
        <v>9025</v>
      </c>
      <c r="I2307" s="63">
        <v>2</v>
      </c>
      <c r="J2307" s="64" t="str">
        <f t="shared" si="98"/>
        <v>A</v>
      </c>
      <c r="K2307" s="65">
        <f t="shared" si="99"/>
        <v>5000</v>
      </c>
      <c r="L2307" s="66">
        <f t="shared" si="96"/>
        <v>4</v>
      </c>
      <c r="M2307" s="66" t="str">
        <f t="shared" si="97"/>
        <v>OK</v>
      </c>
      <c r="N2307" s="40"/>
    </row>
    <row r="2308" spans="2:14" x14ac:dyDescent="0.25">
      <c r="B2308" s="57" t="s">
        <v>23</v>
      </c>
      <c r="C2308" s="70">
        <v>44505</v>
      </c>
      <c r="D2308" s="59" t="s">
        <v>9026</v>
      </c>
      <c r="E2308" s="60" t="s">
        <v>11276</v>
      </c>
      <c r="F2308" s="67" t="s">
        <v>9027</v>
      </c>
      <c r="G2308" s="67" t="s">
        <v>9028</v>
      </c>
      <c r="H2308" s="68" t="s">
        <v>9029</v>
      </c>
      <c r="I2308" s="63">
        <v>2</v>
      </c>
      <c r="J2308" s="64" t="str">
        <f t="shared" si="98"/>
        <v>A</v>
      </c>
      <c r="K2308" s="65">
        <f t="shared" si="99"/>
        <v>5000</v>
      </c>
      <c r="L2308" s="66">
        <f t="shared" si="96"/>
        <v>2</v>
      </c>
      <c r="M2308" s="66" t="str">
        <f t="shared" si="97"/>
        <v>OK</v>
      </c>
    </row>
    <row r="2309" spans="2:14" s="69" customFormat="1" x14ac:dyDescent="0.25">
      <c r="B2309" s="57" t="s">
        <v>23</v>
      </c>
      <c r="C2309" s="70">
        <v>44505</v>
      </c>
      <c r="D2309" s="59" t="s">
        <v>9030</v>
      </c>
      <c r="E2309" s="60" t="s">
        <v>11276</v>
      </c>
      <c r="F2309" s="67" t="s">
        <v>9031</v>
      </c>
      <c r="G2309" s="67" t="s">
        <v>9032</v>
      </c>
      <c r="H2309" s="68" t="s">
        <v>9033</v>
      </c>
      <c r="I2309" s="63">
        <v>2</v>
      </c>
      <c r="J2309" s="64" t="str">
        <f t="shared" si="98"/>
        <v>A</v>
      </c>
      <c r="K2309" s="65">
        <f t="shared" si="99"/>
        <v>5000</v>
      </c>
      <c r="L2309" s="66">
        <f t="shared" si="96"/>
        <v>2</v>
      </c>
      <c r="M2309" s="66" t="str">
        <f t="shared" si="97"/>
        <v>OK</v>
      </c>
      <c r="N2309" s="40"/>
    </row>
    <row r="2310" spans="2:14" x14ac:dyDescent="0.25">
      <c r="B2310" s="57" t="s">
        <v>23</v>
      </c>
      <c r="C2310" s="70">
        <v>44505</v>
      </c>
      <c r="D2310" s="59" t="s">
        <v>3526</v>
      </c>
      <c r="E2310" s="60" t="s">
        <v>11276</v>
      </c>
      <c r="F2310" s="67" t="s">
        <v>3527</v>
      </c>
      <c r="G2310" s="67" t="s">
        <v>3528</v>
      </c>
      <c r="H2310" s="68" t="s">
        <v>9034</v>
      </c>
      <c r="I2310" s="63">
        <v>6</v>
      </c>
      <c r="J2310" s="64" t="str">
        <f t="shared" si="98"/>
        <v>B</v>
      </c>
      <c r="K2310" s="65">
        <f t="shared" si="99"/>
        <v>18000</v>
      </c>
      <c r="L2310" s="66">
        <f t="shared" si="96"/>
        <v>8</v>
      </c>
      <c r="M2310" s="66" t="str">
        <f t="shared" si="97"/>
        <v>OK</v>
      </c>
    </row>
    <row r="2311" spans="2:14" x14ac:dyDescent="0.25">
      <c r="B2311" s="57" t="s">
        <v>23</v>
      </c>
      <c r="C2311" s="70">
        <v>44505</v>
      </c>
      <c r="D2311" s="59" t="s">
        <v>9035</v>
      </c>
      <c r="E2311" s="60" t="s">
        <v>11276</v>
      </c>
      <c r="F2311" s="67" t="s">
        <v>9036</v>
      </c>
      <c r="G2311" s="67" t="s">
        <v>9037</v>
      </c>
      <c r="H2311" s="68" t="s">
        <v>9038</v>
      </c>
      <c r="I2311" s="63">
        <v>2</v>
      </c>
      <c r="J2311" s="64" t="str">
        <f t="shared" si="98"/>
        <v>A</v>
      </c>
      <c r="K2311" s="65">
        <f t="shared" si="99"/>
        <v>5000</v>
      </c>
      <c r="L2311" s="66">
        <f t="shared" si="96"/>
        <v>2</v>
      </c>
      <c r="M2311" s="66" t="str">
        <f t="shared" si="97"/>
        <v>OK</v>
      </c>
    </row>
    <row r="2312" spans="2:14" s="69" customFormat="1" x14ac:dyDescent="0.25">
      <c r="B2312" s="57" t="s">
        <v>23</v>
      </c>
      <c r="C2312" s="70">
        <v>44505</v>
      </c>
      <c r="D2312" s="59" t="s">
        <v>9039</v>
      </c>
      <c r="E2312" s="60" t="s">
        <v>11276</v>
      </c>
      <c r="F2312" s="67" t="s">
        <v>4822</v>
      </c>
      <c r="G2312" s="67" t="s">
        <v>9040</v>
      </c>
      <c r="H2312" s="68" t="s">
        <v>9041</v>
      </c>
      <c r="I2312" s="63">
        <v>2</v>
      </c>
      <c r="J2312" s="64" t="str">
        <f t="shared" si="98"/>
        <v>A</v>
      </c>
      <c r="K2312" s="65">
        <f t="shared" si="99"/>
        <v>5000</v>
      </c>
      <c r="L2312" s="66">
        <f t="shared" si="96"/>
        <v>2</v>
      </c>
      <c r="M2312" s="66" t="str">
        <f t="shared" si="97"/>
        <v>OK</v>
      </c>
      <c r="N2312" s="40"/>
    </row>
    <row r="2313" spans="2:14" s="69" customFormat="1" x14ac:dyDescent="0.25">
      <c r="B2313" s="57" t="s">
        <v>23</v>
      </c>
      <c r="C2313" s="70">
        <v>44505</v>
      </c>
      <c r="D2313" s="59" t="s">
        <v>9042</v>
      </c>
      <c r="E2313" s="60" t="s">
        <v>11276</v>
      </c>
      <c r="F2313" s="67" t="s">
        <v>9043</v>
      </c>
      <c r="G2313" s="67" t="s">
        <v>9044</v>
      </c>
      <c r="H2313" s="68" t="s">
        <v>9048</v>
      </c>
      <c r="I2313" s="63">
        <v>2</v>
      </c>
      <c r="J2313" s="64" t="str">
        <f t="shared" si="98"/>
        <v>A</v>
      </c>
      <c r="K2313" s="65">
        <f t="shared" si="99"/>
        <v>5000</v>
      </c>
      <c r="L2313" s="66">
        <f t="shared" ref="L2313:L2376" si="100">SUMIF($D$8:$D$3606,D2313:D5911,$I$8:$I$3606)</f>
        <v>2</v>
      </c>
      <c r="M2313" s="66" t="str">
        <f t="shared" ref="M2313:M2376" si="101">+IF(L2313=0," ",IF(L2313&lt;=20,"OK",IF(L2313&gt;=21,"LEBIH")))</f>
        <v>OK</v>
      </c>
      <c r="N2313" s="40"/>
    </row>
    <row r="2314" spans="2:14" x14ac:dyDescent="0.25">
      <c r="B2314" s="57" t="s">
        <v>23</v>
      </c>
      <c r="C2314" s="70">
        <v>44505</v>
      </c>
      <c r="D2314" s="59" t="s">
        <v>9045</v>
      </c>
      <c r="E2314" s="60" t="s">
        <v>11276</v>
      </c>
      <c r="F2314" s="67" t="s">
        <v>9046</v>
      </c>
      <c r="G2314" s="67" t="s">
        <v>9047</v>
      </c>
      <c r="H2314" s="68" t="s">
        <v>9049</v>
      </c>
      <c r="I2314" s="63">
        <v>2</v>
      </c>
      <c r="J2314" s="64" t="str">
        <f t="shared" si="98"/>
        <v>A</v>
      </c>
      <c r="K2314" s="65">
        <f t="shared" si="99"/>
        <v>5000</v>
      </c>
      <c r="L2314" s="66">
        <f t="shared" si="100"/>
        <v>2</v>
      </c>
      <c r="M2314" s="66" t="str">
        <f t="shared" si="101"/>
        <v>OK</v>
      </c>
    </row>
    <row r="2315" spans="2:14" x14ac:dyDescent="0.25">
      <c r="B2315" s="57" t="s">
        <v>23</v>
      </c>
      <c r="C2315" s="70">
        <v>44505</v>
      </c>
      <c r="D2315" s="59" t="s">
        <v>9050</v>
      </c>
      <c r="E2315" s="60" t="s">
        <v>11276</v>
      </c>
      <c r="F2315" s="67" t="s">
        <v>9051</v>
      </c>
      <c r="G2315" s="67" t="s">
        <v>9052</v>
      </c>
      <c r="H2315" s="68" t="s">
        <v>9053</v>
      </c>
      <c r="I2315" s="63">
        <v>2</v>
      </c>
      <c r="J2315" s="64" t="str">
        <f t="shared" si="98"/>
        <v>A</v>
      </c>
      <c r="K2315" s="65">
        <f t="shared" si="99"/>
        <v>5000</v>
      </c>
      <c r="L2315" s="66">
        <f t="shared" si="100"/>
        <v>2</v>
      </c>
      <c r="M2315" s="66" t="str">
        <f t="shared" si="101"/>
        <v>OK</v>
      </c>
    </row>
    <row r="2316" spans="2:14" s="69" customFormat="1" x14ac:dyDescent="0.25">
      <c r="B2316" s="57" t="s">
        <v>23</v>
      </c>
      <c r="C2316" s="70">
        <v>44505</v>
      </c>
      <c r="D2316" s="59" t="s">
        <v>9054</v>
      </c>
      <c r="E2316" s="60" t="s">
        <v>11276</v>
      </c>
      <c r="F2316" s="67" t="s">
        <v>9055</v>
      </c>
      <c r="G2316" s="67" t="s">
        <v>9056</v>
      </c>
      <c r="H2316" s="68" t="s">
        <v>9057</v>
      </c>
      <c r="I2316" s="63">
        <v>2</v>
      </c>
      <c r="J2316" s="64" t="str">
        <f t="shared" si="98"/>
        <v>A</v>
      </c>
      <c r="K2316" s="65">
        <f t="shared" si="99"/>
        <v>5000</v>
      </c>
      <c r="L2316" s="66">
        <f t="shared" si="100"/>
        <v>2</v>
      </c>
      <c r="M2316" s="66" t="str">
        <f t="shared" si="101"/>
        <v>OK</v>
      </c>
      <c r="N2316" s="40"/>
    </row>
    <row r="2317" spans="2:14" x14ac:dyDescent="0.25">
      <c r="B2317" s="57" t="s">
        <v>23</v>
      </c>
      <c r="C2317" s="70">
        <v>44505</v>
      </c>
      <c r="D2317" s="59" t="s">
        <v>3534</v>
      </c>
      <c r="E2317" s="60" t="s">
        <v>11276</v>
      </c>
      <c r="F2317" s="67" t="s">
        <v>3535</v>
      </c>
      <c r="G2317" s="67" t="s">
        <v>3536</v>
      </c>
      <c r="H2317" s="68" t="s">
        <v>9058</v>
      </c>
      <c r="I2317" s="63">
        <v>2</v>
      </c>
      <c r="J2317" s="64" t="str">
        <f t="shared" si="98"/>
        <v>A</v>
      </c>
      <c r="K2317" s="65">
        <f t="shared" si="99"/>
        <v>5000</v>
      </c>
      <c r="L2317" s="66">
        <f t="shared" si="100"/>
        <v>8</v>
      </c>
      <c r="M2317" s="66" t="str">
        <f t="shared" si="101"/>
        <v>OK</v>
      </c>
    </row>
    <row r="2318" spans="2:14" s="69" customFormat="1" x14ac:dyDescent="0.25">
      <c r="B2318" s="57" t="s">
        <v>23</v>
      </c>
      <c r="C2318" s="70">
        <v>44505</v>
      </c>
      <c r="D2318" s="59" t="s">
        <v>3538</v>
      </c>
      <c r="E2318" s="60" t="s">
        <v>11276</v>
      </c>
      <c r="F2318" s="67" t="s">
        <v>3539</v>
      </c>
      <c r="G2318" s="67" t="s">
        <v>3540</v>
      </c>
      <c r="H2318" s="68" t="s">
        <v>9059</v>
      </c>
      <c r="I2318" s="63">
        <v>2</v>
      </c>
      <c r="J2318" s="64" t="str">
        <f t="shared" si="98"/>
        <v>A</v>
      </c>
      <c r="K2318" s="65">
        <f t="shared" si="99"/>
        <v>5000</v>
      </c>
      <c r="L2318" s="66">
        <f t="shared" si="100"/>
        <v>4</v>
      </c>
      <c r="M2318" s="66" t="str">
        <f t="shared" si="101"/>
        <v>OK</v>
      </c>
      <c r="N2318" s="40"/>
    </row>
    <row r="2319" spans="2:14" x14ac:dyDescent="0.25">
      <c r="B2319" s="57" t="s">
        <v>23</v>
      </c>
      <c r="C2319" s="70">
        <v>44505</v>
      </c>
      <c r="D2319" s="59" t="s">
        <v>3541</v>
      </c>
      <c r="E2319" s="60" t="s">
        <v>11276</v>
      </c>
      <c r="F2319" s="67" t="s">
        <v>3542</v>
      </c>
      <c r="G2319" s="67" t="s">
        <v>3543</v>
      </c>
      <c r="H2319" s="68" t="s">
        <v>9060</v>
      </c>
      <c r="I2319" s="63">
        <v>6</v>
      </c>
      <c r="J2319" s="64" t="str">
        <f t="shared" si="98"/>
        <v>B</v>
      </c>
      <c r="K2319" s="65">
        <f t="shared" si="99"/>
        <v>18000</v>
      </c>
      <c r="L2319" s="66">
        <f t="shared" si="100"/>
        <v>12</v>
      </c>
      <c r="M2319" s="66" t="str">
        <f t="shared" si="101"/>
        <v>OK</v>
      </c>
    </row>
    <row r="2320" spans="2:14" x14ac:dyDescent="0.25">
      <c r="B2320" s="57" t="s">
        <v>23</v>
      </c>
      <c r="C2320" s="70">
        <v>44505</v>
      </c>
      <c r="D2320" s="59" t="s">
        <v>9061</v>
      </c>
      <c r="E2320" s="60" t="s">
        <v>11276</v>
      </c>
      <c r="F2320" s="67" t="s">
        <v>9062</v>
      </c>
      <c r="G2320" s="67" t="s">
        <v>9063</v>
      </c>
      <c r="H2320" s="68" t="s">
        <v>9064</v>
      </c>
      <c r="I2320" s="63">
        <v>10</v>
      </c>
      <c r="J2320" s="64" t="str">
        <f t="shared" si="98"/>
        <v>B</v>
      </c>
      <c r="K2320" s="65">
        <f t="shared" si="99"/>
        <v>30000</v>
      </c>
      <c r="L2320" s="66">
        <f t="shared" si="100"/>
        <v>10</v>
      </c>
      <c r="M2320" s="66" t="str">
        <f t="shared" si="101"/>
        <v>OK</v>
      </c>
    </row>
    <row r="2321" spans="2:14" s="69" customFormat="1" x14ac:dyDescent="0.25">
      <c r="B2321" s="57" t="s">
        <v>23</v>
      </c>
      <c r="C2321" s="70">
        <v>44506</v>
      </c>
      <c r="D2321" s="59" t="s">
        <v>9487</v>
      </c>
      <c r="E2321" s="60" t="s">
        <v>11276</v>
      </c>
      <c r="F2321" s="67" t="s">
        <v>9488</v>
      </c>
      <c r="G2321" s="67" t="s">
        <v>9489</v>
      </c>
      <c r="H2321" s="68" t="s">
        <v>9490</v>
      </c>
      <c r="I2321" s="63">
        <v>2</v>
      </c>
      <c r="J2321" s="64" t="str">
        <f t="shared" si="98"/>
        <v>A</v>
      </c>
      <c r="K2321" s="65">
        <f t="shared" si="99"/>
        <v>5000</v>
      </c>
      <c r="L2321" s="66">
        <f t="shared" si="100"/>
        <v>2</v>
      </c>
      <c r="M2321" s="66" t="str">
        <f t="shared" si="101"/>
        <v>OK</v>
      </c>
      <c r="N2321" s="40"/>
    </row>
    <row r="2322" spans="2:14" x14ac:dyDescent="0.25">
      <c r="B2322" s="57" t="s">
        <v>23</v>
      </c>
      <c r="C2322" s="70">
        <v>44506</v>
      </c>
      <c r="D2322" s="59" t="s">
        <v>7962</v>
      </c>
      <c r="E2322" s="60" t="s">
        <v>11276</v>
      </c>
      <c r="F2322" s="67" t="s">
        <v>7963</v>
      </c>
      <c r="G2322" s="67" t="s">
        <v>7964</v>
      </c>
      <c r="H2322" s="68" t="s">
        <v>9494</v>
      </c>
      <c r="I2322" s="63">
        <v>2</v>
      </c>
      <c r="J2322" s="64" t="str">
        <f t="shared" si="98"/>
        <v>A</v>
      </c>
      <c r="K2322" s="65">
        <f t="shared" si="99"/>
        <v>5000</v>
      </c>
      <c r="L2322" s="66">
        <f t="shared" si="100"/>
        <v>4</v>
      </c>
      <c r="M2322" s="66" t="str">
        <f t="shared" si="101"/>
        <v>OK</v>
      </c>
    </row>
    <row r="2323" spans="2:14" x14ac:dyDescent="0.25">
      <c r="B2323" s="57" t="s">
        <v>23</v>
      </c>
      <c r="C2323" s="70">
        <v>44506</v>
      </c>
      <c r="D2323" s="59" t="s">
        <v>9491</v>
      </c>
      <c r="E2323" s="60" t="s">
        <v>11276</v>
      </c>
      <c r="F2323" s="67" t="s">
        <v>9492</v>
      </c>
      <c r="G2323" s="67" t="s">
        <v>9493</v>
      </c>
      <c r="H2323" s="68" t="s">
        <v>9495</v>
      </c>
      <c r="I2323" s="63">
        <v>2</v>
      </c>
      <c r="J2323" s="64" t="str">
        <f t="shared" si="98"/>
        <v>A</v>
      </c>
      <c r="K2323" s="65">
        <f t="shared" si="99"/>
        <v>5000</v>
      </c>
      <c r="L2323" s="66">
        <f t="shared" si="100"/>
        <v>2</v>
      </c>
      <c r="M2323" s="66" t="str">
        <f t="shared" si="101"/>
        <v>OK</v>
      </c>
    </row>
    <row r="2324" spans="2:14" s="69" customFormat="1" x14ac:dyDescent="0.25">
      <c r="B2324" s="57" t="s">
        <v>23</v>
      </c>
      <c r="C2324" s="70">
        <v>44506</v>
      </c>
      <c r="D2324" s="59" t="s">
        <v>9496</v>
      </c>
      <c r="E2324" s="60" t="s">
        <v>11276</v>
      </c>
      <c r="F2324" s="67" t="s">
        <v>9497</v>
      </c>
      <c r="G2324" s="67" t="s">
        <v>9498</v>
      </c>
      <c r="H2324" s="68" t="s">
        <v>9505</v>
      </c>
      <c r="I2324" s="63">
        <v>2</v>
      </c>
      <c r="J2324" s="64" t="str">
        <f t="shared" si="98"/>
        <v>A</v>
      </c>
      <c r="K2324" s="65">
        <f t="shared" si="99"/>
        <v>5000</v>
      </c>
      <c r="L2324" s="66">
        <f t="shared" si="100"/>
        <v>2</v>
      </c>
      <c r="M2324" s="66" t="str">
        <f t="shared" si="101"/>
        <v>OK</v>
      </c>
      <c r="N2324" s="40"/>
    </row>
    <row r="2325" spans="2:14" x14ac:dyDescent="0.25">
      <c r="B2325" s="57" t="s">
        <v>23</v>
      </c>
      <c r="C2325" s="70">
        <v>44506</v>
      </c>
      <c r="D2325" s="59" t="s">
        <v>9499</v>
      </c>
      <c r="E2325" s="60" t="s">
        <v>11276</v>
      </c>
      <c r="F2325" s="67" t="s">
        <v>9500</v>
      </c>
      <c r="G2325" s="67" t="s">
        <v>9501</v>
      </c>
      <c r="H2325" s="68" t="s">
        <v>9506</v>
      </c>
      <c r="I2325" s="63">
        <v>2</v>
      </c>
      <c r="J2325" s="64" t="str">
        <f t="shared" si="98"/>
        <v>A</v>
      </c>
      <c r="K2325" s="65">
        <f t="shared" si="99"/>
        <v>5000</v>
      </c>
      <c r="L2325" s="66">
        <f t="shared" si="100"/>
        <v>2</v>
      </c>
      <c r="M2325" s="66" t="str">
        <f t="shared" si="101"/>
        <v>OK</v>
      </c>
    </row>
    <row r="2326" spans="2:14" s="69" customFormat="1" x14ac:dyDescent="0.25">
      <c r="B2326" s="57" t="s">
        <v>23</v>
      </c>
      <c r="C2326" s="70">
        <v>44506</v>
      </c>
      <c r="D2326" s="59" t="s">
        <v>9502</v>
      </c>
      <c r="E2326" s="60" t="s">
        <v>11276</v>
      </c>
      <c r="F2326" s="67" t="s">
        <v>9503</v>
      </c>
      <c r="G2326" s="67" t="s">
        <v>9504</v>
      </c>
      <c r="H2326" s="68" t="s">
        <v>9507</v>
      </c>
      <c r="I2326" s="63">
        <v>2</v>
      </c>
      <c r="J2326" s="64" t="str">
        <f t="shared" si="98"/>
        <v>A</v>
      </c>
      <c r="K2326" s="65">
        <f t="shared" si="99"/>
        <v>5000</v>
      </c>
      <c r="L2326" s="66">
        <f t="shared" si="100"/>
        <v>2</v>
      </c>
      <c r="M2326" s="66" t="str">
        <f t="shared" si="101"/>
        <v>OK</v>
      </c>
      <c r="N2326" s="40"/>
    </row>
    <row r="2327" spans="2:14" x14ac:dyDescent="0.25">
      <c r="B2327" s="57" t="s">
        <v>23</v>
      </c>
      <c r="C2327" s="70">
        <v>44506</v>
      </c>
      <c r="D2327" s="59" t="s">
        <v>3546</v>
      </c>
      <c r="E2327" s="60" t="s">
        <v>11276</v>
      </c>
      <c r="F2327" s="67" t="s">
        <v>3547</v>
      </c>
      <c r="G2327" s="67" t="s">
        <v>3548</v>
      </c>
      <c r="H2327" s="68" t="s">
        <v>9513</v>
      </c>
      <c r="I2327" s="63">
        <v>2</v>
      </c>
      <c r="J2327" s="64" t="str">
        <f t="shared" si="98"/>
        <v>A</v>
      </c>
      <c r="K2327" s="65">
        <f t="shared" si="99"/>
        <v>5000</v>
      </c>
      <c r="L2327" s="66">
        <f t="shared" si="100"/>
        <v>5</v>
      </c>
      <c r="M2327" s="66" t="str">
        <f t="shared" si="101"/>
        <v>OK</v>
      </c>
    </row>
    <row r="2328" spans="2:14" x14ac:dyDescent="0.25">
      <c r="B2328" s="57" t="s">
        <v>23</v>
      </c>
      <c r="C2328" s="70">
        <v>44506</v>
      </c>
      <c r="D2328" s="59" t="s">
        <v>9508</v>
      </c>
      <c r="E2328" s="60" t="s">
        <v>11276</v>
      </c>
      <c r="F2328" s="67" t="s">
        <v>7967</v>
      </c>
      <c r="G2328" s="67" t="s">
        <v>9509</v>
      </c>
      <c r="H2328" s="68" t="s">
        <v>9514</v>
      </c>
      <c r="I2328" s="63">
        <v>2</v>
      </c>
      <c r="J2328" s="64" t="str">
        <f t="shared" si="98"/>
        <v>A</v>
      </c>
      <c r="K2328" s="65">
        <f t="shared" si="99"/>
        <v>5000</v>
      </c>
      <c r="L2328" s="66">
        <f t="shared" si="100"/>
        <v>2</v>
      </c>
      <c r="M2328" s="66" t="str">
        <f t="shared" si="101"/>
        <v>OK</v>
      </c>
    </row>
    <row r="2329" spans="2:14" s="69" customFormat="1" x14ac:dyDescent="0.25">
      <c r="B2329" s="57" t="s">
        <v>23</v>
      </c>
      <c r="C2329" s="70">
        <v>44506</v>
      </c>
      <c r="D2329" s="59" t="s">
        <v>9510</v>
      </c>
      <c r="E2329" s="60" t="s">
        <v>11276</v>
      </c>
      <c r="F2329" s="67" t="s">
        <v>9511</v>
      </c>
      <c r="G2329" s="67" t="s">
        <v>9512</v>
      </c>
      <c r="H2329" s="68" t="s">
        <v>9515</v>
      </c>
      <c r="I2329" s="63">
        <v>2</v>
      </c>
      <c r="J2329" s="64" t="str">
        <f t="shared" si="98"/>
        <v>A</v>
      </c>
      <c r="K2329" s="65">
        <f t="shared" si="99"/>
        <v>5000</v>
      </c>
      <c r="L2329" s="66">
        <f t="shared" si="100"/>
        <v>2</v>
      </c>
      <c r="M2329" s="66" t="str">
        <f t="shared" si="101"/>
        <v>OK</v>
      </c>
      <c r="N2329" s="40"/>
    </row>
    <row r="2330" spans="2:14" s="69" customFormat="1" x14ac:dyDescent="0.25">
      <c r="B2330" s="57" t="s">
        <v>23</v>
      </c>
      <c r="C2330" s="70">
        <v>44506</v>
      </c>
      <c r="D2330" s="59" t="s">
        <v>3550</v>
      </c>
      <c r="E2330" s="60" t="s">
        <v>11276</v>
      </c>
      <c r="F2330" s="67" t="s">
        <v>3551</v>
      </c>
      <c r="G2330" s="67" t="s">
        <v>3552</v>
      </c>
      <c r="H2330" s="68" t="s">
        <v>9516</v>
      </c>
      <c r="I2330" s="63">
        <v>2</v>
      </c>
      <c r="J2330" s="64" t="str">
        <f t="shared" si="98"/>
        <v>A</v>
      </c>
      <c r="K2330" s="65">
        <f t="shared" si="99"/>
        <v>5000</v>
      </c>
      <c r="L2330" s="66">
        <f t="shared" si="100"/>
        <v>4</v>
      </c>
      <c r="M2330" s="66" t="str">
        <f t="shared" si="101"/>
        <v>OK</v>
      </c>
      <c r="N2330" s="40"/>
    </row>
    <row r="2331" spans="2:14" x14ac:dyDescent="0.25">
      <c r="B2331" s="57" t="s">
        <v>23</v>
      </c>
      <c r="C2331" s="70">
        <v>44506</v>
      </c>
      <c r="D2331" s="59" t="s">
        <v>3554</v>
      </c>
      <c r="E2331" s="60" t="s">
        <v>11276</v>
      </c>
      <c r="F2331" s="67" t="s">
        <v>3555</v>
      </c>
      <c r="G2331" s="67" t="s">
        <v>3556</v>
      </c>
      <c r="H2331" s="68" t="s">
        <v>9517</v>
      </c>
      <c r="I2331" s="63">
        <v>2</v>
      </c>
      <c r="J2331" s="64" t="str">
        <f t="shared" si="98"/>
        <v>A</v>
      </c>
      <c r="K2331" s="65">
        <f t="shared" si="99"/>
        <v>5000</v>
      </c>
      <c r="L2331" s="66">
        <f t="shared" si="100"/>
        <v>4</v>
      </c>
      <c r="M2331" s="66" t="str">
        <f t="shared" si="101"/>
        <v>OK</v>
      </c>
    </row>
    <row r="2332" spans="2:14" x14ac:dyDescent="0.25">
      <c r="B2332" s="57" t="s">
        <v>23</v>
      </c>
      <c r="C2332" s="70">
        <v>44506</v>
      </c>
      <c r="D2332" s="59" t="s">
        <v>9518</v>
      </c>
      <c r="E2332" s="60" t="s">
        <v>11276</v>
      </c>
      <c r="F2332" s="67" t="s">
        <v>9519</v>
      </c>
      <c r="G2332" s="67" t="s">
        <v>9520</v>
      </c>
      <c r="H2332" s="68" t="s">
        <v>9521</v>
      </c>
      <c r="I2332" s="63">
        <v>2</v>
      </c>
      <c r="J2332" s="64" t="str">
        <f t="shared" si="98"/>
        <v>A</v>
      </c>
      <c r="K2332" s="65">
        <f t="shared" si="99"/>
        <v>5000</v>
      </c>
      <c r="L2332" s="66">
        <f t="shared" si="100"/>
        <v>2</v>
      </c>
      <c r="M2332" s="66" t="str">
        <f t="shared" si="101"/>
        <v>OK</v>
      </c>
    </row>
    <row r="2333" spans="2:14" s="69" customFormat="1" x14ac:dyDescent="0.25">
      <c r="B2333" s="57" t="s">
        <v>23</v>
      </c>
      <c r="C2333" s="70">
        <v>44506</v>
      </c>
      <c r="D2333" s="59" t="s">
        <v>3558</v>
      </c>
      <c r="E2333" s="60" t="s">
        <v>11276</v>
      </c>
      <c r="F2333" s="67" t="s">
        <v>3559</v>
      </c>
      <c r="G2333" s="67" t="s">
        <v>3560</v>
      </c>
      <c r="H2333" s="68" t="s">
        <v>9522</v>
      </c>
      <c r="I2333" s="63">
        <v>2</v>
      </c>
      <c r="J2333" s="64" t="str">
        <f t="shared" si="98"/>
        <v>A</v>
      </c>
      <c r="K2333" s="65">
        <f t="shared" si="99"/>
        <v>5000</v>
      </c>
      <c r="L2333" s="66">
        <f t="shared" si="100"/>
        <v>4</v>
      </c>
      <c r="M2333" s="66" t="str">
        <f t="shared" si="101"/>
        <v>OK</v>
      </c>
      <c r="N2333" s="40"/>
    </row>
    <row r="2334" spans="2:14" x14ac:dyDescent="0.25">
      <c r="B2334" s="57" t="s">
        <v>23</v>
      </c>
      <c r="C2334" s="70">
        <v>44506</v>
      </c>
      <c r="D2334" s="59" t="s">
        <v>9523</v>
      </c>
      <c r="E2334" s="60" t="s">
        <v>11276</v>
      </c>
      <c r="F2334" s="67" t="s">
        <v>9524</v>
      </c>
      <c r="G2334" s="67" t="s">
        <v>9525</v>
      </c>
      <c r="H2334" s="68" t="s">
        <v>9526</v>
      </c>
      <c r="I2334" s="63">
        <v>2</v>
      </c>
      <c r="J2334" s="64" t="str">
        <f t="shared" si="98"/>
        <v>A</v>
      </c>
      <c r="K2334" s="65">
        <f t="shared" si="99"/>
        <v>5000</v>
      </c>
      <c r="L2334" s="66">
        <f t="shared" si="100"/>
        <v>2</v>
      </c>
      <c r="M2334" s="66" t="str">
        <f t="shared" si="101"/>
        <v>OK</v>
      </c>
    </row>
    <row r="2335" spans="2:14" s="69" customFormat="1" x14ac:dyDescent="0.25">
      <c r="B2335" s="57" t="s">
        <v>23</v>
      </c>
      <c r="C2335" s="70">
        <v>44506</v>
      </c>
      <c r="D2335" s="59" t="s">
        <v>9527</v>
      </c>
      <c r="E2335" s="60" t="s">
        <v>11276</v>
      </c>
      <c r="F2335" s="67" t="s">
        <v>9528</v>
      </c>
      <c r="G2335" s="67" t="s">
        <v>9529</v>
      </c>
      <c r="H2335" s="68" t="s">
        <v>9530</v>
      </c>
      <c r="I2335" s="63">
        <v>2</v>
      </c>
      <c r="J2335" s="64" t="str">
        <f t="shared" si="98"/>
        <v>A</v>
      </c>
      <c r="K2335" s="65">
        <f t="shared" si="99"/>
        <v>5000</v>
      </c>
      <c r="L2335" s="66">
        <f t="shared" si="100"/>
        <v>2</v>
      </c>
      <c r="M2335" s="66" t="str">
        <f t="shared" si="101"/>
        <v>OK</v>
      </c>
      <c r="N2335" s="40"/>
    </row>
    <row r="2336" spans="2:14" x14ac:dyDescent="0.25">
      <c r="B2336" s="57" t="s">
        <v>23</v>
      </c>
      <c r="C2336" s="70">
        <v>44506</v>
      </c>
      <c r="D2336" s="59" t="s">
        <v>9531</v>
      </c>
      <c r="E2336" s="60" t="s">
        <v>11276</v>
      </c>
      <c r="F2336" s="67" t="s">
        <v>9532</v>
      </c>
      <c r="G2336" s="67" t="s">
        <v>9533</v>
      </c>
      <c r="H2336" s="68" t="s">
        <v>9534</v>
      </c>
      <c r="I2336" s="63">
        <v>2</v>
      </c>
      <c r="J2336" s="64" t="str">
        <f t="shared" si="98"/>
        <v>A</v>
      </c>
      <c r="K2336" s="65">
        <f t="shared" si="99"/>
        <v>5000</v>
      </c>
      <c r="L2336" s="66">
        <f t="shared" si="100"/>
        <v>2</v>
      </c>
      <c r="M2336" s="66" t="str">
        <f t="shared" si="101"/>
        <v>OK</v>
      </c>
    </row>
    <row r="2337" spans="2:14" x14ac:dyDescent="0.25">
      <c r="B2337" s="57" t="s">
        <v>23</v>
      </c>
      <c r="C2337" s="70">
        <v>44506</v>
      </c>
      <c r="D2337" s="59" t="s">
        <v>3566</v>
      </c>
      <c r="E2337" s="60" t="s">
        <v>11276</v>
      </c>
      <c r="F2337" s="67" t="s">
        <v>3567</v>
      </c>
      <c r="G2337" s="67" t="s">
        <v>3568</v>
      </c>
      <c r="H2337" s="68" t="s">
        <v>9535</v>
      </c>
      <c r="I2337" s="63">
        <v>2</v>
      </c>
      <c r="J2337" s="64" t="str">
        <f t="shared" si="98"/>
        <v>A</v>
      </c>
      <c r="K2337" s="65">
        <f t="shared" si="99"/>
        <v>5000</v>
      </c>
      <c r="L2337" s="66">
        <f t="shared" si="100"/>
        <v>4</v>
      </c>
      <c r="M2337" s="66" t="str">
        <f t="shared" si="101"/>
        <v>OK</v>
      </c>
    </row>
    <row r="2338" spans="2:14" s="69" customFormat="1" x14ac:dyDescent="0.25">
      <c r="B2338" s="57" t="s">
        <v>23</v>
      </c>
      <c r="C2338" s="70">
        <v>44506</v>
      </c>
      <c r="D2338" s="59" t="s">
        <v>3570</v>
      </c>
      <c r="E2338" s="60" t="s">
        <v>11276</v>
      </c>
      <c r="F2338" s="67" t="s">
        <v>3571</v>
      </c>
      <c r="G2338" s="67" t="s">
        <v>3572</v>
      </c>
      <c r="H2338" s="68" t="s">
        <v>9536</v>
      </c>
      <c r="I2338" s="63">
        <v>2</v>
      </c>
      <c r="J2338" s="64" t="str">
        <f t="shared" si="98"/>
        <v>A</v>
      </c>
      <c r="K2338" s="65">
        <f t="shared" si="99"/>
        <v>5000</v>
      </c>
      <c r="L2338" s="66">
        <f t="shared" si="100"/>
        <v>4</v>
      </c>
      <c r="M2338" s="66" t="str">
        <f t="shared" si="101"/>
        <v>OK</v>
      </c>
      <c r="N2338" s="40"/>
    </row>
    <row r="2339" spans="2:14" s="69" customFormat="1" x14ac:dyDescent="0.25">
      <c r="B2339" s="57" t="s">
        <v>23</v>
      </c>
      <c r="C2339" s="70">
        <v>44506</v>
      </c>
      <c r="D2339" s="59" t="s">
        <v>3574</v>
      </c>
      <c r="E2339" s="60" t="s">
        <v>11276</v>
      </c>
      <c r="F2339" s="67" t="s">
        <v>3575</v>
      </c>
      <c r="G2339" s="67" t="s">
        <v>3576</v>
      </c>
      <c r="H2339" s="68" t="s">
        <v>9537</v>
      </c>
      <c r="I2339" s="63">
        <v>2</v>
      </c>
      <c r="J2339" s="64" t="str">
        <f t="shared" si="98"/>
        <v>A</v>
      </c>
      <c r="K2339" s="65">
        <f t="shared" si="99"/>
        <v>5000</v>
      </c>
      <c r="L2339" s="66">
        <f t="shared" si="100"/>
        <v>4</v>
      </c>
      <c r="M2339" s="66" t="str">
        <f t="shared" si="101"/>
        <v>OK</v>
      </c>
      <c r="N2339" s="40"/>
    </row>
    <row r="2340" spans="2:14" s="69" customFormat="1" x14ac:dyDescent="0.25">
      <c r="B2340" s="57" t="s">
        <v>23</v>
      </c>
      <c r="C2340" s="70">
        <v>44506</v>
      </c>
      <c r="D2340" s="59" t="s">
        <v>3578</v>
      </c>
      <c r="E2340" s="60" t="s">
        <v>11276</v>
      </c>
      <c r="F2340" s="67" t="s">
        <v>3579</v>
      </c>
      <c r="G2340" s="67" t="s">
        <v>3580</v>
      </c>
      <c r="H2340" s="68" t="s">
        <v>9538</v>
      </c>
      <c r="I2340" s="63">
        <v>2</v>
      </c>
      <c r="J2340" s="64" t="str">
        <f t="shared" si="98"/>
        <v>A</v>
      </c>
      <c r="K2340" s="65">
        <f t="shared" si="99"/>
        <v>5000</v>
      </c>
      <c r="L2340" s="66">
        <f t="shared" si="100"/>
        <v>4</v>
      </c>
      <c r="M2340" s="66" t="str">
        <f t="shared" si="101"/>
        <v>OK</v>
      </c>
      <c r="N2340" s="40"/>
    </row>
    <row r="2341" spans="2:14" x14ac:dyDescent="0.25">
      <c r="B2341" s="57" t="s">
        <v>23</v>
      </c>
      <c r="C2341" s="70">
        <v>44506</v>
      </c>
      <c r="D2341" s="59" t="s">
        <v>3582</v>
      </c>
      <c r="E2341" s="60" t="s">
        <v>11276</v>
      </c>
      <c r="F2341" s="67" t="s">
        <v>3583</v>
      </c>
      <c r="G2341" s="67" t="s">
        <v>3584</v>
      </c>
      <c r="H2341" s="68" t="s">
        <v>9539</v>
      </c>
      <c r="I2341" s="63">
        <v>2</v>
      </c>
      <c r="J2341" s="64" t="str">
        <f t="shared" si="98"/>
        <v>A</v>
      </c>
      <c r="K2341" s="65">
        <f t="shared" si="99"/>
        <v>5000</v>
      </c>
      <c r="L2341" s="66">
        <f t="shared" si="100"/>
        <v>4</v>
      </c>
      <c r="M2341" s="66" t="str">
        <f t="shared" si="101"/>
        <v>OK</v>
      </c>
    </row>
    <row r="2342" spans="2:14" x14ac:dyDescent="0.25">
      <c r="B2342" s="57" t="s">
        <v>23</v>
      </c>
      <c r="C2342" s="70">
        <v>44506</v>
      </c>
      <c r="D2342" s="59" t="s">
        <v>3586</v>
      </c>
      <c r="E2342" s="60" t="s">
        <v>11276</v>
      </c>
      <c r="F2342" s="67" t="s">
        <v>3587</v>
      </c>
      <c r="G2342" s="67" t="s">
        <v>3588</v>
      </c>
      <c r="H2342" s="68" t="s">
        <v>9540</v>
      </c>
      <c r="I2342" s="63">
        <v>2</v>
      </c>
      <c r="J2342" s="64" t="str">
        <f t="shared" si="98"/>
        <v>A</v>
      </c>
      <c r="K2342" s="65">
        <f t="shared" si="99"/>
        <v>5000</v>
      </c>
      <c r="L2342" s="66">
        <f t="shared" si="100"/>
        <v>4</v>
      </c>
      <c r="M2342" s="66" t="str">
        <f t="shared" si="101"/>
        <v>OK</v>
      </c>
    </row>
    <row r="2343" spans="2:14" s="69" customFormat="1" x14ac:dyDescent="0.25">
      <c r="B2343" s="57" t="s">
        <v>23</v>
      </c>
      <c r="C2343" s="70">
        <v>44506</v>
      </c>
      <c r="D2343" s="59" t="s">
        <v>9541</v>
      </c>
      <c r="E2343" s="60" t="s">
        <v>11276</v>
      </c>
      <c r="F2343" s="67" t="s">
        <v>9542</v>
      </c>
      <c r="G2343" s="67" t="s">
        <v>9543</v>
      </c>
      <c r="H2343" s="68" t="s">
        <v>9544</v>
      </c>
      <c r="I2343" s="63">
        <v>2</v>
      </c>
      <c r="J2343" s="64" t="str">
        <f t="shared" si="98"/>
        <v>A</v>
      </c>
      <c r="K2343" s="65">
        <f t="shared" si="99"/>
        <v>5000</v>
      </c>
      <c r="L2343" s="66">
        <f t="shared" si="100"/>
        <v>2</v>
      </c>
      <c r="M2343" s="66" t="str">
        <f t="shared" si="101"/>
        <v>OK</v>
      </c>
      <c r="N2343" s="40"/>
    </row>
    <row r="2344" spans="2:14" x14ac:dyDescent="0.25">
      <c r="B2344" s="57" t="s">
        <v>23</v>
      </c>
      <c r="C2344" s="70">
        <v>44506</v>
      </c>
      <c r="D2344" s="59" t="s">
        <v>9545</v>
      </c>
      <c r="E2344" s="60" t="s">
        <v>11276</v>
      </c>
      <c r="F2344" s="67" t="s">
        <v>9546</v>
      </c>
      <c r="G2344" s="67" t="s">
        <v>9547</v>
      </c>
      <c r="H2344" s="68" t="s">
        <v>9548</v>
      </c>
      <c r="I2344" s="63">
        <v>6</v>
      </c>
      <c r="J2344" s="64" t="str">
        <f t="shared" si="98"/>
        <v>B</v>
      </c>
      <c r="K2344" s="65">
        <f t="shared" si="99"/>
        <v>18000</v>
      </c>
      <c r="L2344" s="66">
        <f t="shared" si="100"/>
        <v>6</v>
      </c>
      <c r="M2344" s="66" t="str">
        <f t="shared" si="101"/>
        <v>OK</v>
      </c>
    </row>
    <row r="2345" spans="2:14" s="69" customFormat="1" x14ac:dyDescent="0.25">
      <c r="B2345" s="57" t="s">
        <v>23</v>
      </c>
      <c r="C2345" s="70">
        <v>44506</v>
      </c>
      <c r="D2345" s="59" t="s">
        <v>9549</v>
      </c>
      <c r="E2345" s="60" t="s">
        <v>11276</v>
      </c>
      <c r="F2345" s="67" t="s">
        <v>9550</v>
      </c>
      <c r="G2345" s="67" t="s">
        <v>9551</v>
      </c>
      <c r="H2345" s="68" t="s">
        <v>9552</v>
      </c>
      <c r="I2345" s="63">
        <v>2</v>
      </c>
      <c r="J2345" s="64" t="str">
        <f t="shared" si="98"/>
        <v>A</v>
      </c>
      <c r="K2345" s="65">
        <f t="shared" si="99"/>
        <v>5000</v>
      </c>
      <c r="L2345" s="66">
        <f t="shared" si="100"/>
        <v>2</v>
      </c>
      <c r="M2345" s="66" t="str">
        <f t="shared" si="101"/>
        <v>OK</v>
      </c>
      <c r="N2345" s="40"/>
    </row>
    <row r="2346" spans="2:14" x14ac:dyDescent="0.25">
      <c r="B2346" s="57" t="s">
        <v>23</v>
      </c>
      <c r="C2346" s="70">
        <v>44506</v>
      </c>
      <c r="D2346" s="59" t="s">
        <v>9553</v>
      </c>
      <c r="E2346" s="60" t="s">
        <v>11276</v>
      </c>
      <c r="F2346" s="67" t="s">
        <v>9554</v>
      </c>
      <c r="G2346" s="67" t="s">
        <v>9555</v>
      </c>
      <c r="H2346" s="68" t="s">
        <v>9556</v>
      </c>
      <c r="I2346" s="63">
        <v>2</v>
      </c>
      <c r="J2346" s="64" t="str">
        <f t="shared" si="98"/>
        <v>A</v>
      </c>
      <c r="K2346" s="65">
        <f t="shared" si="99"/>
        <v>5000</v>
      </c>
      <c r="L2346" s="66">
        <f t="shared" si="100"/>
        <v>2</v>
      </c>
      <c r="M2346" s="66" t="str">
        <f t="shared" si="101"/>
        <v>OK</v>
      </c>
    </row>
    <row r="2347" spans="2:14" x14ac:dyDescent="0.25">
      <c r="B2347" s="57" t="s">
        <v>23</v>
      </c>
      <c r="C2347" s="70">
        <v>44506</v>
      </c>
      <c r="D2347" s="59" t="s">
        <v>3606</v>
      </c>
      <c r="E2347" s="60" t="s">
        <v>11276</v>
      </c>
      <c r="F2347" s="67" t="s">
        <v>3607</v>
      </c>
      <c r="G2347" s="67" t="s">
        <v>3608</v>
      </c>
      <c r="H2347" s="68" t="s">
        <v>9557</v>
      </c>
      <c r="I2347" s="63">
        <v>2</v>
      </c>
      <c r="J2347" s="64" t="str">
        <f t="shared" si="98"/>
        <v>A</v>
      </c>
      <c r="K2347" s="65">
        <f t="shared" si="99"/>
        <v>5000</v>
      </c>
      <c r="L2347" s="66">
        <f t="shared" si="100"/>
        <v>8</v>
      </c>
      <c r="M2347" s="66" t="str">
        <f t="shared" si="101"/>
        <v>OK</v>
      </c>
    </row>
    <row r="2348" spans="2:14" s="69" customFormat="1" x14ac:dyDescent="0.25">
      <c r="B2348" s="57" t="s">
        <v>23</v>
      </c>
      <c r="C2348" s="70">
        <v>44506</v>
      </c>
      <c r="D2348" s="59" t="s">
        <v>3609</v>
      </c>
      <c r="E2348" s="60" t="s">
        <v>11276</v>
      </c>
      <c r="F2348" s="67" t="s">
        <v>3610</v>
      </c>
      <c r="G2348" s="67" t="s">
        <v>3611</v>
      </c>
      <c r="H2348" s="68" t="s">
        <v>9558</v>
      </c>
      <c r="I2348" s="63">
        <v>6</v>
      </c>
      <c r="J2348" s="64" t="str">
        <f t="shared" si="98"/>
        <v>B</v>
      </c>
      <c r="K2348" s="65">
        <f t="shared" si="99"/>
        <v>18000</v>
      </c>
      <c r="L2348" s="66">
        <f t="shared" si="100"/>
        <v>8</v>
      </c>
      <c r="M2348" s="66" t="str">
        <f t="shared" si="101"/>
        <v>OK</v>
      </c>
      <c r="N2348" s="40"/>
    </row>
    <row r="2349" spans="2:14" s="69" customFormat="1" x14ac:dyDescent="0.25">
      <c r="B2349" s="57" t="s">
        <v>23</v>
      </c>
      <c r="C2349" s="70">
        <v>44506</v>
      </c>
      <c r="D2349" s="59" t="s">
        <v>3626</v>
      </c>
      <c r="E2349" s="60" t="s">
        <v>11276</v>
      </c>
      <c r="F2349" s="67" t="s">
        <v>3627</v>
      </c>
      <c r="G2349" s="67" t="s">
        <v>3628</v>
      </c>
      <c r="H2349" s="68" t="s">
        <v>9559</v>
      </c>
      <c r="I2349" s="63">
        <v>2</v>
      </c>
      <c r="J2349" s="64" t="str">
        <f t="shared" si="98"/>
        <v>A</v>
      </c>
      <c r="K2349" s="65">
        <f t="shared" si="99"/>
        <v>5000</v>
      </c>
      <c r="L2349" s="66">
        <f t="shared" si="100"/>
        <v>8</v>
      </c>
      <c r="M2349" s="66" t="str">
        <f t="shared" si="101"/>
        <v>OK</v>
      </c>
      <c r="N2349" s="40"/>
    </row>
    <row r="2350" spans="2:14" x14ac:dyDescent="0.25">
      <c r="B2350" s="57" t="s">
        <v>23</v>
      </c>
      <c r="C2350" s="70">
        <v>44506</v>
      </c>
      <c r="D2350" s="59" t="s">
        <v>3642</v>
      </c>
      <c r="E2350" s="60" t="s">
        <v>11276</v>
      </c>
      <c r="F2350" s="67" t="s">
        <v>3643</v>
      </c>
      <c r="G2350" s="67" t="s">
        <v>3644</v>
      </c>
      <c r="H2350" s="68" t="s">
        <v>9560</v>
      </c>
      <c r="I2350" s="63">
        <v>6</v>
      </c>
      <c r="J2350" s="64" t="str">
        <f t="shared" si="98"/>
        <v>B</v>
      </c>
      <c r="K2350" s="65">
        <f t="shared" si="99"/>
        <v>18000</v>
      </c>
      <c r="L2350" s="66">
        <f t="shared" si="100"/>
        <v>12</v>
      </c>
      <c r="M2350" s="66" t="str">
        <f t="shared" si="101"/>
        <v>OK</v>
      </c>
    </row>
    <row r="2351" spans="2:14" x14ac:dyDescent="0.25">
      <c r="B2351" s="57" t="s">
        <v>23</v>
      </c>
      <c r="C2351" s="70">
        <v>44506</v>
      </c>
      <c r="D2351" s="59" t="s">
        <v>9561</v>
      </c>
      <c r="E2351" s="60" t="s">
        <v>11276</v>
      </c>
      <c r="F2351" s="67" t="s">
        <v>9562</v>
      </c>
      <c r="G2351" s="67" t="s">
        <v>9563</v>
      </c>
      <c r="H2351" s="68" t="s">
        <v>9564</v>
      </c>
      <c r="I2351" s="63">
        <v>2</v>
      </c>
      <c r="J2351" s="64" t="str">
        <f t="shared" si="98"/>
        <v>A</v>
      </c>
      <c r="K2351" s="65">
        <f t="shared" si="99"/>
        <v>5000</v>
      </c>
      <c r="L2351" s="66">
        <f t="shared" si="100"/>
        <v>2</v>
      </c>
      <c r="M2351" s="66" t="str">
        <f t="shared" si="101"/>
        <v>OK</v>
      </c>
    </row>
    <row r="2352" spans="2:14" s="69" customFormat="1" x14ac:dyDescent="0.25">
      <c r="B2352" s="57" t="s">
        <v>23</v>
      </c>
      <c r="C2352" s="70">
        <v>44506</v>
      </c>
      <c r="D2352" s="59" t="s">
        <v>9565</v>
      </c>
      <c r="E2352" s="60" t="s">
        <v>11276</v>
      </c>
      <c r="F2352" s="67" t="s">
        <v>9566</v>
      </c>
      <c r="G2352" s="67" t="s">
        <v>9567</v>
      </c>
      <c r="H2352" s="68" t="s">
        <v>9568</v>
      </c>
      <c r="I2352" s="63">
        <v>2</v>
      </c>
      <c r="J2352" s="64" t="str">
        <f t="shared" si="98"/>
        <v>A</v>
      </c>
      <c r="K2352" s="65">
        <f t="shared" si="99"/>
        <v>5000</v>
      </c>
      <c r="L2352" s="66">
        <f t="shared" si="100"/>
        <v>2</v>
      </c>
      <c r="M2352" s="66" t="str">
        <f t="shared" si="101"/>
        <v>OK</v>
      </c>
      <c r="N2352" s="40"/>
    </row>
    <row r="2353" spans="2:14" x14ac:dyDescent="0.25">
      <c r="B2353" s="57" t="s">
        <v>23</v>
      </c>
      <c r="C2353" s="70">
        <v>44506</v>
      </c>
      <c r="D2353" s="59" t="s">
        <v>9569</v>
      </c>
      <c r="E2353" s="60" t="s">
        <v>11276</v>
      </c>
      <c r="F2353" s="67" t="s">
        <v>7311</v>
      </c>
      <c r="G2353" s="67" t="s">
        <v>9570</v>
      </c>
      <c r="H2353" s="68" t="s">
        <v>9571</v>
      </c>
      <c r="I2353" s="63">
        <v>2</v>
      </c>
      <c r="J2353" s="64" t="str">
        <f t="shared" si="98"/>
        <v>A</v>
      </c>
      <c r="K2353" s="65">
        <f t="shared" si="99"/>
        <v>5000</v>
      </c>
      <c r="L2353" s="66">
        <f t="shared" si="100"/>
        <v>2</v>
      </c>
      <c r="M2353" s="66" t="str">
        <f t="shared" si="101"/>
        <v>OK</v>
      </c>
    </row>
    <row r="2354" spans="2:14" s="69" customFormat="1" x14ac:dyDescent="0.25">
      <c r="B2354" s="57" t="s">
        <v>23</v>
      </c>
      <c r="C2354" s="70">
        <v>44506</v>
      </c>
      <c r="D2354" s="59" t="s">
        <v>9572</v>
      </c>
      <c r="E2354" s="60" t="s">
        <v>11276</v>
      </c>
      <c r="F2354" s="67" t="s">
        <v>9573</v>
      </c>
      <c r="G2354" s="67" t="s">
        <v>9574</v>
      </c>
      <c r="H2354" s="68" t="s">
        <v>9575</v>
      </c>
      <c r="I2354" s="63">
        <v>2</v>
      </c>
      <c r="J2354" s="64" t="str">
        <f t="shared" si="98"/>
        <v>A</v>
      </c>
      <c r="K2354" s="65">
        <f t="shared" si="99"/>
        <v>5000</v>
      </c>
      <c r="L2354" s="66">
        <f t="shared" si="100"/>
        <v>2</v>
      </c>
      <c r="M2354" s="66" t="str">
        <f t="shared" si="101"/>
        <v>OK</v>
      </c>
      <c r="N2354" s="40"/>
    </row>
    <row r="2355" spans="2:14" x14ac:dyDescent="0.25">
      <c r="B2355" s="57" t="s">
        <v>23</v>
      </c>
      <c r="C2355" s="70">
        <v>44508</v>
      </c>
      <c r="D2355" s="59" t="s">
        <v>9834</v>
      </c>
      <c r="E2355" s="60" t="s">
        <v>11276</v>
      </c>
      <c r="F2355" s="67" t="s">
        <v>9835</v>
      </c>
      <c r="G2355" s="67" t="s">
        <v>9836</v>
      </c>
      <c r="H2355" s="68" t="s">
        <v>9837</v>
      </c>
      <c r="I2355" s="63">
        <v>2</v>
      </c>
      <c r="J2355" s="64" t="str">
        <f t="shared" si="98"/>
        <v>A</v>
      </c>
      <c r="K2355" s="65">
        <f t="shared" si="99"/>
        <v>5000</v>
      </c>
      <c r="L2355" s="66">
        <f t="shared" si="100"/>
        <v>2</v>
      </c>
      <c r="M2355" s="66" t="str">
        <f t="shared" si="101"/>
        <v>OK</v>
      </c>
    </row>
    <row r="2356" spans="2:14" x14ac:dyDescent="0.25">
      <c r="B2356" s="57" t="s">
        <v>23</v>
      </c>
      <c r="C2356" s="70">
        <v>44508</v>
      </c>
      <c r="D2356" s="59" t="s">
        <v>9838</v>
      </c>
      <c r="E2356" s="60" t="s">
        <v>11276</v>
      </c>
      <c r="F2356" s="67" t="s">
        <v>9839</v>
      </c>
      <c r="G2356" s="67" t="s">
        <v>9840</v>
      </c>
      <c r="H2356" s="68" t="s">
        <v>9841</v>
      </c>
      <c r="I2356" s="63">
        <v>2</v>
      </c>
      <c r="J2356" s="64" t="str">
        <f t="shared" si="98"/>
        <v>A</v>
      </c>
      <c r="K2356" s="65">
        <f t="shared" si="99"/>
        <v>5000</v>
      </c>
      <c r="L2356" s="66">
        <f t="shared" si="100"/>
        <v>2</v>
      </c>
      <c r="M2356" s="66" t="str">
        <f t="shared" si="101"/>
        <v>OK</v>
      </c>
    </row>
    <row r="2357" spans="2:14" x14ac:dyDescent="0.25">
      <c r="B2357" s="57" t="s">
        <v>23</v>
      </c>
      <c r="C2357" s="70">
        <v>44508</v>
      </c>
      <c r="D2357" s="59" t="s">
        <v>9842</v>
      </c>
      <c r="E2357" s="60" t="s">
        <v>11276</v>
      </c>
      <c r="F2357" s="67" t="s">
        <v>9843</v>
      </c>
      <c r="G2357" s="67" t="s">
        <v>9844</v>
      </c>
      <c r="H2357" s="68" t="s">
        <v>9845</v>
      </c>
      <c r="I2357" s="63">
        <v>2</v>
      </c>
      <c r="J2357" s="64" t="str">
        <f t="shared" si="98"/>
        <v>A</v>
      </c>
      <c r="K2357" s="65">
        <f t="shared" si="99"/>
        <v>5000</v>
      </c>
      <c r="L2357" s="66">
        <f t="shared" si="100"/>
        <v>2</v>
      </c>
      <c r="M2357" s="66" t="str">
        <f t="shared" si="101"/>
        <v>OK</v>
      </c>
    </row>
    <row r="2358" spans="2:14" s="69" customFormat="1" x14ac:dyDescent="0.25">
      <c r="B2358" s="57" t="s">
        <v>23</v>
      </c>
      <c r="C2358" s="70">
        <v>44508</v>
      </c>
      <c r="D2358" s="59" t="s">
        <v>9846</v>
      </c>
      <c r="E2358" s="60" t="s">
        <v>11276</v>
      </c>
      <c r="F2358" s="67" t="s">
        <v>9847</v>
      </c>
      <c r="G2358" s="67" t="s">
        <v>9848</v>
      </c>
      <c r="H2358" s="68" t="s">
        <v>9849</v>
      </c>
      <c r="I2358" s="63">
        <v>2</v>
      </c>
      <c r="J2358" s="64" t="str">
        <f t="shared" si="98"/>
        <v>A</v>
      </c>
      <c r="K2358" s="65">
        <f t="shared" si="99"/>
        <v>5000</v>
      </c>
      <c r="L2358" s="66">
        <f t="shared" si="100"/>
        <v>2</v>
      </c>
      <c r="M2358" s="66" t="str">
        <f t="shared" si="101"/>
        <v>OK</v>
      </c>
      <c r="N2358" s="40"/>
    </row>
    <row r="2359" spans="2:14" x14ac:dyDescent="0.25">
      <c r="B2359" s="57" t="s">
        <v>23</v>
      </c>
      <c r="C2359" s="70">
        <v>44508</v>
      </c>
      <c r="D2359" s="59" t="s">
        <v>4937</v>
      </c>
      <c r="E2359" s="60" t="s">
        <v>11276</v>
      </c>
      <c r="F2359" s="67" t="s">
        <v>4938</v>
      </c>
      <c r="G2359" s="67" t="s">
        <v>4939</v>
      </c>
      <c r="H2359" s="68" t="s">
        <v>9850</v>
      </c>
      <c r="I2359" s="63">
        <v>2</v>
      </c>
      <c r="J2359" s="64" t="str">
        <f t="shared" si="98"/>
        <v>A</v>
      </c>
      <c r="K2359" s="65">
        <f t="shared" si="99"/>
        <v>5000</v>
      </c>
      <c r="L2359" s="66">
        <f t="shared" si="100"/>
        <v>4</v>
      </c>
      <c r="M2359" s="66" t="str">
        <f t="shared" si="101"/>
        <v>OK</v>
      </c>
    </row>
    <row r="2360" spans="2:14" x14ac:dyDescent="0.25">
      <c r="B2360" s="57" t="s">
        <v>23</v>
      </c>
      <c r="C2360" s="70">
        <v>44508</v>
      </c>
      <c r="D2360" s="59" t="s">
        <v>4945</v>
      </c>
      <c r="E2360" s="60" t="s">
        <v>11276</v>
      </c>
      <c r="F2360" s="67" t="s">
        <v>4946</v>
      </c>
      <c r="G2360" s="67" t="s">
        <v>4947</v>
      </c>
      <c r="H2360" s="68" t="s">
        <v>9851</v>
      </c>
      <c r="I2360" s="63">
        <v>2</v>
      </c>
      <c r="J2360" s="64" t="str">
        <f t="shared" si="98"/>
        <v>A</v>
      </c>
      <c r="K2360" s="65">
        <f t="shared" si="99"/>
        <v>5000</v>
      </c>
      <c r="L2360" s="66">
        <f t="shared" si="100"/>
        <v>4</v>
      </c>
      <c r="M2360" s="66" t="str">
        <f t="shared" si="101"/>
        <v>OK</v>
      </c>
    </row>
    <row r="2361" spans="2:14" s="69" customFormat="1" x14ac:dyDescent="0.25">
      <c r="B2361" s="57" t="s">
        <v>23</v>
      </c>
      <c r="C2361" s="70">
        <v>44508</v>
      </c>
      <c r="D2361" s="59" t="s">
        <v>1290</v>
      </c>
      <c r="E2361" s="60" t="s">
        <v>11276</v>
      </c>
      <c r="F2361" s="67" t="s">
        <v>1291</v>
      </c>
      <c r="G2361" s="67" t="s">
        <v>1292</v>
      </c>
      <c r="H2361" s="68" t="s">
        <v>9852</v>
      </c>
      <c r="I2361" s="63">
        <v>2</v>
      </c>
      <c r="J2361" s="64" t="str">
        <f t="shared" si="98"/>
        <v>A</v>
      </c>
      <c r="K2361" s="65">
        <f t="shared" si="99"/>
        <v>5000</v>
      </c>
      <c r="L2361" s="66">
        <f t="shared" si="100"/>
        <v>4</v>
      </c>
      <c r="M2361" s="66" t="str">
        <f t="shared" si="101"/>
        <v>OK</v>
      </c>
      <c r="N2361" s="40"/>
    </row>
    <row r="2362" spans="2:14" x14ac:dyDescent="0.25">
      <c r="B2362" s="57" t="s">
        <v>23</v>
      </c>
      <c r="C2362" s="70">
        <v>44508</v>
      </c>
      <c r="D2362" s="59" t="s">
        <v>1306</v>
      </c>
      <c r="E2362" s="60" t="s">
        <v>11276</v>
      </c>
      <c r="F2362" s="67" t="s">
        <v>1307</v>
      </c>
      <c r="G2362" s="67" t="s">
        <v>1308</v>
      </c>
      <c r="H2362" s="68" t="s">
        <v>9853</v>
      </c>
      <c r="I2362" s="63">
        <v>2</v>
      </c>
      <c r="J2362" s="64" t="str">
        <f t="shared" si="98"/>
        <v>A</v>
      </c>
      <c r="K2362" s="65">
        <f t="shared" si="99"/>
        <v>5000</v>
      </c>
      <c r="L2362" s="66">
        <f t="shared" si="100"/>
        <v>4</v>
      </c>
      <c r="M2362" s="66" t="str">
        <f t="shared" si="101"/>
        <v>OK</v>
      </c>
    </row>
    <row r="2363" spans="2:14" s="69" customFormat="1" x14ac:dyDescent="0.25">
      <c r="B2363" s="57" t="s">
        <v>23</v>
      </c>
      <c r="C2363" s="70">
        <v>44508</v>
      </c>
      <c r="D2363" s="59" t="s">
        <v>1310</v>
      </c>
      <c r="E2363" s="60" t="s">
        <v>11276</v>
      </c>
      <c r="F2363" s="67" t="s">
        <v>1311</v>
      </c>
      <c r="G2363" s="67" t="s">
        <v>1312</v>
      </c>
      <c r="H2363" s="68" t="s">
        <v>9854</v>
      </c>
      <c r="I2363" s="63">
        <v>2</v>
      </c>
      <c r="J2363" s="64" t="str">
        <f t="shared" si="98"/>
        <v>A</v>
      </c>
      <c r="K2363" s="65">
        <f t="shared" si="99"/>
        <v>5000</v>
      </c>
      <c r="L2363" s="66">
        <f t="shared" si="100"/>
        <v>4</v>
      </c>
      <c r="M2363" s="66" t="str">
        <f t="shared" si="101"/>
        <v>OK</v>
      </c>
      <c r="N2363" s="40"/>
    </row>
    <row r="2364" spans="2:14" x14ac:dyDescent="0.25">
      <c r="B2364" s="57" t="s">
        <v>23</v>
      </c>
      <c r="C2364" s="70">
        <v>44508</v>
      </c>
      <c r="D2364" s="59" t="s">
        <v>4949</v>
      </c>
      <c r="E2364" s="60" t="s">
        <v>11276</v>
      </c>
      <c r="F2364" s="67" t="s">
        <v>4950</v>
      </c>
      <c r="G2364" s="67" t="s">
        <v>4951</v>
      </c>
      <c r="H2364" s="68" t="s">
        <v>9855</v>
      </c>
      <c r="I2364" s="63">
        <v>2</v>
      </c>
      <c r="J2364" s="64" t="str">
        <f t="shared" si="98"/>
        <v>A</v>
      </c>
      <c r="K2364" s="65">
        <f t="shared" si="99"/>
        <v>5000</v>
      </c>
      <c r="L2364" s="66">
        <f t="shared" si="100"/>
        <v>4</v>
      </c>
      <c r="M2364" s="66" t="str">
        <f t="shared" si="101"/>
        <v>OK</v>
      </c>
    </row>
    <row r="2365" spans="2:14" x14ac:dyDescent="0.25">
      <c r="B2365" s="57" t="s">
        <v>23</v>
      </c>
      <c r="C2365" s="70">
        <v>44508</v>
      </c>
      <c r="D2365" s="59" t="s">
        <v>9856</v>
      </c>
      <c r="E2365" s="60" t="s">
        <v>11276</v>
      </c>
      <c r="F2365" s="67" t="s">
        <v>9857</v>
      </c>
      <c r="G2365" s="67" t="s">
        <v>9858</v>
      </c>
      <c r="H2365" s="68" t="s">
        <v>9859</v>
      </c>
      <c r="I2365" s="63">
        <v>2</v>
      </c>
      <c r="J2365" s="64" t="str">
        <f t="shared" si="98"/>
        <v>A</v>
      </c>
      <c r="K2365" s="65">
        <f t="shared" si="99"/>
        <v>5000</v>
      </c>
      <c r="L2365" s="66">
        <f t="shared" si="100"/>
        <v>2</v>
      </c>
      <c r="M2365" s="66" t="str">
        <f t="shared" si="101"/>
        <v>OK</v>
      </c>
    </row>
    <row r="2366" spans="2:14" s="69" customFormat="1" x14ac:dyDescent="0.25">
      <c r="B2366" s="57" t="s">
        <v>23</v>
      </c>
      <c r="C2366" s="70">
        <v>44508</v>
      </c>
      <c r="D2366" s="59" t="s">
        <v>4953</v>
      </c>
      <c r="E2366" s="60" t="s">
        <v>11276</v>
      </c>
      <c r="F2366" s="67" t="s">
        <v>4954</v>
      </c>
      <c r="G2366" s="67" t="s">
        <v>4955</v>
      </c>
      <c r="H2366" s="68" t="s">
        <v>9860</v>
      </c>
      <c r="I2366" s="63">
        <v>2</v>
      </c>
      <c r="J2366" s="64" t="str">
        <f t="shared" si="98"/>
        <v>A</v>
      </c>
      <c r="K2366" s="65">
        <f t="shared" si="99"/>
        <v>5000</v>
      </c>
      <c r="L2366" s="66">
        <f t="shared" si="100"/>
        <v>4</v>
      </c>
      <c r="M2366" s="66" t="str">
        <f t="shared" si="101"/>
        <v>OK</v>
      </c>
      <c r="N2366" s="40"/>
    </row>
    <row r="2367" spans="2:14" s="69" customFormat="1" x14ac:dyDescent="0.25">
      <c r="B2367" s="57" t="s">
        <v>23</v>
      </c>
      <c r="C2367" s="70">
        <v>44508</v>
      </c>
      <c r="D2367" s="59" t="s">
        <v>4957</v>
      </c>
      <c r="E2367" s="60" t="s">
        <v>11276</v>
      </c>
      <c r="F2367" s="67" t="s">
        <v>4958</v>
      </c>
      <c r="G2367" s="67" t="s">
        <v>4959</v>
      </c>
      <c r="H2367" s="68" t="s">
        <v>9861</v>
      </c>
      <c r="I2367" s="63">
        <v>2</v>
      </c>
      <c r="J2367" s="64" t="str">
        <f t="shared" si="98"/>
        <v>A</v>
      </c>
      <c r="K2367" s="65">
        <f t="shared" si="99"/>
        <v>5000</v>
      </c>
      <c r="L2367" s="66">
        <f t="shared" si="100"/>
        <v>4</v>
      </c>
      <c r="M2367" s="66" t="str">
        <f t="shared" si="101"/>
        <v>OK</v>
      </c>
      <c r="N2367" s="40"/>
    </row>
    <row r="2368" spans="2:14" x14ac:dyDescent="0.25">
      <c r="B2368" s="57" t="s">
        <v>23</v>
      </c>
      <c r="C2368" s="70">
        <v>44508</v>
      </c>
      <c r="D2368" s="59" t="s">
        <v>5001</v>
      </c>
      <c r="E2368" s="60" t="s">
        <v>11276</v>
      </c>
      <c r="F2368" s="67" t="s">
        <v>5002</v>
      </c>
      <c r="G2368" s="67" t="s">
        <v>5003</v>
      </c>
      <c r="H2368" s="68" t="s">
        <v>9862</v>
      </c>
      <c r="I2368" s="63">
        <v>2</v>
      </c>
      <c r="J2368" s="64" t="str">
        <f t="shared" si="98"/>
        <v>A</v>
      </c>
      <c r="K2368" s="65">
        <f t="shared" si="99"/>
        <v>5000</v>
      </c>
      <c r="L2368" s="66">
        <f t="shared" si="100"/>
        <v>6</v>
      </c>
      <c r="M2368" s="66" t="str">
        <f t="shared" si="101"/>
        <v>OK</v>
      </c>
    </row>
    <row r="2369" spans="2:14" x14ac:dyDescent="0.25">
      <c r="B2369" s="57" t="s">
        <v>23</v>
      </c>
      <c r="C2369" s="70">
        <v>44508</v>
      </c>
      <c r="D2369" s="59" t="s">
        <v>9863</v>
      </c>
      <c r="E2369" s="60" t="s">
        <v>11276</v>
      </c>
      <c r="F2369" s="67" t="s">
        <v>9864</v>
      </c>
      <c r="G2369" s="67" t="s">
        <v>9865</v>
      </c>
      <c r="H2369" s="68" t="s">
        <v>9866</v>
      </c>
      <c r="I2369" s="63">
        <v>2</v>
      </c>
      <c r="J2369" s="64" t="str">
        <f t="shared" si="98"/>
        <v>A</v>
      </c>
      <c r="K2369" s="65">
        <f t="shared" si="99"/>
        <v>5000</v>
      </c>
      <c r="L2369" s="66">
        <f t="shared" si="100"/>
        <v>2</v>
      </c>
      <c r="M2369" s="66" t="str">
        <f t="shared" si="101"/>
        <v>OK</v>
      </c>
    </row>
    <row r="2370" spans="2:14" s="69" customFormat="1" x14ac:dyDescent="0.25">
      <c r="B2370" s="57" t="s">
        <v>23</v>
      </c>
      <c r="C2370" s="70">
        <v>44508</v>
      </c>
      <c r="D2370" s="59" t="s">
        <v>9867</v>
      </c>
      <c r="E2370" s="60" t="s">
        <v>11276</v>
      </c>
      <c r="F2370" s="67" t="s">
        <v>9868</v>
      </c>
      <c r="G2370" s="67" t="s">
        <v>9869</v>
      </c>
      <c r="H2370" s="68" t="s">
        <v>9870</v>
      </c>
      <c r="I2370" s="63">
        <v>2</v>
      </c>
      <c r="J2370" s="64" t="str">
        <f t="shared" si="98"/>
        <v>A</v>
      </c>
      <c r="K2370" s="65">
        <f t="shared" si="99"/>
        <v>5000</v>
      </c>
      <c r="L2370" s="66">
        <f t="shared" si="100"/>
        <v>2</v>
      </c>
      <c r="M2370" s="66" t="str">
        <f t="shared" si="101"/>
        <v>OK</v>
      </c>
      <c r="N2370" s="40"/>
    </row>
    <row r="2371" spans="2:14" x14ac:dyDescent="0.25">
      <c r="B2371" s="57" t="s">
        <v>23</v>
      </c>
      <c r="C2371" s="70">
        <v>44508</v>
      </c>
      <c r="D2371" s="59" t="s">
        <v>4965</v>
      </c>
      <c r="E2371" s="60" t="s">
        <v>11276</v>
      </c>
      <c r="F2371" s="67" t="s">
        <v>346</v>
      </c>
      <c r="G2371" s="67" t="s">
        <v>4966</v>
      </c>
      <c r="H2371" s="68" t="s">
        <v>9871</v>
      </c>
      <c r="I2371" s="63">
        <v>2</v>
      </c>
      <c r="J2371" s="64" t="str">
        <f t="shared" si="98"/>
        <v>A</v>
      </c>
      <c r="K2371" s="65">
        <f t="shared" si="99"/>
        <v>5000</v>
      </c>
      <c r="L2371" s="66">
        <f t="shared" si="100"/>
        <v>4</v>
      </c>
      <c r="M2371" s="66" t="str">
        <f t="shared" si="101"/>
        <v>OK</v>
      </c>
    </row>
    <row r="2372" spans="2:14" s="69" customFormat="1" x14ac:dyDescent="0.25">
      <c r="B2372" s="57" t="s">
        <v>23</v>
      </c>
      <c r="C2372" s="70">
        <v>44508</v>
      </c>
      <c r="D2372" s="59" t="s">
        <v>9872</v>
      </c>
      <c r="E2372" s="60" t="s">
        <v>11276</v>
      </c>
      <c r="F2372" s="67" t="s">
        <v>1224</v>
      </c>
      <c r="G2372" s="67" t="s">
        <v>9873</v>
      </c>
      <c r="H2372" s="68" t="s">
        <v>9874</v>
      </c>
      <c r="I2372" s="63">
        <v>2</v>
      </c>
      <c r="J2372" s="64" t="str">
        <f t="shared" si="98"/>
        <v>A</v>
      </c>
      <c r="K2372" s="65">
        <f t="shared" si="99"/>
        <v>5000</v>
      </c>
      <c r="L2372" s="66">
        <f t="shared" si="100"/>
        <v>2</v>
      </c>
      <c r="M2372" s="66" t="str">
        <f t="shared" si="101"/>
        <v>OK</v>
      </c>
      <c r="N2372" s="40"/>
    </row>
    <row r="2373" spans="2:14" x14ac:dyDescent="0.25">
      <c r="B2373" s="57" t="s">
        <v>23</v>
      </c>
      <c r="C2373" s="70">
        <v>44508</v>
      </c>
      <c r="D2373" s="59" t="s">
        <v>4969</v>
      </c>
      <c r="E2373" s="60" t="s">
        <v>11276</v>
      </c>
      <c r="F2373" s="67" t="s">
        <v>4970</v>
      </c>
      <c r="G2373" s="67" t="s">
        <v>4971</v>
      </c>
      <c r="H2373" s="68" t="s">
        <v>9875</v>
      </c>
      <c r="I2373" s="63">
        <v>2</v>
      </c>
      <c r="J2373" s="64" t="str">
        <f t="shared" si="98"/>
        <v>A</v>
      </c>
      <c r="K2373" s="65">
        <f t="shared" si="99"/>
        <v>5000</v>
      </c>
      <c r="L2373" s="66">
        <f t="shared" si="100"/>
        <v>6</v>
      </c>
      <c r="M2373" s="66" t="str">
        <f t="shared" si="101"/>
        <v>OK</v>
      </c>
    </row>
    <row r="2374" spans="2:14" x14ac:dyDescent="0.25">
      <c r="B2374" s="57" t="s">
        <v>23</v>
      </c>
      <c r="C2374" s="70">
        <v>44508</v>
      </c>
      <c r="D2374" s="59" t="s">
        <v>9876</v>
      </c>
      <c r="E2374" s="60" t="s">
        <v>11276</v>
      </c>
      <c r="F2374" s="67" t="s">
        <v>8948</v>
      </c>
      <c r="G2374" s="67" t="s">
        <v>9877</v>
      </c>
      <c r="H2374" s="68" t="s">
        <v>9878</v>
      </c>
      <c r="I2374" s="63">
        <v>2</v>
      </c>
      <c r="J2374" s="64" t="str">
        <f t="shared" si="98"/>
        <v>A</v>
      </c>
      <c r="K2374" s="65">
        <f t="shared" si="99"/>
        <v>5000</v>
      </c>
      <c r="L2374" s="66">
        <f t="shared" si="100"/>
        <v>2</v>
      </c>
      <c r="M2374" s="66" t="str">
        <f t="shared" si="101"/>
        <v>OK</v>
      </c>
    </row>
    <row r="2375" spans="2:14" s="69" customFormat="1" x14ac:dyDescent="0.25">
      <c r="B2375" s="57" t="s">
        <v>23</v>
      </c>
      <c r="C2375" s="70">
        <v>44509</v>
      </c>
      <c r="D2375" s="59" t="s">
        <v>5746</v>
      </c>
      <c r="E2375" s="60" t="s">
        <v>11276</v>
      </c>
      <c r="F2375" s="67" t="s">
        <v>5747</v>
      </c>
      <c r="G2375" s="67" t="s">
        <v>5748</v>
      </c>
      <c r="H2375" s="68" t="s">
        <v>10109</v>
      </c>
      <c r="I2375" s="63">
        <v>2</v>
      </c>
      <c r="J2375" s="64" t="str">
        <f t="shared" si="98"/>
        <v>A</v>
      </c>
      <c r="K2375" s="65">
        <f t="shared" si="99"/>
        <v>5000</v>
      </c>
      <c r="L2375" s="66">
        <f t="shared" si="100"/>
        <v>4</v>
      </c>
      <c r="M2375" s="66" t="str">
        <f t="shared" si="101"/>
        <v>OK</v>
      </c>
      <c r="N2375" s="40"/>
    </row>
    <row r="2376" spans="2:14" x14ac:dyDescent="0.25">
      <c r="B2376" s="57" t="s">
        <v>23</v>
      </c>
      <c r="C2376" s="70">
        <v>44509</v>
      </c>
      <c r="D2376" s="59" t="s">
        <v>5782</v>
      </c>
      <c r="E2376" s="60" t="s">
        <v>11276</v>
      </c>
      <c r="F2376" s="67" t="s">
        <v>5783</v>
      </c>
      <c r="G2376" s="67" t="s">
        <v>5784</v>
      </c>
      <c r="H2376" s="68" t="s">
        <v>10110</v>
      </c>
      <c r="I2376" s="63">
        <v>2</v>
      </c>
      <c r="J2376" s="64" t="str">
        <f t="shared" si="98"/>
        <v>A</v>
      </c>
      <c r="K2376" s="65">
        <f t="shared" si="99"/>
        <v>5000</v>
      </c>
      <c r="L2376" s="66">
        <f t="shared" si="100"/>
        <v>4</v>
      </c>
      <c r="M2376" s="66" t="str">
        <f t="shared" si="101"/>
        <v>OK</v>
      </c>
    </row>
    <row r="2377" spans="2:14" x14ac:dyDescent="0.25">
      <c r="B2377" s="57" t="s">
        <v>25</v>
      </c>
      <c r="C2377" s="58">
        <v>44487</v>
      </c>
      <c r="D2377" s="59" t="s">
        <v>730</v>
      </c>
      <c r="E2377" s="60" t="s">
        <v>11276</v>
      </c>
      <c r="F2377" s="61" t="s">
        <v>731</v>
      </c>
      <c r="G2377" s="61" t="s">
        <v>732</v>
      </c>
      <c r="H2377" s="62" t="s">
        <v>733</v>
      </c>
      <c r="I2377" s="63">
        <v>2</v>
      </c>
      <c r="J2377" s="64" t="str">
        <f t="shared" si="98"/>
        <v>A</v>
      </c>
      <c r="K2377" s="65">
        <f t="shared" si="99"/>
        <v>5000</v>
      </c>
      <c r="L2377" s="66">
        <f t="shared" ref="L2377:L2440" si="102">SUMIF($D$8:$D$3606,D2377:D5975,$I$8:$I$3606)</f>
        <v>16</v>
      </c>
      <c r="M2377" s="66" t="str">
        <f t="shared" ref="M2377:M2440" si="103">+IF(L2377=0," ",IF(L2377&lt;=20,"OK",IF(L2377&gt;=21,"LEBIH")))</f>
        <v>OK</v>
      </c>
    </row>
    <row r="2378" spans="2:14" s="69" customFormat="1" x14ac:dyDescent="0.25">
      <c r="B2378" s="57" t="s">
        <v>25</v>
      </c>
      <c r="C2378" s="58">
        <v>44487</v>
      </c>
      <c r="D2378" s="59" t="s">
        <v>734</v>
      </c>
      <c r="E2378" s="60" t="s">
        <v>11276</v>
      </c>
      <c r="F2378" s="61" t="s">
        <v>735</v>
      </c>
      <c r="G2378" s="61" t="s">
        <v>736</v>
      </c>
      <c r="H2378" s="62" t="s">
        <v>737</v>
      </c>
      <c r="I2378" s="63">
        <v>2</v>
      </c>
      <c r="J2378" s="64" t="str">
        <f t="shared" si="98"/>
        <v>A</v>
      </c>
      <c r="K2378" s="65">
        <f t="shared" si="99"/>
        <v>5000</v>
      </c>
      <c r="L2378" s="66">
        <f t="shared" si="102"/>
        <v>2</v>
      </c>
      <c r="M2378" s="66" t="str">
        <f t="shared" si="103"/>
        <v>OK</v>
      </c>
      <c r="N2378" s="40"/>
    </row>
    <row r="2379" spans="2:14" x14ac:dyDescent="0.25">
      <c r="B2379" s="57" t="s">
        <v>25</v>
      </c>
      <c r="C2379" s="58">
        <v>44487</v>
      </c>
      <c r="D2379" s="59" t="s">
        <v>738</v>
      </c>
      <c r="E2379" s="60" t="s">
        <v>11276</v>
      </c>
      <c r="F2379" s="61" t="s">
        <v>739</v>
      </c>
      <c r="G2379" s="61" t="s">
        <v>740</v>
      </c>
      <c r="H2379" s="62" t="s">
        <v>744</v>
      </c>
      <c r="I2379" s="63">
        <v>13</v>
      </c>
      <c r="J2379" s="64" t="str">
        <f t="shared" si="98"/>
        <v>B</v>
      </c>
      <c r="K2379" s="65">
        <f t="shared" si="99"/>
        <v>39000</v>
      </c>
      <c r="L2379" s="66">
        <f t="shared" si="102"/>
        <v>20</v>
      </c>
      <c r="M2379" s="66" t="str">
        <f t="shared" si="103"/>
        <v>OK</v>
      </c>
    </row>
    <row r="2380" spans="2:14" s="69" customFormat="1" x14ac:dyDescent="0.25">
      <c r="B2380" s="57" t="s">
        <v>25</v>
      </c>
      <c r="C2380" s="58">
        <v>44487</v>
      </c>
      <c r="D2380" s="59" t="s">
        <v>741</v>
      </c>
      <c r="E2380" s="60" t="s">
        <v>11276</v>
      </c>
      <c r="F2380" s="61" t="s">
        <v>742</v>
      </c>
      <c r="G2380" s="61" t="s">
        <v>743</v>
      </c>
      <c r="H2380" s="62" t="s">
        <v>745</v>
      </c>
      <c r="I2380" s="63">
        <v>2</v>
      </c>
      <c r="J2380" s="64" t="str">
        <f t="shared" si="98"/>
        <v>A</v>
      </c>
      <c r="K2380" s="65">
        <f t="shared" si="99"/>
        <v>5000</v>
      </c>
      <c r="L2380" s="66">
        <f t="shared" si="102"/>
        <v>4</v>
      </c>
      <c r="M2380" s="66" t="str">
        <f t="shared" si="103"/>
        <v>OK</v>
      </c>
      <c r="N2380" s="40"/>
    </row>
    <row r="2381" spans="2:14" x14ac:dyDescent="0.25">
      <c r="B2381" s="57" t="s">
        <v>25</v>
      </c>
      <c r="C2381" s="58">
        <v>44487</v>
      </c>
      <c r="D2381" s="59" t="s">
        <v>746</v>
      </c>
      <c r="E2381" s="60" t="s">
        <v>11276</v>
      </c>
      <c r="F2381" s="61" t="s">
        <v>747</v>
      </c>
      <c r="G2381" s="61" t="s">
        <v>748</v>
      </c>
      <c r="H2381" s="62" t="s">
        <v>749</v>
      </c>
      <c r="I2381" s="63">
        <v>20</v>
      </c>
      <c r="J2381" s="64" t="str">
        <f t="shared" si="98"/>
        <v>B</v>
      </c>
      <c r="K2381" s="65">
        <f t="shared" si="99"/>
        <v>60000</v>
      </c>
      <c r="L2381" s="66">
        <f t="shared" si="102"/>
        <v>20</v>
      </c>
      <c r="M2381" s="66" t="str">
        <f t="shared" si="103"/>
        <v>OK</v>
      </c>
    </row>
    <row r="2382" spans="2:14" x14ac:dyDescent="0.25">
      <c r="B2382" s="57" t="s">
        <v>25</v>
      </c>
      <c r="C2382" s="58">
        <v>44488</v>
      </c>
      <c r="D2382" s="59" t="s">
        <v>2097</v>
      </c>
      <c r="E2382" s="60" t="s">
        <v>11276</v>
      </c>
      <c r="F2382" s="61" t="s">
        <v>2098</v>
      </c>
      <c r="G2382" s="61" t="s">
        <v>2099</v>
      </c>
      <c r="H2382" s="62" t="s">
        <v>2100</v>
      </c>
      <c r="I2382" s="63">
        <v>2</v>
      </c>
      <c r="J2382" s="64" t="str">
        <f t="shared" si="98"/>
        <v>A</v>
      </c>
      <c r="K2382" s="65">
        <f t="shared" si="99"/>
        <v>5000</v>
      </c>
      <c r="L2382" s="66">
        <f t="shared" si="102"/>
        <v>4</v>
      </c>
      <c r="M2382" s="66" t="str">
        <f t="shared" si="103"/>
        <v>OK</v>
      </c>
    </row>
    <row r="2383" spans="2:14" s="69" customFormat="1" x14ac:dyDescent="0.25">
      <c r="B2383" s="57" t="s">
        <v>25</v>
      </c>
      <c r="C2383" s="58">
        <v>44488</v>
      </c>
      <c r="D2383" s="59" t="s">
        <v>2101</v>
      </c>
      <c r="E2383" s="60" t="s">
        <v>11276</v>
      </c>
      <c r="F2383" s="61" t="s">
        <v>2102</v>
      </c>
      <c r="G2383" s="61" t="s">
        <v>2103</v>
      </c>
      <c r="H2383" s="62" t="s">
        <v>2104</v>
      </c>
      <c r="I2383" s="63">
        <v>3</v>
      </c>
      <c r="J2383" s="64" t="str">
        <f t="shared" si="98"/>
        <v>A</v>
      </c>
      <c r="K2383" s="65">
        <f t="shared" si="99"/>
        <v>7500</v>
      </c>
      <c r="L2383" s="66">
        <f t="shared" si="102"/>
        <v>5</v>
      </c>
      <c r="M2383" s="66" t="str">
        <f t="shared" si="103"/>
        <v>OK</v>
      </c>
      <c r="N2383" s="40"/>
    </row>
    <row r="2384" spans="2:14" s="69" customFormat="1" x14ac:dyDescent="0.25">
      <c r="B2384" s="57" t="s">
        <v>25</v>
      </c>
      <c r="C2384" s="58">
        <v>44488</v>
      </c>
      <c r="D2384" s="59" t="s">
        <v>2105</v>
      </c>
      <c r="E2384" s="60" t="s">
        <v>11276</v>
      </c>
      <c r="F2384" s="61" t="s">
        <v>2106</v>
      </c>
      <c r="G2384" s="61" t="s">
        <v>2107</v>
      </c>
      <c r="H2384" s="62" t="s">
        <v>2108</v>
      </c>
      <c r="I2384" s="63">
        <v>2</v>
      </c>
      <c r="J2384" s="64" t="str">
        <f t="shared" si="98"/>
        <v>A</v>
      </c>
      <c r="K2384" s="65">
        <f t="shared" si="99"/>
        <v>5000</v>
      </c>
      <c r="L2384" s="66">
        <f t="shared" si="102"/>
        <v>9</v>
      </c>
      <c r="M2384" s="66" t="str">
        <f t="shared" si="103"/>
        <v>OK</v>
      </c>
      <c r="N2384" s="40"/>
    </row>
    <row r="2385" spans="2:14" x14ac:dyDescent="0.25">
      <c r="B2385" s="57" t="s">
        <v>25</v>
      </c>
      <c r="C2385" s="58">
        <v>44488</v>
      </c>
      <c r="D2385" s="59" t="s">
        <v>2109</v>
      </c>
      <c r="E2385" s="60" t="s">
        <v>11276</v>
      </c>
      <c r="F2385" s="61" t="s">
        <v>2110</v>
      </c>
      <c r="G2385" s="61" t="s">
        <v>743</v>
      </c>
      <c r="H2385" s="62" t="s">
        <v>2111</v>
      </c>
      <c r="I2385" s="63">
        <v>2</v>
      </c>
      <c r="J2385" s="64" t="str">
        <f t="shared" si="98"/>
        <v>A</v>
      </c>
      <c r="K2385" s="65">
        <f t="shared" si="99"/>
        <v>5000</v>
      </c>
      <c r="L2385" s="66">
        <f t="shared" si="102"/>
        <v>5</v>
      </c>
      <c r="M2385" s="66" t="str">
        <f t="shared" si="103"/>
        <v>OK</v>
      </c>
    </row>
    <row r="2386" spans="2:14" x14ac:dyDescent="0.25">
      <c r="B2386" s="57" t="s">
        <v>25</v>
      </c>
      <c r="C2386" s="58">
        <v>44488</v>
      </c>
      <c r="D2386" s="59" t="s">
        <v>2112</v>
      </c>
      <c r="E2386" s="60" t="s">
        <v>11276</v>
      </c>
      <c r="F2386" s="61" t="s">
        <v>2113</v>
      </c>
      <c r="G2386" s="61" t="s">
        <v>2114</v>
      </c>
      <c r="H2386" s="62" t="s">
        <v>2115</v>
      </c>
      <c r="I2386" s="63">
        <v>2</v>
      </c>
      <c r="J2386" s="64" t="str">
        <f t="shared" si="98"/>
        <v>A</v>
      </c>
      <c r="K2386" s="65">
        <f t="shared" si="99"/>
        <v>5000</v>
      </c>
      <c r="L2386" s="66">
        <f t="shared" si="102"/>
        <v>4</v>
      </c>
      <c r="M2386" s="66" t="str">
        <f t="shared" si="103"/>
        <v>OK</v>
      </c>
    </row>
    <row r="2387" spans="2:14" s="69" customFormat="1" x14ac:dyDescent="0.25">
      <c r="B2387" s="57" t="s">
        <v>25</v>
      </c>
      <c r="C2387" s="58">
        <v>44488</v>
      </c>
      <c r="D2387" s="59" t="s">
        <v>2116</v>
      </c>
      <c r="E2387" s="60" t="s">
        <v>11276</v>
      </c>
      <c r="F2387" s="67" t="s">
        <v>2117</v>
      </c>
      <c r="G2387" s="67" t="s">
        <v>2118</v>
      </c>
      <c r="H2387" s="68" t="s">
        <v>2119</v>
      </c>
      <c r="I2387" s="63">
        <v>2</v>
      </c>
      <c r="J2387" s="64" t="str">
        <f t="shared" si="98"/>
        <v>A</v>
      </c>
      <c r="K2387" s="65">
        <f t="shared" si="99"/>
        <v>5000</v>
      </c>
      <c r="L2387" s="66">
        <f t="shared" si="102"/>
        <v>4</v>
      </c>
      <c r="M2387" s="66" t="str">
        <f t="shared" si="103"/>
        <v>OK</v>
      </c>
      <c r="N2387" s="40"/>
    </row>
    <row r="2388" spans="2:14" x14ac:dyDescent="0.25">
      <c r="B2388" s="57" t="s">
        <v>25</v>
      </c>
      <c r="C2388" s="58">
        <v>44488</v>
      </c>
      <c r="D2388" s="59" t="s">
        <v>2120</v>
      </c>
      <c r="E2388" s="60" t="s">
        <v>11276</v>
      </c>
      <c r="F2388" s="67" t="s">
        <v>2121</v>
      </c>
      <c r="G2388" s="67" t="s">
        <v>2122</v>
      </c>
      <c r="H2388" s="68" t="s">
        <v>2123</v>
      </c>
      <c r="I2388" s="63">
        <v>3</v>
      </c>
      <c r="J2388" s="64" t="str">
        <f t="shared" si="98"/>
        <v>A</v>
      </c>
      <c r="K2388" s="65">
        <f t="shared" si="99"/>
        <v>7500</v>
      </c>
      <c r="L2388" s="66">
        <f t="shared" si="102"/>
        <v>11</v>
      </c>
      <c r="M2388" s="66" t="str">
        <f t="shared" si="103"/>
        <v>OK</v>
      </c>
    </row>
    <row r="2389" spans="2:14" s="69" customFormat="1" x14ac:dyDescent="0.25">
      <c r="B2389" s="57" t="s">
        <v>25</v>
      </c>
      <c r="C2389" s="58">
        <v>44488</v>
      </c>
      <c r="D2389" s="59" t="s">
        <v>2124</v>
      </c>
      <c r="E2389" s="60" t="s">
        <v>11276</v>
      </c>
      <c r="F2389" s="67" t="s">
        <v>2125</v>
      </c>
      <c r="G2389" s="67" t="s">
        <v>2126</v>
      </c>
      <c r="H2389" s="68" t="s">
        <v>2127</v>
      </c>
      <c r="I2389" s="63">
        <v>2</v>
      </c>
      <c r="J2389" s="64" t="str">
        <f t="shared" si="98"/>
        <v>A</v>
      </c>
      <c r="K2389" s="65">
        <f t="shared" si="99"/>
        <v>5000</v>
      </c>
      <c r="L2389" s="66">
        <f t="shared" si="102"/>
        <v>4</v>
      </c>
      <c r="M2389" s="66" t="str">
        <f t="shared" si="103"/>
        <v>OK</v>
      </c>
      <c r="N2389" s="40"/>
    </row>
    <row r="2390" spans="2:14" x14ac:dyDescent="0.25">
      <c r="B2390" s="57" t="s">
        <v>25</v>
      </c>
      <c r="C2390" s="58">
        <v>44488</v>
      </c>
      <c r="D2390" s="59" t="s">
        <v>2128</v>
      </c>
      <c r="E2390" s="60" t="s">
        <v>11276</v>
      </c>
      <c r="F2390" s="67" t="s">
        <v>2129</v>
      </c>
      <c r="G2390" s="67" t="s">
        <v>2126</v>
      </c>
      <c r="H2390" s="68" t="s">
        <v>2130</v>
      </c>
      <c r="I2390" s="63">
        <v>2</v>
      </c>
      <c r="J2390" s="64" t="str">
        <f t="shared" si="98"/>
        <v>A</v>
      </c>
      <c r="K2390" s="65">
        <f t="shared" si="99"/>
        <v>5000</v>
      </c>
      <c r="L2390" s="66">
        <f t="shared" si="102"/>
        <v>2</v>
      </c>
      <c r="M2390" s="66" t="str">
        <f t="shared" si="103"/>
        <v>OK</v>
      </c>
    </row>
    <row r="2391" spans="2:14" x14ac:dyDescent="0.25">
      <c r="B2391" s="57" t="s">
        <v>25</v>
      </c>
      <c r="C2391" s="58">
        <v>44488</v>
      </c>
      <c r="D2391" s="59" t="s">
        <v>2131</v>
      </c>
      <c r="E2391" s="60" t="s">
        <v>11276</v>
      </c>
      <c r="F2391" s="67" t="s">
        <v>2132</v>
      </c>
      <c r="G2391" s="67" t="s">
        <v>2133</v>
      </c>
      <c r="H2391" s="68" t="s">
        <v>2134</v>
      </c>
      <c r="I2391" s="63">
        <v>2</v>
      </c>
      <c r="J2391" s="64" t="str">
        <f t="shared" si="98"/>
        <v>A</v>
      </c>
      <c r="K2391" s="65">
        <f t="shared" si="99"/>
        <v>5000</v>
      </c>
      <c r="L2391" s="66">
        <f t="shared" si="102"/>
        <v>2</v>
      </c>
      <c r="M2391" s="66" t="str">
        <f t="shared" si="103"/>
        <v>OK</v>
      </c>
    </row>
    <row r="2392" spans="2:14" s="69" customFormat="1" x14ac:dyDescent="0.25">
      <c r="B2392" s="57" t="s">
        <v>25</v>
      </c>
      <c r="C2392" s="58">
        <v>44488</v>
      </c>
      <c r="D2392" s="59" t="s">
        <v>2135</v>
      </c>
      <c r="E2392" s="60" t="s">
        <v>11276</v>
      </c>
      <c r="F2392" s="61" t="s">
        <v>2136</v>
      </c>
      <c r="G2392" s="61" t="s">
        <v>2137</v>
      </c>
      <c r="H2392" s="62" t="s">
        <v>2138</v>
      </c>
      <c r="I2392" s="63">
        <v>2</v>
      </c>
      <c r="J2392" s="64" t="str">
        <f t="shared" si="98"/>
        <v>A</v>
      </c>
      <c r="K2392" s="65">
        <f t="shared" si="99"/>
        <v>5000</v>
      </c>
      <c r="L2392" s="66">
        <f t="shared" si="102"/>
        <v>2</v>
      </c>
      <c r="M2392" s="66" t="str">
        <f t="shared" si="103"/>
        <v>OK</v>
      </c>
      <c r="N2392" s="40"/>
    </row>
    <row r="2393" spans="2:14" s="69" customFormat="1" x14ac:dyDescent="0.25">
      <c r="B2393" s="57" t="s">
        <v>25</v>
      </c>
      <c r="C2393" s="58">
        <v>44488</v>
      </c>
      <c r="D2393" s="59" t="s">
        <v>2139</v>
      </c>
      <c r="E2393" s="60" t="s">
        <v>11276</v>
      </c>
      <c r="F2393" s="61" t="s">
        <v>2140</v>
      </c>
      <c r="G2393" s="61" t="s">
        <v>2141</v>
      </c>
      <c r="H2393" s="62" t="s">
        <v>2142</v>
      </c>
      <c r="I2393" s="63">
        <v>2</v>
      </c>
      <c r="J2393" s="64" t="str">
        <f t="shared" si="98"/>
        <v>A</v>
      </c>
      <c r="K2393" s="65">
        <f t="shared" si="99"/>
        <v>5000</v>
      </c>
      <c r="L2393" s="66">
        <f t="shared" si="102"/>
        <v>4</v>
      </c>
      <c r="M2393" s="66" t="str">
        <f t="shared" si="103"/>
        <v>OK</v>
      </c>
      <c r="N2393" s="40"/>
    </row>
    <row r="2394" spans="2:14" s="69" customFormat="1" x14ac:dyDescent="0.25">
      <c r="B2394" s="57" t="s">
        <v>25</v>
      </c>
      <c r="C2394" s="58">
        <v>44488</v>
      </c>
      <c r="D2394" s="59" t="s">
        <v>2143</v>
      </c>
      <c r="E2394" s="60" t="s">
        <v>11276</v>
      </c>
      <c r="F2394" s="61" t="s">
        <v>2144</v>
      </c>
      <c r="G2394" s="61" t="s">
        <v>2145</v>
      </c>
      <c r="H2394" s="62" t="s">
        <v>2146</v>
      </c>
      <c r="I2394" s="63">
        <v>2</v>
      </c>
      <c r="J2394" s="64" t="str">
        <f t="shared" si="98"/>
        <v>A</v>
      </c>
      <c r="K2394" s="65">
        <f t="shared" si="99"/>
        <v>5000</v>
      </c>
      <c r="L2394" s="66">
        <f t="shared" si="102"/>
        <v>2</v>
      </c>
      <c r="M2394" s="66" t="str">
        <f t="shared" si="103"/>
        <v>OK</v>
      </c>
      <c r="N2394" s="40"/>
    </row>
    <row r="2395" spans="2:14" x14ac:dyDescent="0.25">
      <c r="B2395" s="57" t="s">
        <v>25</v>
      </c>
      <c r="C2395" s="58">
        <v>44488</v>
      </c>
      <c r="D2395" s="59" t="s">
        <v>2147</v>
      </c>
      <c r="E2395" s="60" t="s">
        <v>11276</v>
      </c>
      <c r="F2395" s="61" t="s">
        <v>2148</v>
      </c>
      <c r="G2395" s="61" t="s">
        <v>2149</v>
      </c>
      <c r="H2395" s="62" t="s">
        <v>2150</v>
      </c>
      <c r="I2395" s="63">
        <v>2</v>
      </c>
      <c r="J2395" s="64" t="str">
        <f t="shared" si="98"/>
        <v>A</v>
      </c>
      <c r="K2395" s="65">
        <f t="shared" si="99"/>
        <v>5000</v>
      </c>
      <c r="L2395" s="66">
        <f t="shared" si="102"/>
        <v>2</v>
      </c>
      <c r="M2395" s="66" t="str">
        <f t="shared" si="103"/>
        <v>OK</v>
      </c>
    </row>
    <row r="2396" spans="2:14" x14ac:dyDescent="0.25">
      <c r="B2396" s="57" t="s">
        <v>25</v>
      </c>
      <c r="C2396" s="58">
        <v>44488</v>
      </c>
      <c r="D2396" s="59" t="s">
        <v>2151</v>
      </c>
      <c r="E2396" s="60" t="s">
        <v>11276</v>
      </c>
      <c r="F2396" s="61" t="s">
        <v>2152</v>
      </c>
      <c r="G2396" s="61" t="s">
        <v>2153</v>
      </c>
      <c r="H2396" s="62" t="s">
        <v>2154</v>
      </c>
      <c r="I2396" s="63">
        <v>2</v>
      </c>
      <c r="J2396" s="64" t="str">
        <f t="shared" si="98"/>
        <v>A</v>
      </c>
      <c r="K2396" s="65">
        <f t="shared" si="99"/>
        <v>5000</v>
      </c>
      <c r="L2396" s="66">
        <f t="shared" si="102"/>
        <v>2</v>
      </c>
      <c r="M2396" s="66" t="str">
        <f t="shared" si="103"/>
        <v>OK</v>
      </c>
    </row>
    <row r="2397" spans="2:14" s="69" customFormat="1" x14ac:dyDescent="0.25">
      <c r="B2397" s="57" t="s">
        <v>25</v>
      </c>
      <c r="C2397" s="58">
        <v>44489</v>
      </c>
      <c r="D2397" s="59" t="s">
        <v>2155</v>
      </c>
      <c r="E2397" s="60" t="s">
        <v>11276</v>
      </c>
      <c r="F2397" s="61" t="s">
        <v>2156</v>
      </c>
      <c r="G2397" s="61" t="s">
        <v>2157</v>
      </c>
      <c r="H2397" s="62" t="s">
        <v>2158</v>
      </c>
      <c r="I2397" s="63">
        <v>3</v>
      </c>
      <c r="J2397" s="64" t="str">
        <f t="shared" si="98"/>
        <v>A</v>
      </c>
      <c r="K2397" s="65">
        <f t="shared" si="99"/>
        <v>7500</v>
      </c>
      <c r="L2397" s="66">
        <f t="shared" si="102"/>
        <v>3</v>
      </c>
      <c r="M2397" s="66" t="str">
        <f t="shared" si="103"/>
        <v>OK</v>
      </c>
      <c r="N2397" s="40"/>
    </row>
    <row r="2398" spans="2:14" x14ac:dyDescent="0.25">
      <c r="B2398" s="57" t="s">
        <v>25</v>
      </c>
      <c r="C2398" s="58">
        <v>44489</v>
      </c>
      <c r="D2398" s="59" t="s">
        <v>2159</v>
      </c>
      <c r="E2398" s="60" t="s">
        <v>11276</v>
      </c>
      <c r="F2398" s="61" t="s">
        <v>2160</v>
      </c>
      <c r="G2398" s="61" t="s">
        <v>2161</v>
      </c>
      <c r="H2398" s="62" t="s">
        <v>2162</v>
      </c>
      <c r="I2398" s="63">
        <v>2</v>
      </c>
      <c r="J2398" s="64" t="str">
        <f t="shared" si="98"/>
        <v>A</v>
      </c>
      <c r="K2398" s="65">
        <f t="shared" si="99"/>
        <v>5000</v>
      </c>
      <c r="L2398" s="66">
        <f t="shared" si="102"/>
        <v>5</v>
      </c>
      <c r="M2398" s="66" t="str">
        <f t="shared" si="103"/>
        <v>OK</v>
      </c>
    </row>
    <row r="2399" spans="2:14" s="69" customFormat="1" x14ac:dyDescent="0.25">
      <c r="B2399" s="57" t="s">
        <v>25</v>
      </c>
      <c r="C2399" s="58">
        <v>44489</v>
      </c>
      <c r="D2399" s="59" t="s">
        <v>2163</v>
      </c>
      <c r="E2399" s="60" t="s">
        <v>11276</v>
      </c>
      <c r="F2399" s="61" t="s">
        <v>2164</v>
      </c>
      <c r="G2399" s="61" t="s">
        <v>2165</v>
      </c>
      <c r="H2399" s="62" t="s">
        <v>2166</v>
      </c>
      <c r="I2399" s="63">
        <v>2</v>
      </c>
      <c r="J2399" s="64" t="str">
        <f t="shared" si="98"/>
        <v>A</v>
      </c>
      <c r="K2399" s="65">
        <f t="shared" si="99"/>
        <v>5000</v>
      </c>
      <c r="L2399" s="66">
        <f t="shared" si="102"/>
        <v>4</v>
      </c>
      <c r="M2399" s="66" t="str">
        <f t="shared" si="103"/>
        <v>OK</v>
      </c>
      <c r="N2399" s="40"/>
    </row>
    <row r="2400" spans="2:14" x14ac:dyDescent="0.25">
      <c r="B2400" s="57" t="s">
        <v>25</v>
      </c>
      <c r="C2400" s="58">
        <v>44489</v>
      </c>
      <c r="D2400" s="59" t="s">
        <v>2167</v>
      </c>
      <c r="E2400" s="60" t="s">
        <v>11276</v>
      </c>
      <c r="F2400" s="61" t="s">
        <v>2168</v>
      </c>
      <c r="G2400" s="61" t="s">
        <v>2165</v>
      </c>
      <c r="H2400" s="62" t="s">
        <v>2169</v>
      </c>
      <c r="I2400" s="63">
        <v>2</v>
      </c>
      <c r="J2400" s="64" t="str">
        <f t="shared" si="98"/>
        <v>A</v>
      </c>
      <c r="K2400" s="65">
        <f t="shared" si="99"/>
        <v>5000</v>
      </c>
      <c r="L2400" s="66">
        <f t="shared" si="102"/>
        <v>2</v>
      </c>
      <c r="M2400" s="66" t="str">
        <f t="shared" si="103"/>
        <v>OK</v>
      </c>
    </row>
    <row r="2401" spans="2:14" x14ac:dyDescent="0.25">
      <c r="B2401" s="57" t="s">
        <v>25</v>
      </c>
      <c r="C2401" s="58">
        <v>44489</v>
      </c>
      <c r="D2401" s="59" t="s">
        <v>2170</v>
      </c>
      <c r="E2401" s="60" t="s">
        <v>11276</v>
      </c>
      <c r="F2401" s="61" t="s">
        <v>2171</v>
      </c>
      <c r="G2401" s="61" t="s">
        <v>2165</v>
      </c>
      <c r="H2401" s="62" t="s">
        <v>2172</v>
      </c>
      <c r="I2401" s="63">
        <v>2</v>
      </c>
      <c r="J2401" s="64" t="str">
        <f t="shared" si="98"/>
        <v>A</v>
      </c>
      <c r="K2401" s="65">
        <f t="shared" si="99"/>
        <v>5000</v>
      </c>
      <c r="L2401" s="66">
        <f t="shared" si="102"/>
        <v>2</v>
      </c>
      <c r="M2401" s="66" t="str">
        <f t="shared" si="103"/>
        <v>OK</v>
      </c>
    </row>
    <row r="2402" spans="2:14" s="69" customFormat="1" x14ac:dyDescent="0.25">
      <c r="B2402" s="57" t="s">
        <v>25</v>
      </c>
      <c r="C2402" s="58">
        <v>44489</v>
      </c>
      <c r="D2402" s="59" t="s">
        <v>2173</v>
      </c>
      <c r="E2402" s="60" t="s">
        <v>11276</v>
      </c>
      <c r="F2402" s="61" t="s">
        <v>2174</v>
      </c>
      <c r="G2402" s="61" t="s">
        <v>2175</v>
      </c>
      <c r="H2402" s="62" t="s">
        <v>2176</v>
      </c>
      <c r="I2402" s="63">
        <v>3</v>
      </c>
      <c r="J2402" s="64" t="str">
        <f t="shared" si="98"/>
        <v>A</v>
      </c>
      <c r="K2402" s="65">
        <f t="shared" si="99"/>
        <v>7500</v>
      </c>
      <c r="L2402" s="66">
        <f t="shared" si="102"/>
        <v>3</v>
      </c>
      <c r="M2402" s="66" t="str">
        <f t="shared" si="103"/>
        <v>OK</v>
      </c>
      <c r="N2402" s="40"/>
    </row>
    <row r="2403" spans="2:14" s="69" customFormat="1" x14ac:dyDescent="0.25">
      <c r="B2403" s="57" t="s">
        <v>25</v>
      </c>
      <c r="C2403" s="58">
        <v>44489</v>
      </c>
      <c r="D2403" s="59" t="s">
        <v>2177</v>
      </c>
      <c r="E2403" s="60" t="s">
        <v>11276</v>
      </c>
      <c r="F2403" s="61" t="s">
        <v>2178</v>
      </c>
      <c r="G2403" s="61" t="s">
        <v>2179</v>
      </c>
      <c r="H2403" s="62" t="s">
        <v>2180</v>
      </c>
      <c r="I2403" s="63">
        <v>2</v>
      </c>
      <c r="J2403" s="64" t="str">
        <f t="shared" si="98"/>
        <v>A</v>
      </c>
      <c r="K2403" s="65">
        <f t="shared" si="99"/>
        <v>5000</v>
      </c>
      <c r="L2403" s="66">
        <f t="shared" si="102"/>
        <v>2</v>
      </c>
      <c r="M2403" s="66" t="str">
        <f t="shared" si="103"/>
        <v>OK</v>
      </c>
      <c r="N2403" s="40"/>
    </row>
    <row r="2404" spans="2:14" x14ac:dyDescent="0.25">
      <c r="B2404" s="57" t="s">
        <v>25</v>
      </c>
      <c r="C2404" s="58">
        <v>44489</v>
      </c>
      <c r="D2404" s="59" t="s">
        <v>2181</v>
      </c>
      <c r="E2404" s="60" t="s">
        <v>11276</v>
      </c>
      <c r="F2404" s="67" t="s">
        <v>2182</v>
      </c>
      <c r="G2404" s="67" t="s">
        <v>2183</v>
      </c>
      <c r="H2404" s="68" t="s">
        <v>2184</v>
      </c>
      <c r="I2404" s="63">
        <v>2</v>
      </c>
      <c r="J2404" s="64" t="str">
        <f t="shared" si="98"/>
        <v>A</v>
      </c>
      <c r="K2404" s="65">
        <f t="shared" si="99"/>
        <v>5000</v>
      </c>
      <c r="L2404" s="66">
        <f t="shared" si="102"/>
        <v>4</v>
      </c>
      <c r="M2404" s="66" t="str">
        <f t="shared" si="103"/>
        <v>OK</v>
      </c>
    </row>
    <row r="2405" spans="2:14" x14ac:dyDescent="0.25">
      <c r="B2405" s="57" t="s">
        <v>25</v>
      </c>
      <c r="C2405" s="58">
        <v>44489</v>
      </c>
      <c r="D2405" s="59" t="s">
        <v>2185</v>
      </c>
      <c r="E2405" s="60" t="s">
        <v>11276</v>
      </c>
      <c r="F2405" s="67" t="s">
        <v>2186</v>
      </c>
      <c r="G2405" s="67" t="s">
        <v>2187</v>
      </c>
      <c r="H2405" s="68" t="s">
        <v>2188</v>
      </c>
      <c r="I2405" s="63">
        <v>2</v>
      </c>
      <c r="J2405" s="64" t="str">
        <f t="shared" si="98"/>
        <v>A</v>
      </c>
      <c r="K2405" s="65">
        <f t="shared" si="99"/>
        <v>5000</v>
      </c>
      <c r="L2405" s="66">
        <f t="shared" si="102"/>
        <v>4</v>
      </c>
      <c r="M2405" s="66" t="str">
        <f t="shared" si="103"/>
        <v>OK</v>
      </c>
    </row>
    <row r="2406" spans="2:14" s="69" customFormat="1" x14ac:dyDescent="0.25">
      <c r="B2406" s="57" t="s">
        <v>25</v>
      </c>
      <c r="C2406" s="58">
        <v>44489</v>
      </c>
      <c r="D2406" s="59" t="s">
        <v>2189</v>
      </c>
      <c r="E2406" s="60" t="s">
        <v>11276</v>
      </c>
      <c r="F2406" s="67" t="s">
        <v>2190</v>
      </c>
      <c r="G2406" s="67" t="s">
        <v>2191</v>
      </c>
      <c r="H2406" s="68" t="s">
        <v>2192</v>
      </c>
      <c r="I2406" s="63">
        <v>2</v>
      </c>
      <c r="J2406" s="64" t="str">
        <f t="shared" si="98"/>
        <v>A</v>
      </c>
      <c r="K2406" s="65">
        <f t="shared" si="99"/>
        <v>5000</v>
      </c>
      <c r="L2406" s="66">
        <f t="shared" si="102"/>
        <v>2</v>
      </c>
      <c r="M2406" s="66" t="str">
        <f t="shared" si="103"/>
        <v>OK</v>
      </c>
      <c r="N2406" s="40"/>
    </row>
    <row r="2407" spans="2:14" x14ac:dyDescent="0.25">
      <c r="B2407" s="57" t="s">
        <v>25</v>
      </c>
      <c r="C2407" s="58">
        <v>44488</v>
      </c>
      <c r="D2407" s="59" t="s">
        <v>2193</v>
      </c>
      <c r="E2407" s="60" t="s">
        <v>11276</v>
      </c>
      <c r="F2407" s="67" t="s">
        <v>2194</v>
      </c>
      <c r="G2407" s="67" t="s">
        <v>2195</v>
      </c>
      <c r="H2407" s="68" t="s">
        <v>2196</v>
      </c>
      <c r="I2407" s="63">
        <v>3</v>
      </c>
      <c r="J2407" s="64" t="str">
        <f t="shared" si="98"/>
        <v>A</v>
      </c>
      <c r="K2407" s="65">
        <f t="shared" si="99"/>
        <v>7500</v>
      </c>
      <c r="L2407" s="66">
        <f t="shared" si="102"/>
        <v>3</v>
      </c>
      <c r="M2407" s="66" t="str">
        <f t="shared" si="103"/>
        <v>OK</v>
      </c>
    </row>
    <row r="2408" spans="2:14" s="69" customFormat="1" x14ac:dyDescent="0.25">
      <c r="B2408" s="57" t="s">
        <v>25</v>
      </c>
      <c r="C2408" s="58">
        <v>44488</v>
      </c>
      <c r="D2408" s="59" t="s">
        <v>2197</v>
      </c>
      <c r="E2408" s="60" t="s">
        <v>11276</v>
      </c>
      <c r="F2408" s="67" t="s">
        <v>2198</v>
      </c>
      <c r="G2408" s="67" t="s">
        <v>2199</v>
      </c>
      <c r="H2408" s="68" t="s">
        <v>2200</v>
      </c>
      <c r="I2408" s="63">
        <v>2</v>
      </c>
      <c r="J2408" s="64" t="str">
        <f t="shared" si="98"/>
        <v>A</v>
      </c>
      <c r="K2408" s="65">
        <f t="shared" si="99"/>
        <v>5000</v>
      </c>
      <c r="L2408" s="66">
        <f t="shared" si="102"/>
        <v>2</v>
      </c>
      <c r="M2408" s="66" t="str">
        <f t="shared" si="103"/>
        <v>OK</v>
      </c>
      <c r="N2408" s="40"/>
    </row>
    <row r="2409" spans="2:14" x14ac:dyDescent="0.25">
      <c r="B2409" s="57" t="s">
        <v>25</v>
      </c>
      <c r="C2409" s="58">
        <v>44489</v>
      </c>
      <c r="D2409" s="59" t="s">
        <v>2201</v>
      </c>
      <c r="E2409" s="60" t="s">
        <v>11276</v>
      </c>
      <c r="F2409" s="61" t="s">
        <v>2202</v>
      </c>
      <c r="G2409" s="61" t="s">
        <v>2203</v>
      </c>
      <c r="H2409" s="62" t="s">
        <v>2204</v>
      </c>
      <c r="I2409" s="63">
        <v>2</v>
      </c>
      <c r="J2409" s="64" t="str">
        <f t="shared" si="98"/>
        <v>A</v>
      </c>
      <c r="K2409" s="65">
        <f t="shared" si="99"/>
        <v>5000</v>
      </c>
      <c r="L2409" s="66">
        <f t="shared" si="102"/>
        <v>2</v>
      </c>
      <c r="M2409" s="66" t="str">
        <f t="shared" si="103"/>
        <v>OK</v>
      </c>
    </row>
    <row r="2410" spans="2:14" x14ac:dyDescent="0.25">
      <c r="B2410" s="57" t="s">
        <v>25</v>
      </c>
      <c r="C2410" s="58">
        <v>44489</v>
      </c>
      <c r="D2410" s="59" t="s">
        <v>2205</v>
      </c>
      <c r="E2410" s="60" t="s">
        <v>11276</v>
      </c>
      <c r="F2410" s="61" t="s">
        <v>2206</v>
      </c>
      <c r="G2410" s="61" t="s">
        <v>2203</v>
      </c>
      <c r="H2410" s="62" t="s">
        <v>2207</v>
      </c>
      <c r="I2410" s="63">
        <v>2</v>
      </c>
      <c r="J2410" s="64" t="str">
        <f t="shared" si="98"/>
        <v>A</v>
      </c>
      <c r="K2410" s="65">
        <f t="shared" si="99"/>
        <v>5000</v>
      </c>
      <c r="L2410" s="66">
        <f t="shared" si="102"/>
        <v>2</v>
      </c>
      <c r="M2410" s="66" t="str">
        <f t="shared" si="103"/>
        <v>OK</v>
      </c>
    </row>
    <row r="2411" spans="2:14" s="69" customFormat="1" x14ac:dyDescent="0.25">
      <c r="B2411" s="57" t="s">
        <v>25</v>
      </c>
      <c r="C2411" s="58">
        <v>44489</v>
      </c>
      <c r="D2411" s="59" t="s">
        <v>2208</v>
      </c>
      <c r="E2411" s="60" t="s">
        <v>11276</v>
      </c>
      <c r="F2411" s="61" t="s">
        <v>2209</v>
      </c>
      <c r="G2411" s="61" t="s">
        <v>2210</v>
      </c>
      <c r="H2411" s="62" t="s">
        <v>2211</v>
      </c>
      <c r="I2411" s="63">
        <v>2</v>
      </c>
      <c r="J2411" s="64" t="str">
        <f t="shared" si="98"/>
        <v>A</v>
      </c>
      <c r="K2411" s="65">
        <f t="shared" si="99"/>
        <v>5000</v>
      </c>
      <c r="L2411" s="66">
        <f t="shared" si="102"/>
        <v>2</v>
      </c>
      <c r="M2411" s="66" t="str">
        <f t="shared" si="103"/>
        <v>OK</v>
      </c>
      <c r="N2411" s="40"/>
    </row>
    <row r="2412" spans="2:14" x14ac:dyDescent="0.25">
      <c r="B2412" s="57" t="s">
        <v>25</v>
      </c>
      <c r="C2412" s="58">
        <v>44489</v>
      </c>
      <c r="D2412" s="59" t="s">
        <v>2212</v>
      </c>
      <c r="E2412" s="60" t="s">
        <v>11276</v>
      </c>
      <c r="F2412" s="61" t="s">
        <v>2213</v>
      </c>
      <c r="G2412" s="61" t="s">
        <v>2214</v>
      </c>
      <c r="H2412" s="62" t="s">
        <v>2215</v>
      </c>
      <c r="I2412" s="63">
        <v>2</v>
      </c>
      <c r="J2412" s="64" t="str">
        <f t="shared" si="98"/>
        <v>A</v>
      </c>
      <c r="K2412" s="65">
        <f t="shared" si="99"/>
        <v>5000</v>
      </c>
      <c r="L2412" s="66">
        <f t="shared" si="102"/>
        <v>2</v>
      </c>
      <c r="M2412" s="66" t="str">
        <f t="shared" si="103"/>
        <v>OK</v>
      </c>
    </row>
    <row r="2413" spans="2:14" x14ac:dyDescent="0.25">
      <c r="B2413" s="57" t="s">
        <v>25</v>
      </c>
      <c r="C2413" s="58">
        <v>44489</v>
      </c>
      <c r="D2413" s="59" t="s">
        <v>2216</v>
      </c>
      <c r="E2413" s="60" t="s">
        <v>11276</v>
      </c>
      <c r="F2413" s="61" t="s">
        <v>2217</v>
      </c>
      <c r="G2413" s="61" t="s">
        <v>2218</v>
      </c>
      <c r="H2413" s="62" t="s">
        <v>2219</v>
      </c>
      <c r="I2413" s="63">
        <v>2</v>
      </c>
      <c r="J2413" s="64" t="str">
        <f t="shared" si="98"/>
        <v>A</v>
      </c>
      <c r="K2413" s="65">
        <f t="shared" si="99"/>
        <v>5000</v>
      </c>
      <c r="L2413" s="66">
        <f t="shared" si="102"/>
        <v>4</v>
      </c>
      <c r="M2413" s="66" t="str">
        <f t="shared" si="103"/>
        <v>OK</v>
      </c>
    </row>
    <row r="2414" spans="2:14" s="69" customFormat="1" x14ac:dyDescent="0.25">
      <c r="B2414" s="57" t="s">
        <v>25</v>
      </c>
      <c r="C2414" s="58">
        <v>44489</v>
      </c>
      <c r="D2414" s="59" t="s">
        <v>2120</v>
      </c>
      <c r="E2414" s="60" t="s">
        <v>11276</v>
      </c>
      <c r="F2414" s="61" t="s">
        <v>2121</v>
      </c>
      <c r="G2414" s="61" t="s">
        <v>2122</v>
      </c>
      <c r="H2414" s="62" t="s">
        <v>2220</v>
      </c>
      <c r="I2414" s="63">
        <v>2</v>
      </c>
      <c r="J2414" s="64" t="str">
        <f t="shared" si="98"/>
        <v>A</v>
      </c>
      <c r="K2414" s="65">
        <f t="shared" si="99"/>
        <v>5000</v>
      </c>
      <c r="L2414" s="66">
        <f t="shared" si="102"/>
        <v>11</v>
      </c>
      <c r="M2414" s="66" t="str">
        <f t="shared" si="103"/>
        <v>OK</v>
      </c>
      <c r="N2414" s="40"/>
    </row>
    <row r="2415" spans="2:14" x14ac:dyDescent="0.25">
      <c r="B2415" s="57" t="s">
        <v>25</v>
      </c>
      <c r="C2415" s="58">
        <v>44490</v>
      </c>
      <c r="D2415" s="59" t="s">
        <v>2995</v>
      </c>
      <c r="E2415" s="60" t="s">
        <v>11276</v>
      </c>
      <c r="F2415" s="61" t="s">
        <v>2996</v>
      </c>
      <c r="G2415" s="61" t="s">
        <v>2997</v>
      </c>
      <c r="H2415" s="62" t="s">
        <v>2998</v>
      </c>
      <c r="I2415" s="63">
        <v>2</v>
      </c>
      <c r="J2415" s="64" t="str">
        <f t="shared" si="98"/>
        <v>A</v>
      </c>
      <c r="K2415" s="65">
        <f t="shared" si="99"/>
        <v>5000</v>
      </c>
      <c r="L2415" s="66">
        <f t="shared" si="102"/>
        <v>13</v>
      </c>
      <c r="M2415" s="66" t="str">
        <f t="shared" si="103"/>
        <v>OK</v>
      </c>
    </row>
    <row r="2416" spans="2:14" s="69" customFormat="1" x14ac:dyDescent="0.25">
      <c r="B2416" s="57" t="s">
        <v>25</v>
      </c>
      <c r="C2416" s="58">
        <v>44490</v>
      </c>
      <c r="D2416" s="59" t="s">
        <v>2999</v>
      </c>
      <c r="E2416" s="60" t="s">
        <v>11276</v>
      </c>
      <c r="F2416" s="61" t="s">
        <v>3000</v>
      </c>
      <c r="G2416" s="61" t="s">
        <v>3001</v>
      </c>
      <c r="H2416" s="62" t="s">
        <v>3002</v>
      </c>
      <c r="I2416" s="63">
        <v>2</v>
      </c>
      <c r="J2416" s="64" t="str">
        <f t="shared" si="98"/>
        <v>A</v>
      </c>
      <c r="K2416" s="65">
        <f t="shared" si="99"/>
        <v>5000</v>
      </c>
      <c r="L2416" s="66">
        <f t="shared" si="102"/>
        <v>2</v>
      </c>
      <c r="M2416" s="66" t="str">
        <f t="shared" si="103"/>
        <v>OK</v>
      </c>
      <c r="N2416" s="40"/>
    </row>
    <row r="2417" spans="2:14" x14ac:dyDescent="0.25">
      <c r="B2417" s="57" t="s">
        <v>25</v>
      </c>
      <c r="C2417" s="58">
        <v>44490</v>
      </c>
      <c r="D2417" s="59" t="s">
        <v>3003</v>
      </c>
      <c r="E2417" s="60" t="s">
        <v>11276</v>
      </c>
      <c r="F2417" s="61" t="s">
        <v>3004</v>
      </c>
      <c r="G2417" s="61" t="s">
        <v>3005</v>
      </c>
      <c r="H2417" s="62" t="s">
        <v>3006</v>
      </c>
      <c r="I2417" s="63">
        <v>2</v>
      </c>
      <c r="J2417" s="64" t="str">
        <f t="shared" si="98"/>
        <v>A</v>
      </c>
      <c r="K2417" s="65">
        <f t="shared" si="99"/>
        <v>5000</v>
      </c>
      <c r="L2417" s="66">
        <f t="shared" si="102"/>
        <v>2</v>
      </c>
      <c r="M2417" s="66" t="str">
        <f t="shared" si="103"/>
        <v>OK</v>
      </c>
    </row>
    <row r="2418" spans="2:14" x14ac:dyDescent="0.25">
      <c r="B2418" s="57" t="s">
        <v>25</v>
      </c>
      <c r="C2418" s="58">
        <v>44490</v>
      </c>
      <c r="D2418" s="59" t="s">
        <v>3007</v>
      </c>
      <c r="E2418" s="60" t="s">
        <v>11276</v>
      </c>
      <c r="F2418" s="61" t="s">
        <v>3008</v>
      </c>
      <c r="G2418" s="61" t="s">
        <v>3009</v>
      </c>
      <c r="H2418" s="62" t="s">
        <v>3010</v>
      </c>
      <c r="I2418" s="63">
        <v>2</v>
      </c>
      <c r="J2418" s="64" t="str">
        <f t="shared" si="98"/>
        <v>A</v>
      </c>
      <c r="K2418" s="65">
        <f t="shared" si="99"/>
        <v>5000</v>
      </c>
      <c r="L2418" s="66">
        <f t="shared" si="102"/>
        <v>6</v>
      </c>
      <c r="M2418" s="66" t="str">
        <f t="shared" si="103"/>
        <v>OK</v>
      </c>
    </row>
    <row r="2419" spans="2:14" s="69" customFormat="1" x14ac:dyDescent="0.25">
      <c r="B2419" s="57" t="s">
        <v>25</v>
      </c>
      <c r="C2419" s="58">
        <v>44490</v>
      </c>
      <c r="D2419" s="59" t="s">
        <v>3011</v>
      </c>
      <c r="E2419" s="60" t="s">
        <v>11276</v>
      </c>
      <c r="F2419" s="67" t="s">
        <v>3012</v>
      </c>
      <c r="G2419" s="67" t="s">
        <v>3013</v>
      </c>
      <c r="H2419" s="68" t="s">
        <v>3017</v>
      </c>
      <c r="I2419" s="63">
        <v>2</v>
      </c>
      <c r="J2419" s="64" t="str">
        <f t="shared" ref="J2419:J3513" si="104">+IF(I2419&lt;=0," ",IF(I2419&lt;=5,"A",IF(I2419&gt;=6,"B")))</f>
        <v>A</v>
      </c>
      <c r="K2419" s="65">
        <f t="shared" ref="K2419:K3513" si="105">+IF(J2419=" ",I2419*0,IF(J2419="A",I2419*2500,IF(J2419="B",I2419*3000)))</f>
        <v>5000</v>
      </c>
      <c r="L2419" s="66">
        <f t="shared" si="102"/>
        <v>2</v>
      </c>
      <c r="M2419" s="66" t="str">
        <f t="shared" si="103"/>
        <v>OK</v>
      </c>
      <c r="N2419" s="40"/>
    </row>
    <row r="2420" spans="2:14" s="69" customFormat="1" x14ac:dyDescent="0.25">
      <c r="B2420" s="57" t="s">
        <v>25</v>
      </c>
      <c r="C2420" s="58">
        <v>44490</v>
      </c>
      <c r="D2420" s="59" t="s">
        <v>3014</v>
      </c>
      <c r="E2420" s="60" t="s">
        <v>11276</v>
      </c>
      <c r="F2420" s="67" t="s">
        <v>3015</v>
      </c>
      <c r="G2420" s="67" t="s">
        <v>3016</v>
      </c>
      <c r="H2420" s="68" t="s">
        <v>3018</v>
      </c>
      <c r="I2420" s="63">
        <v>2</v>
      </c>
      <c r="J2420" s="64" t="str">
        <f t="shared" si="104"/>
        <v>A</v>
      </c>
      <c r="K2420" s="65">
        <f t="shared" si="105"/>
        <v>5000</v>
      </c>
      <c r="L2420" s="66">
        <f t="shared" si="102"/>
        <v>2</v>
      </c>
      <c r="M2420" s="66" t="str">
        <f t="shared" si="103"/>
        <v>OK</v>
      </c>
      <c r="N2420" s="40"/>
    </row>
    <row r="2421" spans="2:14" x14ac:dyDescent="0.25">
      <c r="B2421" s="57" t="s">
        <v>25</v>
      </c>
      <c r="C2421" s="58">
        <v>44490</v>
      </c>
      <c r="D2421" s="59" t="s">
        <v>3019</v>
      </c>
      <c r="E2421" s="60" t="s">
        <v>11276</v>
      </c>
      <c r="F2421" s="67" t="s">
        <v>3020</v>
      </c>
      <c r="G2421" s="67" t="s">
        <v>3021</v>
      </c>
      <c r="H2421" s="68" t="s">
        <v>3022</v>
      </c>
      <c r="I2421" s="63">
        <v>2</v>
      </c>
      <c r="J2421" s="64" t="str">
        <f t="shared" si="104"/>
        <v>A</v>
      </c>
      <c r="K2421" s="65">
        <f t="shared" si="105"/>
        <v>5000</v>
      </c>
      <c r="L2421" s="66">
        <f t="shared" si="102"/>
        <v>4</v>
      </c>
      <c r="M2421" s="66" t="str">
        <f t="shared" si="103"/>
        <v>OK</v>
      </c>
    </row>
    <row r="2422" spans="2:14" x14ac:dyDescent="0.25">
      <c r="B2422" s="57" t="s">
        <v>25</v>
      </c>
      <c r="C2422" s="58">
        <v>44490</v>
      </c>
      <c r="D2422" s="59" t="s">
        <v>3023</v>
      </c>
      <c r="E2422" s="60" t="s">
        <v>11276</v>
      </c>
      <c r="F2422" s="67" t="s">
        <v>3024</v>
      </c>
      <c r="G2422" s="67" t="s">
        <v>3025</v>
      </c>
      <c r="H2422" s="68" t="s">
        <v>3026</v>
      </c>
      <c r="I2422" s="63">
        <v>2</v>
      </c>
      <c r="J2422" s="64" t="str">
        <f t="shared" si="104"/>
        <v>A</v>
      </c>
      <c r="K2422" s="65">
        <f t="shared" si="105"/>
        <v>5000</v>
      </c>
      <c r="L2422" s="66">
        <f t="shared" si="102"/>
        <v>2</v>
      </c>
      <c r="M2422" s="66" t="str">
        <f t="shared" si="103"/>
        <v>OK</v>
      </c>
    </row>
    <row r="2423" spans="2:14" s="69" customFormat="1" x14ac:dyDescent="0.25">
      <c r="B2423" s="57" t="s">
        <v>25</v>
      </c>
      <c r="C2423" s="58">
        <v>44490</v>
      </c>
      <c r="D2423" s="59" t="s">
        <v>3027</v>
      </c>
      <c r="E2423" s="60" t="s">
        <v>11276</v>
      </c>
      <c r="F2423" s="67" t="s">
        <v>3028</v>
      </c>
      <c r="G2423" s="67" t="s">
        <v>3029</v>
      </c>
      <c r="H2423" s="68" t="s">
        <v>3030</v>
      </c>
      <c r="I2423" s="63">
        <v>2</v>
      </c>
      <c r="J2423" s="64" t="str">
        <f t="shared" si="104"/>
        <v>A</v>
      </c>
      <c r="K2423" s="65">
        <f t="shared" si="105"/>
        <v>5000</v>
      </c>
      <c r="L2423" s="66">
        <f t="shared" si="102"/>
        <v>2</v>
      </c>
      <c r="M2423" s="66" t="str">
        <f t="shared" si="103"/>
        <v>OK</v>
      </c>
      <c r="N2423" s="40"/>
    </row>
    <row r="2424" spans="2:14" x14ac:dyDescent="0.25">
      <c r="B2424" s="57" t="s">
        <v>25</v>
      </c>
      <c r="C2424" s="58">
        <v>44490</v>
      </c>
      <c r="D2424" s="59" t="s">
        <v>3031</v>
      </c>
      <c r="E2424" s="60" t="s">
        <v>11276</v>
      </c>
      <c r="F2424" s="67" t="s">
        <v>3032</v>
      </c>
      <c r="G2424" s="67" t="s">
        <v>2126</v>
      </c>
      <c r="H2424" s="68" t="s">
        <v>3033</v>
      </c>
      <c r="I2424" s="63">
        <v>2</v>
      </c>
      <c r="J2424" s="64" t="str">
        <f t="shared" si="104"/>
        <v>A</v>
      </c>
      <c r="K2424" s="65">
        <f t="shared" si="105"/>
        <v>5000</v>
      </c>
      <c r="L2424" s="66">
        <f t="shared" si="102"/>
        <v>4</v>
      </c>
      <c r="M2424" s="66" t="str">
        <f t="shared" si="103"/>
        <v>OK</v>
      </c>
    </row>
    <row r="2425" spans="2:14" s="69" customFormat="1" x14ac:dyDescent="0.25">
      <c r="B2425" s="57" t="s">
        <v>25</v>
      </c>
      <c r="C2425" s="58">
        <v>44490</v>
      </c>
      <c r="D2425" s="59" t="s">
        <v>3034</v>
      </c>
      <c r="E2425" s="60" t="s">
        <v>11276</v>
      </c>
      <c r="F2425" s="67" t="s">
        <v>3035</v>
      </c>
      <c r="G2425" s="67" t="s">
        <v>3036</v>
      </c>
      <c r="H2425" s="68" t="s">
        <v>3040</v>
      </c>
      <c r="I2425" s="63">
        <v>2</v>
      </c>
      <c r="J2425" s="64" t="str">
        <f t="shared" si="104"/>
        <v>A</v>
      </c>
      <c r="K2425" s="65">
        <f t="shared" si="105"/>
        <v>5000</v>
      </c>
      <c r="L2425" s="66">
        <f t="shared" si="102"/>
        <v>2</v>
      </c>
      <c r="M2425" s="66" t="str">
        <f t="shared" si="103"/>
        <v>OK</v>
      </c>
      <c r="N2425" s="40"/>
    </row>
    <row r="2426" spans="2:14" x14ac:dyDescent="0.25">
      <c r="B2426" s="57" t="s">
        <v>25</v>
      </c>
      <c r="C2426" s="58">
        <v>44490</v>
      </c>
      <c r="D2426" s="59" t="s">
        <v>3037</v>
      </c>
      <c r="E2426" s="60" t="s">
        <v>11276</v>
      </c>
      <c r="F2426" s="67" t="s">
        <v>3038</v>
      </c>
      <c r="G2426" s="67" t="s">
        <v>3039</v>
      </c>
      <c r="H2426" s="68" t="s">
        <v>3041</v>
      </c>
      <c r="I2426" s="63">
        <v>2</v>
      </c>
      <c r="J2426" s="64" t="str">
        <f t="shared" si="104"/>
        <v>A</v>
      </c>
      <c r="K2426" s="65">
        <f t="shared" si="105"/>
        <v>5000</v>
      </c>
      <c r="L2426" s="66">
        <f t="shared" si="102"/>
        <v>4</v>
      </c>
      <c r="M2426" s="66" t="str">
        <f t="shared" si="103"/>
        <v>OK</v>
      </c>
    </row>
    <row r="2427" spans="2:14" x14ac:dyDescent="0.25">
      <c r="B2427" s="57" t="s">
        <v>25</v>
      </c>
      <c r="C2427" s="58">
        <v>44490</v>
      </c>
      <c r="D2427" s="59" t="s">
        <v>3042</v>
      </c>
      <c r="E2427" s="60" t="s">
        <v>11276</v>
      </c>
      <c r="F2427" s="67" t="s">
        <v>3043</v>
      </c>
      <c r="G2427" s="67" t="s">
        <v>3044</v>
      </c>
      <c r="H2427" s="68" t="s">
        <v>3045</v>
      </c>
      <c r="I2427" s="63">
        <v>2</v>
      </c>
      <c r="J2427" s="64" t="str">
        <f t="shared" si="104"/>
        <v>A</v>
      </c>
      <c r="K2427" s="65">
        <f t="shared" si="105"/>
        <v>5000</v>
      </c>
      <c r="L2427" s="66">
        <f t="shared" si="102"/>
        <v>2</v>
      </c>
      <c r="M2427" s="66" t="str">
        <f t="shared" si="103"/>
        <v>OK</v>
      </c>
    </row>
    <row r="2428" spans="2:14" s="69" customFormat="1" x14ac:dyDescent="0.25">
      <c r="B2428" s="57" t="s">
        <v>25</v>
      </c>
      <c r="C2428" s="58">
        <v>44490</v>
      </c>
      <c r="D2428" s="59" t="s">
        <v>738</v>
      </c>
      <c r="E2428" s="60" t="s">
        <v>11276</v>
      </c>
      <c r="F2428" s="67" t="s">
        <v>739</v>
      </c>
      <c r="G2428" s="67" t="s">
        <v>740</v>
      </c>
      <c r="H2428" s="68" t="s">
        <v>3046</v>
      </c>
      <c r="I2428" s="63">
        <v>7</v>
      </c>
      <c r="J2428" s="64" t="str">
        <f t="shared" si="104"/>
        <v>B</v>
      </c>
      <c r="K2428" s="65">
        <f t="shared" si="105"/>
        <v>21000</v>
      </c>
      <c r="L2428" s="66">
        <f t="shared" si="102"/>
        <v>20</v>
      </c>
      <c r="M2428" s="66" t="str">
        <f t="shared" si="103"/>
        <v>OK</v>
      </c>
      <c r="N2428" s="40"/>
    </row>
    <row r="2429" spans="2:14" x14ac:dyDescent="0.25">
      <c r="B2429" s="57" t="s">
        <v>25</v>
      </c>
      <c r="C2429" s="58">
        <v>44491</v>
      </c>
      <c r="D2429" s="59" t="s">
        <v>4556</v>
      </c>
      <c r="E2429" s="60" t="s">
        <v>11276</v>
      </c>
      <c r="F2429" s="67" t="s">
        <v>4557</v>
      </c>
      <c r="G2429" s="67" t="s">
        <v>4558</v>
      </c>
      <c r="H2429" s="68" t="s">
        <v>4559</v>
      </c>
      <c r="I2429" s="63">
        <v>2</v>
      </c>
      <c r="J2429" s="64" t="str">
        <f t="shared" si="104"/>
        <v>A</v>
      </c>
      <c r="K2429" s="65">
        <f t="shared" si="105"/>
        <v>5000</v>
      </c>
      <c r="L2429" s="66">
        <f t="shared" si="102"/>
        <v>4</v>
      </c>
      <c r="M2429" s="66" t="str">
        <f t="shared" si="103"/>
        <v>OK</v>
      </c>
    </row>
    <row r="2430" spans="2:14" x14ac:dyDescent="0.25">
      <c r="B2430" s="57" t="s">
        <v>25</v>
      </c>
      <c r="C2430" s="58">
        <v>44491</v>
      </c>
      <c r="D2430" s="59" t="s">
        <v>4560</v>
      </c>
      <c r="E2430" s="60" t="s">
        <v>11276</v>
      </c>
      <c r="F2430" s="67" t="s">
        <v>4561</v>
      </c>
      <c r="G2430" s="67" t="s">
        <v>4562</v>
      </c>
      <c r="H2430" s="68" t="s">
        <v>4566</v>
      </c>
      <c r="I2430" s="63">
        <v>2</v>
      </c>
      <c r="J2430" s="64" t="str">
        <f t="shared" si="104"/>
        <v>A</v>
      </c>
      <c r="K2430" s="65">
        <f t="shared" si="105"/>
        <v>5000</v>
      </c>
      <c r="L2430" s="66">
        <f t="shared" si="102"/>
        <v>4</v>
      </c>
      <c r="M2430" s="66" t="str">
        <f t="shared" si="103"/>
        <v>OK</v>
      </c>
    </row>
    <row r="2431" spans="2:14" s="69" customFormat="1" x14ac:dyDescent="0.25">
      <c r="B2431" s="57" t="s">
        <v>25</v>
      </c>
      <c r="C2431" s="58">
        <v>44491</v>
      </c>
      <c r="D2431" s="59" t="s">
        <v>4563</v>
      </c>
      <c r="E2431" s="60" t="s">
        <v>11276</v>
      </c>
      <c r="F2431" s="67" t="s">
        <v>4564</v>
      </c>
      <c r="G2431" s="67" t="s">
        <v>4565</v>
      </c>
      <c r="H2431" s="68" t="s">
        <v>4567</v>
      </c>
      <c r="I2431" s="63">
        <v>2</v>
      </c>
      <c r="J2431" s="64" t="str">
        <f t="shared" si="104"/>
        <v>A</v>
      </c>
      <c r="K2431" s="65">
        <f t="shared" si="105"/>
        <v>5000</v>
      </c>
      <c r="L2431" s="66">
        <f t="shared" si="102"/>
        <v>2</v>
      </c>
      <c r="M2431" s="66" t="str">
        <f t="shared" si="103"/>
        <v>OK</v>
      </c>
      <c r="N2431" s="40"/>
    </row>
    <row r="2432" spans="2:14" x14ac:dyDescent="0.25">
      <c r="B2432" s="57" t="s">
        <v>25</v>
      </c>
      <c r="C2432" s="58">
        <v>44491</v>
      </c>
      <c r="D2432" s="59" t="s">
        <v>4568</v>
      </c>
      <c r="E2432" s="60" t="s">
        <v>11276</v>
      </c>
      <c r="F2432" s="67" t="s">
        <v>4569</v>
      </c>
      <c r="G2432" s="67" t="s">
        <v>4570</v>
      </c>
      <c r="H2432" s="68" t="s">
        <v>4574</v>
      </c>
      <c r="I2432" s="63">
        <v>2</v>
      </c>
      <c r="J2432" s="64" t="str">
        <f t="shared" si="104"/>
        <v>A</v>
      </c>
      <c r="K2432" s="65">
        <f t="shared" si="105"/>
        <v>5000</v>
      </c>
      <c r="L2432" s="66">
        <f t="shared" si="102"/>
        <v>2</v>
      </c>
      <c r="M2432" s="66" t="str">
        <f t="shared" si="103"/>
        <v>OK</v>
      </c>
    </row>
    <row r="2433" spans="2:14" s="69" customFormat="1" x14ac:dyDescent="0.25">
      <c r="B2433" s="57" t="s">
        <v>25</v>
      </c>
      <c r="C2433" s="58">
        <v>44491</v>
      </c>
      <c r="D2433" s="59" t="s">
        <v>4571</v>
      </c>
      <c r="E2433" s="60" t="s">
        <v>11276</v>
      </c>
      <c r="F2433" s="67" t="s">
        <v>4572</v>
      </c>
      <c r="G2433" s="67" t="s">
        <v>4573</v>
      </c>
      <c r="H2433" s="68" t="s">
        <v>4575</v>
      </c>
      <c r="I2433" s="63">
        <v>2</v>
      </c>
      <c r="J2433" s="64" t="str">
        <f t="shared" si="104"/>
        <v>A</v>
      </c>
      <c r="K2433" s="65">
        <f t="shared" si="105"/>
        <v>5000</v>
      </c>
      <c r="L2433" s="66">
        <f t="shared" si="102"/>
        <v>2</v>
      </c>
      <c r="M2433" s="66" t="str">
        <f t="shared" si="103"/>
        <v>OK</v>
      </c>
      <c r="N2433" s="40"/>
    </row>
    <row r="2434" spans="2:14" x14ac:dyDescent="0.25">
      <c r="B2434" s="57" t="s">
        <v>25</v>
      </c>
      <c r="C2434" s="58">
        <v>44491</v>
      </c>
      <c r="D2434" s="59" t="s">
        <v>4576</v>
      </c>
      <c r="E2434" s="60" t="s">
        <v>11276</v>
      </c>
      <c r="F2434" s="67" t="s">
        <v>4577</v>
      </c>
      <c r="G2434" s="67" t="s">
        <v>4578</v>
      </c>
      <c r="H2434" s="68" t="s">
        <v>4579</v>
      </c>
      <c r="I2434" s="63">
        <v>2</v>
      </c>
      <c r="J2434" s="64" t="str">
        <f t="shared" si="104"/>
        <v>A</v>
      </c>
      <c r="K2434" s="65">
        <f t="shared" si="105"/>
        <v>5000</v>
      </c>
      <c r="L2434" s="66">
        <f t="shared" si="102"/>
        <v>4</v>
      </c>
      <c r="M2434" s="66" t="str">
        <f t="shared" si="103"/>
        <v>OK</v>
      </c>
    </row>
    <row r="2435" spans="2:14" x14ac:dyDescent="0.25">
      <c r="B2435" s="57" t="s">
        <v>25</v>
      </c>
      <c r="C2435" s="58">
        <v>44491</v>
      </c>
      <c r="D2435" s="59" t="s">
        <v>4580</v>
      </c>
      <c r="E2435" s="60" t="s">
        <v>11276</v>
      </c>
      <c r="F2435" s="67" t="s">
        <v>4581</v>
      </c>
      <c r="G2435" s="67" t="s">
        <v>4582</v>
      </c>
      <c r="H2435" s="68" t="s">
        <v>4583</v>
      </c>
      <c r="I2435" s="63">
        <v>2</v>
      </c>
      <c r="J2435" s="64" t="str">
        <f t="shared" si="104"/>
        <v>A</v>
      </c>
      <c r="K2435" s="65">
        <f t="shared" si="105"/>
        <v>5000</v>
      </c>
      <c r="L2435" s="66">
        <f t="shared" si="102"/>
        <v>2</v>
      </c>
      <c r="M2435" s="66" t="str">
        <f t="shared" si="103"/>
        <v>OK</v>
      </c>
    </row>
    <row r="2436" spans="2:14" s="69" customFormat="1" x14ac:dyDescent="0.25">
      <c r="B2436" s="57" t="s">
        <v>25</v>
      </c>
      <c r="C2436" s="58">
        <v>44491</v>
      </c>
      <c r="D2436" s="59" t="s">
        <v>4584</v>
      </c>
      <c r="E2436" s="60" t="s">
        <v>11276</v>
      </c>
      <c r="F2436" s="67" t="s">
        <v>4585</v>
      </c>
      <c r="G2436" s="67" t="s">
        <v>4586</v>
      </c>
      <c r="H2436" s="68" t="s">
        <v>4587</v>
      </c>
      <c r="I2436" s="63">
        <v>2</v>
      </c>
      <c r="J2436" s="64" t="str">
        <f t="shared" si="104"/>
        <v>A</v>
      </c>
      <c r="K2436" s="65">
        <f t="shared" si="105"/>
        <v>5000</v>
      </c>
      <c r="L2436" s="66">
        <f t="shared" si="102"/>
        <v>2</v>
      </c>
      <c r="M2436" s="66" t="str">
        <f t="shared" si="103"/>
        <v>OK</v>
      </c>
      <c r="N2436" s="40"/>
    </row>
    <row r="2437" spans="2:14" s="69" customFormat="1" x14ac:dyDescent="0.25">
      <c r="B2437" s="57" t="s">
        <v>25</v>
      </c>
      <c r="C2437" s="58">
        <v>44491</v>
      </c>
      <c r="D2437" s="59" t="s">
        <v>4588</v>
      </c>
      <c r="E2437" s="60" t="s">
        <v>11276</v>
      </c>
      <c r="F2437" s="67" t="s">
        <v>4589</v>
      </c>
      <c r="G2437" s="67" t="s">
        <v>4590</v>
      </c>
      <c r="H2437" s="68" t="s">
        <v>4591</v>
      </c>
      <c r="I2437" s="63">
        <v>2</v>
      </c>
      <c r="J2437" s="64" t="str">
        <f t="shared" si="104"/>
        <v>A</v>
      </c>
      <c r="K2437" s="65">
        <f t="shared" si="105"/>
        <v>5000</v>
      </c>
      <c r="L2437" s="66">
        <f t="shared" si="102"/>
        <v>2</v>
      </c>
      <c r="M2437" s="66" t="str">
        <f t="shared" si="103"/>
        <v>OK</v>
      </c>
      <c r="N2437" s="40"/>
    </row>
    <row r="2438" spans="2:14" x14ac:dyDescent="0.25">
      <c r="B2438" s="57" t="s">
        <v>25</v>
      </c>
      <c r="C2438" s="58">
        <v>44491</v>
      </c>
      <c r="D2438" s="59" t="s">
        <v>4592</v>
      </c>
      <c r="E2438" s="60" t="s">
        <v>11276</v>
      </c>
      <c r="F2438" s="67" t="s">
        <v>751</v>
      </c>
      <c r="G2438" s="67" t="s">
        <v>4593</v>
      </c>
      <c r="H2438" s="68" t="s">
        <v>4594</v>
      </c>
      <c r="I2438" s="63">
        <v>2</v>
      </c>
      <c r="J2438" s="64" t="str">
        <f t="shared" si="104"/>
        <v>A</v>
      </c>
      <c r="K2438" s="65">
        <f t="shared" si="105"/>
        <v>5000</v>
      </c>
      <c r="L2438" s="66">
        <f t="shared" si="102"/>
        <v>2</v>
      </c>
      <c r="M2438" s="66" t="str">
        <f t="shared" si="103"/>
        <v>OK</v>
      </c>
    </row>
    <row r="2439" spans="2:14" x14ac:dyDescent="0.25">
      <c r="B2439" s="57" t="s">
        <v>25</v>
      </c>
      <c r="C2439" s="58">
        <v>44491</v>
      </c>
      <c r="D2439" s="59" t="s">
        <v>4595</v>
      </c>
      <c r="E2439" s="60" t="s">
        <v>11276</v>
      </c>
      <c r="F2439" s="67" t="s">
        <v>4596</v>
      </c>
      <c r="G2439" s="67" t="s">
        <v>4597</v>
      </c>
      <c r="H2439" s="68" t="s">
        <v>4598</v>
      </c>
      <c r="I2439" s="63">
        <v>2</v>
      </c>
      <c r="J2439" s="64" t="str">
        <f t="shared" si="104"/>
        <v>A</v>
      </c>
      <c r="K2439" s="65">
        <f t="shared" si="105"/>
        <v>5000</v>
      </c>
      <c r="L2439" s="66">
        <f t="shared" si="102"/>
        <v>11</v>
      </c>
      <c r="M2439" s="66" t="str">
        <f t="shared" si="103"/>
        <v>OK</v>
      </c>
    </row>
    <row r="2440" spans="2:14" s="69" customFormat="1" x14ac:dyDescent="0.25">
      <c r="B2440" s="57" t="s">
        <v>25</v>
      </c>
      <c r="C2440" s="58">
        <v>44491</v>
      </c>
      <c r="D2440" s="59" t="s">
        <v>4599</v>
      </c>
      <c r="E2440" s="60" t="s">
        <v>11276</v>
      </c>
      <c r="F2440" s="67" t="s">
        <v>4600</v>
      </c>
      <c r="G2440" s="67" t="s">
        <v>4601</v>
      </c>
      <c r="H2440" s="68" t="s">
        <v>4602</v>
      </c>
      <c r="I2440" s="63">
        <v>2</v>
      </c>
      <c r="J2440" s="64" t="str">
        <f t="shared" si="104"/>
        <v>A</v>
      </c>
      <c r="K2440" s="65">
        <f t="shared" si="105"/>
        <v>5000</v>
      </c>
      <c r="L2440" s="66">
        <f t="shared" si="102"/>
        <v>4</v>
      </c>
      <c r="M2440" s="66" t="str">
        <f t="shared" si="103"/>
        <v>OK</v>
      </c>
      <c r="N2440" s="40"/>
    </row>
    <row r="2441" spans="2:14" x14ac:dyDescent="0.25">
      <c r="B2441" s="57" t="s">
        <v>25</v>
      </c>
      <c r="C2441" s="58">
        <v>44491</v>
      </c>
      <c r="D2441" s="59" t="s">
        <v>4603</v>
      </c>
      <c r="E2441" s="60" t="s">
        <v>11276</v>
      </c>
      <c r="F2441" s="67" t="s">
        <v>4604</v>
      </c>
      <c r="G2441" s="67" t="s">
        <v>4605</v>
      </c>
      <c r="H2441" s="68" t="s">
        <v>4606</v>
      </c>
      <c r="I2441" s="63">
        <v>2</v>
      </c>
      <c r="J2441" s="64" t="str">
        <f t="shared" si="104"/>
        <v>A</v>
      </c>
      <c r="K2441" s="65">
        <f t="shared" si="105"/>
        <v>5000</v>
      </c>
      <c r="L2441" s="66">
        <f t="shared" ref="L2441:L2504" si="106">SUMIF($D$8:$D$3606,D2441:D6039,$I$8:$I$3606)</f>
        <v>2</v>
      </c>
      <c r="M2441" s="66" t="str">
        <f t="shared" ref="M2441:M2504" si="107">+IF(L2441=0," ",IF(L2441&lt;=20,"OK",IF(L2441&gt;=21,"LEBIH")))</f>
        <v>OK</v>
      </c>
    </row>
    <row r="2442" spans="2:14" s="69" customFormat="1" x14ac:dyDescent="0.25">
      <c r="B2442" s="57" t="s">
        <v>25</v>
      </c>
      <c r="C2442" s="58">
        <v>44491</v>
      </c>
      <c r="D2442" s="59" t="s">
        <v>4607</v>
      </c>
      <c r="E2442" s="60" t="s">
        <v>11276</v>
      </c>
      <c r="F2442" s="67" t="s">
        <v>4608</v>
      </c>
      <c r="G2442" s="67" t="s">
        <v>4609</v>
      </c>
      <c r="H2442" s="68" t="s">
        <v>4613</v>
      </c>
      <c r="I2442" s="63">
        <v>2</v>
      </c>
      <c r="J2442" s="64" t="str">
        <f t="shared" si="104"/>
        <v>A</v>
      </c>
      <c r="K2442" s="65">
        <f t="shared" si="105"/>
        <v>5000</v>
      </c>
      <c r="L2442" s="66">
        <f t="shared" si="106"/>
        <v>2</v>
      </c>
      <c r="M2442" s="66" t="str">
        <f t="shared" si="107"/>
        <v>OK</v>
      </c>
      <c r="N2442" s="40"/>
    </row>
    <row r="2443" spans="2:14" x14ac:dyDescent="0.25">
      <c r="B2443" s="57" t="s">
        <v>25</v>
      </c>
      <c r="C2443" s="58">
        <v>44491</v>
      </c>
      <c r="D2443" s="59" t="s">
        <v>4610</v>
      </c>
      <c r="E2443" s="60" t="s">
        <v>11276</v>
      </c>
      <c r="F2443" s="67" t="s">
        <v>4611</v>
      </c>
      <c r="G2443" s="67" t="s">
        <v>4612</v>
      </c>
      <c r="H2443" s="68" t="s">
        <v>4614</v>
      </c>
      <c r="I2443" s="63">
        <v>2</v>
      </c>
      <c r="J2443" s="64" t="str">
        <f t="shared" si="104"/>
        <v>A</v>
      </c>
      <c r="K2443" s="65">
        <f t="shared" si="105"/>
        <v>5000</v>
      </c>
      <c r="L2443" s="66">
        <f t="shared" si="106"/>
        <v>2</v>
      </c>
      <c r="M2443" s="66" t="str">
        <f t="shared" si="107"/>
        <v>OK</v>
      </c>
    </row>
    <row r="2444" spans="2:14" x14ac:dyDescent="0.25">
      <c r="B2444" s="57" t="s">
        <v>25</v>
      </c>
      <c r="C2444" s="58">
        <v>44491</v>
      </c>
      <c r="D2444" s="59" t="s">
        <v>4615</v>
      </c>
      <c r="E2444" s="60" t="s">
        <v>11276</v>
      </c>
      <c r="F2444" s="67" t="s">
        <v>4616</v>
      </c>
      <c r="G2444" s="67" t="s">
        <v>4617</v>
      </c>
      <c r="H2444" s="68" t="s">
        <v>4627</v>
      </c>
      <c r="I2444" s="63">
        <v>3</v>
      </c>
      <c r="J2444" s="64" t="str">
        <f t="shared" si="104"/>
        <v>A</v>
      </c>
      <c r="K2444" s="65">
        <f t="shared" si="105"/>
        <v>7500</v>
      </c>
      <c r="L2444" s="66">
        <f t="shared" si="106"/>
        <v>3</v>
      </c>
      <c r="M2444" s="66" t="str">
        <f t="shared" si="107"/>
        <v>OK</v>
      </c>
    </row>
    <row r="2445" spans="2:14" s="69" customFormat="1" x14ac:dyDescent="0.25">
      <c r="B2445" s="57" t="s">
        <v>25</v>
      </c>
      <c r="C2445" s="58">
        <v>44491</v>
      </c>
      <c r="D2445" s="59" t="s">
        <v>4618</v>
      </c>
      <c r="E2445" s="60" t="s">
        <v>11276</v>
      </c>
      <c r="F2445" s="67" t="s">
        <v>4619</v>
      </c>
      <c r="G2445" s="67" t="s">
        <v>4620</v>
      </c>
      <c r="H2445" s="68" t="s">
        <v>4628</v>
      </c>
      <c r="I2445" s="63">
        <v>2</v>
      </c>
      <c r="J2445" s="64" t="str">
        <f t="shared" si="104"/>
        <v>A</v>
      </c>
      <c r="K2445" s="65">
        <f t="shared" si="105"/>
        <v>5000</v>
      </c>
      <c r="L2445" s="66">
        <f t="shared" si="106"/>
        <v>2</v>
      </c>
      <c r="M2445" s="66" t="str">
        <f t="shared" si="107"/>
        <v>OK</v>
      </c>
      <c r="N2445" s="40"/>
    </row>
    <row r="2446" spans="2:14" s="69" customFormat="1" x14ac:dyDescent="0.25">
      <c r="B2446" s="57" t="s">
        <v>25</v>
      </c>
      <c r="C2446" s="58">
        <v>44491</v>
      </c>
      <c r="D2446" s="59" t="s">
        <v>4621</v>
      </c>
      <c r="E2446" s="60" t="s">
        <v>11276</v>
      </c>
      <c r="F2446" s="67" t="s">
        <v>4622</v>
      </c>
      <c r="G2446" s="67" t="s">
        <v>4623</v>
      </c>
      <c r="H2446" s="68" t="s">
        <v>4629</v>
      </c>
      <c r="I2446" s="63">
        <v>2</v>
      </c>
      <c r="J2446" s="64" t="str">
        <f t="shared" si="104"/>
        <v>A</v>
      </c>
      <c r="K2446" s="65">
        <f t="shared" si="105"/>
        <v>5000</v>
      </c>
      <c r="L2446" s="66">
        <f t="shared" si="106"/>
        <v>2</v>
      </c>
      <c r="M2446" s="66" t="str">
        <f t="shared" si="107"/>
        <v>OK</v>
      </c>
      <c r="N2446" s="40"/>
    </row>
    <row r="2447" spans="2:14" s="69" customFormat="1" x14ac:dyDescent="0.25">
      <c r="B2447" s="57" t="s">
        <v>25</v>
      </c>
      <c r="C2447" s="58">
        <v>44491</v>
      </c>
      <c r="D2447" s="59" t="s">
        <v>4624</v>
      </c>
      <c r="E2447" s="60" t="s">
        <v>11276</v>
      </c>
      <c r="F2447" s="67" t="s">
        <v>4625</v>
      </c>
      <c r="G2447" s="67" t="s">
        <v>4626</v>
      </c>
      <c r="H2447" s="68" t="s">
        <v>4630</v>
      </c>
      <c r="I2447" s="63">
        <v>3</v>
      </c>
      <c r="J2447" s="64" t="str">
        <f t="shared" si="104"/>
        <v>A</v>
      </c>
      <c r="K2447" s="65">
        <f t="shared" si="105"/>
        <v>7500</v>
      </c>
      <c r="L2447" s="66">
        <f t="shared" si="106"/>
        <v>3</v>
      </c>
      <c r="M2447" s="66" t="str">
        <f t="shared" si="107"/>
        <v>OK</v>
      </c>
      <c r="N2447" s="40"/>
    </row>
    <row r="2448" spans="2:14" x14ac:dyDescent="0.25">
      <c r="B2448" s="57" t="s">
        <v>25</v>
      </c>
      <c r="C2448" s="58">
        <v>44491</v>
      </c>
      <c r="D2448" s="59" t="s">
        <v>4631</v>
      </c>
      <c r="E2448" s="60" t="s">
        <v>11276</v>
      </c>
      <c r="F2448" s="67" t="s">
        <v>4632</v>
      </c>
      <c r="G2448" s="67" t="s">
        <v>4633</v>
      </c>
      <c r="H2448" s="68" t="s">
        <v>4634</v>
      </c>
      <c r="I2448" s="63">
        <v>3</v>
      </c>
      <c r="J2448" s="64" t="str">
        <f t="shared" si="104"/>
        <v>A</v>
      </c>
      <c r="K2448" s="65">
        <f t="shared" si="105"/>
        <v>7500</v>
      </c>
      <c r="L2448" s="66">
        <f t="shared" si="106"/>
        <v>3</v>
      </c>
      <c r="M2448" s="66" t="str">
        <f t="shared" si="107"/>
        <v>OK</v>
      </c>
    </row>
    <row r="2449" spans="2:14" x14ac:dyDescent="0.25">
      <c r="B2449" s="57" t="s">
        <v>25</v>
      </c>
      <c r="C2449" s="70">
        <v>44491</v>
      </c>
      <c r="D2449" s="59" t="s">
        <v>2159</v>
      </c>
      <c r="E2449" s="60" t="s">
        <v>11276</v>
      </c>
      <c r="F2449" s="67" t="s">
        <v>2160</v>
      </c>
      <c r="G2449" s="67" t="s">
        <v>2161</v>
      </c>
      <c r="H2449" s="68" t="s">
        <v>4635</v>
      </c>
      <c r="I2449" s="63">
        <v>3</v>
      </c>
      <c r="J2449" s="64" t="str">
        <f t="shared" si="104"/>
        <v>A</v>
      </c>
      <c r="K2449" s="65">
        <f t="shared" si="105"/>
        <v>7500</v>
      </c>
      <c r="L2449" s="66">
        <f t="shared" si="106"/>
        <v>5</v>
      </c>
      <c r="M2449" s="66" t="str">
        <f t="shared" si="107"/>
        <v>OK</v>
      </c>
    </row>
    <row r="2450" spans="2:14" s="69" customFormat="1" x14ac:dyDescent="0.25">
      <c r="B2450" s="57" t="s">
        <v>25</v>
      </c>
      <c r="C2450" s="70">
        <v>44492</v>
      </c>
      <c r="D2450" s="59" t="s">
        <v>4636</v>
      </c>
      <c r="E2450" s="60" t="s">
        <v>11276</v>
      </c>
      <c r="F2450" s="67" t="s">
        <v>4637</v>
      </c>
      <c r="G2450" s="67" t="s">
        <v>4638</v>
      </c>
      <c r="H2450" s="68" t="s">
        <v>4639</v>
      </c>
      <c r="I2450" s="63">
        <v>2</v>
      </c>
      <c r="J2450" s="64" t="str">
        <f t="shared" si="104"/>
        <v>A</v>
      </c>
      <c r="K2450" s="65">
        <f t="shared" si="105"/>
        <v>5000</v>
      </c>
      <c r="L2450" s="66">
        <f t="shared" si="106"/>
        <v>4</v>
      </c>
      <c r="M2450" s="66" t="str">
        <f t="shared" si="107"/>
        <v>OK</v>
      </c>
      <c r="N2450" s="40"/>
    </row>
    <row r="2451" spans="2:14" x14ac:dyDescent="0.25">
      <c r="B2451" s="57" t="s">
        <v>25</v>
      </c>
      <c r="C2451" s="70">
        <v>44492</v>
      </c>
      <c r="D2451" s="59" t="s">
        <v>4640</v>
      </c>
      <c r="E2451" s="60" t="s">
        <v>11276</v>
      </c>
      <c r="F2451" s="67" t="s">
        <v>4641</v>
      </c>
      <c r="G2451" s="67" t="s">
        <v>2179</v>
      </c>
      <c r="H2451" s="68" t="s">
        <v>4645</v>
      </c>
      <c r="I2451" s="63">
        <v>3</v>
      </c>
      <c r="J2451" s="64" t="str">
        <f t="shared" si="104"/>
        <v>A</v>
      </c>
      <c r="K2451" s="65">
        <f t="shared" si="105"/>
        <v>7500</v>
      </c>
      <c r="L2451" s="66">
        <f t="shared" si="106"/>
        <v>3</v>
      </c>
      <c r="M2451" s="66" t="str">
        <f t="shared" si="107"/>
        <v>OK</v>
      </c>
    </row>
    <row r="2452" spans="2:14" s="69" customFormat="1" x14ac:dyDescent="0.25">
      <c r="B2452" s="57" t="s">
        <v>25</v>
      </c>
      <c r="C2452" s="70">
        <v>44492</v>
      </c>
      <c r="D2452" s="59" t="s">
        <v>4642</v>
      </c>
      <c r="E2452" s="60" t="s">
        <v>11276</v>
      </c>
      <c r="F2452" s="67" t="s">
        <v>4643</v>
      </c>
      <c r="G2452" s="67" t="s">
        <v>4644</v>
      </c>
      <c r="H2452" s="68" t="s">
        <v>4646</v>
      </c>
      <c r="I2452" s="63">
        <v>3</v>
      </c>
      <c r="J2452" s="64" t="str">
        <f t="shared" si="104"/>
        <v>A</v>
      </c>
      <c r="K2452" s="65">
        <f t="shared" si="105"/>
        <v>7500</v>
      </c>
      <c r="L2452" s="66">
        <f t="shared" si="106"/>
        <v>5</v>
      </c>
      <c r="M2452" s="66" t="str">
        <f t="shared" si="107"/>
        <v>OK</v>
      </c>
      <c r="N2452" s="40"/>
    </row>
    <row r="2453" spans="2:14" x14ac:dyDescent="0.25">
      <c r="B2453" s="57" t="s">
        <v>25</v>
      </c>
      <c r="C2453" s="70">
        <v>44492</v>
      </c>
      <c r="D2453" s="59" t="s">
        <v>4647</v>
      </c>
      <c r="E2453" s="60" t="s">
        <v>11276</v>
      </c>
      <c r="F2453" s="67" t="s">
        <v>3182</v>
      </c>
      <c r="G2453" s="67" t="s">
        <v>4648</v>
      </c>
      <c r="H2453" s="68" t="s">
        <v>4649</v>
      </c>
      <c r="I2453" s="63">
        <v>2</v>
      </c>
      <c r="J2453" s="64" t="str">
        <f t="shared" si="104"/>
        <v>A</v>
      </c>
      <c r="K2453" s="65">
        <f t="shared" si="105"/>
        <v>5000</v>
      </c>
      <c r="L2453" s="66">
        <f t="shared" si="106"/>
        <v>5</v>
      </c>
      <c r="M2453" s="66" t="str">
        <f t="shared" si="107"/>
        <v>OK</v>
      </c>
    </row>
    <row r="2454" spans="2:14" x14ac:dyDescent="0.25">
      <c r="B2454" s="57" t="s">
        <v>25</v>
      </c>
      <c r="C2454" s="70">
        <v>44492</v>
      </c>
      <c r="D2454" s="59" t="s">
        <v>4650</v>
      </c>
      <c r="E2454" s="60" t="s">
        <v>11276</v>
      </c>
      <c r="F2454" s="67" t="s">
        <v>4651</v>
      </c>
      <c r="G2454" s="67" t="s">
        <v>4652</v>
      </c>
      <c r="H2454" s="68" t="s">
        <v>4653</v>
      </c>
      <c r="I2454" s="63">
        <v>2</v>
      </c>
      <c r="J2454" s="64" t="str">
        <f t="shared" si="104"/>
        <v>A</v>
      </c>
      <c r="K2454" s="65">
        <f t="shared" si="105"/>
        <v>5000</v>
      </c>
      <c r="L2454" s="66">
        <f t="shared" si="106"/>
        <v>2</v>
      </c>
      <c r="M2454" s="66" t="str">
        <f t="shared" si="107"/>
        <v>OK</v>
      </c>
    </row>
    <row r="2455" spans="2:14" s="69" customFormat="1" x14ac:dyDescent="0.25">
      <c r="B2455" s="57" t="s">
        <v>25</v>
      </c>
      <c r="C2455" s="70">
        <v>44492</v>
      </c>
      <c r="D2455" s="59" t="s">
        <v>4654</v>
      </c>
      <c r="E2455" s="60" t="s">
        <v>11276</v>
      </c>
      <c r="F2455" s="67" t="s">
        <v>4655</v>
      </c>
      <c r="G2455" s="67" t="s">
        <v>4656</v>
      </c>
      <c r="H2455" s="68" t="s">
        <v>4657</v>
      </c>
      <c r="I2455" s="63">
        <v>2</v>
      </c>
      <c r="J2455" s="64" t="str">
        <f t="shared" si="104"/>
        <v>A</v>
      </c>
      <c r="K2455" s="65">
        <f t="shared" si="105"/>
        <v>5000</v>
      </c>
      <c r="L2455" s="66">
        <f t="shared" si="106"/>
        <v>2</v>
      </c>
      <c r="M2455" s="66" t="str">
        <f t="shared" si="107"/>
        <v>OK</v>
      </c>
      <c r="N2455" s="40"/>
    </row>
    <row r="2456" spans="2:14" s="69" customFormat="1" x14ac:dyDescent="0.25">
      <c r="B2456" s="57" t="s">
        <v>25</v>
      </c>
      <c r="C2456" s="70">
        <v>44492</v>
      </c>
      <c r="D2456" s="59" t="s">
        <v>4658</v>
      </c>
      <c r="E2456" s="60" t="s">
        <v>11276</v>
      </c>
      <c r="F2456" s="67" t="s">
        <v>4659</v>
      </c>
      <c r="G2456" s="67" t="s">
        <v>4660</v>
      </c>
      <c r="H2456" s="68" t="s">
        <v>4664</v>
      </c>
      <c r="I2456" s="63">
        <v>2</v>
      </c>
      <c r="J2456" s="64" t="str">
        <f t="shared" si="104"/>
        <v>A</v>
      </c>
      <c r="K2456" s="65">
        <f t="shared" si="105"/>
        <v>5000</v>
      </c>
      <c r="L2456" s="66">
        <f t="shared" si="106"/>
        <v>4</v>
      </c>
      <c r="M2456" s="66" t="str">
        <f t="shared" si="107"/>
        <v>OK</v>
      </c>
      <c r="N2456" s="40"/>
    </row>
    <row r="2457" spans="2:14" x14ac:dyDescent="0.25">
      <c r="B2457" s="57" t="s">
        <v>25</v>
      </c>
      <c r="C2457" s="70">
        <v>44492</v>
      </c>
      <c r="D2457" s="59" t="s">
        <v>4661</v>
      </c>
      <c r="E2457" s="60" t="s">
        <v>11276</v>
      </c>
      <c r="F2457" s="67" t="s">
        <v>4662</v>
      </c>
      <c r="G2457" s="67" t="s">
        <v>4663</v>
      </c>
      <c r="H2457" s="68" t="s">
        <v>4665</v>
      </c>
      <c r="I2457" s="63">
        <v>2</v>
      </c>
      <c r="J2457" s="64" t="str">
        <f t="shared" si="104"/>
        <v>A</v>
      </c>
      <c r="K2457" s="65">
        <f t="shared" si="105"/>
        <v>5000</v>
      </c>
      <c r="L2457" s="66">
        <f t="shared" si="106"/>
        <v>2</v>
      </c>
      <c r="M2457" s="66" t="str">
        <f t="shared" si="107"/>
        <v>OK</v>
      </c>
    </row>
    <row r="2458" spans="2:14" x14ac:dyDescent="0.25">
      <c r="B2458" s="57" t="s">
        <v>25</v>
      </c>
      <c r="C2458" s="70">
        <v>44492</v>
      </c>
      <c r="D2458" s="59" t="s">
        <v>4666</v>
      </c>
      <c r="E2458" s="60" t="s">
        <v>11276</v>
      </c>
      <c r="F2458" s="67" t="s">
        <v>4667</v>
      </c>
      <c r="G2458" s="67" t="s">
        <v>4668</v>
      </c>
      <c r="H2458" s="68" t="s">
        <v>4669</v>
      </c>
      <c r="I2458" s="63">
        <v>2</v>
      </c>
      <c r="J2458" s="64" t="str">
        <f t="shared" si="104"/>
        <v>A</v>
      </c>
      <c r="K2458" s="65">
        <f t="shared" si="105"/>
        <v>5000</v>
      </c>
      <c r="L2458" s="66">
        <f t="shared" si="106"/>
        <v>4</v>
      </c>
      <c r="M2458" s="66" t="str">
        <f t="shared" si="107"/>
        <v>OK</v>
      </c>
    </row>
    <row r="2459" spans="2:14" s="69" customFormat="1" x14ac:dyDescent="0.25">
      <c r="B2459" s="57" t="s">
        <v>25</v>
      </c>
      <c r="C2459" s="70">
        <v>44492</v>
      </c>
      <c r="D2459" s="59" t="s">
        <v>4670</v>
      </c>
      <c r="E2459" s="60" t="s">
        <v>11276</v>
      </c>
      <c r="F2459" s="67" t="s">
        <v>4671</v>
      </c>
      <c r="G2459" s="67" t="s">
        <v>4672</v>
      </c>
      <c r="H2459" s="68" t="s">
        <v>4673</v>
      </c>
      <c r="I2459" s="63">
        <v>2</v>
      </c>
      <c r="J2459" s="64" t="str">
        <f t="shared" si="104"/>
        <v>A</v>
      </c>
      <c r="K2459" s="65">
        <f t="shared" si="105"/>
        <v>5000</v>
      </c>
      <c r="L2459" s="66">
        <f t="shared" si="106"/>
        <v>4</v>
      </c>
      <c r="M2459" s="66" t="str">
        <f t="shared" si="107"/>
        <v>OK</v>
      </c>
      <c r="N2459" s="40"/>
    </row>
    <row r="2460" spans="2:14" x14ac:dyDescent="0.25">
      <c r="B2460" s="57" t="s">
        <v>25</v>
      </c>
      <c r="C2460" s="70">
        <v>44492</v>
      </c>
      <c r="D2460" s="59" t="s">
        <v>4674</v>
      </c>
      <c r="E2460" s="60" t="s">
        <v>11276</v>
      </c>
      <c r="F2460" s="67" t="s">
        <v>4675</v>
      </c>
      <c r="G2460" s="67" t="s">
        <v>4676</v>
      </c>
      <c r="H2460" s="68" t="s">
        <v>4677</v>
      </c>
      <c r="I2460" s="63">
        <v>2</v>
      </c>
      <c r="J2460" s="64" t="str">
        <f t="shared" si="104"/>
        <v>A</v>
      </c>
      <c r="K2460" s="65">
        <f t="shared" si="105"/>
        <v>5000</v>
      </c>
      <c r="L2460" s="66">
        <f t="shared" si="106"/>
        <v>2</v>
      </c>
      <c r="M2460" s="66" t="str">
        <f t="shared" si="107"/>
        <v>OK</v>
      </c>
    </row>
    <row r="2461" spans="2:14" s="69" customFormat="1" x14ac:dyDescent="0.25">
      <c r="B2461" s="57" t="s">
        <v>25</v>
      </c>
      <c r="C2461" s="70">
        <v>44492</v>
      </c>
      <c r="D2461" s="59" t="s">
        <v>4678</v>
      </c>
      <c r="E2461" s="60" t="s">
        <v>11276</v>
      </c>
      <c r="F2461" s="67" t="s">
        <v>4679</v>
      </c>
      <c r="G2461" s="67" t="s">
        <v>4680</v>
      </c>
      <c r="H2461" s="68" t="s">
        <v>4681</v>
      </c>
      <c r="I2461" s="63">
        <v>2</v>
      </c>
      <c r="J2461" s="64" t="str">
        <f t="shared" si="104"/>
        <v>A</v>
      </c>
      <c r="K2461" s="65">
        <f t="shared" si="105"/>
        <v>5000</v>
      </c>
      <c r="L2461" s="66">
        <f t="shared" si="106"/>
        <v>2</v>
      </c>
      <c r="M2461" s="66" t="str">
        <f t="shared" si="107"/>
        <v>OK</v>
      </c>
      <c r="N2461" s="40"/>
    </row>
    <row r="2462" spans="2:14" x14ac:dyDescent="0.25">
      <c r="B2462" s="57" t="s">
        <v>25</v>
      </c>
      <c r="C2462" s="70">
        <v>44492</v>
      </c>
      <c r="D2462" s="59" t="s">
        <v>4682</v>
      </c>
      <c r="E2462" s="60" t="s">
        <v>11276</v>
      </c>
      <c r="F2462" s="67" t="s">
        <v>4683</v>
      </c>
      <c r="G2462" s="67" t="s">
        <v>4684</v>
      </c>
      <c r="H2462" s="68" t="s">
        <v>4685</v>
      </c>
      <c r="I2462" s="63">
        <v>2</v>
      </c>
      <c r="J2462" s="64" t="str">
        <f t="shared" si="104"/>
        <v>A</v>
      </c>
      <c r="K2462" s="65">
        <f t="shared" si="105"/>
        <v>5000</v>
      </c>
      <c r="L2462" s="66">
        <f t="shared" si="106"/>
        <v>2</v>
      </c>
      <c r="M2462" s="66" t="str">
        <f t="shared" si="107"/>
        <v>OK</v>
      </c>
    </row>
    <row r="2463" spans="2:14" x14ac:dyDescent="0.25">
      <c r="B2463" s="57" t="s">
        <v>25</v>
      </c>
      <c r="C2463" s="70">
        <v>44492</v>
      </c>
      <c r="D2463" s="59" t="s">
        <v>2120</v>
      </c>
      <c r="E2463" s="60" t="s">
        <v>11276</v>
      </c>
      <c r="F2463" s="67" t="s">
        <v>2121</v>
      </c>
      <c r="G2463" s="67" t="s">
        <v>2122</v>
      </c>
      <c r="H2463" s="68" t="s">
        <v>4686</v>
      </c>
      <c r="I2463" s="63">
        <v>2</v>
      </c>
      <c r="J2463" s="64" t="str">
        <f t="shared" si="104"/>
        <v>A</v>
      </c>
      <c r="K2463" s="65">
        <f t="shared" si="105"/>
        <v>5000</v>
      </c>
      <c r="L2463" s="66">
        <f t="shared" si="106"/>
        <v>11</v>
      </c>
      <c r="M2463" s="66" t="str">
        <f t="shared" si="107"/>
        <v>OK</v>
      </c>
    </row>
    <row r="2464" spans="2:14" s="69" customFormat="1" x14ac:dyDescent="0.25">
      <c r="B2464" s="57" t="s">
        <v>25</v>
      </c>
      <c r="C2464" s="70">
        <v>44492</v>
      </c>
      <c r="D2464" s="59" t="s">
        <v>4687</v>
      </c>
      <c r="E2464" s="60" t="s">
        <v>11276</v>
      </c>
      <c r="F2464" s="67" t="s">
        <v>4688</v>
      </c>
      <c r="G2464" s="67" t="s">
        <v>4689</v>
      </c>
      <c r="H2464" s="68" t="s">
        <v>4690</v>
      </c>
      <c r="I2464" s="63">
        <v>2</v>
      </c>
      <c r="J2464" s="64" t="str">
        <f t="shared" si="104"/>
        <v>A</v>
      </c>
      <c r="K2464" s="65">
        <f t="shared" si="105"/>
        <v>5000</v>
      </c>
      <c r="L2464" s="66">
        <f t="shared" si="106"/>
        <v>4</v>
      </c>
      <c r="M2464" s="66" t="str">
        <f t="shared" si="107"/>
        <v>OK</v>
      </c>
      <c r="N2464" s="40"/>
    </row>
    <row r="2465" spans="2:14" s="69" customFormat="1" x14ac:dyDescent="0.25">
      <c r="B2465" s="57" t="s">
        <v>25</v>
      </c>
      <c r="C2465" s="70">
        <v>44492</v>
      </c>
      <c r="D2465" s="59" t="s">
        <v>4691</v>
      </c>
      <c r="E2465" s="60" t="s">
        <v>11276</v>
      </c>
      <c r="F2465" s="67" t="s">
        <v>4692</v>
      </c>
      <c r="G2465" s="67" t="s">
        <v>4693</v>
      </c>
      <c r="H2465" s="68" t="s">
        <v>4694</v>
      </c>
      <c r="I2465" s="63">
        <v>2</v>
      </c>
      <c r="J2465" s="64" t="str">
        <f t="shared" si="104"/>
        <v>A</v>
      </c>
      <c r="K2465" s="65">
        <f t="shared" si="105"/>
        <v>5000</v>
      </c>
      <c r="L2465" s="66">
        <f t="shared" si="106"/>
        <v>2</v>
      </c>
      <c r="M2465" s="66" t="str">
        <f t="shared" si="107"/>
        <v>OK</v>
      </c>
      <c r="N2465" s="40"/>
    </row>
    <row r="2466" spans="2:14" s="69" customFormat="1" x14ac:dyDescent="0.25">
      <c r="B2466" s="57" t="s">
        <v>25</v>
      </c>
      <c r="C2466" s="70">
        <v>44492</v>
      </c>
      <c r="D2466" s="59" t="s">
        <v>4695</v>
      </c>
      <c r="E2466" s="60" t="s">
        <v>11276</v>
      </c>
      <c r="F2466" s="67" t="s">
        <v>4696</v>
      </c>
      <c r="G2466" s="67" t="s">
        <v>4697</v>
      </c>
      <c r="H2466" s="68" t="s">
        <v>4698</v>
      </c>
      <c r="I2466" s="63">
        <v>2</v>
      </c>
      <c r="J2466" s="64" t="str">
        <f t="shared" si="104"/>
        <v>A</v>
      </c>
      <c r="K2466" s="65">
        <f t="shared" si="105"/>
        <v>5000</v>
      </c>
      <c r="L2466" s="66">
        <f t="shared" si="106"/>
        <v>2</v>
      </c>
      <c r="M2466" s="66" t="str">
        <f t="shared" si="107"/>
        <v>OK</v>
      </c>
      <c r="N2466" s="40"/>
    </row>
    <row r="2467" spans="2:14" x14ac:dyDescent="0.25">
      <c r="B2467" s="57" t="s">
        <v>25</v>
      </c>
      <c r="C2467" s="70">
        <v>44492</v>
      </c>
      <c r="D2467" s="59" t="s">
        <v>4699</v>
      </c>
      <c r="E2467" s="60" t="s">
        <v>11276</v>
      </c>
      <c r="F2467" s="67" t="s">
        <v>4700</v>
      </c>
      <c r="G2467" s="67" t="s">
        <v>4701</v>
      </c>
      <c r="H2467" s="68" t="s">
        <v>4702</v>
      </c>
      <c r="I2467" s="63">
        <v>2</v>
      </c>
      <c r="J2467" s="64" t="str">
        <f t="shared" si="104"/>
        <v>A</v>
      </c>
      <c r="K2467" s="65">
        <f t="shared" si="105"/>
        <v>5000</v>
      </c>
      <c r="L2467" s="66">
        <f t="shared" si="106"/>
        <v>2</v>
      </c>
      <c r="M2467" s="66" t="str">
        <f t="shared" si="107"/>
        <v>OK</v>
      </c>
    </row>
    <row r="2468" spans="2:14" x14ac:dyDescent="0.25">
      <c r="B2468" s="57" t="s">
        <v>25</v>
      </c>
      <c r="C2468" s="70">
        <v>44494</v>
      </c>
      <c r="D2468" s="59" t="s">
        <v>730</v>
      </c>
      <c r="E2468" s="60" t="s">
        <v>11276</v>
      </c>
      <c r="F2468" s="67" t="s">
        <v>731</v>
      </c>
      <c r="G2468" s="67" t="s">
        <v>732</v>
      </c>
      <c r="H2468" s="68" t="s">
        <v>5484</v>
      </c>
      <c r="I2468" s="63">
        <v>2</v>
      </c>
      <c r="J2468" s="64" t="str">
        <f t="shared" si="104"/>
        <v>A</v>
      </c>
      <c r="K2468" s="65">
        <f t="shared" si="105"/>
        <v>5000</v>
      </c>
      <c r="L2468" s="66">
        <f t="shared" si="106"/>
        <v>16</v>
      </c>
      <c r="M2468" s="66" t="str">
        <f t="shared" si="107"/>
        <v>OK</v>
      </c>
    </row>
    <row r="2469" spans="2:14" s="69" customFormat="1" x14ac:dyDescent="0.25">
      <c r="B2469" s="57" t="s">
        <v>25</v>
      </c>
      <c r="C2469" s="70">
        <v>44494</v>
      </c>
      <c r="D2469" s="59" t="s">
        <v>2097</v>
      </c>
      <c r="E2469" s="60" t="s">
        <v>11276</v>
      </c>
      <c r="F2469" s="67" t="s">
        <v>2098</v>
      </c>
      <c r="G2469" s="67" t="s">
        <v>2099</v>
      </c>
      <c r="H2469" s="68" t="s">
        <v>5485</v>
      </c>
      <c r="I2469" s="63">
        <v>2</v>
      </c>
      <c r="J2469" s="64" t="str">
        <f t="shared" si="104"/>
        <v>A</v>
      </c>
      <c r="K2469" s="65">
        <f t="shared" si="105"/>
        <v>5000</v>
      </c>
      <c r="L2469" s="66">
        <f t="shared" si="106"/>
        <v>4</v>
      </c>
      <c r="M2469" s="66" t="str">
        <f t="shared" si="107"/>
        <v>OK</v>
      </c>
      <c r="N2469" s="40"/>
    </row>
    <row r="2470" spans="2:14" x14ac:dyDescent="0.25">
      <c r="B2470" s="57" t="s">
        <v>25</v>
      </c>
      <c r="C2470" s="70">
        <v>44494</v>
      </c>
      <c r="D2470" s="59" t="s">
        <v>2101</v>
      </c>
      <c r="E2470" s="60" t="s">
        <v>11276</v>
      </c>
      <c r="F2470" s="67" t="s">
        <v>2102</v>
      </c>
      <c r="G2470" s="67" t="s">
        <v>2103</v>
      </c>
      <c r="H2470" s="68" t="s">
        <v>5486</v>
      </c>
      <c r="I2470" s="63">
        <v>2</v>
      </c>
      <c r="J2470" s="64" t="str">
        <f t="shared" si="104"/>
        <v>A</v>
      </c>
      <c r="K2470" s="65">
        <f t="shared" si="105"/>
        <v>5000</v>
      </c>
      <c r="L2470" s="66">
        <f t="shared" si="106"/>
        <v>5</v>
      </c>
      <c r="M2470" s="66" t="str">
        <f t="shared" si="107"/>
        <v>OK</v>
      </c>
    </row>
    <row r="2471" spans="2:14" s="69" customFormat="1" x14ac:dyDescent="0.25">
      <c r="B2471" s="57" t="s">
        <v>25</v>
      </c>
      <c r="C2471" s="70">
        <v>44494</v>
      </c>
      <c r="D2471" s="59" t="s">
        <v>5487</v>
      </c>
      <c r="E2471" s="60" t="s">
        <v>11276</v>
      </c>
      <c r="F2471" s="67" t="s">
        <v>5488</v>
      </c>
      <c r="G2471" s="67" t="s">
        <v>5489</v>
      </c>
      <c r="H2471" s="68" t="s">
        <v>5490</v>
      </c>
      <c r="I2471" s="63">
        <v>2</v>
      </c>
      <c r="J2471" s="64" t="str">
        <f t="shared" si="104"/>
        <v>A</v>
      </c>
      <c r="K2471" s="65">
        <f t="shared" si="105"/>
        <v>5000</v>
      </c>
      <c r="L2471" s="66">
        <f t="shared" si="106"/>
        <v>2</v>
      </c>
      <c r="M2471" s="66" t="str">
        <f t="shared" si="107"/>
        <v>OK</v>
      </c>
      <c r="N2471" s="40"/>
    </row>
    <row r="2472" spans="2:14" x14ac:dyDescent="0.25">
      <c r="B2472" s="57" t="s">
        <v>25</v>
      </c>
      <c r="C2472" s="70">
        <v>44494</v>
      </c>
      <c r="D2472" s="59" t="s">
        <v>5491</v>
      </c>
      <c r="E2472" s="60" t="s">
        <v>11276</v>
      </c>
      <c r="F2472" s="67" t="s">
        <v>5492</v>
      </c>
      <c r="G2472" s="67" t="s">
        <v>5493</v>
      </c>
      <c r="H2472" s="68" t="s">
        <v>5494</v>
      </c>
      <c r="I2472" s="63">
        <v>2</v>
      </c>
      <c r="J2472" s="64" t="str">
        <f t="shared" si="104"/>
        <v>A</v>
      </c>
      <c r="K2472" s="65">
        <f t="shared" si="105"/>
        <v>5000</v>
      </c>
      <c r="L2472" s="66">
        <f t="shared" si="106"/>
        <v>2</v>
      </c>
      <c r="M2472" s="66" t="str">
        <f t="shared" si="107"/>
        <v>OK</v>
      </c>
    </row>
    <row r="2473" spans="2:14" x14ac:dyDescent="0.25">
      <c r="B2473" s="57" t="s">
        <v>25</v>
      </c>
      <c r="C2473" s="70">
        <v>44494</v>
      </c>
      <c r="D2473" s="59" t="s">
        <v>5495</v>
      </c>
      <c r="E2473" s="60" t="s">
        <v>11276</v>
      </c>
      <c r="F2473" s="67" t="s">
        <v>5496</v>
      </c>
      <c r="G2473" s="67" t="s">
        <v>5497</v>
      </c>
      <c r="H2473" s="68" t="s">
        <v>5504</v>
      </c>
      <c r="I2473" s="63">
        <v>2</v>
      </c>
      <c r="J2473" s="64" t="str">
        <f t="shared" si="104"/>
        <v>A</v>
      </c>
      <c r="K2473" s="65">
        <f t="shared" si="105"/>
        <v>5000</v>
      </c>
      <c r="L2473" s="66">
        <f t="shared" si="106"/>
        <v>4</v>
      </c>
      <c r="M2473" s="66" t="str">
        <f t="shared" si="107"/>
        <v>OK</v>
      </c>
    </row>
    <row r="2474" spans="2:14" s="69" customFormat="1" x14ac:dyDescent="0.25">
      <c r="B2474" s="57" t="s">
        <v>25</v>
      </c>
      <c r="C2474" s="70">
        <v>44494</v>
      </c>
      <c r="D2474" s="59" t="s">
        <v>5498</v>
      </c>
      <c r="E2474" s="60" t="s">
        <v>11276</v>
      </c>
      <c r="F2474" s="67" t="s">
        <v>5499</v>
      </c>
      <c r="G2474" s="67" t="s">
        <v>5500</v>
      </c>
      <c r="H2474" s="68" t="s">
        <v>5505</v>
      </c>
      <c r="I2474" s="63">
        <v>2</v>
      </c>
      <c r="J2474" s="64" t="str">
        <f t="shared" si="104"/>
        <v>A</v>
      </c>
      <c r="K2474" s="65">
        <f t="shared" si="105"/>
        <v>5000</v>
      </c>
      <c r="L2474" s="66">
        <f t="shared" si="106"/>
        <v>4</v>
      </c>
      <c r="M2474" s="66" t="str">
        <f t="shared" si="107"/>
        <v>OK</v>
      </c>
      <c r="N2474" s="40"/>
    </row>
    <row r="2475" spans="2:14" s="69" customFormat="1" x14ac:dyDescent="0.25">
      <c r="B2475" s="57" t="s">
        <v>25</v>
      </c>
      <c r="C2475" s="70">
        <v>44494</v>
      </c>
      <c r="D2475" s="59" t="s">
        <v>5501</v>
      </c>
      <c r="E2475" s="60" t="s">
        <v>11276</v>
      </c>
      <c r="F2475" s="67" t="s">
        <v>5502</v>
      </c>
      <c r="G2475" s="67" t="s">
        <v>5503</v>
      </c>
      <c r="H2475" s="68" t="s">
        <v>5506</v>
      </c>
      <c r="I2475" s="63">
        <v>2</v>
      </c>
      <c r="J2475" s="64" t="str">
        <f t="shared" si="104"/>
        <v>A</v>
      </c>
      <c r="K2475" s="65">
        <f t="shared" si="105"/>
        <v>5000</v>
      </c>
      <c r="L2475" s="66">
        <f t="shared" si="106"/>
        <v>2</v>
      </c>
      <c r="M2475" s="66" t="str">
        <f t="shared" si="107"/>
        <v>OK</v>
      </c>
      <c r="N2475" s="40"/>
    </row>
    <row r="2476" spans="2:14" x14ac:dyDescent="0.25">
      <c r="B2476" s="57" t="s">
        <v>25</v>
      </c>
      <c r="C2476" s="70">
        <v>44494</v>
      </c>
      <c r="D2476" s="59" t="s">
        <v>3007</v>
      </c>
      <c r="E2476" s="60" t="s">
        <v>11276</v>
      </c>
      <c r="F2476" s="67" t="s">
        <v>3008</v>
      </c>
      <c r="G2476" s="67" t="s">
        <v>3009</v>
      </c>
      <c r="H2476" s="68" t="s">
        <v>5507</v>
      </c>
      <c r="I2476" s="63">
        <v>4</v>
      </c>
      <c r="J2476" s="64" t="str">
        <f t="shared" si="104"/>
        <v>A</v>
      </c>
      <c r="K2476" s="65">
        <f t="shared" si="105"/>
        <v>10000</v>
      </c>
      <c r="L2476" s="66">
        <f t="shared" si="106"/>
        <v>6</v>
      </c>
      <c r="M2476" s="66" t="str">
        <f t="shared" si="107"/>
        <v>OK</v>
      </c>
    </row>
    <row r="2477" spans="2:14" x14ac:dyDescent="0.25">
      <c r="B2477" s="57" t="s">
        <v>25</v>
      </c>
      <c r="C2477" s="70">
        <v>44494</v>
      </c>
      <c r="D2477" s="59" t="s">
        <v>741</v>
      </c>
      <c r="E2477" s="60" t="s">
        <v>11276</v>
      </c>
      <c r="F2477" s="67" t="s">
        <v>742</v>
      </c>
      <c r="G2477" s="67" t="s">
        <v>743</v>
      </c>
      <c r="H2477" s="68" t="s">
        <v>5508</v>
      </c>
      <c r="I2477" s="63">
        <v>2</v>
      </c>
      <c r="J2477" s="64" t="str">
        <f t="shared" si="104"/>
        <v>A</v>
      </c>
      <c r="K2477" s="65">
        <f t="shared" si="105"/>
        <v>5000</v>
      </c>
      <c r="L2477" s="66">
        <f t="shared" si="106"/>
        <v>4</v>
      </c>
      <c r="M2477" s="66" t="str">
        <f t="shared" si="107"/>
        <v>OK</v>
      </c>
    </row>
    <row r="2478" spans="2:14" s="69" customFormat="1" x14ac:dyDescent="0.25">
      <c r="B2478" s="57" t="s">
        <v>25</v>
      </c>
      <c r="C2478" s="70">
        <v>44494</v>
      </c>
      <c r="D2478" s="59" t="s">
        <v>5509</v>
      </c>
      <c r="E2478" s="60" t="s">
        <v>11276</v>
      </c>
      <c r="F2478" s="67" t="s">
        <v>5510</v>
      </c>
      <c r="G2478" s="67" t="s">
        <v>5511</v>
      </c>
      <c r="H2478" s="68" t="s">
        <v>5514</v>
      </c>
      <c r="I2478" s="63">
        <v>2</v>
      </c>
      <c r="J2478" s="64" t="str">
        <f t="shared" si="104"/>
        <v>A</v>
      </c>
      <c r="K2478" s="65">
        <f t="shared" si="105"/>
        <v>5000</v>
      </c>
      <c r="L2478" s="66">
        <f t="shared" si="106"/>
        <v>4</v>
      </c>
      <c r="M2478" s="66" t="str">
        <f t="shared" si="107"/>
        <v>OK</v>
      </c>
      <c r="N2478" s="40"/>
    </row>
    <row r="2479" spans="2:14" x14ac:dyDescent="0.25">
      <c r="B2479" s="57" t="s">
        <v>25</v>
      </c>
      <c r="C2479" s="70">
        <v>44494</v>
      </c>
      <c r="D2479" s="59" t="s">
        <v>5512</v>
      </c>
      <c r="E2479" s="60" t="s">
        <v>11276</v>
      </c>
      <c r="F2479" s="67" t="s">
        <v>5513</v>
      </c>
      <c r="G2479" s="67" t="s">
        <v>740</v>
      </c>
      <c r="H2479" s="68" t="s">
        <v>5515</v>
      </c>
      <c r="I2479" s="63">
        <v>2</v>
      </c>
      <c r="J2479" s="64" t="str">
        <f t="shared" si="104"/>
        <v>A</v>
      </c>
      <c r="K2479" s="65">
        <f t="shared" si="105"/>
        <v>5000</v>
      </c>
      <c r="L2479" s="66">
        <f t="shared" si="106"/>
        <v>4</v>
      </c>
      <c r="M2479" s="66" t="str">
        <f t="shared" si="107"/>
        <v>OK</v>
      </c>
    </row>
    <row r="2480" spans="2:14" s="69" customFormat="1" x14ac:dyDescent="0.25">
      <c r="B2480" s="57" t="s">
        <v>25</v>
      </c>
      <c r="C2480" s="70">
        <v>44494</v>
      </c>
      <c r="D2480" s="59" t="s">
        <v>5516</v>
      </c>
      <c r="E2480" s="60" t="s">
        <v>11276</v>
      </c>
      <c r="F2480" s="67" t="s">
        <v>5517</v>
      </c>
      <c r="G2480" s="67" t="s">
        <v>5518</v>
      </c>
      <c r="H2480" s="68" t="s">
        <v>5519</v>
      </c>
      <c r="I2480" s="63">
        <v>2</v>
      </c>
      <c r="J2480" s="64" t="str">
        <f t="shared" si="104"/>
        <v>A</v>
      </c>
      <c r="K2480" s="65">
        <f t="shared" si="105"/>
        <v>5000</v>
      </c>
      <c r="L2480" s="66">
        <f t="shared" si="106"/>
        <v>2</v>
      </c>
      <c r="M2480" s="66" t="str">
        <f t="shared" si="107"/>
        <v>OK</v>
      </c>
      <c r="N2480" s="40"/>
    </row>
    <row r="2481" spans="2:14" x14ac:dyDescent="0.25">
      <c r="B2481" s="57" t="s">
        <v>25</v>
      </c>
      <c r="C2481" s="70">
        <v>44494</v>
      </c>
      <c r="D2481" s="59" t="s">
        <v>4647</v>
      </c>
      <c r="E2481" s="60" t="s">
        <v>11276</v>
      </c>
      <c r="F2481" s="67" t="s">
        <v>3182</v>
      </c>
      <c r="G2481" s="67" t="s">
        <v>4648</v>
      </c>
      <c r="H2481" s="68" t="s">
        <v>5523</v>
      </c>
      <c r="I2481" s="63">
        <v>3</v>
      </c>
      <c r="J2481" s="64" t="str">
        <f t="shared" si="104"/>
        <v>A</v>
      </c>
      <c r="K2481" s="65">
        <f t="shared" si="105"/>
        <v>7500</v>
      </c>
      <c r="L2481" s="66">
        <f t="shared" si="106"/>
        <v>5</v>
      </c>
      <c r="M2481" s="66" t="str">
        <f t="shared" si="107"/>
        <v>OK</v>
      </c>
    </row>
    <row r="2482" spans="2:14" x14ac:dyDescent="0.25">
      <c r="B2482" s="57" t="s">
        <v>25</v>
      </c>
      <c r="C2482" s="70">
        <v>44494</v>
      </c>
      <c r="D2482" s="59" t="s">
        <v>5520</v>
      </c>
      <c r="E2482" s="60" t="s">
        <v>11276</v>
      </c>
      <c r="F2482" s="67" t="s">
        <v>5521</v>
      </c>
      <c r="G2482" s="67" t="s">
        <v>5522</v>
      </c>
      <c r="H2482" s="68" t="s">
        <v>5524</v>
      </c>
      <c r="I2482" s="63">
        <v>2</v>
      </c>
      <c r="J2482" s="64" t="str">
        <f t="shared" si="104"/>
        <v>A</v>
      </c>
      <c r="K2482" s="65">
        <f t="shared" si="105"/>
        <v>5000</v>
      </c>
      <c r="L2482" s="66">
        <f t="shared" si="106"/>
        <v>2</v>
      </c>
      <c r="M2482" s="66" t="str">
        <f t="shared" si="107"/>
        <v>OK</v>
      </c>
    </row>
    <row r="2483" spans="2:14" s="69" customFormat="1" x14ac:dyDescent="0.25">
      <c r="B2483" s="57" t="s">
        <v>25</v>
      </c>
      <c r="C2483" s="70">
        <v>44494</v>
      </c>
      <c r="D2483" s="59" t="s">
        <v>4687</v>
      </c>
      <c r="E2483" s="60" t="s">
        <v>11276</v>
      </c>
      <c r="F2483" s="67" t="s">
        <v>4688</v>
      </c>
      <c r="G2483" s="67" t="s">
        <v>4689</v>
      </c>
      <c r="H2483" s="68" t="s">
        <v>5525</v>
      </c>
      <c r="I2483" s="63">
        <v>2</v>
      </c>
      <c r="J2483" s="64" t="str">
        <f t="shared" si="104"/>
        <v>A</v>
      </c>
      <c r="K2483" s="65">
        <f t="shared" si="105"/>
        <v>5000</v>
      </c>
      <c r="L2483" s="66">
        <f t="shared" si="106"/>
        <v>4</v>
      </c>
      <c r="M2483" s="66" t="str">
        <f t="shared" si="107"/>
        <v>OK</v>
      </c>
      <c r="N2483" s="40"/>
    </row>
    <row r="2484" spans="2:14" x14ac:dyDescent="0.25">
      <c r="B2484" s="57" t="s">
        <v>25</v>
      </c>
      <c r="C2484" s="70">
        <v>44495</v>
      </c>
      <c r="D2484" s="59" t="s">
        <v>6389</v>
      </c>
      <c r="E2484" s="60" t="s">
        <v>11276</v>
      </c>
      <c r="F2484" s="67" t="s">
        <v>6390</v>
      </c>
      <c r="G2484" s="67" t="s">
        <v>6391</v>
      </c>
      <c r="H2484" s="68" t="s">
        <v>6392</v>
      </c>
      <c r="I2484" s="63">
        <v>2</v>
      </c>
      <c r="J2484" s="64" t="str">
        <f t="shared" si="104"/>
        <v>A</v>
      </c>
      <c r="K2484" s="65">
        <f t="shared" si="105"/>
        <v>5000</v>
      </c>
      <c r="L2484" s="66">
        <f t="shared" si="106"/>
        <v>2</v>
      </c>
      <c r="M2484" s="66" t="str">
        <f t="shared" si="107"/>
        <v>OK</v>
      </c>
    </row>
    <row r="2485" spans="2:14" x14ac:dyDescent="0.25">
      <c r="B2485" s="57" t="s">
        <v>25</v>
      </c>
      <c r="C2485" s="70">
        <v>44495</v>
      </c>
      <c r="D2485" s="59" t="s">
        <v>6393</v>
      </c>
      <c r="E2485" s="60" t="s">
        <v>11276</v>
      </c>
      <c r="F2485" s="67" t="s">
        <v>6394</v>
      </c>
      <c r="G2485" s="67" t="s">
        <v>6395</v>
      </c>
      <c r="H2485" s="68" t="s">
        <v>6396</v>
      </c>
      <c r="I2485" s="63">
        <v>2</v>
      </c>
      <c r="J2485" s="64" t="str">
        <f t="shared" si="104"/>
        <v>A</v>
      </c>
      <c r="K2485" s="65">
        <f t="shared" si="105"/>
        <v>5000</v>
      </c>
      <c r="L2485" s="66">
        <f t="shared" si="106"/>
        <v>2</v>
      </c>
      <c r="M2485" s="66" t="str">
        <f t="shared" si="107"/>
        <v>OK</v>
      </c>
    </row>
    <row r="2486" spans="2:14" s="69" customFormat="1" x14ac:dyDescent="0.25">
      <c r="B2486" s="57" t="s">
        <v>25</v>
      </c>
      <c r="C2486" s="70">
        <v>44495</v>
      </c>
      <c r="D2486" s="59" t="s">
        <v>6397</v>
      </c>
      <c r="E2486" s="60" t="s">
        <v>11276</v>
      </c>
      <c r="F2486" s="67" t="s">
        <v>6398</v>
      </c>
      <c r="G2486" s="67" t="s">
        <v>2114</v>
      </c>
      <c r="H2486" s="68" t="s">
        <v>6399</v>
      </c>
      <c r="I2486" s="63">
        <v>4</v>
      </c>
      <c r="J2486" s="64" t="str">
        <f t="shared" si="104"/>
        <v>A</v>
      </c>
      <c r="K2486" s="65">
        <f t="shared" si="105"/>
        <v>10000</v>
      </c>
      <c r="L2486" s="66">
        <f t="shared" si="106"/>
        <v>4</v>
      </c>
      <c r="M2486" s="66" t="str">
        <f t="shared" si="107"/>
        <v>OK</v>
      </c>
      <c r="N2486" s="40"/>
    </row>
    <row r="2487" spans="2:14" x14ac:dyDescent="0.25">
      <c r="B2487" s="57" t="s">
        <v>25</v>
      </c>
      <c r="C2487" s="70">
        <v>44495</v>
      </c>
      <c r="D2487" s="59" t="s">
        <v>6400</v>
      </c>
      <c r="E2487" s="60" t="s">
        <v>11276</v>
      </c>
      <c r="F2487" s="67" t="s">
        <v>6401</v>
      </c>
      <c r="G2487" s="67" t="s">
        <v>6402</v>
      </c>
      <c r="H2487" s="68" t="s">
        <v>6403</v>
      </c>
      <c r="I2487" s="63">
        <v>2</v>
      </c>
      <c r="J2487" s="64" t="str">
        <f t="shared" si="104"/>
        <v>A</v>
      </c>
      <c r="K2487" s="65">
        <f t="shared" si="105"/>
        <v>5000</v>
      </c>
      <c r="L2487" s="66">
        <f t="shared" si="106"/>
        <v>2</v>
      </c>
      <c r="M2487" s="66" t="str">
        <f t="shared" si="107"/>
        <v>OK</v>
      </c>
    </row>
    <row r="2488" spans="2:14" s="69" customFormat="1" x14ac:dyDescent="0.25">
      <c r="B2488" s="57" t="s">
        <v>25</v>
      </c>
      <c r="C2488" s="70">
        <v>44495</v>
      </c>
      <c r="D2488" s="59" t="s">
        <v>2116</v>
      </c>
      <c r="E2488" s="60" t="s">
        <v>11276</v>
      </c>
      <c r="F2488" s="67" t="s">
        <v>2117</v>
      </c>
      <c r="G2488" s="67" t="s">
        <v>2118</v>
      </c>
      <c r="H2488" s="68" t="s">
        <v>6404</v>
      </c>
      <c r="I2488" s="63">
        <v>2</v>
      </c>
      <c r="J2488" s="64" t="str">
        <f t="shared" si="104"/>
        <v>A</v>
      </c>
      <c r="K2488" s="65">
        <f t="shared" si="105"/>
        <v>5000</v>
      </c>
      <c r="L2488" s="66">
        <f t="shared" si="106"/>
        <v>4</v>
      </c>
      <c r="M2488" s="66" t="str">
        <f t="shared" si="107"/>
        <v>OK</v>
      </c>
      <c r="N2488" s="40"/>
    </row>
    <row r="2489" spans="2:14" x14ac:dyDescent="0.25">
      <c r="B2489" s="57" t="s">
        <v>25</v>
      </c>
      <c r="C2489" s="70">
        <v>44495</v>
      </c>
      <c r="D2489" s="59" t="s">
        <v>6405</v>
      </c>
      <c r="E2489" s="60" t="s">
        <v>11276</v>
      </c>
      <c r="F2489" s="67" t="s">
        <v>6406</v>
      </c>
      <c r="G2489" s="67" t="s">
        <v>6402</v>
      </c>
      <c r="H2489" s="68" t="s">
        <v>6409</v>
      </c>
      <c r="I2489" s="63">
        <v>2</v>
      </c>
      <c r="J2489" s="64" t="str">
        <f t="shared" si="104"/>
        <v>A</v>
      </c>
      <c r="K2489" s="65">
        <f t="shared" si="105"/>
        <v>5000</v>
      </c>
      <c r="L2489" s="66">
        <f t="shared" si="106"/>
        <v>2</v>
      </c>
      <c r="M2489" s="66" t="str">
        <f t="shared" si="107"/>
        <v>OK</v>
      </c>
    </row>
    <row r="2490" spans="2:14" x14ac:dyDescent="0.25">
      <c r="B2490" s="57" t="s">
        <v>25</v>
      </c>
      <c r="C2490" s="70">
        <v>44495</v>
      </c>
      <c r="D2490" s="59" t="s">
        <v>6407</v>
      </c>
      <c r="E2490" s="60" t="s">
        <v>11276</v>
      </c>
      <c r="F2490" s="67" t="s">
        <v>6408</v>
      </c>
      <c r="G2490" s="67" t="s">
        <v>6402</v>
      </c>
      <c r="H2490" s="68" t="s">
        <v>6410</v>
      </c>
      <c r="I2490" s="63">
        <v>2</v>
      </c>
      <c r="J2490" s="64" t="str">
        <f t="shared" si="104"/>
        <v>A</v>
      </c>
      <c r="K2490" s="65">
        <f t="shared" si="105"/>
        <v>5000</v>
      </c>
      <c r="L2490" s="66">
        <f t="shared" si="106"/>
        <v>2</v>
      </c>
      <c r="M2490" s="66" t="str">
        <f t="shared" si="107"/>
        <v>OK</v>
      </c>
    </row>
    <row r="2491" spans="2:14" s="69" customFormat="1" x14ac:dyDescent="0.25">
      <c r="B2491" s="57" t="s">
        <v>25</v>
      </c>
      <c r="C2491" s="70">
        <v>44495</v>
      </c>
      <c r="D2491" s="59" t="s">
        <v>6411</v>
      </c>
      <c r="E2491" s="60" t="s">
        <v>11276</v>
      </c>
      <c r="F2491" s="67" t="s">
        <v>6412</v>
      </c>
      <c r="G2491" s="67" t="s">
        <v>2126</v>
      </c>
      <c r="H2491" s="68" t="s">
        <v>6413</v>
      </c>
      <c r="I2491" s="63">
        <v>2</v>
      </c>
      <c r="J2491" s="64" t="str">
        <f t="shared" si="104"/>
        <v>A</v>
      </c>
      <c r="K2491" s="65">
        <f t="shared" si="105"/>
        <v>5000</v>
      </c>
      <c r="L2491" s="66">
        <f t="shared" si="106"/>
        <v>2</v>
      </c>
      <c r="M2491" s="66" t="str">
        <f t="shared" si="107"/>
        <v>OK</v>
      </c>
      <c r="N2491" s="40"/>
    </row>
    <row r="2492" spans="2:14" s="69" customFormat="1" x14ac:dyDescent="0.25">
      <c r="B2492" s="57" t="s">
        <v>25</v>
      </c>
      <c r="C2492" s="70">
        <v>44495</v>
      </c>
      <c r="D2492" s="59" t="s">
        <v>2139</v>
      </c>
      <c r="E2492" s="60" t="s">
        <v>11276</v>
      </c>
      <c r="F2492" s="67" t="s">
        <v>2140</v>
      </c>
      <c r="G2492" s="67" t="s">
        <v>2141</v>
      </c>
      <c r="H2492" s="68" t="s">
        <v>6414</v>
      </c>
      <c r="I2492" s="63">
        <v>2</v>
      </c>
      <c r="J2492" s="64" t="str">
        <f t="shared" si="104"/>
        <v>A</v>
      </c>
      <c r="K2492" s="65">
        <f t="shared" si="105"/>
        <v>5000</v>
      </c>
      <c r="L2492" s="66">
        <f t="shared" si="106"/>
        <v>4</v>
      </c>
      <c r="M2492" s="66" t="str">
        <f t="shared" si="107"/>
        <v>OK</v>
      </c>
      <c r="N2492" s="40"/>
    </row>
    <row r="2493" spans="2:14" x14ac:dyDescent="0.25">
      <c r="B2493" s="57" t="s">
        <v>25</v>
      </c>
      <c r="C2493" s="70">
        <v>44495</v>
      </c>
      <c r="D2493" s="59" t="s">
        <v>2120</v>
      </c>
      <c r="E2493" s="60" t="s">
        <v>11276</v>
      </c>
      <c r="F2493" s="67" t="s">
        <v>2121</v>
      </c>
      <c r="G2493" s="67" t="s">
        <v>2122</v>
      </c>
      <c r="H2493" s="68" t="s">
        <v>6415</v>
      </c>
      <c r="I2493" s="63">
        <v>2</v>
      </c>
      <c r="J2493" s="64" t="str">
        <f t="shared" si="104"/>
        <v>A</v>
      </c>
      <c r="K2493" s="65">
        <f t="shared" si="105"/>
        <v>5000</v>
      </c>
      <c r="L2493" s="66">
        <f t="shared" si="106"/>
        <v>11</v>
      </c>
      <c r="M2493" s="66" t="str">
        <f t="shared" si="107"/>
        <v>OK</v>
      </c>
    </row>
    <row r="2494" spans="2:14" x14ac:dyDescent="0.25">
      <c r="B2494" s="57" t="s">
        <v>25</v>
      </c>
      <c r="C2494" s="70">
        <v>44495</v>
      </c>
      <c r="D2494" s="59" t="s">
        <v>6416</v>
      </c>
      <c r="E2494" s="60" t="s">
        <v>11276</v>
      </c>
      <c r="F2494" s="67" t="s">
        <v>6417</v>
      </c>
      <c r="G2494" s="67" t="s">
        <v>6418</v>
      </c>
      <c r="H2494" s="68" t="s">
        <v>6419</v>
      </c>
      <c r="I2494" s="63">
        <v>3</v>
      </c>
      <c r="J2494" s="64" t="str">
        <f t="shared" si="104"/>
        <v>A</v>
      </c>
      <c r="K2494" s="65">
        <f t="shared" si="105"/>
        <v>7500</v>
      </c>
      <c r="L2494" s="66">
        <f t="shared" si="106"/>
        <v>3</v>
      </c>
      <c r="M2494" s="66" t="str">
        <f t="shared" si="107"/>
        <v>OK</v>
      </c>
    </row>
    <row r="2495" spans="2:14" s="69" customFormat="1" x14ac:dyDescent="0.25">
      <c r="B2495" s="57" t="s">
        <v>25</v>
      </c>
      <c r="C2495" s="70">
        <v>44496</v>
      </c>
      <c r="D2495" s="59" t="s">
        <v>7088</v>
      </c>
      <c r="E2495" s="60" t="s">
        <v>11276</v>
      </c>
      <c r="F2495" s="67" t="s">
        <v>7089</v>
      </c>
      <c r="G2495" s="67" t="s">
        <v>7090</v>
      </c>
      <c r="H2495" s="68" t="s">
        <v>7091</v>
      </c>
      <c r="I2495" s="63">
        <v>2</v>
      </c>
      <c r="J2495" s="64" t="str">
        <f t="shared" si="104"/>
        <v>A</v>
      </c>
      <c r="K2495" s="65">
        <f t="shared" si="105"/>
        <v>5000</v>
      </c>
      <c r="L2495" s="66">
        <f t="shared" si="106"/>
        <v>2</v>
      </c>
      <c r="M2495" s="66" t="str">
        <f t="shared" si="107"/>
        <v>OK</v>
      </c>
      <c r="N2495" s="40"/>
    </row>
    <row r="2496" spans="2:14" x14ac:dyDescent="0.25">
      <c r="B2496" s="57" t="s">
        <v>25</v>
      </c>
      <c r="C2496" s="70">
        <v>44496</v>
      </c>
      <c r="D2496" s="59" t="s">
        <v>7092</v>
      </c>
      <c r="E2496" s="60" t="s">
        <v>11276</v>
      </c>
      <c r="F2496" s="67" t="s">
        <v>7093</v>
      </c>
      <c r="G2496" s="67" t="s">
        <v>7094</v>
      </c>
      <c r="H2496" s="68" t="s">
        <v>7095</v>
      </c>
      <c r="I2496" s="63">
        <v>2</v>
      </c>
      <c r="J2496" s="64" t="str">
        <f t="shared" si="104"/>
        <v>A</v>
      </c>
      <c r="K2496" s="65">
        <f t="shared" si="105"/>
        <v>5000</v>
      </c>
      <c r="L2496" s="66">
        <f t="shared" si="106"/>
        <v>2</v>
      </c>
      <c r="M2496" s="66" t="str">
        <f t="shared" si="107"/>
        <v>OK</v>
      </c>
    </row>
    <row r="2497" spans="2:14" s="69" customFormat="1" x14ac:dyDescent="0.25">
      <c r="B2497" s="57" t="s">
        <v>25</v>
      </c>
      <c r="C2497" s="70">
        <v>44496</v>
      </c>
      <c r="D2497" s="59" t="s">
        <v>7096</v>
      </c>
      <c r="E2497" s="60" t="s">
        <v>11276</v>
      </c>
      <c r="F2497" s="67" t="s">
        <v>7097</v>
      </c>
      <c r="G2497" s="67" t="s">
        <v>7098</v>
      </c>
      <c r="H2497" s="68" t="s">
        <v>7099</v>
      </c>
      <c r="I2497" s="63">
        <v>2</v>
      </c>
      <c r="J2497" s="64" t="str">
        <f t="shared" si="104"/>
        <v>A</v>
      </c>
      <c r="K2497" s="65">
        <f t="shared" si="105"/>
        <v>5000</v>
      </c>
      <c r="L2497" s="66">
        <f t="shared" si="106"/>
        <v>2</v>
      </c>
      <c r="M2497" s="66" t="str">
        <f t="shared" si="107"/>
        <v>OK</v>
      </c>
      <c r="N2497" s="40"/>
    </row>
    <row r="2498" spans="2:14" x14ac:dyDescent="0.25">
      <c r="B2498" s="57" t="s">
        <v>25</v>
      </c>
      <c r="C2498" s="70">
        <v>44496</v>
      </c>
      <c r="D2498" s="59" t="s">
        <v>7100</v>
      </c>
      <c r="E2498" s="60" t="s">
        <v>11276</v>
      </c>
      <c r="F2498" s="67" t="s">
        <v>7101</v>
      </c>
      <c r="G2498" s="67" t="s">
        <v>7102</v>
      </c>
      <c r="H2498" s="68" t="s">
        <v>7103</v>
      </c>
      <c r="I2498" s="63">
        <v>2</v>
      </c>
      <c r="J2498" s="64" t="str">
        <f t="shared" si="104"/>
        <v>A</v>
      </c>
      <c r="K2498" s="65">
        <f t="shared" si="105"/>
        <v>5000</v>
      </c>
      <c r="L2498" s="66">
        <f t="shared" si="106"/>
        <v>2</v>
      </c>
      <c r="M2498" s="66" t="str">
        <f t="shared" si="107"/>
        <v>OK</v>
      </c>
    </row>
    <row r="2499" spans="2:14" x14ac:dyDescent="0.25">
      <c r="B2499" s="57" t="s">
        <v>25</v>
      </c>
      <c r="C2499" s="70">
        <v>44496</v>
      </c>
      <c r="D2499" s="59" t="s">
        <v>2216</v>
      </c>
      <c r="E2499" s="60" t="s">
        <v>11276</v>
      </c>
      <c r="F2499" s="67" t="s">
        <v>2217</v>
      </c>
      <c r="G2499" s="67" t="s">
        <v>2218</v>
      </c>
      <c r="H2499" s="68" t="s">
        <v>7104</v>
      </c>
      <c r="I2499" s="63">
        <v>2</v>
      </c>
      <c r="J2499" s="64" t="str">
        <f t="shared" si="104"/>
        <v>A</v>
      </c>
      <c r="K2499" s="65">
        <f t="shared" si="105"/>
        <v>5000</v>
      </c>
      <c r="L2499" s="66">
        <f t="shared" si="106"/>
        <v>4</v>
      </c>
      <c r="M2499" s="66" t="str">
        <f t="shared" si="107"/>
        <v>OK</v>
      </c>
    </row>
    <row r="2500" spans="2:14" s="69" customFormat="1" x14ac:dyDescent="0.25">
      <c r="B2500" s="57" t="s">
        <v>25</v>
      </c>
      <c r="C2500" s="70">
        <v>44496</v>
      </c>
      <c r="D2500" s="59" t="s">
        <v>2163</v>
      </c>
      <c r="E2500" s="60" t="s">
        <v>11276</v>
      </c>
      <c r="F2500" s="67" t="s">
        <v>2164</v>
      </c>
      <c r="G2500" s="67" t="s">
        <v>2165</v>
      </c>
      <c r="H2500" s="68" t="s">
        <v>7107</v>
      </c>
      <c r="I2500" s="63">
        <v>2</v>
      </c>
      <c r="J2500" s="64" t="str">
        <f t="shared" si="104"/>
        <v>A</v>
      </c>
      <c r="K2500" s="65">
        <f t="shared" si="105"/>
        <v>5000</v>
      </c>
      <c r="L2500" s="66">
        <f t="shared" si="106"/>
        <v>4</v>
      </c>
      <c r="M2500" s="66" t="str">
        <f t="shared" si="107"/>
        <v>OK</v>
      </c>
      <c r="N2500" s="40"/>
    </row>
    <row r="2501" spans="2:14" s="69" customFormat="1" x14ac:dyDescent="0.25">
      <c r="B2501" s="57" t="s">
        <v>25</v>
      </c>
      <c r="C2501" s="70">
        <v>44496</v>
      </c>
      <c r="D2501" s="59" t="s">
        <v>7105</v>
      </c>
      <c r="E2501" s="60" t="s">
        <v>11276</v>
      </c>
      <c r="F2501" s="67" t="s">
        <v>7106</v>
      </c>
      <c r="G2501" s="67" t="s">
        <v>4644</v>
      </c>
      <c r="H2501" s="68" t="s">
        <v>7108</v>
      </c>
      <c r="I2501" s="63">
        <v>2</v>
      </c>
      <c r="J2501" s="64" t="str">
        <f t="shared" si="104"/>
        <v>A</v>
      </c>
      <c r="K2501" s="65">
        <f t="shared" si="105"/>
        <v>5000</v>
      </c>
      <c r="L2501" s="66">
        <f t="shared" si="106"/>
        <v>6</v>
      </c>
      <c r="M2501" s="66" t="str">
        <f t="shared" si="107"/>
        <v>OK</v>
      </c>
      <c r="N2501" s="40"/>
    </row>
    <row r="2502" spans="2:14" s="69" customFormat="1" x14ac:dyDescent="0.25">
      <c r="B2502" s="57" t="s">
        <v>25</v>
      </c>
      <c r="C2502" s="70">
        <v>44496</v>
      </c>
      <c r="D2502" s="59" t="s">
        <v>2181</v>
      </c>
      <c r="E2502" s="60" t="s">
        <v>11276</v>
      </c>
      <c r="F2502" s="67" t="s">
        <v>2182</v>
      </c>
      <c r="G2502" s="67" t="s">
        <v>2183</v>
      </c>
      <c r="H2502" s="68" t="s">
        <v>7109</v>
      </c>
      <c r="I2502" s="63">
        <v>2</v>
      </c>
      <c r="J2502" s="64" t="str">
        <f t="shared" si="104"/>
        <v>A</v>
      </c>
      <c r="K2502" s="65">
        <f t="shared" si="105"/>
        <v>5000</v>
      </c>
      <c r="L2502" s="66">
        <f t="shared" si="106"/>
        <v>4</v>
      </c>
      <c r="M2502" s="66" t="str">
        <f t="shared" si="107"/>
        <v>OK</v>
      </c>
      <c r="N2502" s="40"/>
    </row>
    <row r="2503" spans="2:14" x14ac:dyDescent="0.25">
      <c r="B2503" s="57" t="s">
        <v>25</v>
      </c>
      <c r="C2503" s="70">
        <v>44496</v>
      </c>
      <c r="D2503" s="59" t="s">
        <v>7110</v>
      </c>
      <c r="E2503" s="60" t="s">
        <v>11276</v>
      </c>
      <c r="F2503" s="67" t="s">
        <v>7111</v>
      </c>
      <c r="G2503" s="67" t="s">
        <v>7112</v>
      </c>
      <c r="H2503" s="68" t="s">
        <v>7113</v>
      </c>
      <c r="I2503" s="63">
        <v>2</v>
      </c>
      <c r="J2503" s="64" t="str">
        <f t="shared" si="104"/>
        <v>A</v>
      </c>
      <c r="K2503" s="65">
        <f t="shared" si="105"/>
        <v>5000</v>
      </c>
      <c r="L2503" s="66">
        <f t="shared" si="106"/>
        <v>4</v>
      </c>
      <c r="M2503" s="66" t="str">
        <f t="shared" si="107"/>
        <v>OK</v>
      </c>
    </row>
    <row r="2504" spans="2:14" x14ac:dyDescent="0.25">
      <c r="B2504" s="57" t="s">
        <v>25</v>
      </c>
      <c r="C2504" s="70">
        <v>44496</v>
      </c>
      <c r="D2504" s="59" t="s">
        <v>7114</v>
      </c>
      <c r="E2504" s="60" t="s">
        <v>11276</v>
      </c>
      <c r="F2504" s="67" t="s">
        <v>7115</v>
      </c>
      <c r="G2504" s="67" t="s">
        <v>7116</v>
      </c>
      <c r="H2504" s="68" t="s">
        <v>7117</v>
      </c>
      <c r="I2504" s="63">
        <v>2</v>
      </c>
      <c r="J2504" s="64" t="str">
        <f t="shared" si="104"/>
        <v>A</v>
      </c>
      <c r="K2504" s="65">
        <f t="shared" si="105"/>
        <v>5000</v>
      </c>
      <c r="L2504" s="66">
        <f t="shared" si="106"/>
        <v>17</v>
      </c>
      <c r="M2504" s="66" t="str">
        <f t="shared" si="107"/>
        <v>OK</v>
      </c>
    </row>
    <row r="2505" spans="2:14" s="69" customFormat="1" x14ac:dyDescent="0.25">
      <c r="B2505" s="57" t="s">
        <v>25</v>
      </c>
      <c r="C2505" s="70">
        <v>44496</v>
      </c>
      <c r="D2505" s="59" t="s">
        <v>7118</v>
      </c>
      <c r="E2505" s="60" t="s">
        <v>11276</v>
      </c>
      <c r="F2505" s="67" t="s">
        <v>7119</v>
      </c>
      <c r="G2505" s="67" t="s">
        <v>2161</v>
      </c>
      <c r="H2505" s="68" t="s">
        <v>7120</v>
      </c>
      <c r="I2505" s="63">
        <v>2</v>
      </c>
      <c r="J2505" s="64" t="str">
        <f t="shared" si="104"/>
        <v>A</v>
      </c>
      <c r="K2505" s="65">
        <f t="shared" si="105"/>
        <v>5000</v>
      </c>
      <c r="L2505" s="66">
        <f t="shared" ref="L2505:L2568" si="108">SUMIF($D$8:$D$3606,D2505:D6103,$I$8:$I$3606)</f>
        <v>4</v>
      </c>
      <c r="M2505" s="66" t="str">
        <f t="shared" ref="M2505:M2568" si="109">+IF(L2505=0," ",IF(L2505&lt;=20,"OK",IF(L2505&gt;=21,"LEBIH")))</f>
        <v>OK</v>
      </c>
      <c r="N2505" s="40"/>
    </row>
    <row r="2506" spans="2:14" x14ac:dyDescent="0.25">
      <c r="B2506" s="57" t="s">
        <v>25</v>
      </c>
      <c r="C2506" s="70">
        <v>44496</v>
      </c>
      <c r="D2506" s="59" t="s">
        <v>7105</v>
      </c>
      <c r="E2506" s="60" t="s">
        <v>11276</v>
      </c>
      <c r="F2506" s="67" t="s">
        <v>7106</v>
      </c>
      <c r="G2506" s="67" t="s">
        <v>4644</v>
      </c>
      <c r="H2506" s="68" t="s">
        <v>7121</v>
      </c>
      <c r="I2506" s="63">
        <v>2</v>
      </c>
      <c r="J2506" s="64" t="str">
        <f t="shared" si="104"/>
        <v>A</v>
      </c>
      <c r="K2506" s="65">
        <f t="shared" si="105"/>
        <v>5000</v>
      </c>
      <c r="L2506" s="66">
        <f t="shared" si="108"/>
        <v>6</v>
      </c>
      <c r="M2506" s="66" t="str">
        <f t="shared" si="109"/>
        <v>OK</v>
      </c>
    </row>
    <row r="2507" spans="2:14" s="69" customFormat="1" x14ac:dyDescent="0.25">
      <c r="B2507" s="57" t="s">
        <v>25</v>
      </c>
      <c r="C2507" s="70">
        <v>44496</v>
      </c>
      <c r="D2507" s="59" t="s">
        <v>7122</v>
      </c>
      <c r="E2507" s="60" t="s">
        <v>11276</v>
      </c>
      <c r="F2507" s="67" t="s">
        <v>7123</v>
      </c>
      <c r="G2507" s="67" t="s">
        <v>7124</v>
      </c>
      <c r="H2507" s="68" t="s">
        <v>7125</v>
      </c>
      <c r="I2507" s="63">
        <v>3</v>
      </c>
      <c r="J2507" s="64" t="str">
        <f t="shared" si="104"/>
        <v>A</v>
      </c>
      <c r="K2507" s="65">
        <f t="shared" si="105"/>
        <v>7500</v>
      </c>
      <c r="L2507" s="66">
        <f t="shared" si="108"/>
        <v>9</v>
      </c>
      <c r="M2507" s="66" t="str">
        <f t="shared" si="109"/>
        <v>OK</v>
      </c>
      <c r="N2507" s="40"/>
    </row>
    <row r="2508" spans="2:14" x14ac:dyDescent="0.25">
      <c r="B2508" s="57" t="s">
        <v>25</v>
      </c>
      <c r="C2508" s="70">
        <v>44497</v>
      </c>
      <c r="D2508" s="59" t="s">
        <v>7667</v>
      </c>
      <c r="E2508" s="60" t="s">
        <v>11276</v>
      </c>
      <c r="F2508" s="67" t="s">
        <v>7668</v>
      </c>
      <c r="G2508" s="67" t="s">
        <v>4601</v>
      </c>
      <c r="H2508" s="68" t="s">
        <v>7669</v>
      </c>
      <c r="I2508" s="63">
        <v>4</v>
      </c>
      <c r="J2508" s="64" t="str">
        <f t="shared" si="104"/>
        <v>A</v>
      </c>
      <c r="K2508" s="65">
        <f t="shared" si="105"/>
        <v>10000</v>
      </c>
      <c r="L2508" s="66">
        <f t="shared" si="108"/>
        <v>4</v>
      </c>
      <c r="M2508" s="66" t="str">
        <f t="shared" si="109"/>
        <v>OK</v>
      </c>
    </row>
    <row r="2509" spans="2:14" x14ac:dyDescent="0.25">
      <c r="B2509" s="57" t="s">
        <v>25</v>
      </c>
      <c r="C2509" s="70">
        <v>44497</v>
      </c>
      <c r="D2509" s="59" t="s">
        <v>7670</v>
      </c>
      <c r="E2509" s="60" t="s">
        <v>11276</v>
      </c>
      <c r="F2509" s="67" t="s">
        <v>751</v>
      </c>
      <c r="G2509" s="67" t="s">
        <v>7671</v>
      </c>
      <c r="H2509" s="68" t="s">
        <v>7672</v>
      </c>
      <c r="I2509" s="63">
        <v>3</v>
      </c>
      <c r="J2509" s="64" t="str">
        <f t="shared" si="104"/>
        <v>A</v>
      </c>
      <c r="K2509" s="65">
        <f t="shared" si="105"/>
        <v>7500</v>
      </c>
      <c r="L2509" s="66">
        <f t="shared" si="108"/>
        <v>3</v>
      </c>
      <c r="M2509" s="66" t="str">
        <f t="shared" si="109"/>
        <v>OK</v>
      </c>
    </row>
    <row r="2510" spans="2:14" s="69" customFormat="1" x14ac:dyDescent="0.25">
      <c r="B2510" s="57" t="s">
        <v>25</v>
      </c>
      <c r="C2510" s="70">
        <v>44497</v>
      </c>
      <c r="D2510" s="59" t="s">
        <v>7673</v>
      </c>
      <c r="E2510" s="60" t="s">
        <v>11276</v>
      </c>
      <c r="F2510" s="67" t="s">
        <v>7674</v>
      </c>
      <c r="G2510" s="67" t="s">
        <v>7675</v>
      </c>
      <c r="H2510" s="68" t="s">
        <v>7676</v>
      </c>
      <c r="I2510" s="63">
        <v>5</v>
      </c>
      <c r="J2510" s="64" t="str">
        <f t="shared" si="104"/>
        <v>A</v>
      </c>
      <c r="K2510" s="65">
        <f t="shared" si="105"/>
        <v>12500</v>
      </c>
      <c r="L2510" s="66">
        <f t="shared" si="108"/>
        <v>5</v>
      </c>
      <c r="M2510" s="66" t="str">
        <f t="shared" si="109"/>
        <v>OK</v>
      </c>
      <c r="N2510" s="40"/>
    </row>
    <row r="2511" spans="2:14" s="69" customFormat="1" x14ac:dyDescent="0.25">
      <c r="B2511" s="57" t="s">
        <v>25</v>
      </c>
      <c r="C2511" s="70">
        <v>44497</v>
      </c>
      <c r="D2511" s="59" t="s">
        <v>2995</v>
      </c>
      <c r="E2511" s="60" t="s">
        <v>11276</v>
      </c>
      <c r="F2511" s="67" t="s">
        <v>2996</v>
      </c>
      <c r="G2511" s="67" t="s">
        <v>2997</v>
      </c>
      <c r="H2511" s="68" t="s">
        <v>7677</v>
      </c>
      <c r="I2511" s="63">
        <v>3</v>
      </c>
      <c r="J2511" s="64" t="str">
        <f t="shared" si="104"/>
        <v>A</v>
      </c>
      <c r="K2511" s="65">
        <f t="shared" si="105"/>
        <v>7500</v>
      </c>
      <c r="L2511" s="66">
        <f t="shared" si="108"/>
        <v>13</v>
      </c>
      <c r="M2511" s="66" t="str">
        <f t="shared" si="109"/>
        <v>OK</v>
      </c>
      <c r="N2511" s="40"/>
    </row>
    <row r="2512" spans="2:14" x14ac:dyDescent="0.25">
      <c r="B2512" s="57" t="s">
        <v>25</v>
      </c>
      <c r="C2512" s="70">
        <v>44497</v>
      </c>
      <c r="D2512" s="59" t="s">
        <v>7678</v>
      </c>
      <c r="E2512" s="60" t="s">
        <v>11276</v>
      </c>
      <c r="F2512" s="67" t="s">
        <v>7679</v>
      </c>
      <c r="G2512" s="67" t="s">
        <v>4601</v>
      </c>
      <c r="H2512" s="68" t="s">
        <v>7680</v>
      </c>
      <c r="I2512" s="63">
        <v>2</v>
      </c>
      <c r="J2512" s="64" t="str">
        <f t="shared" si="104"/>
        <v>A</v>
      </c>
      <c r="K2512" s="65">
        <f t="shared" si="105"/>
        <v>5000</v>
      </c>
      <c r="L2512" s="66">
        <f t="shared" si="108"/>
        <v>2</v>
      </c>
      <c r="M2512" s="66" t="str">
        <f t="shared" si="109"/>
        <v>OK</v>
      </c>
    </row>
    <row r="2513" spans="2:14" s="69" customFormat="1" x14ac:dyDescent="0.25">
      <c r="B2513" s="57" t="s">
        <v>25</v>
      </c>
      <c r="C2513" s="70">
        <v>44497</v>
      </c>
      <c r="D2513" s="59" t="s">
        <v>7681</v>
      </c>
      <c r="E2513" s="60" t="s">
        <v>11276</v>
      </c>
      <c r="F2513" s="67" t="s">
        <v>7682</v>
      </c>
      <c r="G2513" s="67" t="s">
        <v>4601</v>
      </c>
      <c r="H2513" s="68" t="s">
        <v>7685</v>
      </c>
      <c r="I2513" s="63">
        <v>3</v>
      </c>
      <c r="J2513" s="64" t="str">
        <f t="shared" ref="J2513:J2654" si="110">+IF(I2513&lt;=0," ",IF(I2513&lt;=5,"A",IF(I2513&gt;=6,"B")))</f>
        <v>A</v>
      </c>
      <c r="K2513" s="65">
        <f t="shared" ref="K2513:K2654" si="111">+IF(J2513=" ",I2513*0,IF(J2513="A",I2513*2500,IF(J2513="B",I2513*3000)))</f>
        <v>7500</v>
      </c>
      <c r="L2513" s="66">
        <f t="shared" si="108"/>
        <v>12</v>
      </c>
      <c r="M2513" s="66" t="str">
        <f t="shared" si="109"/>
        <v>OK</v>
      </c>
      <c r="N2513" s="40"/>
    </row>
    <row r="2514" spans="2:14" x14ac:dyDescent="0.25">
      <c r="B2514" s="57" t="s">
        <v>25</v>
      </c>
      <c r="C2514" s="70">
        <v>44497</v>
      </c>
      <c r="D2514" s="59" t="s">
        <v>7683</v>
      </c>
      <c r="E2514" s="60" t="s">
        <v>11276</v>
      </c>
      <c r="F2514" s="67" t="s">
        <v>7684</v>
      </c>
      <c r="G2514" s="67" t="s">
        <v>740</v>
      </c>
      <c r="H2514" s="68" t="s">
        <v>7686</v>
      </c>
      <c r="I2514" s="63">
        <v>3</v>
      </c>
      <c r="J2514" s="64" t="str">
        <f t="shared" si="110"/>
        <v>A</v>
      </c>
      <c r="K2514" s="65">
        <f t="shared" si="111"/>
        <v>7500</v>
      </c>
      <c r="L2514" s="66">
        <f t="shared" si="108"/>
        <v>9</v>
      </c>
      <c r="M2514" s="66" t="str">
        <f t="shared" si="109"/>
        <v>OK</v>
      </c>
    </row>
    <row r="2515" spans="2:14" s="69" customFormat="1" x14ac:dyDescent="0.25">
      <c r="B2515" s="57" t="s">
        <v>25</v>
      </c>
      <c r="C2515" s="70">
        <v>44497</v>
      </c>
      <c r="D2515" s="59" t="s">
        <v>7687</v>
      </c>
      <c r="E2515" s="60" t="s">
        <v>11276</v>
      </c>
      <c r="F2515" s="67" t="s">
        <v>7688</v>
      </c>
      <c r="G2515" s="67" t="s">
        <v>7689</v>
      </c>
      <c r="H2515" s="68" t="s">
        <v>7690</v>
      </c>
      <c r="I2515" s="63">
        <v>2</v>
      </c>
      <c r="J2515" s="64" t="str">
        <f t="shared" si="110"/>
        <v>A</v>
      </c>
      <c r="K2515" s="65">
        <f t="shared" si="111"/>
        <v>5000</v>
      </c>
      <c r="L2515" s="66">
        <f t="shared" si="108"/>
        <v>2</v>
      </c>
      <c r="M2515" s="66" t="str">
        <f t="shared" si="109"/>
        <v>OK</v>
      </c>
      <c r="N2515" s="40"/>
    </row>
    <row r="2516" spans="2:14" x14ac:dyDescent="0.25">
      <c r="B2516" s="57" t="s">
        <v>25</v>
      </c>
      <c r="C2516" s="70">
        <v>44497</v>
      </c>
      <c r="D2516" s="59" t="s">
        <v>7691</v>
      </c>
      <c r="E2516" s="60" t="s">
        <v>11276</v>
      </c>
      <c r="F2516" s="67" t="s">
        <v>7692</v>
      </c>
      <c r="G2516" s="67" t="s">
        <v>7693</v>
      </c>
      <c r="H2516" s="68" t="s">
        <v>7697</v>
      </c>
      <c r="I2516" s="63">
        <v>3</v>
      </c>
      <c r="J2516" s="64" t="str">
        <f t="shared" si="110"/>
        <v>A</v>
      </c>
      <c r="K2516" s="65">
        <f t="shared" si="111"/>
        <v>7500</v>
      </c>
      <c r="L2516" s="66">
        <f t="shared" si="108"/>
        <v>5</v>
      </c>
      <c r="M2516" s="66" t="str">
        <f t="shared" si="109"/>
        <v>OK</v>
      </c>
    </row>
    <row r="2517" spans="2:14" x14ac:dyDescent="0.25">
      <c r="B2517" s="57" t="s">
        <v>25</v>
      </c>
      <c r="C2517" s="70">
        <v>44497</v>
      </c>
      <c r="D2517" s="59" t="s">
        <v>7694</v>
      </c>
      <c r="E2517" s="60" t="s">
        <v>11276</v>
      </c>
      <c r="F2517" s="67" t="s">
        <v>7695</v>
      </c>
      <c r="G2517" s="67" t="s">
        <v>7696</v>
      </c>
      <c r="H2517" s="68" t="s">
        <v>7698</v>
      </c>
      <c r="I2517" s="63">
        <v>2</v>
      </c>
      <c r="J2517" s="64" t="str">
        <f t="shared" si="110"/>
        <v>A</v>
      </c>
      <c r="K2517" s="65">
        <f t="shared" si="111"/>
        <v>5000</v>
      </c>
      <c r="L2517" s="66">
        <f t="shared" si="108"/>
        <v>4</v>
      </c>
      <c r="M2517" s="66" t="str">
        <f t="shared" si="109"/>
        <v>OK</v>
      </c>
    </row>
    <row r="2518" spans="2:14" s="69" customFormat="1" x14ac:dyDescent="0.25">
      <c r="B2518" s="57" t="s">
        <v>25</v>
      </c>
      <c r="C2518" s="70">
        <v>44497</v>
      </c>
      <c r="D2518" s="59" t="s">
        <v>7699</v>
      </c>
      <c r="E2518" s="60" t="s">
        <v>11276</v>
      </c>
      <c r="F2518" s="67" t="s">
        <v>7700</v>
      </c>
      <c r="G2518" s="67" t="s">
        <v>7701</v>
      </c>
      <c r="H2518" s="68" t="s">
        <v>7702</v>
      </c>
      <c r="I2518" s="63">
        <v>2</v>
      </c>
      <c r="J2518" s="64" t="str">
        <f t="shared" si="110"/>
        <v>A</v>
      </c>
      <c r="K2518" s="65">
        <f t="shared" si="111"/>
        <v>5000</v>
      </c>
      <c r="L2518" s="66">
        <f t="shared" si="108"/>
        <v>2</v>
      </c>
      <c r="M2518" s="66" t="str">
        <f t="shared" si="109"/>
        <v>OK</v>
      </c>
      <c r="N2518" s="40"/>
    </row>
    <row r="2519" spans="2:14" s="69" customFormat="1" x14ac:dyDescent="0.25">
      <c r="B2519" s="57" t="s">
        <v>25</v>
      </c>
      <c r="C2519" s="70">
        <v>44497</v>
      </c>
      <c r="D2519" s="59" t="s">
        <v>7703</v>
      </c>
      <c r="E2519" s="60" t="s">
        <v>11276</v>
      </c>
      <c r="F2519" s="67" t="s">
        <v>7704</v>
      </c>
      <c r="G2519" s="67" t="s">
        <v>7705</v>
      </c>
      <c r="H2519" s="68" t="s">
        <v>7706</v>
      </c>
      <c r="I2519" s="63">
        <v>2</v>
      </c>
      <c r="J2519" s="64" t="str">
        <f t="shared" si="110"/>
        <v>A</v>
      </c>
      <c r="K2519" s="65">
        <f t="shared" si="111"/>
        <v>5000</v>
      </c>
      <c r="L2519" s="66">
        <f t="shared" si="108"/>
        <v>2</v>
      </c>
      <c r="M2519" s="66" t="str">
        <f t="shared" si="109"/>
        <v>OK</v>
      </c>
      <c r="N2519" s="40"/>
    </row>
    <row r="2520" spans="2:14" x14ac:dyDescent="0.25">
      <c r="B2520" s="57" t="s">
        <v>25</v>
      </c>
      <c r="C2520" s="70">
        <v>44497</v>
      </c>
      <c r="D2520" s="59" t="s">
        <v>7707</v>
      </c>
      <c r="E2520" s="60" t="s">
        <v>11276</v>
      </c>
      <c r="F2520" s="67" t="s">
        <v>7708</v>
      </c>
      <c r="G2520" s="67" t="s">
        <v>7709</v>
      </c>
      <c r="H2520" s="68" t="s">
        <v>7710</v>
      </c>
      <c r="I2520" s="63">
        <v>2</v>
      </c>
      <c r="J2520" s="64" t="str">
        <f t="shared" si="110"/>
        <v>A</v>
      </c>
      <c r="K2520" s="65">
        <f t="shared" si="111"/>
        <v>5000</v>
      </c>
      <c r="L2520" s="66">
        <f t="shared" si="108"/>
        <v>2</v>
      </c>
      <c r="M2520" s="66" t="str">
        <f t="shared" si="109"/>
        <v>OK</v>
      </c>
    </row>
    <row r="2521" spans="2:14" x14ac:dyDescent="0.25">
      <c r="B2521" s="57" t="s">
        <v>25</v>
      </c>
      <c r="C2521" s="70">
        <v>44497</v>
      </c>
      <c r="D2521" s="59" t="s">
        <v>3019</v>
      </c>
      <c r="E2521" s="60" t="s">
        <v>11276</v>
      </c>
      <c r="F2521" s="67" t="s">
        <v>3020</v>
      </c>
      <c r="G2521" s="67" t="s">
        <v>3021</v>
      </c>
      <c r="H2521" s="68" t="s">
        <v>7711</v>
      </c>
      <c r="I2521" s="63">
        <v>2</v>
      </c>
      <c r="J2521" s="64" t="str">
        <f t="shared" si="110"/>
        <v>A</v>
      </c>
      <c r="K2521" s="65">
        <f t="shared" si="111"/>
        <v>5000</v>
      </c>
      <c r="L2521" s="66">
        <f t="shared" si="108"/>
        <v>4</v>
      </c>
      <c r="M2521" s="66" t="str">
        <f t="shared" si="109"/>
        <v>OK</v>
      </c>
    </row>
    <row r="2522" spans="2:14" s="69" customFormat="1" x14ac:dyDescent="0.25">
      <c r="B2522" s="57" t="s">
        <v>25</v>
      </c>
      <c r="C2522" s="70">
        <v>44497</v>
      </c>
      <c r="D2522" s="59" t="s">
        <v>3031</v>
      </c>
      <c r="E2522" s="60" t="s">
        <v>11276</v>
      </c>
      <c r="F2522" s="67" t="s">
        <v>3032</v>
      </c>
      <c r="G2522" s="67" t="s">
        <v>2126</v>
      </c>
      <c r="H2522" s="68" t="s">
        <v>7714</v>
      </c>
      <c r="I2522" s="63">
        <v>2</v>
      </c>
      <c r="J2522" s="64" t="str">
        <f t="shared" si="110"/>
        <v>A</v>
      </c>
      <c r="K2522" s="65">
        <f t="shared" si="111"/>
        <v>5000</v>
      </c>
      <c r="L2522" s="66">
        <f t="shared" si="108"/>
        <v>4</v>
      </c>
      <c r="M2522" s="66" t="str">
        <f t="shared" si="109"/>
        <v>OK</v>
      </c>
      <c r="N2522" s="40"/>
    </row>
    <row r="2523" spans="2:14" x14ac:dyDescent="0.25">
      <c r="B2523" s="57" t="s">
        <v>25</v>
      </c>
      <c r="C2523" s="70">
        <v>44497</v>
      </c>
      <c r="D2523" s="59" t="s">
        <v>7712</v>
      </c>
      <c r="E2523" s="60" t="s">
        <v>11276</v>
      </c>
      <c r="F2523" s="67" t="s">
        <v>7713</v>
      </c>
      <c r="G2523" s="67" t="s">
        <v>2126</v>
      </c>
      <c r="H2523" s="68" t="s">
        <v>7715</v>
      </c>
      <c r="I2523" s="63">
        <v>2</v>
      </c>
      <c r="J2523" s="64" t="str">
        <f t="shared" si="110"/>
        <v>A</v>
      </c>
      <c r="K2523" s="65">
        <f t="shared" si="111"/>
        <v>5000</v>
      </c>
      <c r="L2523" s="66">
        <f t="shared" si="108"/>
        <v>2</v>
      </c>
      <c r="M2523" s="66" t="str">
        <f t="shared" si="109"/>
        <v>OK</v>
      </c>
    </row>
    <row r="2524" spans="2:14" s="69" customFormat="1" x14ac:dyDescent="0.25">
      <c r="B2524" s="57" t="s">
        <v>25</v>
      </c>
      <c r="C2524" s="70">
        <v>44497</v>
      </c>
      <c r="D2524" s="59" t="s">
        <v>7716</v>
      </c>
      <c r="E2524" s="60" t="s">
        <v>11276</v>
      </c>
      <c r="F2524" s="67" t="s">
        <v>7717</v>
      </c>
      <c r="G2524" s="67" t="s">
        <v>7718</v>
      </c>
      <c r="H2524" s="68" t="s">
        <v>7719</v>
      </c>
      <c r="I2524" s="63">
        <v>2</v>
      </c>
      <c r="J2524" s="64" t="str">
        <f t="shared" si="110"/>
        <v>A</v>
      </c>
      <c r="K2524" s="65">
        <f t="shared" si="111"/>
        <v>5000</v>
      </c>
      <c r="L2524" s="66">
        <f t="shared" si="108"/>
        <v>2</v>
      </c>
      <c r="M2524" s="66" t="str">
        <f t="shared" si="109"/>
        <v>OK</v>
      </c>
      <c r="N2524" s="40"/>
    </row>
    <row r="2525" spans="2:14" x14ac:dyDescent="0.25">
      <c r="B2525" s="57" t="s">
        <v>25</v>
      </c>
      <c r="C2525" s="70">
        <v>44497</v>
      </c>
      <c r="D2525" s="59" t="s">
        <v>7720</v>
      </c>
      <c r="E2525" s="60" t="s">
        <v>11276</v>
      </c>
      <c r="F2525" s="67" t="s">
        <v>7721</v>
      </c>
      <c r="G2525" s="67" t="s">
        <v>7722</v>
      </c>
      <c r="H2525" s="68" t="s">
        <v>7723</v>
      </c>
      <c r="I2525" s="63">
        <v>3</v>
      </c>
      <c r="J2525" s="64" t="str">
        <f t="shared" si="110"/>
        <v>A</v>
      </c>
      <c r="K2525" s="65">
        <f t="shared" si="111"/>
        <v>7500</v>
      </c>
      <c r="L2525" s="66">
        <f t="shared" si="108"/>
        <v>13</v>
      </c>
      <c r="M2525" s="66" t="str">
        <f t="shared" si="109"/>
        <v>OK</v>
      </c>
    </row>
    <row r="2526" spans="2:14" x14ac:dyDescent="0.25">
      <c r="B2526" s="57" t="s">
        <v>25</v>
      </c>
      <c r="C2526" s="70">
        <v>44497</v>
      </c>
      <c r="D2526" s="59" t="s">
        <v>7724</v>
      </c>
      <c r="E2526" s="60" t="s">
        <v>11276</v>
      </c>
      <c r="F2526" s="67" t="s">
        <v>7725</v>
      </c>
      <c r="G2526" s="67" t="s">
        <v>7726</v>
      </c>
      <c r="H2526" s="68" t="s">
        <v>7727</v>
      </c>
      <c r="I2526" s="63">
        <v>2</v>
      </c>
      <c r="J2526" s="64" t="str">
        <f t="shared" si="110"/>
        <v>A</v>
      </c>
      <c r="K2526" s="65">
        <f t="shared" si="111"/>
        <v>5000</v>
      </c>
      <c r="L2526" s="66">
        <f t="shared" si="108"/>
        <v>4</v>
      </c>
      <c r="M2526" s="66" t="str">
        <f t="shared" si="109"/>
        <v>OK</v>
      </c>
    </row>
    <row r="2527" spans="2:14" s="69" customFormat="1" x14ac:dyDescent="0.25">
      <c r="B2527" s="57" t="s">
        <v>25</v>
      </c>
      <c r="C2527" s="70">
        <v>44497</v>
      </c>
      <c r="D2527" s="59" t="s">
        <v>7728</v>
      </c>
      <c r="E2527" s="60" t="s">
        <v>11276</v>
      </c>
      <c r="F2527" s="67" t="s">
        <v>7729</v>
      </c>
      <c r="G2527" s="67" t="s">
        <v>7730</v>
      </c>
      <c r="H2527" s="68" t="s">
        <v>7731</v>
      </c>
      <c r="I2527" s="63">
        <v>3</v>
      </c>
      <c r="J2527" s="64" t="str">
        <f t="shared" si="110"/>
        <v>A</v>
      </c>
      <c r="K2527" s="65">
        <f t="shared" si="111"/>
        <v>7500</v>
      </c>
      <c r="L2527" s="66">
        <f t="shared" si="108"/>
        <v>3</v>
      </c>
      <c r="M2527" s="66" t="str">
        <f t="shared" si="109"/>
        <v>OK</v>
      </c>
      <c r="N2527" s="40"/>
    </row>
    <row r="2528" spans="2:14" s="69" customFormat="1" x14ac:dyDescent="0.25">
      <c r="B2528" s="57" t="s">
        <v>25</v>
      </c>
      <c r="C2528" s="70">
        <v>44497</v>
      </c>
      <c r="D2528" s="59" t="s">
        <v>7122</v>
      </c>
      <c r="E2528" s="60" t="s">
        <v>11276</v>
      </c>
      <c r="F2528" s="67" t="s">
        <v>7123</v>
      </c>
      <c r="G2528" s="67" t="s">
        <v>7124</v>
      </c>
      <c r="H2528" s="68" t="s">
        <v>7732</v>
      </c>
      <c r="I2528" s="63">
        <v>2</v>
      </c>
      <c r="J2528" s="64" t="str">
        <f t="shared" si="110"/>
        <v>A</v>
      </c>
      <c r="K2528" s="65">
        <f t="shared" si="111"/>
        <v>5000</v>
      </c>
      <c r="L2528" s="66">
        <f t="shared" si="108"/>
        <v>9</v>
      </c>
      <c r="M2528" s="66" t="str">
        <f t="shared" si="109"/>
        <v>OK</v>
      </c>
      <c r="N2528" s="40"/>
    </row>
    <row r="2529" spans="2:14" s="69" customFormat="1" x14ac:dyDescent="0.25">
      <c r="B2529" s="57" t="s">
        <v>25</v>
      </c>
      <c r="C2529" s="70">
        <v>44498</v>
      </c>
      <c r="D2529" s="59" t="s">
        <v>8582</v>
      </c>
      <c r="E2529" s="60" t="s">
        <v>11276</v>
      </c>
      <c r="F2529" s="67" t="s">
        <v>8583</v>
      </c>
      <c r="G2529" s="67" t="s">
        <v>8584</v>
      </c>
      <c r="H2529" s="68" t="s">
        <v>8587</v>
      </c>
      <c r="I2529" s="63">
        <v>3</v>
      </c>
      <c r="J2529" s="64" t="str">
        <f t="shared" si="110"/>
        <v>A</v>
      </c>
      <c r="K2529" s="65">
        <f t="shared" si="111"/>
        <v>7500</v>
      </c>
      <c r="L2529" s="66">
        <f t="shared" si="108"/>
        <v>3</v>
      </c>
      <c r="M2529" s="66" t="str">
        <f t="shared" si="109"/>
        <v>OK</v>
      </c>
      <c r="N2529" s="40"/>
    </row>
    <row r="2530" spans="2:14" x14ac:dyDescent="0.25">
      <c r="B2530" s="57" t="s">
        <v>25</v>
      </c>
      <c r="C2530" s="70">
        <v>44498</v>
      </c>
      <c r="D2530" s="59" t="s">
        <v>8585</v>
      </c>
      <c r="E2530" s="60" t="s">
        <v>11276</v>
      </c>
      <c r="F2530" s="67" t="s">
        <v>8586</v>
      </c>
      <c r="G2530" s="67" t="s">
        <v>4601</v>
      </c>
      <c r="H2530" s="68" t="s">
        <v>8588</v>
      </c>
      <c r="I2530" s="63">
        <v>2</v>
      </c>
      <c r="J2530" s="64" t="str">
        <f t="shared" si="110"/>
        <v>A</v>
      </c>
      <c r="K2530" s="65">
        <f t="shared" si="111"/>
        <v>5000</v>
      </c>
      <c r="L2530" s="66">
        <f t="shared" si="108"/>
        <v>6</v>
      </c>
      <c r="M2530" s="66" t="str">
        <f t="shared" si="109"/>
        <v>OK</v>
      </c>
    </row>
    <row r="2531" spans="2:14" x14ac:dyDescent="0.25">
      <c r="B2531" s="57" t="s">
        <v>25</v>
      </c>
      <c r="C2531" s="70">
        <v>44498</v>
      </c>
      <c r="D2531" s="59" t="s">
        <v>4595</v>
      </c>
      <c r="E2531" s="60" t="s">
        <v>11276</v>
      </c>
      <c r="F2531" s="67" t="s">
        <v>4596</v>
      </c>
      <c r="G2531" s="67" t="s">
        <v>4597</v>
      </c>
      <c r="H2531" s="68" t="s">
        <v>8589</v>
      </c>
      <c r="I2531" s="63">
        <v>2</v>
      </c>
      <c r="J2531" s="64" t="str">
        <f t="shared" si="110"/>
        <v>A</v>
      </c>
      <c r="K2531" s="65">
        <f t="shared" si="111"/>
        <v>5000</v>
      </c>
      <c r="L2531" s="66">
        <f t="shared" si="108"/>
        <v>11</v>
      </c>
      <c r="M2531" s="66" t="str">
        <f t="shared" si="109"/>
        <v>OK</v>
      </c>
    </row>
    <row r="2532" spans="2:14" s="69" customFormat="1" x14ac:dyDescent="0.25">
      <c r="B2532" s="57" t="s">
        <v>25</v>
      </c>
      <c r="C2532" s="70">
        <v>44498</v>
      </c>
      <c r="D2532" s="59" t="s">
        <v>8590</v>
      </c>
      <c r="E2532" s="60" t="s">
        <v>11276</v>
      </c>
      <c r="F2532" s="67" t="s">
        <v>8591</v>
      </c>
      <c r="G2532" s="67" t="s">
        <v>4593</v>
      </c>
      <c r="H2532" s="68" t="s">
        <v>8592</v>
      </c>
      <c r="I2532" s="63">
        <v>2</v>
      </c>
      <c r="J2532" s="64" t="str">
        <f t="shared" si="110"/>
        <v>A</v>
      </c>
      <c r="K2532" s="65">
        <f t="shared" si="111"/>
        <v>5000</v>
      </c>
      <c r="L2532" s="66">
        <f t="shared" si="108"/>
        <v>2</v>
      </c>
      <c r="M2532" s="66" t="str">
        <f t="shared" si="109"/>
        <v>OK</v>
      </c>
      <c r="N2532" s="40"/>
    </row>
    <row r="2533" spans="2:14" x14ac:dyDescent="0.25">
      <c r="B2533" s="57" t="s">
        <v>25</v>
      </c>
      <c r="C2533" s="70">
        <v>44498</v>
      </c>
      <c r="D2533" s="59" t="s">
        <v>8593</v>
      </c>
      <c r="E2533" s="60" t="s">
        <v>11276</v>
      </c>
      <c r="F2533" s="67" t="s">
        <v>8594</v>
      </c>
      <c r="G2533" s="67" t="s">
        <v>8595</v>
      </c>
      <c r="H2533" s="68" t="s">
        <v>8596</v>
      </c>
      <c r="I2533" s="63">
        <v>2</v>
      </c>
      <c r="J2533" s="64" t="str">
        <f t="shared" si="110"/>
        <v>A</v>
      </c>
      <c r="K2533" s="65">
        <f t="shared" si="111"/>
        <v>5000</v>
      </c>
      <c r="L2533" s="66">
        <f t="shared" si="108"/>
        <v>2</v>
      </c>
      <c r="M2533" s="66" t="str">
        <f t="shared" si="109"/>
        <v>OK</v>
      </c>
    </row>
    <row r="2534" spans="2:14" s="69" customFormat="1" x14ac:dyDescent="0.25">
      <c r="B2534" s="57" t="s">
        <v>25</v>
      </c>
      <c r="C2534" s="70">
        <v>44498</v>
      </c>
      <c r="D2534" s="59" t="s">
        <v>8597</v>
      </c>
      <c r="E2534" s="60" t="s">
        <v>11276</v>
      </c>
      <c r="F2534" s="67" t="s">
        <v>8598</v>
      </c>
      <c r="G2534" s="67" t="s">
        <v>8599</v>
      </c>
      <c r="H2534" s="68" t="s">
        <v>8600</v>
      </c>
      <c r="I2534" s="63">
        <v>2</v>
      </c>
      <c r="J2534" s="64" t="str">
        <f t="shared" si="110"/>
        <v>A</v>
      </c>
      <c r="K2534" s="65">
        <f t="shared" si="111"/>
        <v>5000</v>
      </c>
      <c r="L2534" s="66">
        <f t="shared" si="108"/>
        <v>2</v>
      </c>
      <c r="M2534" s="66" t="str">
        <f t="shared" si="109"/>
        <v>OK</v>
      </c>
      <c r="N2534" s="40"/>
    </row>
    <row r="2535" spans="2:14" x14ac:dyDescent="0.25">
      <c r="B2535" s="57" t="s">
        <v>25</v>
      </c>
      <c r="C2535" s="70">
        <v>44498</v>
      </c>
      <c r="D2535" s="59" t="s">
        <v>8601</v>
      </c>
      <c r="E2535" s="60" t="s">
        <v>11276</v>
      </c>
      <c r="F2535" s="67" t="s">
        <v>2277</v>
      </c>
      <c r="G2535" s="67" t="s">
        <v>8602</v>
      </c>
      <c r="H2535" s="68" t="s">
        <v>8603</v>
      </c>
      <c r="I2535" s="63">
        <v>2</v>
      </c>
      <c r="J2535" s="64" t="str">
        <f t="shared" si="110"/>
        <v>A</v>
      </c>
      <c r="K2535" s="65">
        <f t="shared" si="111"/>
        <v>5000</v>
      </c>
      <c r="L2535" s="66">
        <f t="shared" si="108"/>
        <v>2</v>
      </c>
      <c r="M2535" s="66" t="str">
        <f t="shared" si="109"/>
        <v>OK</v>
      </c>
    </row>
    <row r="2536" spans="2:14" x14ac:dyDescent="0.25">
      <c r="B2536" s="57" t="s">
        <v>25</v>
      </c>
      <c r="C2536" s="70">
        <v>44498</v>
      </c>
      <c r="D2536" s="59" t="s">
        <v>4556</v>
      </c>
      <c r="E2536" s="60" t="s">
        <v>11276</v>
      </c>
      <c r="F2536" s="67" t="s">
        <v>4557</v>
      </c>
      <c r="G2536" s="67" t="s">
        <v>4558</v>
      </c>
      <c r="H2536" s="68" t="s">
        <v>8604</v>
      </c>
      <c r="I2536" s="63">
        <v>2</v>
      </c>
      <c r="J2536" s="64" t="str">
        <f t="shared" si="110"/>
        <v>A</v>
      </c>
      <c r="K2536" s="65">
        <f t="shared" si="111"/>
        <v>5000</v>
      </c>
      <c r="L2536" s="66">
        <f t="shared" si="108"/>
        <v>4</v>
      </c>
      <c r="M2536" s="66" t="str">
        <f t="shared" si="109"/>
        <v>OK</v>
      </c>
    </row>
    <row r="2537" spans="2:14" s="69" customFormat="1" x14ac:dyDescent="0.25">
      <c r="B2537" s="57" t="s">
        <v>25</v>
      </c>
      <c r="C2537" s="70">
        <v>44498</v>
      </c>
      <c r="D2537" s="59" t="s">
        <v>8605</v>
      </c>
      <c r="E2537" s="60" t="s">
        <v>11276</v>
      </c>
      <c r="F2537" s="67" t="s">
        <v>8606</v>
      </c>
      <c r="G2537" s="67" t="s">
        <v>8607</v>
      </c>
      <c r="H2537" s="68" t="s">
        <v>8608</v>
      </c>
      <c r="I2537" s="63">
        <v>2</v>
      </c>
      <c r="J2537" s="64" t="str">
        <f t="shared" si="110"/>
        <v>A</v>
      </c>
      <c r="K2537" s="65">
        <f t="shared" si="111"/>
        <v>5000</v>
      </c>
      <c r="L2537" s="66">
        <f t="shared" si="108"/>
        <v>2</v>
      </c>
      <c r="M2537" s="66" t="str">
        <f t="shared" si="109"/>
        <v>OK</v>
      </c>
      <c r="N2537" s="40"/>
    </row>
    <row r="2538" spans="2:14" s="69" customFormat="1" x14ac:dyDescent="0.25">
      <c r="B2538" s="57" t="s">
        <v>25</v>
      </c>
      <c r="C2538" s="70">
        <v>44498</v>
      </c>
      <c r="D2538" s="59" t="s">
        <v>8609</v>
      </c>
      <c r="E2538" s="60" t="s">
        <v>11276</v>
      </c>
      <c r="F2538" s="67" t="s">
        <v>8610</v>
      </c>
      <c r="G2538" s="67" t="s">
        <v>4633</v>
      </c>
      <c r="H2538" s="68" t="s">
        <v>8611</v>
      </c>
      <c r="I2538" s="63">
        <v>2</v>
      </c>
      <c r="J2538" s="64" t="str">
        <f t="shared" si="110"/>
        <v>A</v>
      </c>
      <c r="K2538" s="65">
        <f t="shared" si="111"/>
        <v>5000</v>
      </c>
      <c r="L2538" s="66">
        <f t="shared" si="108"/>
        <v>2</v>
      </c>
      <c r="M2538" s="66" t="str">
        <f t="shared" si="109"/>
        <v>OK</v>
      </c>
      <c r="N2538" s="40"/>
    </row>
    <row r="2539" spans="2:14" x14ac:dyDescent="0.25">
      <c r="B2539" s="57" t="s">
        <v>25</v>
      </c>
      <c r="C2539" s="70">
        <v>44498</v>
      </c>
      <c r="D2539" s="59" t="s">
        <v>4560</v>
      </c>
      <c r="E2539" s="60" t="s">
        <v>11276</v>
      </c>
      <c r="F2539" s="67" t="s">
        <v>4561</v>
      </c>
      <c r="G2539" s="67" t="s">
        <v>4562</v>
      </c>
      <c r="H2539" s="68" t="s">
        <v>8612</v>
      </c>
      <c r="I2539" s="63">
        <v>2</v>
      </c>
      <c r="J2539" s="64" t="str">
        <f t="shared" si="110"/>
        <v>A</v>
      </c>
      <c r="K2539" s="65">
        <f t="shared" si="111"/>
        <v>5000</v>
      </c>
      <c r="L2539" s="66">
        <f t="shared" si="108"/>
        <v>4</v>
      </c>
      <c r="M2539" s="66" t="str">
        <f t="shared" si="109"/>
        <v>OK</v>
      </c>
    </row>
    <row r="2540" spans="2:14" x14ac:dyDescent="0.25">
      <c r="B2540" s="57" t="s">
        <v>25</v>
      </c>
      <c r="C2540" s="70">
        <v>44498</v>
      </c>
      <c r="D2540" s="59" t="s">
        <v>8613</v>
      </c>
      <c r="E2540" s="60" t="s">
        <v>11276</v>
      </c>
      <c r="F2540" s="67" t="s">
        <v>8614</v>
      </c>
      <c r="G2540" s="67" t="s">
        <v>8615</v>
      </c>
      <c r="H2540" s="68" t="s">
        <v>8616</v>
      </c>
      <c r="I2540" s="63">
        <v>2</v>
      </c>
      <c r="J2540" s="64" t="str">
        <f t="shared" si="110"/>
        <v>A</v>
      </c>
      <c r="K2540" s="65">
        <f t="shared" si="111"/>
        <v>5000</v>
      </c>
      <c r="L2540" s="66">
        <f t="shared" si="108"/>
        <v>2</v>
      </c>
      <c r="M2540" s="66" t="str">
        <f t="shared" si="109"/>
        <v>OK</v>
      </c>
    </row>
    <row r="2541" spans="2:14" s="69" customFormat="1" x14ac:dyDescent="0.25">
      <c r="B2541" s="57" t="s">
        <v>25</v>
      </c>
      <c r="C2541" s="70">
        <v>44498</v>
      </c>
      <c r="D2541" s="59" t="s">
        <v>4576</v>
      </c>
      <c r="E2541" s="60" t="s">
        <v>11276</v>
      </c>
      <c r="F2541" s="67" t="s">
        <v>4577</v>
      </c>
      <c r="G2541" s="67" t="s">
        <v>4578</v>
      </c>
      <c r="H2541" s="68" t="s">
        <v>8617</v>
      </c>
      <c r="I2541" s="63">
        <v>2</v>
      </c>
      <c r="J2541" s="64" t="str">
        <f t="shared" si="110"/>
        <v>A</v>
      </c>
      <c r="K2541" s="65">
        <f t="shared" si="111"/>
        <v>5000</v>
      </c>
      <c r="L2541" s="66">
        <f t="shared" si="108"/>
        <v>4</v>
      </c>
      <c r="M2541" s="66" t="str">
        <f t="shared" si="109"/>
        <v>OK</v>
      </c>
      <c r="N2541" s="40"/>
    </row>
    <row r="2542" spans="2:14" x14ac:dyDescent="0.25">
      <c r="B2542" s="57" t="s">
        <v>25</v>
      </c>
      <c r="C2542" s="70">
        <v>44498</v>
      </c>
      <c r="D2542" s="59" t="s">
        <v>8618</v>
      </c>
      <c r="E2542" s="60" t="s">
        <v>11276</v>
      </c>
      <c r="F2542" s="67" t="s">
        <v>8619</v>
      </c>
      <c r="G2542" s="67" t="s">
        <v>8620</v>
      </c>
      <c r="H2542" s="68" t="s">
        <v>8621</v>
      </c>
      <c r="I2542" s="63">
        <v>2</v>
      </c>
      <c r="J2542" s="64" t="str">
        <f t="shared" si="110"/>
        <v>A</v>
      </c>
      <c r="K2542" s="65">
        <f t="shared" si="111"/>
        <v>5000</v>
      </c>
      <c r="L2542" s="66">
        <f t="shared" si="108"/>
        <v>2</v>
      </c>
      <c r="M2542" s="66" t="str">
        <f t="shared" si="109"/>
        <v>OK</v>
      </c>
    </row>
    <row r="2543" spans="2:14" s="69" customFormat="1" x14ac:dyDescent="0.25">
      <c r="B2543" s="57" t="s">
        <v>25</v>
      </c>
      <c r="C2543" s="70">
        <v>44498</v>
      </c>
      <c r="D2543" s="59" t="s">
        <v>8622</v>
      </c>
      <c r="E2543" s="60" t="s">
        <v>11276</v>
      </c>
      <c r="F2543" s="67" t="s">
        <v>8623</v>
      </c>
      <c r="G2543" s="67" t="s">
        <v>8624</v>
      </c>
      <c r="H2543" s="68" t="s">
        <v>8625</v>
      </c>
      <c r="I2543" s="63">
        <v>3</v>
      </c>
      <c r="J2543" s="64" t="str">
        <f t="shared" si="110"/>
        <v>A</v>
      </c>
      <c r="K2543" s="65">
        <f t="shared" si="111"/>
        <v>7500</v>
      </c>
      <c r="L2543" s="66">
        <f t="shared" si="108"/>
        <v>3</v>
      </c>
      <c r="M2543" s="66" t="str">
        <f t="shared" si="109"/>
        <v>OK</v>
      </c>
      <c r="N2543" s="40"/>
    </row>
    <row r="2544" spans="2:14" x14ac:dyDescent="0.25">
      <c r="B2544" s="57" t="s">
        <v>25</v>
      </c>
      <c r="C2544" s="70">
        <v>44499</v>
      </c>
      <c r="D2544" s="59" t="s">
        <v>8626</v>
      </c>
      <c r="E2544" s="60" t="s">
        <v>11276</v>
      </c>
      <c r="F2544" s="67" t="s">
        <v>2951</v>
      </c>
      <c r="G2544" s="67" t="s">
        <v>8627</v>
      </c>
      <c r="H2544" s="68" t="s">
        <v>8631</v>
      </c>
      <c r="I2544" s="63">
        <v>2</v>
      </c>
      <c r="J2544" s="64" t="str">
        <f t="shared" si="110"/>
        <v>A</v>
      </c>
      <c r="K2544" s="65">
        <f t="shared" si="111"/>
        <v>5000</v>
      </c>
      <c r="L2544" s="66">
        <f t="shared" si="108"/>
        <v>7</v>
      </c>
      <c r="M2544" s="66" t="str">
        <f t="shared" si="109"/>
        <v>OK</v>
      </c>
    </row>
    <row r="2545" spans="2:14" x14ac:dyDescent="0.25">
      <c r="B2545" s="57" t="s">
        <v>25</v>
      </c>
      <c r="C2545" s="70">
        <v>44499</v>
      </c>
      <c r="D2545" s="59" t="s">
        <v>8628</v>
      </c>
      <c r="E2545" s="60" t="s">
        <v>11276</v>
      </c>
      <c r="F2545" s="67" t="s">
        <v>8629</v>
      </c>
      <c r="G2545" s="67" t="s">
        <v>8630</v>
      </c>
      <c r="H2545" s="68" t="s">
        <v>8632</v>
      </c>
      <c r="I2545" s="63">
        <v>2</v>
      </c>
      <c r="J2545" s="64" t="str">
        <f t="shared" si="110"/>
        <v>A</v>
      </c>
      <c r="K2545" s="65">
        <f t="shared" si="111"/>
        <v>5000</v>
      </c>
      <c r="L2545" s="66">
        <f t="shared" si="108"/>
        <v>7</v>
      </c>
      <c r="M2545" s="66" t="str">
        <f t="shared" si="109"/>
        <v>OK</v>
      </c>
    </row>
    <row r="2546" spans="2:14" s="69" customFormat="1" x14ac:dyDescent="0.25">
      <c r="B2546" s="57" t="s">
        <v>25</v>
      </c>
      <c r="C2546" s="70">
        <v>44499</v>
      </c>
      <c r="D2546" s="59" t="s">
        <v>8633</v>
      </c>
      <c r="E2546" s="60" t="s">
        <v>11276</v>
      </c>
      <c r="F2546" s="67" t="s">
        <v>1619</v>
      </c>
      <c r="G2546" s="67" t="s">
        <v>8634</v>
      </c>
      <c r="H2546" s="68" t="s">
        <v>8635</v>
      </c>
      <c r="I2546" s="63">
        <v>2</v>
      </c>
      <c r="J2546" s="64" t="str">
        <f t="shared" si="110"/>
        <v>A</v>
      </c>
      <c r="K2546" s="65">
        <f t="shared" si="111"/>
        <v>5000</v>
      </c>
      <c r="L2546" s="66">
        <f t="shared" si="108"/>
        <v>4</v>
      </c>
      <c r="M2546" s="66" t="str">
        <f t="shared" si="109"/>
        <v>OK</v>
      </c>
      <c r="N2546" s="40"/>
    </row>
    <row r="2547" spans="2:14" x14ac:dyDescent="0.25">
      <c r="B2547" s="57" t="s">
        <v>25</v>
      </c>
      <c r="C2547" s="70">
        <v>44499</v>
      </c>
      <c r="D2547" s="59" t="s">
        <v>2105</v>
      </c>
      <c r="E2547" s="60" t="s">
        <v>11276</v>
      </c>
      <c r="F2547" s="67" t="s">
        <v>2106</v>
      </c>
      <c r="G2547" s="67" t="s">
        <v>2107</v>
      </c>
      <c r="H2547" s="68" t="s">
        <v>8636</v>
      </c>
      <c r="I2547" s="63">
        <v>3</v>
      </c>
      <c r="J2547" s="64" t="str">
        <f t="shared" si="110"/>
        <v>A</v>
      </c>
      <c r="K2547" s="65">
        <f t="shared" si="111"/>
        <v>7500</v>
      </c>
      <c r="L2547" s="66">
        <f t="shared" si="108"/>
        <v>9</v>
      </c>
      <c r="M2547" s="66" t="str">
        <f t="shared" si="109"/>
        <v>OK</v>
      </c>
    </row>
    <row r="2548" spans="2:14" x14ac:dyDescent="0.25">
      <c r="B2548" s="57" t="s">
        <v>25</v>
      </c>
      <c r="C2548" s="70">
        <v>44499</v>
      </c>
      <c r="D2548" s="59" t="s">
        <v>4642</v>
      </c>
      <c r="E2548" s="60" t="s">
        <v>11276</v>
      </c>
      <c r="F2548" s="67" t="s">
        <v>4643</v>
      </c>
      <c r="G2548" s="67" t="s">
        <v>4644</v>
      </c>
      <c r="H2548" s="68" t="s">
        <v>8637</v>
      </c>
      <c r="I2548" s="63">
        <v>2</v>
      </c>
      <c r="J2548" s="64" t="str">
        <f t="shared" si="110"/>
        <v>A</v>
      </c>
      <c r="K2548" s="65">
        <f t="shared" si="111"/>
        <v>5000</v>
      </c>
      <c r="L2548" s="66">
        <f t="shared" si="108"/>
        <v>5</v>
      </c>
      <c r="M2548" s="66" t="str">
        <f t="shared" si="109"/>
        <v>OK</v>
      </c>
    </row>
    <row r="2549" spans="2:14" s="69" customFormat="1" x14ac:dyDescent="0.25">
      <c r="B2549" s="57" t="s">
        <v>25</v>
      </c>
      <c r="C2549" s="70">
        <v>44499</v>
      </c>
      <c r="D2549" s="59" t="s">
        <v>8638</v>
      </c>
      <c r="E2549" s="60" t="s">
        <v>11276</v>
      </c>
      <c r="F2549" s="67" t="s">
        <v>8639</v>
      </c>
      <c r="G2549" s="67" t="s">
        <v>8640</v>
      </c>
      <c r="H2549" s="68" t="s">
        <v>8641</v>
      </c>
      <c r="I2549" s="63">
        <v>2</v>
      </c>
      <c r="J2549" s="64" t="str">
        <f t="shared" si="110"/>
        <v>A</v>
      </c>
      <c r="K2549" s="65">
        <f t="shared" si="111"/>
        <v>5000</v>
      </c>
      <c r="L2549" s="66">
        <f t="shared" si="108"/>
        <v>2</v>
      </c>
      <c r="M2549" s="66" t="str">
        <f t="shared" si="109"/>
        <v>OK</v>
      </c>
      <c r="N2549" s="40"/>
    </row>
    <row r="2550" spans="2:14" x14ac:dyDescent="0.25">
      <c r="B2550" s="57" t="s">
        <v>25</v>
      </c>
      <c r="C2550" s="70">
        <v>44499</v>
      </c>
      <c r="D2550" s="59" t="s">
        <v>8642</v>
      </c>
      <c r="E2550" s="60" t="s">
        <v>11276</v>
      </c>
      <c r="F2550" s="67" t="s">
        <v>8643</v>
      </c>
      <c r="G2550" s="67" t="s">
        <v>8640</v>
      </c>
      <c r="H2550" s="68" t="s">
        <v>8644</v>
      </c>
      <c r="I2550" s="63">
        <v>4</v>
      </c>
      <c r="J2550" s="64" t="str">
        <f t="shared" si="110"/>
        <v>A</v>
      </c>
      <c r="K2550" s="65">
        <f t="shared" si="111"/>
        <v>10000</v>
      </c>
      <c r="L2550" s="66">
        <f t="shared" si="108"/>
        <v>4</v>
      </c>
      <c r="M2550" s="66" t="str">
        <f t="shared" si="109"/>
        <v>OK</v>
      </c>
    </row>
    <row r="2551" spans="2:14" s="69" customFormat="1" x14ac:dyDescent="0.25">
      <c r="B2551" s="57" t="s">
        <v>25</v>
      </c>
      <c r="C2551" s="70">
        <v>44499</v>
      </c>
      <c r="D2551" s="59" t="s">
        <v>8645</v>
      </c>
      <c r="E2551" s="60" t="s">
        <v>11276</v>
      </c>
      <c r="F2551" s="67" t="s">
        <v>8646</v>
      </c>
      <c r="G2551" s="67" t="s">
        <v>8647</v>
      </c>
      <c r="H2551" s="68" t="s">
        <v>8651</v>
      </c>
      <c r="I2551" s="63">
        <v>2</v>
      </c>
      <c r="J2551" s="64" t="str">
        <f t="shared" si="110"/>
        <v>A</v>
      </c>
      <c r="K2551" s="65">
        <f t="shared" si="111"/>
        <v>5000</v>
      </c>
      <c r="L2551" s="66">
        <f t="shared" si="108"/>
        <v>2</v>
      </c>
      <c r="M2551" s="66" t="str">
        <f t="shared" si="109"/>
        <v>OK</v>
      </c>
      <c r="N2551" s="40"/>
    </row>
    <row r="2552" spans="2:14" x14ac:dyDescent="0.25">
      <c r="B2552" s="57" t="s">
        <v>25</v>
      </c>
      <c r="C2552" s="70">
        <v>44499</v>
      </c>
      <c r="D2552" s="59" t="s">
        <v>8648</v>
      </c>
      <c r="E2552" s="60" t="s">
        <v>11276</v>
      </c>
      <c r="F2552" s="67" t="s">
        <v>8649</v>
      </c>
      <c r="G2552" s="67" t="s">
        <v>8650</v>
      </c>
      <c r="H2552" s="68" t="s">
        <v>8652</v>
      </c>
      <c r="I2552" s="63">
        <v>2</v>
      </c>
      <c r="J2552" s="64" t="str">
        <f t="shared" si="110"/>
        <v>A</v>
      </c>
      <c r="K2552" s="65">
        <f t="shared" si="111"/>
        <v>5000</v>
      </c>
      <c r="L2552" s="66">
        <f t="shared" si="108"/>
        <v>4</v>
      </c>
      <c r="M2552" s="66" t="str">
        <f t="shared" si="109"/>
        <v>OK</v>
      </c>
    </row>
    <row r="2553" spans="2:14" x14ac:dyDescent="0.25">
      <c r="B2553" s="57" t="s">
        <v>25</v>
      </c>
      <c r="C2553" s="70">
        <v>44499</v>
      </c>
      <c r="D2553" s="59" t="s">
        <v>8653</v>
      </c>
      <c r="E2553" s="60" t="s">
        <v>11276</v>
      </c>
      <c r="F2553" s="67" t="s">
        <v>8654</v>
      </c>
      <c r="G2553" s="67" t="s">
        <v>8655</v>
      </c>
      <c r="H2553" s="68" t="s">
        <v>8656</v>
      </c>
      <c r="I2553" s="63">
        <v>3</v>
      </c>
      <c r="J2553" s="64" t="str">
        <f t="shared" si="110"/>
        <v>A</v>
      </c>
      <c r="K2553" s="65">
        <f t="shared" si="111"/>
        <v>7500</v>
      </c>
      <c r="L2553" s="66">
        <f t="shared" si="108"/>
        <v>3</v>
      </c>
      <c r="M2553" s="66" t="str">
        <f t="shared" si="109"/>
        <v>OK</v>
      </c>
    </row>
    <row r="2554" spans="2:14" s="69" customFormat="1" x14ac:dyDescent="0.25">
      <c r="B2554" s="57" t="s">
        <v>25</v>
      </c>
      <c r="C2554" s="70">
        <v>44499</v>
      </c>
      <c r="D2554" s="59" t="s">
        <v>8657</v>
      </c>
      <c r="E2554" s="60" t="s">
        <v>11276</v>
      </c>
      <c r="F2554" s="67" t="s">
        <v>8658</v>
      </c>
      <c r="G2554" s="67" t="s">
        <v>8659</v>
      </c>
      <c r="H2554" s="68" t="s">
        <v>8660</v>
      </c>
      <c r="I2554" s="63">
        <v>2</v>
      </c>
      <c r="J2554" s="64" t="str">
        <f t="shared" si="110"/>
        <v>A</v>
      </c>
      <c r="K2554" s="65">
        <f t="shared" si="111"/>
        <v>5000</v>
      </c>
      <c r="L2554" s="66">
        <f t="shared" si="108"/>
        <v>2</v>
      </c>
      <c r="M2554" s="66" t="str">
        <f t="shared" si="109"/>
        <v>OK</v>
      </c>
      <c r="N2554" s="40"/>
    </row>
    <row r="2555" spans="2:14" s="69" customFormat="1" x14ac:dyDescent="0.25">
      <c r="B2555" s="57" t="s">
        <v>25</v>
      </c>
      <c r="C2555" s="70">
        <v>44499</v>
      </c>
      <c r="D2555" s="59" t="s">
        <v>8661</v>
      </c>
      <c r="E2555" s="60" t="s">
        <v>11276</v>
      </c>
      <c r="F2555" s="67" t="s">
        <v>8662</v>
      </c>
      <c r="G2555" s="67" t="s">
        <v>8663</v>
      </c>
      <c r="H2555" s="68" t="s">
        <v>8664</v>
      </c>
      <c r="I2555" s="63">
        <v>4</v>
      </c>
      <c r="J2555" s="64" t="str">
        <f t="shared" si="110"/>
        <v>A</v>
      </c>
      <c r="K2555" s="65">
        <f t="shared" si="111"/>
        <v>10000</v>
      </c>
      <c r="L2555" s="66">
        <f t="shared" si="108"/>
        <v>4</v>
      </c>
      <c r="M2555" s="66" t="str">
        <f t="shared" si="109"/>
        <v>OK</v>
      </c>
      <c r="N2555" s="40"/>
    </row>
    <row r="2556" spans="2:14" x14ac:dyDescent="0.25">
      <c r="B2556" s="57" t="s">
        <v>25</v>
      </c>
      <c r="C2556" s="70">
        <v>44499</v>
      </c>
      <c r="D2556" s="59" t="s">
        <v>8665</v>
      </c>
      <c r="E2556" s="60" t="s">
        <v>11276</v>
      </c>
      <c r="F2556" s="67" t="s">
        <v>2171</v>
      </c>
      <c r="G2556" s="67" t="s">
        <v>8666</v>
      </c>
      <c r="H2556" s="68" t="s">
        <v>8667</v>
      </c>
      <c r="I2556" s="63">
        <v>2</v>
      </c>
      <c r="J2556" s="64" t="str">
        <f t="shared" si="110"/>
        <v>A</v>
      </c>
      <c r="K2556" s="65">
        <f t="shared" si="111"/>
        <v>5000</v>
      </c>
      <c r="L2556" s="66">
        <f t="shared" si="108"/>
        <v>2</v>
      </c>
      <c r="M2556" s="66" t="str">
        <f t="shared" si="109"/>
        <v>OK</v>
      </c>
    </row>
    <row r="2557" spans="2:14" x14ac:dyDescent="0.25">
      <c r="B2557" s="57" t="s">
        <v>25</v>
      </c>
      <c r="C2557" s="70">
        <v>44499</v>
      </c>
      <c r="D2557" s="59" t="s">
        <v>8668</v>
      </c>
      <c r="E2557" s="60" t="s">
        <v>11276</v>
      </c>
      <c r="F2557" s="67" t="s">
        <v>8669</v>
      </c>
      <c r="G2557" s="67" t="s">
        <v>4663</v>
      </c>
      <c r="H2557" s="68" t="s">
        <v>8670</v>
      </c>
      <c r="I2557" s="63">
        <v>2</v>
      </c>
      <c r="J2557" s="64" t="str">
        <f t="shared" si="110"/>
        <v>A</v>
      </c>
      <c r="K2557" s="65">
        <f t="shared" si="111"/>
        <v>5000</v>
      </c>
      <c r="L2557" s="66">
        <f t="shared" si="108"/>
        <v>2</v>
      </c>
      <c r="M2557" s="66" t="str">
        <f t="shared" si="109"/>
        <v>OK</v>
      </c>
    </row>
    <row r="2558" spans="2:14" s="69" customFormat="1" x14ac:dyDescent="0.25">
      <c r="B2558" s="57" t="s">
        <v>25</v>
      </c>
      <c r="C2558" s="70">
        <v>44499</v>
      </c>
      <c r="D2558" s="59" t="s">
        <v>4658</v>
      </c>
      <c r="E2558" s="60" t="s">
        <v>11276</v>
      </c>
      <c r="F2558" s="67" t="s">
        <v>4659</v>
      </c>
      <c r="G2558" s="67" t="s">
        <v>4660</v>
      </c>
      <c r="H2558" s="68" t="s">
        <v>8671</v>
      </c>
      <c r="I2558" s="63">
        <v>2</v>
      </c>
      <c r="J2558" s="64" t="str">
        <f t="shared" si="110"/>
        <v>A</v>
      </c>
      <c r="K2558" s="65">
        <f t="shared" si="111"/>
        <v>5000</v>
      </c>
      <c r="L2558" s="66">
        <f t="shared" si="108"/>
        <v>4</v>
      </c>
      <c r="M2558" s="66" t="str">
        <f t="shared" si="109"/>
        <v>OK</v>
      </c>
      <c r="N2558" s="40"/>
    </row>
    <row r="2559" spans="2:14" x14ac:dyDescent="0.25">
      <c r="B2559" s="57" t="s">
        <v>25</v>
      </c>
      <c r="C2559" s="70">
        <v>44499</v>
      </c>
      <c r="D2559" s="59" t="s">
        <v>4666</v>
      </c>
      <c r="E2559" s="60" t="s">
        <v>11276</v>
      </c>
      <c r="F2559" s="67" t="s">
        <v>4667</v>
      </c>
      <c r="G2559" s="67" t="s">
        <v>4668</v>
      </c>
      <c r="H2559" s="68" t="s">
        <v>8672</v>
      </c>
      <c r="I2559" s="63">
        <v>2</v>
      </c>
      <c r="J2559" s="64" t="str">
        <f t="shared" si="110"/>
        <v>A</v>
      </c>
      <c r="K2559" s="65">
        <f t="shared" si="111"/>
        <v>5000</v>
      </c>
      <c r="L2559" s="66">
        <f t="shared" si="108"/>
        <v>4</v>
      </c>
      <c r="M2559" s="66" t="str">
        <f t="shared" si="109"/>
        <v>OK</v>
      </c>
    </row>
    <row r="2560" spans="2:14" s="69" customFormat="1" x14ac:dyDescent="0.25">
      <c r="B2560" s="57" t="s">
        <v>25</v>
      </c>
      <c r="C2560" s="70">
        <v>44499</v>
      </c>
      <c r="D2560" s="59" t="s">
        <v>4670</v>
      </c>
      <c r="E2560" s="60" t="s">
        <v>11276</v>
      </c>
      <c r="F2560" s="67" t="s">
        <v>4671</v>
      </c>
      <c r="G2560" s="67" t="s">
        <v>4672</v>
      </c>
      <c r="H2560" s="68" t="s">
        <v>8673</v>
      </c>
      <c r="I2560" s="63">
        <v>2</v>
      </c>
      <c r="J2560" s="64" t="str">
        <f t="shared" si="110"/>
        <v>A</v>
      </c>
      <c r="K2560" s="65">
        <f t="shared" si="111"/>
        <v>5000</v>
      </c>
      <c r="L2560" s="66">
        <f t="shared" si="108"/>
        <v>4</v>
      </c>
      <c r="M2560" s="66" t="str">
        <f t="shared" si="109"/>
        <v>OK</v>
      </c>
      <c r="N2560" s="40"/>
    </row>
    <row r="2561" spans="2:14" x14ac:dyDescent="0.25">
      <c r="B2561" s="57" t="s">
        <v>25</v>
      </c>
      <c r="C2561" s="70">
        <v>44499</v>
      </c>
      <c r="D2561" s="59" t="s">
        <v>8674</v>
      </c>
      <c r="E2561" s="60" t="s">
        <v>11276</v>
      </c>
      <c r="F2561" s="67" t="s">
        <v>8675</v>
      </c>
      <c r="G2561" s="67" t="s">
        <v>8676</v>
      </c>
      <c r="H2561" s="68" t="s">
        <v>8677</v>
      </c>
      <c r="I2561" s="63">
        <v>2</v>
      </c>
      <c r="J2561" s="64" t="str">
        <f t="shared" si="110"/>
        <v>A</v>
      </c>
      <c r="K2561" s="65">
        <f t="shared" si="111"/>
        <v>5000</v>
      </c>
      <c r="L2561" s="66">
        <f t="shared" si="108"/>
        <v>2</v>
      </c>
      <c r="M2561" s="66" t="str">
        <f t="shared" si="109"/>
        <v>OK</v>
      </c>
    </row>
    <row r="2562" spans="2:14" x14ac:dyDescent="0.25">
      <c r="B2562" s="57" t="s">
        <v>25</v>
      </c>
      <c r="C2562" s="70">
        <v>44499</v>
      </c>
      <c r="D2562" s="59" t="s">
        <v>8678</v>
      </c>
      <c r="E2562" s="60" t="s">
        <v>11276</v>
      </c>
      <c r="F2562" s="67" t="s">
        <v>8679</v>
      </c>
      <c r="G2562" s="67" t="s">
        <v>8680</v>
      </c>
      <c r="H2562" s="68" t="s">
        <v>8681</v>
      </c>
      <c r="I2562" s="63">
        <v>4</v>
      </c>
      <c r="J2562" s="64" t="str">
        <f t="shared" si="110"/>
        <v>A</v>
      </c>
      <c r="K2562" s="65">
        <f t="shared" si="111"/>
        <v>10000</v>
      </c>
      <c r="L2562" s="66">
        <f t="shared" si="108"/>
        <v>4</v>
      </c>
      <c r="M2562" s="66" t="str">
        <f t="shared" si="109"/>
        <v>OK</v>
      </c>
    </row>
    <row r="2563" spans="2:14" s="69" customFormat="1" x14ac:dyDescent="0.25">
      <c r="B2563" s="57" t="s">
        <v>25</v>
      </c>
      <c r="C2563" s="70">
        <v>44499</v>
      </c>
      <c r="D2563" s="59" t="s">
        <v>4595</v>
      </c>
      <c r="E2563" s="60" t="s">
        <v>11276</v>
      </c>
      <c r="F2563" s="67" t="s">
        <v>4596</v>
      </c>
      <c r="G2563" s="67" t="s">
        <v>4597</v>
      </c>
      <c r="H2563" s="68" t="s">
        <v>8682</v>
      </c>
      <c r="I2563" s="63">
        <v>3</v>
      </c>
      <c r="J2563" s="64" t="str">
        <f t="shared" si="110"/>
        <v>A</v>
      </c>
      <c r="K2563" s="65">
        <f t="shared" si="111"/>
        <v>7500</v>
      </c>
      <c r="L2563" s="66">
        <f t="shared" si="108"/>
        <v>11</v>
      </c>
      <c r="M2563" s="66" t="str">
        <f t="shared" si="109"/>
        <v>OK</v>
      </c>
      <c r="N2563" s="40"/>
    </row>
    <row r="2564" spans="2:14" x14ac:dyDescent="0.25">
      <c r="B2564" s="57" t="s">
        <v>25</v>
      </c>
      <c r="C2564" s="70">
        <v>44501</v>
      </c>
      <c r="D2564" s="59" t="s">
        <v>9293</v>
      </c>
      <c r="E2564" s="60" t="s">
        <v>11276</v>
      </c>
      <c r="F2564" s="67" t="s">
        <v>9294</v>
      </c>
      <c r="G2564" s="67" t="s">
        <v>9295</v>
      </c>
      <c r="H2564" s="68" t="s">
        <v>9296</v>
      </c>
      <c r="I2564" s="63">
        <v>2</v>
      </c>
      <c r="J2564" s="64" t="str">
        <f t="shared" si="110"/>
        <v>A</v>
      </c>
      <c r="K2564" s="65">
        <f t="shared" si="111"/>
        <v>5000</v>
      </c>
      <c r="L2564" s="66">
        <f t="shared" si="108"/>
        <v>2</v>
      </c>
      <c r="M2564" s="66" t="str">
        <f t="shared" si="109"/>
        <v>OK</v>
      </c>
    </row>
    <row r="2565" spans="2:14" x14ac:dyDescent="0.25">
      <c r="B2565" s="57" t="s">
        <v>25</v>
      </c>
      <c r="C2565" s="70">
        <v>44501</v>
      </c>
      <c r="D2565" s="59" t="s">
        <v>9297</v>
      </c>
      <c r="E2565" s="60" t="s">
        <v>11276</v>
      </c>
      <c r="F2565" s="67" t="s">
        <v>9298</v>
      </c>
      <c r="G2565" s="67" t="s">
        <v>740</v>
      </c>
      <c r="H2565" s="68" t="s">
        <v>9299</v>
      </c>
      <c r="I2565" s="63">
        <v>2</v>
      </c>
      <c r="J2565" s="64" t="str">
        <f t="shared" si="110"/>
        <v>A</v>
      </c>
      <c r="K2565" s="65">
        <f t="shared" si="111"/>
        <v>5000</v>
      </c>
      <c r="L2565" s="66">
        <f t="shared" si="108"/>
        <v>2</v>
      </c>
      <c r="M2565" s="66" t="str">
        <f t="shared" si="109"/>
        <v>OK</v>
      </c>
    </row>
    <row r="2566" spans="2:14" s="69" customFormat="1" x14ac:dyDescent="0.25">
      <c r="B2566" s="57" t="s">
        <v>25</v>
      </c>
      <c r="C2566" s="70">
        <v>44501</v>
      </c>
      <c r="D2566" s="59" t="s">
        <v>5495</v>
      </c>
      <c r="E2566" s="60" t="s">
        <v>11276</v>
      </c>
      <c r="F2566" s="67" t="s">
        <v>5496</v>
      </c>
      <c r="G2566" s="67" t="s">
        <v>5497</v>
      </c>
      <c r="H2566" s="68" t="s">
        <v>9300</v>
      </c>
      <c r="I2566" s="63">
        <v>2</v>
      </c>
      <c r="J2566" s="64" t="str">
        <f t="shared" si="110"/>
        <v>A</v>
      </c>
      <c r="K2566" s="65">
        <f t="shared" si="111"/>
        <v>5000</v>
      </c>
      <c r="L2566" s="66">
        <f t="shared" si="108"/>
        <v>4</v>
      </c>
      <c r="M2566" s="66" t="str">
        <f t="shared" si="109"/>
        <v>OK</v>
      </c>
      <c r="N2566" s="40"/>
    </row>
    <row r="2567" spans="2:14" x14ac:dyDescent="0.25">
      <c r="B2567" s="57" t="s">
        <v>25</v>
      </c>
      <c r="C2567" s="70">
        <v>44501</v>
      </c>
      <c r="D2567" s="59" t="s">
        <v>5498</v>
      </c>
      <c r="E2567" s="60" t="s">
        <v>11276</v>
      </c>
      <c r="F2567" s="67" t="s">
        <v>5499</v>
      </c>
      <c r="G2567" s="67" t="s">
        <v>5500</v>
      </c>
      <c r="H2567" s="68" t="s">
        <v>9301</v>
      </c>
      <c r="I2567" s="63">
        <v>2</v>
      </c>
      <c r="J2567" s="64" t="str">
        <f t="shared" si="110"/>
        <v>A</v>
      </c>
      <c r="K2567" s="65">
        <f t="shared" si="111"/>
        <v>5000</v>
      </c>
      <c r="L2567" s="66">
        <f t="shared" si="108"/>
        <v>4</v>
      </c>
      <c r="M2567" s="66" t="str">
        <f t="shared" si="109"/>
        <v>OK</v>
      </c>
    </row>
    <row r="2568" spans="2:14" s="69" customFormat="1" x14ac:dyDescent="0.25">
      <c r="B2568" s="57" t="s">
        <v>25</v>
      </c>
      <c r="C2568" s="70">
        <v>44501</v>
      </c>
      <c r="D2568" s="59" t="s">
        <v>9302</v>
      </c>
      <c r="E2568" s="60" t="s">
        <v>11276</v>
      </c>
      <c r="F2568" s="67" t="s">
        <v>2277</v>
      </c>
      <c r="G2568" s="67" t="s">
        <v>740</v>
      </c>
      <c r="H2568" s="68" t="s">
        <v>9303</v>
      </c>
      <c r="I2568" s="63">
        <v>2</v>
      </c>
      <c r="J2568" s="64" t="str">
        <f t="shared" si="110"/>
        <v>A</v>
      </c>
      <c r="K2568" s="65">
        <f t="shared" si="111"/>
        <v>5000</v>
      </c>
      <c r="L2568" s="66">
        <f t="shared" si="108"/>
        <v>2</v>
      </c>
      <c r="M2568" s="66" t="str">
        <f t="shared" si="109"/>
        <v>OK</v>
      </c>
      <c r="N2568" s="40"/>
    </row>
    <row r="2569" spans="2:14" x14ac:dyDescent="0.25">
      <c r="B2569" s="57" t="s">
        <v>25</v>
      </c>
      <c r="C2569" s="70">
        <v>44501</v>
      </c>
      <c r="D2569" s="59" t="s">
        <v>9304</v>
      </c>
      <c r="E2569" s="60" t="s">
        <v>11276</v>
      </c>
      <c r="F2569" s="67" t="s">
        <v>9305</v>
      </c>
      <c r="G2569" s="67" t="s">
        <v>740</v>
      </c>
      <c r="H2569" s="68" t="s">
        <v>9306</v>
      </c>
      <c r="I2569" s="63">
        <v>2</v>
      </c>
      <c r="J2569" s="64" t="str">
        <f t="shared" si="110"/>
        <v>A</v>
      </c>
      <c r="K2569" s="65">
        <f t="shared" si="111"/>
        <v>5000</v>
      </c>
      <c r="L2569" s="66">
        <f t="shared" ref="L2569:L2632" si="112">SUMIF($D$8:$D$3606,D2569:D6167,$I$8:$I$3606)</f>
        <v>2</v>
      </c>
      <c r="M2569" s="66" t="str">
        <f t="shared" ref="M2569:M2632" si="113">+IF(L2569=0," ",IF(L2569&lt;=20,"OK",IF(L2569&gt;=21,"LEBIH")))</f>
        <v>OK</v>
      </c>
    </row>
    <row r="2570" spans="2:14" x14ac:dyDescent="0.25">
      <c r="B2570" s="57" t="s">
        <v>25</v>
      </c>
      <c r="C2570" s="70">
        <v>44501</v>
      </c>
      <c r="D2570" s="59" t="s">
        <v>5509</v>
      </c>
      <c r="E2570" s="60" t="s">
        <v>11276</v>
      </c>
      <c r="F2570" s="67" t="s">
        <v>5510</v>
      </c>
      <c r="G2570" s="67" t="s">
        <v>5511</v>
      </c>
      <c r="H2570" s="68" t="s">
        <v>9307</v>
      </c>
      <c r="I2570" s="63">
        <v>2</v>
      </c>
      <c r="J2570" s="64" t="str">
        <f t="shared" si="110"/>
        <v>A</v>
      </c>
      <c r="K2570" s="65">
        <f t="shared" si="111"/>
        <v>5000</v>
      </c>
      <c r="L2570" s="66">
        <f t="shared" si="112"/>
        <v>4</v>
      </c>
      <c r="M2570" s="66" t="str">
        <f t="shared" si="113"/>
        <v>OK</v>
      </c>
    </row>
    <row r="2571" spans="2:14" s="69" customFormat="1" x14ac:dyDescent="0.25">
      <c r="B2571" s="57" t="s">
        <v>25</v>
      </c>
      <c r="C2571" s="70">
        <v>44501</v>
      </c>
      <c r="D2571" s="59" t="s">
        <v>5512</v>
      </c>
      <c r="E2571" s="60" t="s">
        <v>11276</v>
      </c>
      <c r="F2571" s="67" t="s">
        <v>5513</v>
      </c>
      <c r="G2571" s="67" t="s">
        <v>740</v>
      </c>
      <c r="H2571" s="68" t="s">
        <v>9308</v>
      </c>
      <c r="I2571" s="63">
        <v>2</v>
      </c>
      <c r="J2571" s="64" t="str">
        <f t="shared" si="110"/>
        <v>A</v>
      </c>
      <c r="K2571" s="65">
        <f t="shared" si="111"/>
        <v>5000</v>
      </c>
      <c r="L2571" s="66">
        <f t="shared" si="112"/>
        <v>4</v>
      </c>
      <c r="M2571" s="66" t="str">
        <f t="shared" si="113"/>
        <v>OK</v>
      </c>
      <c r="N2571" s="40"/>
    </row>
    <row r="2572" spans="2:14" s="69" customFormat="1" x14ac:dyDescent="0.25">
      <c r="B2572" s="57" t="s">
        <v>25</v>
      </c>
      <c r="C2572" s="70">
        <v>44501</v>
      </c>
      <c r="D2572" s="59" t="s">
        <v>9309</v>
      </c>
      <c r="E2572" s="60" t="s">
        <v>11276</v>
      </c>
      <c r="F2572" s="67" t="s">
        <v>9310</v>
      </c>
      <c r="G2572" s="67" t="s">
        <v>9311</v>
      </c>
      <c r="H2572" s="68" t="s">
        <v>9312</v>
      </c>
      <c r="I2572" s="63">
        <v>2</v>
      </c>
      <c r="J2572" s="64" t="str">
        <f t="shared" si="110"/>
        <v>A</v>
      </c>
      <c r="K2572" s="65">
        <f t="shared" si="111"/>
        <v>5000</v>
      </c>
      <c r="L2572" s="66">
        <f t="shared" si="112"/>
        <v>2</v>
      </c>
      <c r="M2572" s="66" t="str">
        <f t="shared" si="113"/>
        <v>OK</v>
      </c>
      <c r="N2572" s="40"/>
    </row>
    <row r="2573" spans="2:14" x14ac:dyDescent="0.25">
      <c r="B2573" s="57" t="s">
        <v>25</v>
      </c>
      <c r="C2573" s="70">
        <v>44501</v>
      </c>
      <c r="D2573" s="59" t="s">
        <v>2120</v>
      </c>
      <c r="E2573" s="60" t="s">
        <v>11276</v>
      </c>
      <c r="F2573" s="67" t="s">
        <v>2121</v>
      </c>
      <c r="G2573" s="67" t="s">
        <v>2122</v>
      </c>
      <c r="H2573" s="68" t="s">
        <v>9313</v>
      </c>
      <c r="I2573" s="63">
        <v>2</v>
      </c>
      <c r="J2573" s="64" t="str">
        <f t="shared" si="110"/>
        <v>A</v>
      </c>
      <c r="K2573" s="65">
        <f t="shared" si="111"/>
        <v>5000</v>
      </c>
      <c r="L2573" s="66">
        <f t="shared" si="112"/>
        <v>11</v>
      </c>
      <c r="M2573" s="66" t="str">
        <f t="shared" si="113"/>
        <v>OK</v>
      </c>
    </row>
    <row r="2574" spans="2:14" x14ac:dyDescent="0.25">
      <c r="B2574" s="57" t="s">
        <v>25</v>
      </c>
      <c r="C2574" s="70">
        <v>44502</v>
      </c>
      <c r="D2574" s="59" t="s">
        <v>9314</v>
      </c>
      <c r="E2574" s="60" t="s">
        <v>11276</v>
      </c>
      <c r="F2574" s="67" t="s">
        <v>9315</v>
      </c>
      <c r="G2574" s="67" t="s">
        <v>9316</v>
      </c>
      <c r="H2574" s="68" t="s">
        <v>9317</v>
      </c>
      <c r="I2574" s="63">
        <v>2</v>
      </c>
      <c r="J2574" s="64" t="str">
        <f t="shared" si="110"/>
        <v>A</v>
      </c>
      <c r="K2574" s="65">
        <f t="shared" si="111"/>
        <v>5000</v>
      </c>
      <c r="L2574" s="66">
        <f t="shared" si="112"/>
        <v>2</v>
      </c>
      <c r="M2574" s="66" t="str">
        <f t="shared" si="113"/>
        <v>OK</v>
      </c>
    </row>
    <row r="2575" spans="2:14" s="69" customFormat="1" x14ac:dyDescent="0.25">
      <c r="B2575" s="57" t="s">
        <v>25</v>
      </c>
      <c r="C2575" s="70">
        <v>44502</v>
      </c>
      <c r="D2575" s="59" t="s">
        <v>9318</v>
      </c>
      <c r="E2575" s="60" t="s">
        <v>11276</v>
      </c>
      <c r="F2575" s="67" t="s">
        <v>9319</v>
      </c>
      <c r="G2575" s="67" t="s">
        <v>9320</v>
      </c>
      <c r="H2575" s="68" t="s">
        <v>9321</v>
      </c>
      <c r="I2575" s="63">
        <v>2</v>
      </c>
      <c r="J2575" s="64" t="str">
        <f t="shared" si="110"/>
        <v>A</v>
      </c>
      <c r="K2575" s="65">
        <f t="shared" si="111"/>
        <v>5000</v>
      </c>
      <c r="L2575" s="66">
        <f t="shared" si="112"/>
        <v>2</v>
      </c>
      <c r="M2575" s="66" t="str">
        <f t="shared" si="113"/>
        <v>OK</v>
      </c>
      <c r="N2575" s="40"/>
    </row>
    <row r="2576" spans="2:14" x14ac:dyDescent="0.25">
      <c r="B2576" s="57" t="s">
        <v>25</v>
      </c>
      <c r="C2576" s="70">
        <v>44502</v>
      </c>
      <c r="D2576" s="59" t="s">
        <v>9322</v>
      </c>
      <c r="E2576" s="60" t="s">
        <v>11276</v>
      </c>
      <c r="F2576" s="67" t="s">
        <v>9323</v>
      </c>
      <c r="G2576" s="67" t="s">
        <v>9324</v>
      </c>
      <c r="H2576" s="68" t="s">
        <v>9331</v>
      </c>
      <c r="I2576" s="63">
        <v>2</v>
      </c>
      <c r="J2576" s="64" t="str">
        <f t="shared" si="110"/>
        <v>A</v>
      </c>
      <c r="K2576" s="65">
        <f t="shared" si="111"/>
        <v>5000</v>
      </c>
      <c r="L2576" s="66">
        <f t="shared" si="112"/>
        <v>2</v>
      </c>
      <c r="M2576" s="66" t="str">
        <f t="shared" si="113"/>
        <v>OK</v>
      </c>
    </row>
    <row r="2577" spans="2:14" s="69" customFormat="1" x14ac:dyDescent="0.25">
      <c r="B2577" s="57" t="s">
        <v>25</v>
      </c>
      <c r="C2577" s="70">
        <v>44502</v>
      </c>
      <c r="D2577" s="59" t="s">
        <v>3037</v>
      </c>
      <c r="E2577" s="60" t="s">
        <v>11276</v>
      </c>
      <c r="F2577" s="67" t="s">
        <v>3038</v>
      </c>
      <c r="G2577" s="67" t="s">
        <v>3039</v>
      </c>
      <c r="H2577" s="68" t="s">
        <v>9332</v>
      </c>
      <c r="I2577" s="63">
        <v>2</v>
      </c>
      <c r="J2577" s="64" t="str">
        <f t="shared" si="110"/>
        <v>A</v>
      </c>
      <c r="K2577" s="65">
        <f t="shared" si="111"/>
        <v>5000</v>
      </c>
      <c r="L2577" s="66">
        <f t="shared" si="112"/>
        <v>4</v>
      </c>
      <c r="M2577" s="66" t="str">
        <f t="shared" si="113"/>
        <v>OK</v>
      </c>
      <c r="N2577" s="40"/>
    </row>
    <row r="2578" spans="2:14" x14ac:dyDescent="0.25">
      <c r="B2578" s="57" t="s">
        <v>25</v>
      </c>
      <c r="C2578" s="70">
        <v>44502</v>
      </c>
      <c r="D2578" s="59" t="s">
        <v>9325</v>
      </c>
      <c r="E2578" s="60" t="s">
        <v>11276</v>
      </c>
      <c r="F2578" s="67" t="s">
        <v>9326</v>
      </c>
      <c r="G2578" s="67" t="s">
        <v>9327</v>
      </c>
      <c r="H2578" s="68" t="s">
        <v>9333</v>
      </c>
      <c r="I2578" s="63">
        <v>2</v>
      </c>
      <c r="J2578" s="64" t="str">
        <f t="shared" si="110"/>
        <v>A</v>
      </c>
      <c r="K2578" s="65">
        <f t="shared" si="111"/>
        <v>5000</v>
      </c>
      <c r="L2578" s="66">
        <f t="shared" si="112"/>
        <v>2</v>
      </c>
      <c r="M2578" s="66" t="str">
        <f t="shared" si="113"/>
        <v>OK</v>
      </c>
    </row>
    <row r="2579" spans="2:14" x14ac:dyDescent="0.25">
      <c r="B2579" s="57" t="s">
        <v>25</v>
      </c>
      <c r="C2579" s="70">
        <v>44502</v>
      </c>
      <c r="D2579" s="59" t="s">
        <v>9328</v>
      </c>
      <c r="E2579" s="60" t="s">
        <v>11276</v>
      </c>
      <c r="F2579" s="67" t="s">
        <v>9329</v>
      </c>
      <c r="G2579" s="67" t="s">
        <v>9330</v>
      </c>
      <c r="H2579" s="68" t="s">
        <v>9334</v>
      </c>
      <c r="I2579" s="63">
        <v>2</v>
      </c>
      <c r="J2579" s="64" t="str">
        <f t="shared" si="110"/>
        <v>A</v>
      </c>
      <c r="K2579" s="65">
        <f t="shared" si="111"/>
        <v>5000</v>
      </c>
      <c r="L2579" s="66">
        <f t="shared" si="112"/>
        <v>2</v>
      </c>
      <c r="M2579" s="66" t="str">
        <f t="shared" si="113"/>
        <v>OK</v>
      </c>
    </row>
    <row r="2580" spans="2:14" s="69" customFormat="1" x14ac:dyDescent="0.25">
      <c r="B2580" s="57" t="s">
        <v>25</v>
      </c>
      <c r="C2580" s="70">
        <v>44502</v>
      </c>
      <c r="D2580" s="59" t="s">
        <v>9335</v>
      </c>
      <c r="E2580" s="60" t="s">
        <v>11276</v>
      </c>
      <c r="F2580" s="67" t="s">
        <v>9336</v>
      </c>
      <c r="G2580" s="67" t="s">
        <v>9337</v>
      </c>
      <c r="H2580" s="68" t="s">
        <v>9338</v>
      </c>
      <c r="I2580" s="63">
        <v>2</v>
      </c>
      <c r="J2580" s="64" t="str">
        <f t="shared" si="110"/>
        <v>A</v>
      </c>
      <c r="K2580" s="65">
        <f t="shared" si="111"/>
        <v>5000</v>
      </c>
      <c r="L2580" s="66">
        <f t="shared" si="112"/>
        <v>2</v>
      </c>
      <c r="M2580" s="66" t="str">
        <f t="shared" si="113"/>
        <v>OK</v>
      </c>
      <c r="N2580" s="40"/>
    </row>
    <row r="2581" spans="2:14" s="69" customFormat="1" x14ac:dyDescent="0.25">
      <c r="B2581" s="57" t="s">
        <v>25</v>
      </c>
      <c r="C2581" s="70">
        <v>44502</v>
      </c>
      <c r="D2581" s="59" t="s">
        <v>2109</v>
      </c>
      <c r="E2581" s="60" t="s">
        <v>11276</v>
      </c>
      <c r="F2581" s="67" t="s">
        <v>2110</v>
      </c>
      <c r="G2581" s="67" t="s">
        <v>743</v>
      </c>
      <c r="H2581" s="68" t="s">
        <v>9339</v>
      </c>
      <c r="I2581" s="63">
        <v>3</v>
      </c>
      <c r="J2581" s="64" t="str">
        <f t="shared" si="110"/>
        <v>A</v>
      </c>
      <c r="K2581" s="65">
        <f t="shared" si="111"/>
        <v>7500</v>
      </c>
      <c r="L2581" s="66">
        <f t="shared" si="112"/>
        <v>5</v>
      </c>
      <c r="M2581" s="66" t="str">
        <f t="shared" si="113"/>
        <v>OK</v>
      </c>
      <c r="N2581" s="40"/>
    </row>
    <row r="2582" spans="2:14" s="69" customFormat="1" x14ac:dyDescent="0.25">
      <c r="B2582" s="57" t="s">
        <v>25</v>
      </c>
      <c r="C2582" s="70">
        <v>44502</v>
      </c>
      <c r="D2582" s="59" t="s">
        <v>2112</v>
      </c>
      <c r="E2582" s="60" t="s">
        <v>11276</v>
      </c>
      <c r="F2582" s="67" t="s">
        <v>2113</v>
      </c>
      <c r="G2582" s="67" t="s">
        <v>2114</v>
      </c>
      <c r="H2582" s="68" t="s">
        <v>9340</v>
      </c>
      <c r="I2582" s="63">
        <v>2</v>
      </c>
      <c r="J2582" s="64" t="str">
        <f t="shared" si="110"/>
        <v>A</v>
      </c>
      <c r="K2582" s="65">
        <f t="shared" si="111"/>
        <v>5000</v>
      </c>
      <c r="L2582" s="66">
        <f t="shared" si="112"/>
        <v>4</v>
      </c>
      <c r="M2582" s="66" t="str">
        <f t="shared" si="113"/>
        <v>OK</v>
      </c>
      <c r="N2582" s="40"/>
    </row>
    <row r="2583" spans="2:14" x14ac:dyDescent="0.25">
      <c r="B2583" s="57" t="s">
        <v>25</v>
      </c>
      <c r="C2583" s="70">
        <v>44502</v>
      </c>
      <c r="D2583" s="59" t="s">
        <v>9341</v>
      </c>
      <c r="E2583" s="60" t="s">
        <v>11276</v>
      </c>
      <c r="F2583" s="67" t="s">
        <v>9342</v>
      </c>
      <c r="G2583" s="67" t="s">
        <v>6402</v>
      </c>
      <c r="H2583" s="68" t="s">
        <v>9343</v>
      </c>
      <c r="I2583" s="63">
        <v>2</v>
      </c>
      <c r="J2583" s="64" t="str">
        <f t="shared" si="110"/>
        <v>A</v>
      </c>
      <c r="K2583" s="65">
        <f t="shared" si="111"/>
        <v>5000</v>
      </c>
      <c r="L2583" s="66">
        <f t="shared" si="112"/>
        <v>2</v>
      </c>
      <c r="M2583" s="66" t="str">
        <f t="shared" si="113"/>
        <v>OK</v>
      </c>
    </row>
    <row r="2584" spans="2:14" x14ac:dyDescent="0.25">
      <c r="B2584" s="57" t="s">
        <v>25</v>
      </c>
      <c r="C2584" s="70">
        <v>44502</v>
      </c>
      <c r="D2584" s="59" t="s">
        <v>2124</v>
      </c>
      <c r="E2584" s="60" t="s">
        <v>11276</v>
      </c>
      <c r="F2584" s="67" t="s">
        <v>2125</v>
      </c>
      <c r="G2584" s="67" t="s">
        <v>2126</v>
      </c>
      <c r="H2584" s="68" t="s">
        <v>9344</v>
      </c>
      <c r="I2584" s="63">
        <v>2</v>
      </c>
      <c r="J2584" s="64" t="str">
        <f t="shared" si="110"/>
        <v>A</v>
      </c>
      <c r="K2584" s="65">
        <f t="shared" si="111"/>
        <v>5000</v>
      </c>
      <c r="L2584" s="66">
        <f t="shared" si="112"/>
        <v>4</v>
      </c>
      <c r="M2584" s="66" t="str">
        <f t="shared" si="113"/>
        <v>OK</v>
      </c>
    </row>
    <row r="2585" spans="2:14" s="69" customFormat="1" x14ac:dyDescent="0.25">
      <c r="B2585" s="57" t="s">
        <v>25</v>
      </c>
      <c r="C2585" s="70">
        <v>44502</v>
      </c>
      <c r="D2585" s="59" t="s">
        <v>9345</v>
      </c>
      <c r="E2585" s="60" t="s">
        <v>11276</v>
      </c>
      <c r="F2585" s="67" t="s">
        <v>9346</v>
      </c>
      <c r="G2585" s="67" t="s">
        <v>9347</v>
      </c>
      <c r="H2585" s="68" t="s">
        <v>9348</v>
      </c>
      <c r="I2585" s="63">
        <v>2</v>
      </c>
      <c r="J2585" s="64" t="str">
        <f t="shared" si="110"/>
        <v>A</v>
      </c>
      <c r="K2585" s="65">
        <f t="shared" si="111"/>
        <v>5000</v>
      </c>
      <c r="L2585" s="66">
        <f t="shared" si="112"/>
        <v>2</v>
      </c>
      <c r="M2585" s="66" t="str">
        <f t="shared" si="113"/>
        <v>OK</v>
      </c>
      <c r="N2585" s="40"/>
    </row>
    <row r="2586" spans="2:14" x14ac:dyDescent="0.25">
      <c r="B2586" s="57" t="s">
        <v>25</v>
      </c>
      <c r="C2586" s="70">
        <v>44502</v>
      </c>
      <c r="D2586" s="59" t="s">
        <v>9349</v>
      </c>
      <c r="E2586" s="60" t="s">
        <v>11276</v>
      </c>
      <c r="F2586" s="67" t="s">
        <v>9350</v>
      </c>
      <c r="G2586" s="67" t="s">
        <v>9351</v>
      </c>
      <c r="H2586" s="68" t="s">
        <v>9352</v>
      </c>
      <c r="I2586" s="63">
        <v>2</v>
      </c>
      <c r="J2586" s="64" t="str">
        <f t="shared" si="110"/>
        <v>A</v>
      </c>
      <c r="K2586" s="65">
        <f t="shared" si="111"/>
        <v>5000</v>
      </c>
      <c r="L2586" s="66">
        <f t="shared" si="112"/>
        <v>2</v>
      </c>
      <c r="M2586" s="66" t="str">
        <f t="shared" si="113"/>
        <v>OK</v>
      </c>
    </row>
    <row r="2587" spans="2:14" s="69" customFormat="1" x14ac:dyDescent="0.25">
      <c r="B2587" s="57" t="s">
        <v>25</v>
      </c>
      <c r="C2587" s="70">
        <v>44502</v>
      </c>
      <c r="D2587" s="59" t="s">
        <v>8626</v>
      </c>
      <c r="E2587" s="60" t="s">
        <v>11276</v>
      </c>
      <c r="F2587" s="67" t="s">
        <v>2951</v>
      </c>
      <c r="G2587" s="67" t="s">
        <v>8627</v>
      </c>
      <c r="H2587" s="68" t="s">
        <v>9353</v>
      </c>
      <c r="I2587" s="63">
        <v>3</v>
      </c>
      <c r="J2587" s="64" t="str">
        <f t="shared" si="110"/>
        <v>A</v>
      </c>
      <c r="K2587" s="65">
        <f t="shared" si="111"/>
        <v>7500</v>
      </c>
      <c r="L2587" s="66">
        <f t="shared" si="112"/>
        <v>7</v>
      </c>
      <c r="M2587" s="66" t="str">
        <f t="shared" si="113"/>
        <v>OK</v>
      </c>
      <c r="N2587" s="40"/>
    </row>
    <row r="2588" spans="2:14" x14ac:dyDescent="0.25">
      <c r="B2588" s="57" t="s">
        <v>25</v>
      </c>
      <c r="C2588" s="70">
        <v>44502</v>
      </c>
      <c r="D2588" s="59" t="s">
        <v>8628</v>
      </c>
      <c r="E2588" s="60" t="s">
        <v>11276</v>
      </c>
      <c r="F2588" s="67" t="s">
        <v>8629</v>
      </c>
      <c r="G2588" s="67" t="s">
        <v>8630</v>
      </c>
      <c r="H2588" s="68" t="s">
        <v>9354</v>
      </c>
      <c r="I2588" s="63">
        <v>3</v>
      </c>
      <c r="J2588" s="64" t="str">
        <f t="shared" si="110"/>
        <v>A</v>
      </c>
      <c r="K2588" s="65">
        <f t="shared" si="111"/>
        <v>7500</v>
      </c>
      <c r="L2588" s="66">
        <f t="shared" si="112"/>
        <v>7</v>
      </c>
      <c r="M2588" s="66" t="str">
        <f t="shared" si="113"/>
        <v>OK</v>
      </c>
    </row>
    <row r="2589" spans="2:14" x14ac:dyDescent="0.25">
      <c r="B2589" s="57" t="s">
        <v>25</v>
      </c>
      <c r="C2589" s="70">
        <v>44502</v>
      </c>
      <c r="D2589" s="59" t="s">
        <v>9355</v>
      </c>
      <c r="E2589" s="60" t="s">
        <v>11276</v>
      </c>
      <c r="F2589" s="67" t="s">
        <v>9356</v>
      </c>
      <c r="G2589" s="67" t="s">
        <v>9357</v>
      </c>
      <c r="H2589" s="68" t="s">
        <v>9358</v>
      </c>
      <c r="I2589" s="63">
        <v>4</v>
      </c>
      <c r="J2589" s="64" t="str">
        <f t="shared" si="110"/>
        <v>A</v>
      </c>
      <c r="K2589" s="65">
        <f t="shared" si="111"/>
        <v>10000</v>
      </c>
      <c r="L2589" s="66">
        <f t="shared" si="112"/>
        <v>4</v>
      </c>
      <c r="M2589" s="66" t="str">
        <f t="shared" si="113"/>
        <v>OK</v>
      </c>
    </row>
    <row r="2590" spans="2:14" s="69" customFormat="1" x14ac:dyDescent="0.25">
      <c r="B2590" s="57" t="s">
        <v>25</v>
      </c>
      <c r="C2590" s="70">
        <v>44503</v>
      </c>
      <c r="D2590" s="59" t="s">
        <v>7114</v>
      </c>
      <c r="E2590" s="60" t="s">
        <v>11276</v>
      </c>
      <c r="F2590" s="67" t="s">
        <v>7115</v>
      </c>
      <c r="G2590" s="67" t="s">
        <v>7116</v>
      </c>
      <c r="H2590" s="68" t="s">
        <v>9359</v>
      </c>
      <c r="I2590" s="63">
        <v>5</v>
      </c>
      <c r="J2590" s="64" t="str">
        <f t="shared" si="110"/>
        <v>A</v>
      </c>
      <c r="K2590" s="65">
        <f t="shared" si="111"/>
        <v>12500</v>
      </c>
      <c r="L2590" s="66">
        <f t="shared" si="112"/>
        <v>17</v>
      </c>
      <c r="M2590" s="66" t="str">
        <f t="shared" si="113"/>
        <v>OK</v>
      </c>
      <c r="N2590" s="40"/>
    </row>
    <row r="2591" spans="2:14" s="69" customFormat="1" x14ac:dyDescent="0.25">
      <c r="B2591" s="57" t="s">
        <v>25</v>
      </c>
      <c r="C2591" s="70">
        <v>44503</v>
      </c>
      <c r="D2591" s="59" t="s">
        <v>7105</v>
      </c>
      <c r="E2591" s="60" t="s">
        <v>11276</v>
      </c>
      <c r="F2591" s="67" t="s">
        <v>7106</v>
      </c>
      <c r="G2591" s="67" t="s">
        <v>4644</v>
      </c>
      <c r="H2591" s="68" t="s">
        <v>9360</v>
      </c>
      <c r="I2591" s="63">
        <v>2</v>
      </c>
      <c r="J2591" s="64" t="str">
        <f t="shared" si="110"/>
        <v>A</v>
      </c>
      <c r="K2591" s="65">
        <f t="shared" si="111"/>
        <v>5000</v>
      </c>
      <c r="L2591" s="66">
        <f t="shared" si="112"/>
        <v>6</v>
      </c>
      <c r="M2591" s="66" t="str">
        <f t="shared" si="113"/>
        <v>OK</v>
      </c>
      <c r="N2591" s="40"/>
    </row>
    <row r="2592" spans="2:14" x14ac:dyDescent="0.25">
      <c r="B2592" s="57" t="s">
        <v>25</v>
      </c>
      <c r="C2592" s="70">
        <v>44503</v>
      </c>
      <c r="D2592" s="59" t="s">
        <v>9361</v>
      </c>
      <c r="E2592" s="60" t="s">
        <v>11276</v>
      </c>
      <c r="F2592" s="67" t="s">
        <v>9362</v>
      </c>
      <c r="G2592" s="67" t="s">
        <v>2165</v>
      </c>
      <c r="H2592" s="68" t="s">
        <v>9363</v>
      </c>
      <c r="I2592" s="63">
        <v>2</v>
      </c>
      <c r="J2592" s="64" t="str">
        <f t="shared" si="110"/>
        <v>A</v>
      </c>
      <c r="K2592" s="65">
        <f t="shared" si="111"/>
        <v>5000</v>
      </c>
      <c r="L2592" s="66">
        <f t="shared" si="112"/>
        <v>2</v>
      </c>
      <c r="M2592" s="66" t="str">
        <f t="shared" si="113"/>
        <v>OK</v>
      </c>
    </row>
    <row r="2593" spans="2:14" x14ac:dyDescent="0.25">
      <c r="B2593" s="57" t="s">
        <v>25</v>
      </c>
      <c r="C2593" s="70">
        <v>44503</v>
      </c>
      <c r="D2593" s="59" t="s">
        <v>9364</v>
      </c>
      <c r="E2593" s="60" t="s">
        <v>11276</v>
      </c>
      <c r="F2593" s="67" t="s">
        <v>9365</v>
      </c>
      <c r="G2593" s="67" t="s">
        <v>9366</v>
      </c>
      <c r="H2593" s="68" t="s">
        <v>9367</v>
      </c>
      <c r="I2593" s="63">
        <v>2</v>
      </c>
      <c r="J2593" s="64" t="str">
        <f t="shared" si="110"/>
        <v>A</v>
      </c>
      <c r="K2593" s="65">
        <f t="shared" si="111"/>
        <v>5000</v>
      </c>
      <c r="L2593" s="66">
        <f t="shared" si="112"/>
        <v>2</v>
      </c>
      <c r="M2593" s="66" t="str">
        <f t="shared" si="113"/>
        <v>OK</v>
      </c>
    </row>
    <row r="2594" spans="2:14" s="69" customFormat="1" x14ac:dyDescent="0.25">
      <c r="B2594" s="57" t="s">
        <v>25</v>
      </c>
      <c r="C2594" s="70">
        <v>44503</v>
      </c>
      <c r="D2594" s="59" t="s">
        <v>9368</v>
      </c>
      <c r="E2594" s="60" t="s">
        <v>11276</v>
      </c>
      <c r="F2594" s="67" t="s">
        <v>9369</v>
      </c>
      <c r="G2594" s="67" t="s">
        <v>4644</v>
      </c>
      <c r="H2594" s="68" t="s">
        <v>9370</v>
      </c>
      <c r="I2594" s="63">
        <v>2</v>
      </c>
      <c r="J2594" s="64" t="str">
        <f t="shared" si="110"/>
        <v>A</v>
      </c>
      <c r="K2594" s="65">
        <f t="shared" si="111"/>
        <v>5000</v>
      </c>
      <c r="L2594" s="66">
        <f t="shared" si="112"/>
        <v>2</v>
      </c>
      <c r="M2594" s="66" t="str">
        <f t="shared" si="113"/>
        <v>OK</v>
      </c>
      <c r="N2594" s="40"/>
    </row>
    <row r="2595" spans="2:14" x14ac:dyDescent="0.25">
      <c r="B2595" s="57" t="s">
        <v>25</v>
      </c>
      <c r="C2595" s="70">
        <v>44503</v>
      </c>
      <c r="D2595" s="59" t="s">
        <v>2185</v>
      </c>
      <c r="E2595" s="60" t="s">
        <v>11276</v>
      </c>
      <c r="F2595" s="67" t="s">
        <v>2186</v>
      </c>
      <c r="G2595" s="67" t="s">
        <v>2187</v>
      </c>
      <c r="H2595" s="68" t="s">
        <v>9371</v>
      </c>
      <c r="I2595" s="63">
        <v>2</v>
      </c>
      <c r="J2595" s="64" t="str">
        <f t="shared" si="110"/>
        <v>A</v>
      </c>
      <c r="K2595" s="65">
        <f t="shared" si="111"/>
        <v>5000</v>
      </c>
      <c r="L2595" s="66">
        <f t="shared" si="112"/>
        <v>4</v>
      </c>
      <c r="M2595" s="66" t="str">
        <f t="shared" si="113"/>
        <v>OK</v>
      </c>
    </row>
    <row r="2596" spans="2:14" s="69" customFormat="1" x14ac:dyDescent="0.25">
      <c r="B2596" s="57" t="s">
        <v>25</v>
      </c>
      <c r="C2596" s="70">
        <v>44503</v>
      </c>
      <c r="D2596" s="59" t="s">
        <v>7110</v>
      </c>
      <c r="E2596" s="60" t="s">
        <v>11276</v>
      </c>
      <c r="F2596" s="67" t="s">
        <v>7111</v>
      </c>
      <c r="G2596" s="67" t="s">
        <v>7112</v>
      </c>
      <c r="H2596" s="68" t="s">
        <v>9372</v>
      </c>
      <c r="I2596" s="63">
        <v>2</v>
      </c>
      <c r="J2596" s="64" t="str">
        <f t="shared" si="110"/>
        <v>A</v>
      </c>
      <c r="K2596" s="65">
        <f t="shared" si="111"/>
        <v>5000</v>
      </c>
      <c r="L2596" s="66">
        <f t="shared" si="112"/>
        <v>4</v>
      </c>
      <c r="M2596" s="66" t="str">
        <f t="shared" si="113"/>
        <v>OK</v>
      </c>
      <c r="N2596" s="40"/>
    </row>
    <row r="2597" spans="2:14" x14ac:dyDescent="0.25">
      <c r="B2597" s="57" t="s">
        <v>25</v>
      </c>
      <c r="C2597" s="70">
        <v>44503</v>
      </c>
      <c r="D2597" s="59" t="s">
        <v>9373</v>
      </c>
      <c r="E2597" s="60" t="s">
        <v>11276</v>
      </c>
      <c r="F2597" s="67" t="s">
        <v>9374</v>
      </c>
      <c r="G2597" s="67" t="s">
        <v>9375</v>
      </c>
      <c r="H2597" s="68" t="s">
        <v>9376</v>
      </c>
      <c r="I2597" s="63">
        <v>3</v>
      </c>
      <c r="J2597" s="64" t="str">
        <f t="shared" si="110"/>
        <v>A</v>
      </c>
      <c r="K2597" s="65">
        <f t="shared" si="111"/>
        <v>7500</v>
      </c>
      <c r="L2597" s="66">
        <f t="shared" si="112"/>
        <v>3</v>
      </c>
      <c r="M2597" s="66" t="str">
        <f t="shared" si="113"/>
        <v>OK</v>
      </c>
    </row>
    <row r="2598" spans="2:14" x14ac:dyDescent="0.25">
      <c r="B2598" s="57" t="s">
        <v>25</v>
      </c>
      <c r="C2598" s="70">
        <v>44503</v>
      </c>
      <c r="D2598" s="59" t="s">
        <v>7122</v>
      </c>
      <c r="E2598" s="60" t="s">
        <v>11276</v>
      </c>
      <c r="F2598" s="67" t="s">
        <v>7123</v>
      </c>
      <c r="G2598" s="67" t="s">
        <v>7124</v>
      </c>
      <c r="H2598" s="68" t="s">
        <v>9377</v>
      </c>
      <c r="I2598" s="63">
        <v>4</v>
      </c>
      <c r="J2598" s="64" t="str">
        <f t="shared" si="110"/>
        <v>A</v>
      </c>
      <c r="K2598" s="65">
        <f t="shared" si="111"/>
        <v>10000</v>
      </c>
      <c r="L2598" s="66">
        <f t="shared" si="112"/>
        <v>9</v>
      </c>
      <c r="M2598" s="66" t="str">
        <f t="shared" si="113"/>
        <v>OK</v>
      </c>
    </row>
    <row r="2599" spans="2:14" s="69" customFormat="1" x14ac:dyDescent="0.25">
      <c r="B2599" s="57" t="s">
        <v>25</v>
      </c>
      <c r="C2599" s="70">
        <v>44505</v>
      </c>
      <c r="D2599" s="59" t="s">
        <v>9378</v>
      </c>
      <c r="E2599" s="60" t="s">
        <v>11276</v>
      </c>
      <c r="F2599" s="67" t="s">
        <v>9379</v>
      </c>
      <c r="G2599" s="67" t="s">
        <v>9380</v>
      </c>
      <c r="H2599" s="68" t="s">
        <v>9381</v>
      </c>
      <c r="I2599" s="63">
        <v>2</v>
      </c>
      <c r="J2599" s="64" t="str">
        <f t="shared" si="110"/>
        <v>A</v>
      </c>
      <c r="K2599" s="65">
        <f t="shared" si="111"/>
        <v>5000</v>
      </c>
      <c r="L2599" s="66">
        <f t="shared" si="112"/>
        <v>2</v>
      </c>
      <c r="M2599" s="66" t="str">
        <f t="shared" si="113"/>
        <v>OK</v>
      </c>
      <c r="N2599" s="40"/>
    </row>
    <row r="2600" spans="2:14" s="69" customFormat="1" x14ac:dyDescent="0.25">
      <c r="B2600" s="57" t="s">
        <v>25</v>
      </c>
      <c r="C2600" s="70">
        <v>44505</v>
      </c>
      <c r="D2600" s="59" t="s">
        <v>8585</v>
      </c>
      <c r="E2600" s="60" t="s">
        <v>11276</v>
      </c>
      <c r="F2600" s="67" t="s">
        <v>8586</v>
      </c>
      <c r="G2600" s="67" t="s">
        <v>4601</v>
      </c>
      <c r="H2600" s="68" t="s">
        <v>9382</v>
      </c>
      <c r="I2600" s="63">
        <v>2</v>
      </c>
      <c r="J2600" s="64" t="str">
        <f t="shared" si="110"/>
        <v>A</v>
      </c>
      <c r="K2600" s="65">
        <f t="shared" si="111"/>
        <v>5000</v>
      </c>
      <c r="L2600" s="66">
        <f t="shared" si="112"/>
        <v>6</v>
      </c>
      <c r="M2600" s="66" t="str">
        <f t="shared" si="113"/>
        <v>OK</v>
      </c>
      <c r="N2600" s="40"/>
    </row>
    <row r="2601" spans="2:14" s="69" customFormat="1" x14ac:dyDescent="0.25">
      <c r="B2601" s="57" t="s">
        <v>25</v>
      </c>
      <c r="C2601" s="70">
        <v>44505</v>
      </c>
      <c r="D2601" s="59" t="s">
        <v>9383</v>
      </c>
      <c r="E2601" s="60" t="s">
        <v>11276</v>
      </c>
      <c r="F2601" s="67" t="s">
        <v>9384</v>
      </c>
      <c r="G2601" s="67" t="s">
        <v>8584</v>
      </c>
      <c r="H2601" s="68" t="s">
        <v>9387</v>
      </c>
      <c r="I2601" s="63">
        <v>3</v>
      </c>
      <c r="J2601" s="64" t="str">
        <f t="shared" si="110"/>
        <v>A</v>
      </c>
      <c r="K2601" s="65">
        <f t="shared" si="111"/>
        <v>7500</v>
      </c>
      <c r="L2601" s="66">
        <f t="shared" si="112"/>
        <v>3</v>
      </c>
      <c r="M2601" s="66" t="str">
        <f t="shared" si="113"/>
        <v>OK</v>
      </c>
      <c r="N2601" s="40"/>
    </row>
    <row r="2602" spans="2:14" x14ac:dyDescent="0.25">
      <c r="B2602" s="57" t="s">
        <v>25</v>
      </c>
      <c r="C2602" s="70">
        <v>44505</v>
      </c>
      <c r="D2602" s="59" t="s">
        <v>9385</v>
      </c>
      <c r="E2602" s="60" t="s">
        <v>11276</v>
      </c>
      <c r="F2602" s="67" t="s">
        <v>9386</v>
      </c>
      <c r="G2602" s="67" t="s">
        <v>9380</v>
      </c>
      <c r="H2602" s="68" t="s">
        <v>9388</v>
      </c>
      <c r="I2602" s="63">
        <v>2</v>
      </c>
      <c r="J2602" s="64" t="str">
        <f t="shared" si="110"/>
        <v>A</v>
      </c>
      <c r="K2602" s="65">
        <f t="shared" si="111"/>
        <v>5000</v>
      </c>
      <c r="L2602" s="66">
        <f t="shared" si="112"/>
        <v>2</v>
      </c>
      <c r="M2602" s="66" t="str">
        <f t="shared" si="113"/>
        <v>OK</v>
      </c>
    </row>
    <row r="2603" spans="2:14" x14ac:dyDescent="0.25">
      <c r="B2603" s="57" t="s">
        <v>25</v>
      </c>
      <c r="C2603" s="70">
        <v>44505</v>
      </c>
      <c r="D2603" s="59" t="s">
        <v>4595</v>
      </c>
      <c r="E2603" s="60" t="s">
        <v>11276</v>
      </c>
      <c r="F2603" s="67" t="s">
        <v>4596</v>
      </c>
      <c r="G2603" s="67" t="s">
        <v>4597</v>
      </c>
      <c r="H2603" s="68" t="s">
        <v>9389</v>
      </c>
      <c r="I2603" s="63">
        <v>2</v>
      </c>
      <c r="J2603" s="64" t="str">
        <f t="shared" si="110"/>
        <v>A</v>
      </c>
      <c r="K2603" s="65">
        <f t="shared" si="111"/>
        <v>5000</v>
      </c>
      <c r="L2603" s="66">
        <f t="shared" si="112"/>
        <v>11</v>
      </c>
      <c r="M2603" s="66" t="str">
        <f t="shared" si="113"/>
        <v>OK</v>
      </c>
    </row>
    <row r="2604" spans="2:14" s="69" customFormat="1" x14ac:dyDescent="0.25">
      <c r="B2604" s="57" t="s">
        <v>25</v>
      </c>
      <c r="C2604" s="70">
        <v>44505</v>
      </c>
      <c r="D2604" s="59" t="s">
        <v>9390</v>
      </c>
      <c r="E2604" s="60" t="s">
        <v>11276</v>
      </c>
      <c r="F2604" s="67" t="s">
        <v>9391</v>
      </c>
      <c r="G2604" s="67" t="s">
        <v>9392</v>
      </c>
      <c r="H2604" s="68" t="s">
        <v>9395</v>
      </c>
      <c r="I2604" s="63">
        <v>2</v>
      </c>
      <c r="J2604" s="64" t="str">
        <f t="shared" si="110"/>
        <v>A</v>
      </c>
      <c r="K2604" s="65">
        <f t="shared" si="111"/>
        <v>5000</v>
      </c>
      <c r="L2604" s="66">
        <f t="shared" si="112"/>
        <v>2</v>
      </c>
      <c r="M2604" s="66" t="str">
        <f t="shared" si="113"/>
        <v>OK</v>
      </c>
      <c r="N2604" s="40"/>
    </row>
    <row r="2605" spans="2:14" x14ac:dyDescent="0.25">
      <c r="B2605" s="57" t="s">
        <v>25</v>
      </c>
      <c r="C2605" s="70">
        <v>44505</v>
      </c>
      <c r="D2605" s="59" t="s">
        <v>9393</v>
      </c>
      <c r="E2605" s="60" t="s">
        <v>11276</v>
      </c>
      <c r="F2605" s="67" t="s">
        <v>9394</v>
      </c>
      <c r="G2605" s="67" t="s">
        <v>4593</v>
      </c>
      <c r="H2605" s="68" t="s">
        <v>9396</v>
      </c>
      <c r="I2605" s="63">
        <v>2</v>
      </c>
      <c r="J2605" s="64" t="str">
        <f t="shared" si="110"/>
        <v>A</v>
      </c>
      <c r="K2605" s="65">
        <f t="shared" si="111"/>
        <v>5000</v>
      </c>
      <c r="L2605" s="66">
        <f t="shared" si="112"/>
        <v>2</v>
      </c>
      <c r="M2605" s="66" t="str">
        <f t="shared" si="113"/>
        <v>OK</v>
      </c>
    </row>
    <row r="2606" spans="2:14" s="69" customFormat="1" x14ac:dyDescent="0.25">
      <c r="B2606" s="57" t="s">
        <v>25</v>
      </c>
      <c r="C2606" s="70">
        <v>44505</v>
      </c>
      <c r="D2606" s="59" t="s">
        <v>7114</v>
      </c>
      <c r="E2606" s="60" t="s">
        <v>11276</v>
      </c>
      <c r="F2606" s="67" t="s">
        <v>7115</v>
      </c>
      <c r="G2606" s="67" t="s">
        <v>7116</v>
      </c>
      <c r="H2606" s="68" t="s">
        <v>9397</v>
      </c>
      <c r="I2606" s="63">
        <v>10</v>
      </c>
      <c r="J2606" s="64" t="str">
        <f t="shared" si="110"/>
        <v>B</v>
      </c>
      <c r="K2606" s="65">
        <f t="shared" si="111"/>
        <v>30000</v>
      </c>
      <c r="L2606" s="66">
        <f t="shared" si="112"/>
        <v>17</v>
      </c>
      <c r="M2606" s="66" t="str">
        <f t="shared" si="113"/>
        <v>OK</v>
      </c>
      <c r="N2606" s="40"/>
    </row>
    <row r="2607" spans="2:14" x14ac:dyDescent="0.25">
      <c r="B2607" s="57" t="s">
        <v>25</v>
      </c>
      <c r="C2607" s="70">
        <v>44506</v>
      </c>
      <c r="D2607" s="59" t="s">
        <v>9746</v>
      </c>
      <c r="E2607" s="60" t="s">
        <v>11276</v>
      </c>
      <c r="F2607" s="67" t="s">
        <v>9747</v>
      </c>
      <c r="G2607" s="67" t="s">
        <v>9748</v>
      </c>
      <c r="H2607" s="68" t="s">
        <v>9749</v>
      </c>
      <c r="I2607" s="63">
        <v>3</v>
      </c>
      <c r="J2607" s="64" t="str">
        <f t="shared" si="110"/>
        <v>A</v>
      </c>
      <c r="K2607" s="65">
        <f t="shared" si="111"/>
        <v>7500</v>
      </c>
      <c r="L2607" s="66">
        <f t="shared" si="112"/>
        <v>5</v>
      </c>
      <c r="M2607" s="66" t="str">
        <f t="shared" si="113"/>
        <v>OK</v>
      </c>
    </row>
    <row r="2608" spans="2:14" x14ac:dyDescent="0.25">
      <c r="B2608" s="57" t="s">
        <v>25</v>
      </c>
      <c r="C2608" s="70">
        <v>44506</v>
      </c>
      <c r="D2608" s="59" t="s">
        <v>8626</v>
      </c>
      <c r="E2608" s="60" t="s">
        <v>11276</v>
      </c>
      <c r="F2608" s="67" t="s">
        <v>2951</v>
      </c>
      <c r="G2608" s="67" t="s">
        <v>8627</v>
      </c>
      <c r="H2608" s="68" t="s">
        <v>9750</v>
      </c>
      <c r="I2608" s="63">
        <v>2</v>
      </c>
      <c r="J2608" s="64" t="str">
        <f t="shared" si="110"/>
        <v>A</v>
      </c>
      <c r="K2608" s="65">
        <f t="shared" si="111"/>
        <v>5000</v>
      </c>
      <c r="L2608" s="66">
        <f t="shared" si="112"/>
        <v>7</v>
      </c>
      <c r="M2608" s="66" t="str">
        <f t="shared" si="113"/>
        <v>OK</v>
      </c>
    </row>
    <row r="2609" spans="2:14" s="69" customFormat="1" x14ac:dyDescent="0.25">
      <c r="B2609" s="57" t="s">
        <v>25</v>
      </c>
      <c r="C2609" s="70">
        <v>44506</v>
      </c>
      <c r="D2609" s="59" t="s">
        <v>2105</v>
      </c>
      <c r="E2609" s="60" t="s">
        <v>11276</v>
      </c>
      <c r="F2609" s="67" t="s">
        <v>2106</v>
      </c>
      <c r="G2609" s="67" t="s">
        <v>2107</v>
      </c>
      <c r="H2609" s="68" t="s">
        <v>9751</v>
      </c>
      <c r="I2609" s="63">
        <v>2</v>
      </c>
      <c r="J2609" s="64" t="str">
        <f t="shared" si="110"/>
        <v>A</v>
      </c>
      <c r="K2609" s="65">
        <f t="shared" si="111"/>
        <v>5000</v>
      </c>
      <c r="L2609" s="66">
        <f t="shared" si="112"/>
        <v>9</v>
      </c>
      <c r="M2609" s="66" t="str">
        <f t="shared" si="113"/>
        <v>OK</v>
      </c>
      <c r="N2609" s="40"/>
    </row>
    <row r="2610" spans="2:14" s="69" customFormat="1" x14ac:dyDescent="0.25">
      <c r="B2610" s="57" t="s">
        <v>25</v>
      </c>
      <c r="C2610" s="70">
        <v>44506</v>
      </c>
      <c r="D2610" s="59" t="s">
        <v>9752</v>
      </c>
      <c r="E2610" s="60" t="s">
        <v>11276</v>
      </c>
      <c r="F2610" s="67" t="s">
        <v>9753</v>
      </c>
      <c r="G2610" s="67" t="s">
        <v>5522</v>
      </c>
      <c r="H2610" s="68" t="s">
        <v>9754</v>
      </c>
      <c r="I2610" s="63">
        <v>3</v>
      </c>
      <c r="J2610" s="64" t="str">
        <f t="shared" si="110"/>
        <v>A</v>
      </c>
      <c r="K2610" s="65">
        <f t="shared" si="111"/>
        <v>7500</v>
      </c>
      <c r="L2610" s="66">
        <f t="shared" si="112"/>
        <v>3</v>
      </c>
      <c r="M2610" s="66" t="str">
        <f t="shared" si="113"/>
        <v>OK</v>
      </c>
      <c r="N2610" s="40"/>
    </row>
    <row r="2611" spans="2:14" x14ac:dyDescent="0.25">
      <c r="B2611" s="57" t="s">
        <v>25</v>
      </c>
      <c r="C2611" s="70">
        <v>44506</v>
      </c>
      <c r="D2611" s="59" t="s">
        <v>8648</v>
      </c>
      <c r="E2611" s="60" t="s">
        <v>11276</v>
      </c>
      <c r="F2611" s="67" t="s">
        <v>8649</v>
      </c>
      <c r="G2611" s="67" t="s">
        <v>8650</v>
      </c>
      <c r="H2611" s="68" t="s">
        <v>9755</v>
      </c>
      <c r="I2611" s="63">
        <v>2</v>
      </c>
      <c r="J2611" s="64" t="str">
        <f t="shared" si="110"/>
        <v>A</v>
      </c>
      <c r="K2611" s="65">
        <f t="shared" si="111"/>
        <v>5000</v>
      </c>
      <c r="L2611" s="66">
        <f t="shared" si="112"/>
        <v>4</v>
      </c>
      <c r="M2611" s="66" t="str">
        <f t="shared" si="113"/>
        <v>OK</v>
      </c>
    </row>
    <row r="2612" spans="2:14" x14ac:dyDescent="0.25">
      <c r="B2612" s="57" t="s">
        <v>25</v>
      </c>
      <c r="C2612" s="70">
        <v>44506</v>
      </c>
      <c r="D2612" s="59" t="s">
        <v>8628</v>
      </c>
      <c r="E2612" s="60" t="s">
        <v>11276</v>
      </c>
      <c r="F2612" s="67" t="s">
        <v>8629</v>
      </c>
      <c r="G2612" s="67" t="s">
        <v>8630</v>
      </c>
      <c r="H2612" s="68" t="s">
        <v>9756</v>
      </c>
      <c r="I2612" s="63">
        <v>2</v>
      </c>
      <c r="J2612" s="64" t="str">
        <f t="shared" si="110"/>
        <v>A</v>
      </c>
      <c r="K2612" s="65">
        <f t="shared" si="111"/>
        <v>5000</v>
      </c>
      <c r="L2612" s="66">
        <f t="shared" si="112"/>
        <v>7</v>
      </c>
      <c r="M2612" s="66" t="str">
        <f t="shared" si="113"/>
        <v>OK</v>
      </c>
    </row>
    <row r="2613" spans="2:14" s="69" customFormat="1" x14ac:dyDescent="0.25">
      <c r="B2613" s="57" t="s">
        <v>25</v>
      </c>
      <c r="C2613" s="70">
        <v>44506</v>
      </c>
      <c r="D2613" s="59" t="s">
        <v>7683</v>
      </c>
      <c r="E2613" s="60" t="s">
        <v>11276</v>
      </c>
      <c r="F2613" s="67" t="s">
        <v>7684</v>
      </c>
      <c r="G2613" s="67" t="s">
        <v>740</v>
      </c>
      <c r="H2613" s="68" t="s">
        <v>9757</v>
      </c>
      <c r="I2613" s="63">
        <v>6</v>
      </c>
      <c r="J2613" s="64" t="str">
        <f t="shared" si="110"/>
        <v>B</v>
      </c>
      <c r="K2613" s="65">
        <f t="shared" si="111"/>
        <v>18000</v>
      </c>
      <c r="L2613" s="66">
        <f t="shared" si="112"/>
        <v>9</v>
      </c>
      <c r="M2613" s="66" t="str">
        <f t="shared" si="113"/>
        <v>OK</v>
      </c>
      <c r="N2613" s="40"/>
    </row>
    <row r="2614" spans="2:14" x14ac:dyDescent="0.25">
      <c r="B2614" s="57" t="s">
        <v>25</v>
      </c>
      <c r="C2614" s="70">
        <v>44506</v>
      </c>
      <c r="D2614" s="59" t="s">
        <v>730</v>
      </c>
      <c r="E2614" s="60" t="s">
        <v>11276</v>
      </c>
      <c r="F2614" s="67" t="s">
        <v>731</v>
      </c>
      <c r="G2614" s="67" t="s">
        <v>732</v>
      </c>
      <c r="H2614" s="68" t="s">
        <v>9758</v>
      </c>
      <c r="I2614" s="63">
        <v>6</v>
      </c>
      <c r="J2614" s="64" t="str">
        <f t="shared" si="110"/>
        <v>B</v>
      </c>
      <c r="K2614" s="65">
        <f t="shared" si="111"/>
        <v>18000</v>
      </c>
      <c r="L2614" s="66">
        <f t="shared" si="112"/>
        <v>16</v>
      </c>
      <c r="M2614" s="66" t="str">
        <f t="shared" si="113"/>
        <v>OK</v>
      </c>
    </row>
    <row r="2615" spans="2:14" s="69" customFormat="1" x14ac:dyDescent="0.25">
      <c r="B2615" s="57" t="s">
        <v>25</v>
      </c>
      <c r="C2615" s="70">
        <v>44506</v>
      </c>
      <c r="D2615" s="59" t="s">
        <v>7681</v>
      </c>
      <c r="E2615" s="60" t="s">
        <v>11276</v>
      </c>
      <c r="F2615" s="67" t="s">
        <v>7682</v>
      </c>
      <c r="G2615" s="67" t="s">
        <v>4601</v>
      </c>
      <c r="H2615" s="68" t="s">
        <v>9759</v>
      </c>
      <c r="I2615" s="63">
        <v>6</v>
      </c>
      <c r="J2615" s="64" t="str">
        <f t="shared" si="110"/>
        <v>B</v>
      </c>
      <c r="K2615" s="65">
        <f t="shared" si="111"/>
        <v>18000</v>
      </c>
      <c r="L2615" s="66">
        <f t="shared" si="112"/>
        <v>12</v>
      </c>
      <c r="M2615" s="66" t="str">
        <f t="shared" si="113"/>
        <v>OK</v>
      </c>
      <c r="N2615" s="40"/>
    </row>
    <row r="2616" spans="2:14" x14ac:dyDescent="0.25">
      <c r="B2616" s="57" t="s">
        <v>25</v>
      </c>
      <c r="C2616" s="70">
        <v>44508</v>
      </c>
      <c r="D2616" s="59" t="s">
        <v>10083</v>
      </c>
      <c r="E2616" s="60" t="s">
        <v>11276</v>
      </c>
      <c r="F2616" s="67" t="s">
        <v>10084</v>
      </c>
      <c r="G2616" s="67" t="s">
        <v>10085</v>
      </c>
      <c r="H2616" s="68" t="s">
        <v>10086</v>
      </c>
      <c r="I2616" s="63">
        <v>6</v>
      </c>
      <c r="J2616" s="64" t="str">
        <f t="shared" si="110"/>
        <v>B</v>
      </c>
      <c r="K2616" s="65">
        <f t="shared" si="111"/>
        <v>18000</v>
      </c>
      <c r="L2616" s="66">
        <f t="shared" si="112"/>
        <v>6</v>
      </c>
      <c r="M2616" s="66" t="str">
        <f t="shared" si="113"/>
        <v>OK</v>
      </c>
    </row>
    <row r="2617" spans="2:14" x14ac:dyDescent="0.25">
      <c r="B2617" s="57" t="s">
        <v>25</v>
      </c>
      <c r="C2617" s="70">
        <v>44509</v>
      </c>
      <c r="D2617" s="59" t="s">
        <v>10424</v>
      </c>
      <c r="E2617" s="60" t="s">
        <v>11276</v>
      </c>
      <c r="F2617" s="67" t="s">
        <v>10425</v>
      </c>
      <c r="G2617" s="67" t="s">
        <v>10426</v>
      </c>
      <c r="H2617" s="68" t="s">
        <v>10427</v>
      </c>
      <c r="I2617" s="63">
        <v>2</v>
      </c>
      <c r="J2617" s="64" t="str">
        <f t="shared" si="110"/>
        <v>A</v>
      </c>
      <c r="K2617" s="65">
        <f t="shared" si="111"/>
        <v>5000</v>
      </c>
      <c r="L2617" s="66">
        <f t="shared" si="112"/>
        <v>8</v>
      </c>
      <c r="M2617" s="66" t="str">
        <f t="shared" si="113"/>
        <v>OK</v>
      </c>
    </row>
    <row r="2618" spans="2:14" s="69" customFormat="1" x14ac:dyDescent="0.25">
      <c r="B2618" s="57" t="s">
        <v>25</v>
      </c>
      <c r="C2618" s="70">
        <v>44509</v>
      </c>
      <c r="D2618" s="59" t="s">
        <v>10428</v>
      </c>
      <c r="E2618" s="60" t="s">
        <v>11276</v>
      </c>
      <c r="F2618" s="67" t="s">
        <v>10429</v>
      </c>
      <c r="G2618" s="67" t="s">
        <v>10430</v>
      </c>
      <c r="H2618" s="68" t="s">
        <v>10431</v>
      </c>
      <c r="I2618" s="63">
        <v>2</v>
      </c>
      <c r="J2618" s="64" t="str">
        <f t="shared" si="110"/>
        <v>A</v>
      </c>
      <c r="K2618" s="65">
        <f t="shared" si="111"/>
        <v>5000</v>
      </c>
      <c r="L2618" s="66">
        <f t="shared" si="112"/>
        <v>2</v>
      </c>
      <c r="M2618" s="66" t="str">
        <f t="shared" si="113"/>
        <v>OK</v>
      </c>
      <c r="N2618" s="40"/>
    </row>
    <row r="2619" spans="2:14" x14ac:dyDescent="0.25">
      <c r="B2619" s="57" t="s">
        <v>25</v>
      </c>
      <c r="C2619" s="70">
        <v>44509</v>
      </c>
      <c r="D2619" s="59" t="s">
        <v>10432</v>
      </c>
      <c r="E2619" s="60" t="s">
        <v>11276</v>
      </c>
      <c r="F2619" s="67" t="s">
        <v>10433</v>
      </c>
      <c r="G2619" s="67" t="s">
        <v>10434</v>
      </c>
      <c r="H2619" s="68" t="s">
        <v>10438</v>
      </c>
      <c r="I2619" s="63">
        <v>2</v>
      </c>
      <c r="J2619" s="64" t="str">
        <f t="shared" si="110"/>
        <v>A</v>
      </c>
      <c r="K2619" s="65">
        <f t="shared" si="111"/>
        <v>5000</v>
      </c>
      <c r="L2619" s="66">
        <f t="shared" si="112"/>
        <v>2</v>
      </c>
      <c r="M2619" s="66" t="str">
        <f t="shared" si="113"/>
        <v>OK</v>
      </c>
    </row>
    <row r="2620" spans="2:14" x14ac:dyDescent="0.25">
      <c r="B2620" s="57" t="s">
        <v>25</v>
      </c>
      <c r="C2620" s="70">
        <v>44509</v>
      </c>
      <c r="D2620" s="59" t="s">
        <v>10435</v>
      </c>
      <c r="E2620" s="60" t="s">
        <v>11276</v>
      </c>
      <c r="F2620" s="67" t="s">
        <v>10436</v>
      </c>
      <c r="G2620" s="67" t="s">
        <v>10437</v>
      </c>
      <c r="H2620" s="68" t="s">
        <v>10439</v>
      </c>
      <c r="I2620" s="63">
        <v>2</v>
      </c>
      <c r="J2620" s="64" t="str">
        <f t="shared" si="110"/>
        <v>A</v>
      </c>
      <c r="K2620" s="65">
        <f t="shared" si="111"/>
        <v>5000</v>
      </c>
      <c r="L2620" s="66">
        <f t="shared" si="112"/>
        <v>2</v>
      </c>
      <c r="M2620" s="66" t="str">
        <f t="shared" si="113"/>
        <v>OK</v>
      </c>
    </row>
    <row r="2621" spans="2:14" s="69" customFormat="1" x14ac:dyDescent="0.25">
      <c r="B2621" s="57" t="s">
        <v>25</v>
      </c>
      <c r="C2621" s="70">
        <v>44509</v>
      </c>
      <c r="D2621" s="59" t="s">
        <v>7724</v>
      </c>
      <c r="E2621" s="60" t="s">
        <v>11276</v>
      </c>
      <c r="F2621" s="67" t="s">
        <v>7725</v>
      </c>
      <c r="G2621" s="67" t="s">
        <v>7726</v>
      </c>
      <c r="H2621" s="68" t="s">
        <v>10440</v>
      </c>
      <c r="I2621" s="63">
        <v>2</v>
      </c>
      <c r="J2621" s="64" t="str">
        <f t="shared" si="110"/>
        <v>A</v>
      </c>
      <c r="K2621" s="65">
        <f t="shared" si="111"/>
        <v>5000</v>
      </c>
      <c r="L2621" s="66">
        <f t="shared" si="112"/>
        <v>4</v>
      </c>
      <c r="M2621" s="66" t="str">
        <f t="shared" si="113"/>
        <v>OK</v>
      </c>
      <c r="N2621" s="40"/>
    </row>
    <row r="2622" spans="2:14" x14ac:dyDescent="0.25">
      <c r="B2622" s="57" t="s">
        <v>25</v>
      </c>
      <c r="C2622" s="70">
        <v>44510</v>
      </c>
      <c r="D2622" s="59" t="s">
        <v>10624</v>
      </c>
      <c r="E2622" s="60" t="s">
        <v>11276</v>
      </c>
      <c r="F2622" s="67" t="s">
        <v>10625</v>
      </c>
      <c r="G2622" s="67" t="s">
        <v>10626</v>
      </c>
      <c r="H2622" s="68" t="s">
        <v>10627</v>
      </c>
      <c r="I2622" s="63">
        <v>3</v>
      </c>
      <c r="J2622" s="64" t="str">
        <f t="shared" si="110"/>
        <v>A</v>
      </c>
      <c r="K2622" s="65">
        <f t="shared" si="111"/>
        <v>7500</v>
      </c>
      <c r="L2622" s="66">
        <f t="shared" si="112"/>
        <v>3</v>
      </c>
      <c r="M2622" s="66" t="str">
        <f t="shared" si="113"/>
        <v>OK</v>
      </c>
    </row>
    <row r="2623" spans="2:14" s="69" customFormat="1" x14ac:dyDescent="0.25">
      <c r="B2623" s="57" t="s">
        <v>25</v>
      </c>
      <c r="C2623" s="70">
        <v>44510</v>
      </c>
      <c r="D2623" s="59" t="s">
        <v>7118</v>
      </c>
      <c r="E2623" s="60" t="s">
        <v>11276</v>
      </c>
      <c r="F2623" s="67" t="s">
        <v>7119</v>
      </c>
      <c r="G2623" s="67" t="s">
        <v>2161</v>
      </c>
      <c r="H2623" s="68" t="s">
        <v>10628</v>
      </c>
      <c r="I2623" s="63">
        <v>2</v>
      </c>
      <c r="J2623" s="64" t="str">
        <f t="shared" si="110"/>
        <v>A</v>
      </c>
      <c r="K2623" s="65">
        <f t="shared" si="111"/>
        <v>5000</v>
      </c>
      <c r="L2623" s="66">
        <f t="shared" si="112"/>
        <v>4</v>
      </c>
      <c r="M2623" s="66" t="str">
        <f t="shared" si="113"/>
        <v>OK</v>
      </c>
      <c r="N2623" s="40"/>
    </row>
    <row r="2624" spans="2:14" x14ac:dyDescent="0.25">
      <c r="B2624" s="57" t="s">
        <v>25</v>
      </c>
      <c r="C2624" s="70">
        <v>44510</v>
      </c>
      <c r="D2624" s="59" t="s">
        <v>10629</v>
      </c>
      <c r="E2624" s="60" t="s">
        <v>11276</v>
      </c>
      <c r="F2624" s="67" t="s">
        <v>10630</v>
      </c>
      <c r="G2624" s="67" t="s">
        <v>10631</v>
      </c>
      <c r="H2624" s="68" t="s">
        <v>10632</v>
      </c>
      <c r="I2624" s="63">
        <v>2</v>
      </c>
      <c r="J2624" s="64" t="str">
        <f t="shared" si="110"/>
        <v>A</v>
      </c>
      <c r="K2624" s="65">
        <f t="shared" si="111"/>
        <v>5000</v>
      </c>
      <c r="L2624" s="66">
        <f t="shared" si="112"/>
        <v>2</v>
      </c>
      <c r="M2624" s="66" t="str">
        <f t="shared" si="113"/>
        <v>OK</v>
      </c>
    </row>
    <row r="2625" spans="2:14" x14ac:dyDescent="0.25">
      <c r="B2625" s="57" t="s">
        <v>25</v>
      </c>
      <c r="C2625" s="70">
        <v>44511</v>
      </c>
      <c r="D2625" s="59" t="s">
        <v>7720</v>
      </c>
      <c r="E2625" s="60" t="s">
        <v>11276</v>
      </c>
      <c r="F2625" s="67" t="s">
        <v>7721</v>
      </c>
      <c r="G2625" s="67" t="s">
        <v>7722</v>
      </c>
      <c r="H2625" s="68" t="s">
        <v>10827</v>
      </c>
      <c r="I2625" s="63">
        <v>10</v>
      </c>
      <c r="J2625" s="64" t="str">
        <f t="shared" si="110"/>
        <v>B</v>
      </c>
      <c r="K2625" s="65">
        <f t="shared" si="111"/>
        <v>30000</v>
      </c>
      <c r="L2625" s="66">
        <f t="shared" si="112"/>
        <v>13</v>
      </c>
      <c r="M2625" s="66" t="str">
        <f t="shared" si="113"/>
        <v>OK</v>
      </c>
    </row>
    <row r="2626" spans="2:14" s="69" customFormat="1" x14ac:dyDescent="0.25">
      <c r="B2626" s="57" t="s">
        <v>25</v>
      </c>
      <c r="C2626" s="70">
        <v>44511</v>
      </c>
      <c r="D2626" s="59" t="s">
        <v>2995</v>
      </c>
      <c r="E2626" s="60" t="s">
        <v>11276</v>
      </c>
      <c r="F2626" s="67" t="s">
        <v>2996</v>
      </c>
      <c r="G2626" s="67" t="s">
        <v>2997</v>
      </c>
      <c r="H2626" s="68" t="s">
        <v>10828</v>
      </c>
      <c r="I2626" s="63">
        <v>2</v>
      </c>
      <c r="J2626" s="64" t="str">
        <f t="shared" si="110"/>
        <v>A</v>
      </c>
      <c r="K2626" s="65">
        <f t="shared" si="111"/>
        <v>5000</v>
      </c>
      <c r="L2626" s="66">
        <f t="shared" si="112"/>
        <v>13</v>
      </c>
      <c r="M2626" s="66" t="str">
        <f t="shared" si="113"/>
        <v>OK</v>
      </c>
      <c r="N2626" s="40"/>
    </row>
    <row r="2627" spans="2:14" s="69" customFormat="1" x14ac:dyDescent="0.25">
      <c r="B2627" s="57" t="s">
        <v>25</v>
      </c>
      <c r="C2627" s="70">
        <v>44511</v>
      </c>
      <c r="D2627" s="59" t="s">
        <v>7681</v>
      </c>
      <c r="E2627" s="60" t="s">
        <v>11276</v>
      </c>
      <c r="F2627" s="67" t="s">
        <v>7682</v>
      </c>
      <c r="G2627" s="67" t="s">
        <v>4601</v>
      </c>
      <c r="H2627" s="68" t="s">
        <v>10829</v>
      </c>
      <c r="I2627" s="63">
        <v>3</v>
      </c>
      <c r="J2627" s="64" t="str">
        <f t="shared" si="110"/>
        <v>A</v>
      </c>
      <c r="K2627" s="65">
        <f t="shared" si="111"/>
        <v>7500</v>
      </c>
      <c r="L2627" s="66">
        <f t="shared" si="112"/>
        <v>12</v>
      </c>
      <c r="M2627" s="66" t="str">
        <f t="shared" si="113"/>
        <v>OK</v>
      </c>
      <c r="N2627" s="40"/>
    </row>
    <row r="2628" spans="2:14" x14ac:dyDescent="0.25">
      <c r="B2628" s="57" t="s">
        <v>25</v>
      </c>
      <c r="C2628" s="70">
        <v>44511</v>
      </c>
      <c r="D2628" s="59" t="s">
        <v>7691</v>
      </c>
      <c r="E2628" s="60" t="s">
        <v>11276</v>
      </c>
      <c r="F2628" s="67" t="s">
        <v>7692</v>
      </c>
      <c r="G2628" s="67" t="s">
        <v>7693</v>
      </c>
      <c r="H2628" s="68" t="s">
        <v>10830</v>
      </c>
      <c r="I2628" s="63">
        <v>2</v>
      </c>
      <c r="J2628" s="64" t="str">
        <f t="shared" si="110"/>
        <v>A</v>
      </c>
      <c r="K2628" s="65">
        <f t="shared" si="111"/>
        <v>5000</v>
      </c>
      <c r="L2628" s="66">
        <f t="shared" si="112"/>
        <v>5</v>
      </c>
      <c r="M2628" s="66" t="str">
        <f t="shared" si="113"/>
        <v>OK</v>
      </c>
    </row>
    <row r="2629" spans="2:14" x14ac:dyDescent="0.25">
      <c r="B2629" s="57" t="s">
        <v>25</v>
      </c>
      <c r="C2629" s="70">
        <v>44511</v>
      </c>
      <c r="D2629" s="59" t="s">
        <v>7694</v>
      </c>
      <c r="E2629" s="60" t="s">
        <v>11276</v>
      </c>
      <c r="F2629" s="67" t="s">
        <v>7695</v>
      </c>
      <c r="G2629" s="67" t="s">
        <v>7696</v>
      </c>
      <c r="H2629" s="68" t="s">
        <v>10831</v>
      </c>
      <c r="I2629" s="63">
        <v>2</v>
      </c>
      <c r="J2629" s="64" t="str">
        <f t="shared" si="110"/>
        <v>A</v>
      </c>
      <c r="K2629" s="65">
        <f t="shared" si="111"/>
        <v>5000</v>
      </c>
      <c r="L2629" s="66">
        <f t="shared" si="112"/>
        <v>4</v>
      </c>
      <c r="M2629" s="66" t="str">
        <f t="shared" si="113"/>
        <v>OK</v>
      </c>
    </row>
    <row r="2630" spans="2:14" s="69" customFormat="1" x14ac:dyDescent="0.25">
      <c r="B2630" s="57" t="s">
        <v>25</v>
      </c>
      <c r="C2630" s="70">
        <v>44512</v>
      </c>
      <c r="D2630" s="59" t="s">
        <v>11176</v>
      </c>
      <c r="E2630" s="60" t="s">
        <v>11276</v>
      </c>
      <c r="F2630" s="67" t="s">
        <v>11177</v>
      </c>
      <c r="G2630" s="67" t="s">
        <v>11178</v>
      </c>
      <c r="H2630" s="68" t="s">
        <v>11179</v>
      </c>
      <c r="I2630" s="63">
        <v>3</v>
      </c>
      <c r="J2630" s="64" t="str">
        <f t="shared" si="110"/>
        <v>A</v>
      </c>
      <c r="K2630" s="65">
        <f t="shared" si="111"/>
        <v>7500</v>
      </c>
      <c r="L2630" s="66">
        <f t="shared" si="112"/>
        <v>3</v>
      </c>
      <c r="M2630" s="66" t="str">
        <f t="shared" si="113"/>
        <v>OK</v>
      </c>
      <c r="N2630" s="40"/>
    </row>
    <row r="2631" spans="2:14" x14ac:dyDescent="0.25">
      <c r="B2631" s="57" t="s">
        <v>25</v>
      </c>
      <c r="C2631" s="70">
        <v>44512</v>
      </c>
      <c r="D2631" s="59" t="s">
        <v>8585</v>
      </c>
      <c r="E2631" s="60" t="s">
        <v>11276</v>
      </c>
      <c r="F2631" s="67" t="s">
        <v>8586</v>
      </c>
      <c r="G2631" s="67" t="s">
        <v>4601</v>
      </c>
      <c r="H2631" s="68" t="s">
        <v>11180</v>
      </c>
      <c r="I2631" s="63">
        <v>2</v>
      </c>
      <c r="J2631" s="64" t="str">
        <f t="shared" si="110"/>
        <v>A</v>
      </c>
      <c r="K2631" s="65">
        <f t="shared" si="111"/>
        <v>5000</v>
      </c>
      <c r="L2631" s="66">
        <f t="shared" si="112"/>
        <v>6</v>
      </c>
      <c r="M2631" s="66" t="str">
        <f t="shared" si="113"/>
        <v>OK</v>
      </c>
    </row>
    <row r="2632" spans="2:14" s="69" customFormat="1" x14ac:dyDescent="0.25">
      <c r="B2632" s="57" t="s">
        <v>25</v>
      </c>
      <c r="C2632" s="70">
        <v>44512</v>
      </c>
      <c r="D2632" s="59" t="s">
        <v>11181</v>
      </c>
      <c r="E2632" s="60" t="s">
        <v>11276</v>
      </c>
      <c r="F2632" s="67" t="s">
        <v>11182</v>
      </c>
      <c r="G2632" s="67" t="s">
        <v>9392</v>
      </c>
      <c r="H2632" s="68" t="s">
        <v>11183</v>
      </c>
      <c r="I2632" s="63">
        <v>2</v>
      </c>
      <c r="J2632" s="64" t="str">
        <f t="shared" si="110"/>
        <v>A</v>
      </c>
      <c r="K2632" s="65">
        <f t="shared" si="111"/>
        <v>5000</v>
      </c>
      <c r="L2632" s="66">
        <f t="shared" si="112"/>
        <v>2</v>
      </c>
      <c r="M2632" s="66" t="str">
        <f t="shared" si="113"/>
        <v>OK</v>
      </c>
      <c r="N2632" s="40"/>
    </row>
    <row r="2633" spans="2:14" x14ac:dyDescent="0.25">
      <c r="B2633" s="57" t="s">
        <v>25</v>
      </c>
      <c r="C2633" s="70">
        <v>44512</v>
      </c>
      <c r="D2633" s="59" t="s">
        <v>4595</v>
      </c>
      <c r="E2633" s="60" t="s">
        <v>11276</v>
      </c>
      <c r="F2633" s="67" t="s">
        <v>4596</v>
      </c>
      <c r="G2633" s="67" t="s">
        <v>4597</v>
      </c>
      <c r="H2633" s="68" t="s">
        <v>11184</v>
      </c>
      <c r="I2633" s="63">
        <v>2</v>
      </c>
      <c r="J2633" s="64" t="str">
        <f t="shared" si="110"/>
        <v>A</v>
      </c>
      <c r="K2633" s="65">
        <f t="shared" si="111"/>
        <v>5000</v>
      </c>
      <c r="L2633" s="66">
        <f t="shared" ref="L2633:L2696" si="114">SUMIF($D$8:$D$3606,D2633:D6231,$I$8:$I$3606)</f>
        <v>11</v>
      </c>
      <c r="M2633" s="66" t="str">
        <f t="shared" ref="M2633:M2696" si="115">+IF(L2633=0," ",IF(L2633&lt;=20,"OK",IF(L2633&gt;=21,"LEBIH")))</f>
        <v>OK</v>
      </c>
    </row>
    <row r="2634" spans="2:14" x14ac:dyDescent="0.25">
      <c r="B2634" s="57" t="s">
        <v>25</v>
      </c>
      <c r="C2634" s="70">
        <v>44512</v>
      </c>
      <c r="D2634" s="59" t="s">
        <v>4599</v>
      </c>
      <c r="E2634" s="60" t="s">
        <v>11276</v>
      </c>
      <c r="F2634" s="67" t="s">
        <v>4600</v>
      </c>
      <c r="G2634" s="67" t="s">
        <v>4601</v>
      </c>
      <c r="H2634" s="68" t="s">
        <v>11185</v>
      </c>
      <c r="I2634" s="63">
        <v>2</v>
      </c>
      <c r="J2634" s="64" t="str">
        <f t="shared" si="110"/>
        <v>A</v>
      </c>
      <c r="K2634" s="65">
        <f t="shared" si="111"/>
        <v>5000</v>
      </c>
      <c r="L2634" s="66">
        <f t="shared" si="114"/>
        <v>4</v>
      </c>
      <c r="M2634" s="66" t="str">
        <f t="shared" si="115"/>
        <v>OK</v>
      </c>
    </row>
    <row r="2635" spans="2:14" s="69" customFormat="1" x14ac:dyDescent="0.25">
      <c r="B2635" s="57" t="s">
        <v>25</v>
      </c>
      <c r="C2635" s="70">
        <v>44512</v>
      </c>
      <c r="D2635" s="59" t="s">
        <v>11186</v>
      </c>
      <c r="E2635" s="60" t="s">
        <v>11276</v>
      </c>
      <c r="F2635" s="67" t="s">
        <v>11187</v>
      </c>
      <c r="G2635" s="67" t="s">
        <v>11188</v>
      </c>
      <c r="H2635" s="68" t="s">
        <v>11189</v>
      </c>
      <c r="I2635" s="63">
        <v>2</v>
      </c>
      <c r="J2635" s="64" t="str">
        <f t="shared" si="110"/>
        <v>A</v>
      </c>
      <c r="K2635" s="65">
        <f t="shared" si="111"/>
        <v>5000</v>
      </c>
      <c r="L2635" s="66">
        <f t="shared" si="114"/>
        <v>2</v>
      </c>
      <c r="M2635" s="66" t="str">
        <f t="shared" si="115"/>
        <v>OK</v>
      </c>
      <c r="N2635" s="40"/>
    </row>
    <row r="2636" spans="2:14" s="69" customFormat="1" x14ac:dyDescent="0.25">
      <c r="B2636" s="57" t="s">
        <v>25</v>
      </c>
      <c r="C2636" s="70">
        <v>44513</v>
      </c>
      <c r="D2636" s="59" t="s">
        <v>730</v>
      </c>
      <c r="E2636" s="60" t="s">
        <v>11276</v>
      </c>
      <c r="F2636" s="67" t="s">
        <v>731</v>
      </c>
      <c r="G2636" s="67" t="s">
        <v>732</v>
      </c>
      <c r="H2636" s="68" t="s">
        <v>11190</v>
      </c>
      <c r="I2636" s="63">
        <v>6</v>
      </c>
      <c r="J2636" s="64" t="str">
        <f t="shared" si="110"/>
        <v>B</v>
      </c>
      <c r="K2636" s="65">
        <f t="shared" si="111"/>
        <v>18000</v>
      </c>
      <c r="L2636" s="66">
        <f t="shared" si="114"/>
        <v>16</v>
      </c>
      <c r="M2636" s="66" t="str">
        <f t="shared" si="115"/>
        <v>OK</v>
      </c>
      <c r="N2636" s="40"/>
    </row>
    <row r="2637" spans="2:14" s="69" customFormat="1" x14ac:dyDescent="0.25">
      <c r="B2637" s="57" t="s">
        <v>25</v>
      </c>
      <c r="C2637" s="70">
        <v>44513</v>
      </c>
      <c r="D2637" s="59" t="s">
        <v>10424</v>
      </c>
      <c r="E2637" s="60" t="s">
        <v>11276</v>
      </c>
      <c r="F2637" s="67" t="s">
        <v>10425</v>
      </c>
      <c r="G2637" s="67" t="s">
        <v>10426</v>
      </c>
      <c r="H2637" s="68" t="s">
        <v>11191</v>
      </c>
      <c r="I2637" s="63">
        <v>6</v>
      </c>
      <c r="J2637" s="64" t="str">
        <f t="shared" si="110"/>
        <v>B</v>
      </c>
      <c r="K2637" s="65">
        <f t="shared" si="111"/>
        <v>18000</v>
      </c>
      <c r="L2637" s="66">
        <f t="shared" si="114"/>
        <v>8</v>
      </c>
      <c r="M2637" s="66" t="str">
        <f t="shared" si="115"/>
        <v>OK</v>
      </c>
      <c r="N2637" s="40"/>
    </row>
    <row r="2638" spans="2:14" x14ac:dyDescent="0.25">
      <c r="B2638" s="57" t="s">
        <v>25</v>
      </c>
      <c r="C2638" s="70">
        <v>44513</v>
      </c>
      <c r="D2638" s="59" t="s">
        <v>2995</v>
      </c>
      <c r="E2638" s="60" t="s">
        <v>11276</v>
      </c>
      <c r="F2638" s="67" t="s">
        <v>2996</v>
      </c>
      <c r="G2638" s="67" t="s">
        <v>2997</v>
      </c>
      <c r="H2638" s="68" t="s">
        <v>11192</v>
      </c>
      <c r="I2638" s="63">
        <v>6</v>
      </c>
      <c r="J2638" s="64" t="str">
        <f t="shared" si="110"/>
        <v>B</v>
      </c>
      <c r="K2638" s="65">
        <f t="shared" si="111"/>
        <v>18000</v>
      </c>
      <c r="L2638" s="66">
        <f t="shared" si="114"/>
        <v>13</v>
      </c>
      <c r="M2638" s="66" t="str">
        <f t="shared" si="115"/>
        <v>OK</v>
      </c>
    </row>
    <row r="2639" spans="2:14" x14ac:dyDescent="0.25">
      <c r="B2639" s="57" t="s">
        <v>25</v>
      </c>
      <c r="C2639" s="70">
        <v>44513</v>
      </c>
      <c r="D2639" s="59" t="s">
        <v>9746</v>
      </c>
      <c r="E2639" s="60" t="s">
        <v>11276</v>
      </c>
      <c r="F2639" s="67" t="s">
        <v>9747</v>
      </c>
      <c r="G2639" s="67" t="s">
        <v>9748</v>
      </c>
      <c r="H2639" s="68" t="s">
        <v>11193</v>
      </c>
      <c r="I2639" s="63">
        <v>2</v>
      </c>
      <c r="J2639" s="64" t="str">
        <f t="shared" si="110"/>
        <v>A</v>
      </c>
      <c r="K2639" s="65">
        <f t="shared" si="111"/>
        <v>5000</v>
      </c>
      <c r="L2639" s="66">
        <f t="shared" si="114"/>
        <v>5</v>
      </c>
      <c r="M2639" s="66" t="str">
        <f t="shared" si="115"/>
        <v>OK</v>
      </c>
    </row>
    <row r="2640" spans="2:14" s="69" customFormat="1" x14ac:dyDescent="0.25">
      <c r="B2640" s="57" t="s">
        <v>25</v>
      </c>
      <c r="C2640" s="70">
        <v>44513</v>
      </c>
      <c r="D2640" s="59" t="s">
        <v>8633</v>
      </c>
      <c r="E2640" s="60" t="s">
        <v>11276</v>
      </c>
      <c r="F2640" s="67" t="s">
        <v>1619</v>
      </c>
      <c r="G2640" s="67" t="s">
        <v>8634</v>
      </c>
      <c r="H2640" s="68" t="s">
        <v>11194</v>
      </c>
      <c r="I2640" s="63">
        <v>2</v>
      </c>
      <c r="J2640" s="64" t="str">
        <f t="shared" si="110"/>
        <v>A</v>
      </c>
      <c r="K2640" s="65">
        <f t="shared" si="111"/>
        <v>5000</v>
      </c>
      <c r="L2640" s="66">
        <f t="shared" si="114"/>
        <v>4</v>
      </c>
      <c r="M2640" s="66" t="str">
        <f t="shared" si="115"/>
        <v>OK</v>
      </c>
      <c r="N2640" s="40"/>
    </row>
    <row r="2641" spans="2:14" x14ac:dyDescent="0.25">
      <c r="B2641" s="57" t="s">
        <v>25</v>
      </c>
      <c r="C2641" s="70">
        <v>44513</v>
      </c>
      <c r="D2641" s="59" t="s">
        <v>11195</v>
      </c>
      <c r="E2641" s="60" t="s">
        <v>11276</v>
      </c>
      <c r="F2641" s="67" t="s">
        <v>10020</v>
      </c>
      <c r="G2641" s="67" t="s">
        <v>11196</v>
      </c>
      <c r="H2641" s="68" t="s">
        <v>11197</v>
      </c>
      <c r="I2641" s="63">
        <v>2</v>
      </c>
      <c r="J2641" s="64" t="str">
        <f t="shared" si="110"/>
        <v>A</v>
      </c>
      <c r="K2641" s="65">
        <f t="shared" si="111"/>
        <v>5000</v>
      </c>
      <c r="L2641" s="66">
        <f t="shared" si="114"/>
        <v>2</v>
      </c>
      <c r="M2641" s="66" t="str">
        <f t="shared" si="115"/>
        <v>OK</v>
      </c>
    </row>
    <row r="2642" spans="2:14" s="69" customFormat="1" x14ac:dyDescent="0.25">
      <c r="B2642" s="57" t="s">
        <v>25</v>
      </c>
      <c r="C2642" s="70">
        <v>44513</v>
      </c>
      <c r="D2642" s="59" t="s">
        <v>2105</v>
      </c>
      <c r="E2642" s="60" t="s">
        <v>11276</v>
      </c>
      <c r="F2642" s="67" t="s">
        <v>2106</v>
      </c>
      <c r="G2642" s="67" t="s">
        <v>2107</v>
      </c>
      <c r="H2642" s="68" t="s">
        <v>11198</v>
      </c>
      <c r="I2642" s="63">
        <v>2</v>
      </c>
      <c r="J2642" s="64" t="str">
        <f t="shared" si="110"/>
        <v>A</v>
      </c>
      <c r="K2642" s="65">
        <f t="shared" si="111"/>
        <v>5000</v>
      </c>
      <c r="L2642" s="66">
        <f t="shared" si="114"/>
        <v>9</v>
      </c>
      <c r="M2642" s="66" t="str">
        <f t="shared" si="115"/>
        <v>OK</v>
      </c>
      <c r="N2642" s="40"/>
    </row>
    <row r="2643" spans="2:14" x14ac:dyDescent="0.25">
      <c r="B2643" s="57" t="s">
        <v>25</v>
      </c>
      <c r="C2643" s="70">
        <v>44513</v>
      </c>
      <c r="D2643" s="59" t="s">
        <v>4636</v>
      </c>
      <c r="E2643" s="60" t="s">
        <v>11276</v>
      </c>
      <c r="F2643" s="67" t="s">
        <v>4637</v>
      </c>
      <c r="G2643" s="67" t="s">
        <v>4638</v>
      </c>
      <c r="H2643" s="68" t="s">
        <v>11199</v>
      </c>
      <c r="I2643" s="63">
        <v>2</v>
      </c>
      <c r="J2643" s="64" t="str">
        <f t="shared" si="110"/>
        <v>A</v>
      </c>
      <c r="K2643" s="65">
        <f t="shared" si="111"/>
        <v>5000</v>
      </c>
      <c r="L2643" s="66">
        <f t="shared" si="114"/>
        <v>4</v>
      </c>
      <c r="M2643" s="66" t="str">
        <f t="shared" si="115"/>
        <v>OK</v>
      </c>
    </row>
    <row r="2644" spans="2:14" x14ac:dyDescent="0.25">
      <c r="B2644" s="57" t="s">
        <v>25</v>
      </c>
      <c r="C2644" s="70">
        <v>44513</v>
      </c>
      <c r="D2644" s="59" t="s">
        <v>11200</v>
      </c>
      <c r="E2644" s="60" t="s">
        <v>11276</v>
      </c>
      <c r="F2644" s="67" t="s">
        <v>11201</v>
      </c>
      <c r="G2644" s="67" t="s">
        <v>2179</v>
      </c>
      <c r="H2644" s="68" t="s">
        <v>11202</v>
      </c>
      <c r="I2644" s="63">
        <v>2</v>
      </c>
      <c r="J2644" s="64" t="str">
        <f t="shared" si="110"/>
        <v>A</v>
      </c>
      <c r="K2644" s="65">
        <f t="shared" si="111"/>
        <v>5000</v>
      </c>
      <c r="L2644" s="66">
        <f t="shared" si="114"/>
        <v>2</v>
      </c>
      <c r="M2644" s="66" t="str">
        <f t="shared" si="115"/>
        <v>OK</v>
      </c>
    </row>
    <row r="2645" spans="2:14" s="69" customFormat="1" x14ac:dyDescent="0.25">
      <c r="B2645" s="57" t="s">
        <v>25</v>
      </c>
      <c r="C2645" s="70">
        <v>44513</v>
      </c>
      <c r="D2645" s="59" t="s">
        <v>11203</v>
      </c>
      <c r="E2645" s="60" t="s">
        <v>11276</v>
      </c>
      <c r="F2645" s="67" t="s">
        <v>4436</v>
      </c>
      <c r="G2645" s="67" t="s">
        <v>11204</v>
      </c>
      <c r="H2645" s="68" t="s">
        <v>11205</v>
      </c>
      <c r="I2645" s="63">
        <v>2</v>
      </c>
      <c r="J2645" s="64" t="str">
        <f t="shared" si="110"/>
        <v>A</v>
      </c>
      <c r="K2645" s="65">
        <f t="shared" si="111"/>
        <v>5000</v>
      </c>
      <c r="L2645" s="66">
        <f t="shared" si="114"/>
        <v>2</v>
      </c>
      <c r="M2645" s="66" t="str">
        <f t="shared" si="115"/>
        <v>OK</v>
      </c>
      <c r="N2645" s="40"/>
    </row>
    <row r="2646" spans="2:14" s="69" customFormat="1" x14ac:dyDescent="0.25">
      <c r="B2646" s="57" t="s">
        <v>25</v>
      </c>
      <c r="C2646" s="70">
        <v>44513</v>
      </c>
      <c r="D2646" s="59" t="s">
        <v>11206</v>
      </c>
      <c r="E2646" s="60" t="s">
        <v>11276</v>
      </c>
      <c r="F2646" s="67" t="s">
        <v>11207</v>
      </c>
      <c r="G2646" s="67" t="s">
        <v>11208</v>
      </c>
      <c r="H2646" s="68" t="s">
        <v>11209</v>
      </c>
      <c r="I2646" s="63">
        <v>2</v>
      </c>
      <c r="J2646" s="64" t="str">
        <f t="shared" si="110"/>
        <v>A</v>
      </c>
      <c r="K2646" s="65">
        <f t="shared" si="111"/>
        <v>5000</v>
      </c>
      <c r="L2646" s="66">
        <f t="shared" si="114"/>
        <v>2</v>
      </c>
      <c r="M2646" s="66" t="str">
        <f t="shared" si="115"/>
        <v>OK</v>
      </c>
      <c r="N2646" s="40"/>
    </row>
    <row r="2647" spans="2:14" x14ac:dyDescent="0.25">
      <c r="B2647" s="57" t="s">
        <v>25</v>
      </c>
      <c r="C2647" s="70">
        <v>44513</v>
      </c>
      <c r="D2647" s="59" t="s">
        <v>11210</v>
      </c>
      <c r="E2647" s="60" t="s">
        <v>11276</v>
      </c>
      <c r="F2647" s="67" t="s">
        <v>11211</v>
      </c>
      <c r="G2647" s="67" t="s">
        <v>11212</v>
      </c>
      <c r="H2647" s="68" t="s">
        <v>11213</v>
      </c>
      <c r="I2647" s="63">
        <v>2</v>
      </c>
      <c r="J2647" s="64" t="str">
        <f t="shared" si="110"/>
        <v>A</v>
      </c>
      <c r="K2647" s="65">
        <f t="shared" si="111"/>
        <v>5000</v>
      </c>
      <c r="L2647" s="66">
        <f t="shared" si="114"/>
        <v>2</v>
      </c>
      <c r="M2647" s="66" t="str">
        <f t="shared" si="115"/>
        <v>OK</v>
      </c>
    </row>
    <row r="2648" spans="2:14" x14ac:dyDescent="0.25">
      <c r="B2648" s="57" t="s">
        <v>25</v>
      </c>
      <c r="C2648" s="70">
        <v>44513</v>
      </c>
      <c r="D2648" s="59" t="s">
        <v>11214</v>
      </c>
      <c r="E2648" s="60" t="s">
        <v>11276</v>
      </c>
      <c r="F2648" s="67" t="s">
        <v>11215</v>
      </c>
      <c r="G2648" s="67" t="s">
        <v>11216</v>
      </c>
      <c r="H2648" s="68" t="s">
        <v>11217</v>
      </c>
      <c r="I2648" s="63">
        <v>2</v>
      </c>
      <c r="J2648" s="64" t="str">
        <f t="shared" si="110"/>
        <v>A</v>
      </c>
      <c r="K2648" s="65">
        <f t="shared" si="111"/>
        <v>5000</v>
      </c>
      <c r="L2648" s="66">
        <f t="shared" si="114"/>
        <v>2</v>
      </c>
      <c r="M2648" s="66" t="str">
        <f t="shared" si="115"/>
        <v>OK</v>
      </c>
    </row>
    <row r="2649" spans="2:14" s="69" customFormat="1" x14ac:dyDescent="0.25">
      <c r="B2649" s="57" t="s">
        <v>25</v>
      </c>
      <c r="C2649" s="70">
        <v>44513</v>
      </c>
      <c r="D2649" s="59" t="s">
        <v>11218</v>
      </c>
      <c r="E2649" s="60" t="s">
        <v>11276</v>
      </c>
      <c r="F2649" s="67" t="s">
        <v>11219</v>
      </c>
      <c r="G2649" s="67" t="s">
        <v>11220</v>
      </c>
      <c r="H2649" s="68" t="s">
        <v>11221</v>
      </c>
      <c r="I2649" s="63">
        <v>3</v>
      </c>
      <c r="J2649" s="64" t="str">
        <f t="shared" si="110"/>
        <v>A</v>
      </c>
      <c r="K2649" s="65">
        <f t="shared" si="111"/>
        <v>7500</v>
      </c>
      <c r="L2649" s="66">
        <f t="shared" si="114"/>
        <v>3</v>
      </c>
      <c r="M2649" s="66" t="str">
        <f t="shared" si="115"/>
        <v>OK</v>
      </c>
      <c r="N2649" s="40"/>
    </row>
    <row r="2650" spans="2:14" x14ac:dyDescent="0.25">
      <c r="B2650" s="57" t="s">
        <v>25</v>
      </c>
      <c r="C2650" s="70">
        <v>44513</v>
      </c>
      <c r="D2650" s="59" t="s">
        <v>11222</v>
      </c>
      <c r="E2650" s="60" t="s">
        <v>11276</v>
      </c>
      <c r="F2650" s="67" t="s">
        <v>11223</v>
      </c>
      <c r="G2650" s="67" t="s">
        <v>11224</v>
      </c>
      <c r="H2650" s="68" t="s">
        <v>11225</v>
      </c>
      <c r="I2650" s="63">
        <v>3</v>
      </c>
      <c r="J2650" s="64" t="str">
        <f t="shared" si="110"/>
        <v>A</v>
      </c>
      <c r="K2650" s="65">
        <f t="shared" si="111"/>
        <v>7500</v>
      </c>
      <c r="L2650" s="66">
        <f t="shared" si="114"/>
        <v>3</v>
      </c>
      <c r="M2650" s="66" t="str">
        <f t="shared" si="115"/>
        <v>OK</v>
      </c>
    </row>
    <row r="2651" spans="2:14" s="69" customFormat="1" x14ac:dyDescent="0.25">
      <c r="B2651" s="57" t="s">
        <v>25</v>
      </c>
      <c r="C2651" s="70">
        <v>44513</v>
      </c>
      <c r="D2651" s="59" t="s">
        <v>11226</v>
      </c>
      <c r="E2651" s="60" t="s">
        <v>11276</v>
      </c>
      <c r="F2651" s="67" t="s">
        <v>11227</v>
      </c>
      <c r="G2651" s="67" t="s">
        <v>11228</v>
      </c>
      <c r="H2651" s="68" t="s">
        <v>11229</v>
      </c>
      <c r="I2651" s="63">
        <v>2</v>
      </c>
      <c r="J2651" s="64" t="str">
        <f t="shared" si="110"/>
        <v>A</v>
      </c>
      <c r="K2651" s="65">
        <f t="shared" si="111"/>
        <v>5000</v>
      </c>
      <c r="L2651" s="66">
        <f t="shared" si="114"/>
        <v>2</v>
      </c>
      <c r="M2651" s="66" t="str">
        <f t="shared" si="115"/>
        <v>OK</v>
      </c>
      <c r="N2651" s="40"/>
    </row>
    <row r="2652" spans="2:14" x14ac:dyDescent="0.25">
      <c r="B2652" s="57" t="s">
        <v>26</v>
      </c>
      <c r="C2652" s="58">
        <v>44487</v>
      </c>
      <c r="D2652" s="59" t="s">
        <v>67</v>
      </c>
      <c r="E2652" s="60" t="s">
        <v>11276</v>
      </c>
      <c r="F2652" s="61" t="s">
        <v>68</v>
      </c>
      <c r="G2652" s="61" t="s">
        <v>69</v>
      </c>
      <c r="H2652" s="62" t="s">
        <v>70</v>
      </c>
      <c r="I2652" s="63">
        <v>2</v>
      </c>
      <c r="J2652" s="64" t="str">
        <f t="shared" si="110"/>
        <v>A</v>
      </c>
      <c r="K2652" s="65">
        <f t="shared" si="111"/>
        <v>5000</v>
      </c>
      <c r="L2652" s="66">
        <f t="shared" si="114"/>
        <v>6</v>
      </c>
      <c r="M2652" s="66" t="str">
        <f t="shared" si="115"/>
        <v>OK</v>
      </c>
    </row>
    <row r="2653" spans="2:14" x14ac:dyDescent="0.25">
      <c r="B2653" s="57" t="s">
        <v>26</v>
      </c>
      <c r="C2653" s="58">
        <v>44487</v>
      </c>
      <c r="D2653" s="59" t="s">
        <v>71</v>
      </c>
      <c r="E2653" s="60" t="s">
        <v>11276</v>
      </c>
      <c r="F2653" s="61" t="s">
        <v>73</v>
      </c>
      <c r="G2653" s="61" t="s">
        <v>74</v>
      </c>
      <c r="H2653" s="62" t="s">
        <v>75</v>
      </c>
      <c r="I2653" s="63">
        <v>2</v>
      </c>
      <c r="J2653" s="64" t="str">
        <f t="shared" si="110"/>
        <v>A</v>
      </c>
      <c r="K2653" s="65">
        <f t="shared" si="111"/>
        <v>5000</v>
      </c>
      <c r="L2653" s="66">
        <f t="shared" si="114"/>
        <v>4</v>
      </c>
      <c r="M2653" s="66" t="str">
        <f t="shared" si="115"/>
        <v>OK</v>
      </c>
    </row>
    <row r="2654" spans="2:14" s="69" customFormat="1" x14ac:dyDescent="0.25">
      <c r="B2654" s="57" t="s">
        <v>26</v>
      </c>
      <c r="C2654" s="58">
        <v>44487</v>
      </c>
      <c r="D2654" s="59" t="s">
        <v>76</v>
      </c>
      <c r="E2654" s="60" t="s">
        <v>11276</v>
      </c>
      <c r="F2654" s="61" t="s">
        <v>77</v>
      </c>
      <c r="G2654" s="61" t="s">
        <v>78</v>
      </c>
      <c r="H2654" s="62" t="s">
        <v>79</v>
      </c>
      <c r="I2654" s="63">
        <v>2</v>
      </c>
      <c r="J2654" s="64" t="str">
        <f t="shared" si="110"/>
        <v>A</v>
      </c>
      <c r="K2654" s="65">
        <f t="shared" si="111"/>
        <v>5000</v>
      </c>
      <c r="L2654" s="66">
        <f t="shared" si="114"/>
        <v>4</v>
      </c>
      <c r="M2654" s="66" t="str">
        <f t="shared" si="115"/>
        <v>OK</v>
      </c>
      <c r="N2654" s="40"/>
    </row>
    <row r="2655" spans="2:14" x14ac:dyDescent="0.25">
      <c r="B2655" s="57" t="s">
        <v>26</v>
      </c>
      <c r="C2655" s="58">
        <v>44487</v>
      </c>
      <c r="D2655" s="59" t="s">
        <v>80</v>
      </c>
      <c r="E2655" s="60" t="s">
        <v>11276</v>
      </c>
      <c r="F2655" s="61" t="s">
        <v>81</v>
      </c>
      <c r="G2655" s="61" t="s">
        <v>82</v>
      </c>
      <c r="H2655" s="62" t="s">
        <v>83</v>
      </c>
      <c r="I2655" s="63">
        <v>4</v>
      </c>
      <c r="J2655" s="64" t="str">
        <f t="shared" si="104"/>
        <v>A</v>
      </c>
      <c r="K2655" s="65">
        <f t="shared" si="105"/>
        <v>10000</v>
      </c>
      <c r="L2655" s="66">
        <f t="shared" si="114"/>
        <v>4</v>
      </c>
      <c r="M2655" s="66" t="str">
        <f t="shared" si="115"/>
        <v>OK</v>
      </c>
    </row>
    <row r="2656" spans="2:14" s="69" customFormat="1" x14ac:dyDescent="0.25">
      <c r="B2656" s="57" t="s">
        <v>26</v>
      </c>
      <c r="C2656" s="58">
        <v>44487</v>
      </c>
      <c r="D2656" s="59" t="s">
        <v>84</v>
      </c>
      <c r="E2656" s="60" t="s">
        <v>11276</v>
      </c>
      <c r="F2656" s="61" t="s">
        <v>85</v>
      </c>
      <c r="G2656" s="61" t="s">
        <v>86</v>
      </c>
      <c r="H2656" s="62" t="s">
        <v>87</v>
      </c>
      <c r="I2656" s="63">
        <v>2</v>
      </c>
      <c r="J2656" s="64" t="str">
        <f t="shared" ref="J2656:J2797" si="116">+IF(I2656&lt;=0," ",IF(I2656&lt;=5,"A",IF(I2656&gt;=6,"B")))</f>
        <v>A</v>
      </c>
      <c r="K2656" s="65">
        <f t="shared" ref="K2656:K2797" si="117">+IF(J2656=" ",I2656*0,IF(J2656="A",I2656*2500,IF(J2656="B",I2656*3000)))</f>
        <v>5000</v>
      </c>
      <c r="L2656" s="66">
        <f t="shared" si="114"/>
        <v>2</v>
      </c>
      <c r="M2656" s="66" t="str">
        <f t="shared" si="115"/>
        <v>OK</v>
      </c>
      <c r="N2656" s="40"/>
    </row>
    <row r="2657" spans="2:14" x14ac:dyDescent="0.25">
      <c r="B2657" s="57" t="s">
        <v>26</v>
      </c>
      <c r="C2657" s="58">
        <v>44487</v>
      </c>
      <c r="D2657" s="59" t="s">
        <v>88</v>
      </c>
      <c r="E2657" s="60" t="s">
        <v>11276</v>
      </c>
      <c r="F2657" s="61" t="s">
        <v>89</v>
      </c>
      <c r="G2657" s="61" t="s">
        <v>90</v>
      </c>
      <c r="H2657" s="62" t="s">
        <v>91</v>
      </c>
      <c r="I2657" s="63">
        <v>2</v>
      </c>
      <c r="J2657" s="64" t="str">
        <f t="shared" si="116"/>
        <v>A</v>
      </c>
      <c r="K2657" s="65">
        <f t="shared" si="117"/>
        <v>5000</v>
      </c>
      <c r="L2657" s="66">
        <f t="shared" si="114"/>
        <v>2</v>
      </c>
      <c r="M2657" s="66" t="str">
        <f t="shared" si="115"/>
        <v>OK</v>
      </c>
    </row>
    <row r="2658" spans="2:14" s="69" customFormat="1" x14ac:dyDescent="0.25">
      <c r="B2658" s="57" t="s">
        <v>26</v>
      </c>
      <c r="C2658" s="58">
        <v>44487</v>
      </c>
      <c r="D2658" s="59" t="s">
        <v>92</v>
      </c>
      <c r="E2658" s="60" t="s">
        <v>11276</v>
      </c>
      <c r="F2658" s="61" t="s">
        <v>93</v>
      </c>
      <c r="G2658" s="61" t="s">
        <v>90</v>
      </c>
      <c r="H2658" s="62" t="s">
        <v>94</v>
      </c>
      <c r="I2658" s="63">
        <v>2</v>
      </c>
      <c r="J2658" s="64" t="str">
        <f t="shared" si="116"/>
        <v>A</v>
      </c>
      <c r="K2658" s="65">
        <f t="shared" si="117"/>
        <v>5000</v>
      </c>
      <c r="L2658" s="66">
        <f t="shared" si="114"/>
        <v>4</v>
      </c>
      <c r="M2658" s="66" t="str">
        <f t="shared" si="115"/>
        <v>OK</v>
      </c>
      <c r="N2658" s="40"/>
    </row>
    <row r="2659" spans="2:14" x14ac:dyDescent="0.25">
      <c r="B2659" s="57" t="s">
        <v>26</v>
      </c>
      <c r="C2659" s="58">
        <v>44487</v>
      </c>
      <c r="D2659" s="59" t="s">
        <v>95</v>
      </c>
      <c r="E2659" s="60" t="s">
        <v>11276</v>
      </c>
      <c r="F2659" s="61" t="s">
        <v>96</v>
      </c>
      <c r="G2659" s="61" t="s">
        <v>97</v>
      </c>
      <c r="H2659" s="62" t="s">
        <v>98</v>
      </c>
      <c r="I2659" s="63">
        <v>2</v>
      </c>
      <c r="J2659" s="64" t="str">
        <f t="shared" si="116"/>
        <v>A</v>
      </c>
      <c r="K2659" s="65">
        <f t="shared" si="117"/>
        <v>5000</v>
      </c>
      <c r="L2659" s="66">
        <f t="shared" si="114"/>
        <v>6</v>
      </c>
      <c r="M2659" s="66" t="str">
        <f t="shared" si="115"/>
        <v>OK</v>
      </c>
    </row>
    <row r="2660" spans="2:14" x14ac:dyDescent="0.25">
      <c r="B2660" s="57" t="s">
        <v>26</v>
      </c>
      <c r="C2660" s="58">
        <v>44487</v>
      </c>
      <c r="D2660" s="59" t="s">
        <v>99</v>
      </c>
      <c r="E2660" s="60" t="s">
        <v>11276</v>
      </c>
      <c r="F2660" s="61" t="s">
        <v>100</v>
      </c>
      <c r="G2660" s="61" t="s">
        <v>101</v>
      </c>
      <c r="H2660" s="62" t="s">
        <v>102</v>
      </c>
      <c r="I2660" s="63">
        <v>2</v>
      </c>
      <c r="J2660" s="64" t="str">
        <f t="shared" si="116"/>
        <v>A</v>
      </c>
      <c r="K2660" s="65">
        <f t="shared" si="117"/>
        <v>5000</v>
      </c>
      <c r="L2660" s="66">
        <f t="shared" si="114"/>
        <v>4</v>
      </c>
      <c r="M2660" s="66" t="str">
        <f t="shared" si="115"/>
        <v>OK</v>
      </c>
    </row>
    <row r="2661" spans="2:14" s="69" customFormat="1" x14ac:dyDescent="0.25">
      <c r="B2661" s="57" t="s">
        <v>26</v>
      </c>
      <c r="C2661" s="58">
        <v>44487</v>
      </c>
      <c r="D2661" s="59" t="s">
        <v>103</v>
      </c>
      <c r="E2661" s="60" t="s">
        <v>11276</v>
      </c>
      <c r="F2661" s="61" t="s">
        <v>104</v>
      </c>
      <c r="G2661" s="61" t="s">
        <v>105</v>
      </c>
      <c r="H2661" s="62" t="s">
        <v>106</v>
      </c>
      <c r="I2661" s="63">
        <v>2</v>
      </c>
      <c r="J2661" s="64" t="str">
        <f t="shared" si="116"/>
        <v>A</v>
      </c>
      <c r="K2661" s="65">
        <f t="shared" si="117"/>
        <v>5000</v>
      </c>
      <c r="L2661" s="66">
        <f t="shared" si="114"/>
        <v>4</v>
      </c>
      <c r="M2661" s="66" t="str">
        <f t="shared" si="115"/>
        <v>OK</v>
      </c>
      <c r="N2661" s="40"/>
    </row>
    <row r="2662" spans="2:14" s="69" customFormat="1" x14ac:dyDescent="0.25">
      <c r="B2662" s="57" t="s">
        <v>26</v>
      </c>
      <c r="C2662" s="58">
        <v>44487</v>
      </c>
      <c r="D2662" s="59" t="s">
        <v>107</v>
      </c>
      <c r="E2662" s="60" t="s">
        <v>11276</v>
      </c>
      <c r="F2662" s="67" t="s">
        <v>108</v>
      </c>
      <c r="G2662" s="67" t="s">
        <v>109</v>
      </c>
      <c r="H2662" s="68" t="s">
        <v>110</v>
      </c>
      <c r="I2662" s="63">
        <v>2</v>
      </c>
      <c r="J2662" s="64" t="str">
        <f t="shared" si="116"/>
        <v>A</v>
      </c>
      <c r="K2662" s="65">
        <f t="shared" si="117"/>
        <v>5000</v>
      </c>
      <c r="L2662" s="66">
        <f t="shared" si="114"/>
        <v>6</v>
      </c>
      <c r="M2662" s="66" t="str">
        <f t="shared" si="115"/>
        <v>OK</v>
      </c>
      <c r="N2662" s="40"/>
    </row>
    <row r="2663" spans="2:14" x14ac:dyDescent="0.25">
      <c r="B2663" s="57" t="s">
        <v>26</v>
      </c>
      <c r="C2663" s="58">
        <v>44487</v>
      </c>
      <c r="D2663" s="59" t="s">
        <v>111</v>
      </c>
      <c r="E2663" s="60" t="s">
        <v>11276</v>
      </c>
      <c r="F2663" s="67" t="s">
        <v>112</v>
      </c>
      <c r="G2663" s="67" t="s">
        <v>113</v>
      </c>
      <c r="H2663" s="68" t="s">
        <v>114</v>
      </c>
      <c r="I2663" s="63">
        <v>2</v>
      </c>
      <c r="J2663" s="64" t="str">
        <f t="shared" si="116"/>
        <v>A</v>
      </c>
      <c r="K2663" s="65">
        <f t="shared" si="117"/>
        <v>5000</v>
      </c>
      <c r="L2663" s="66">
        <f t="shared" si="114"/>
        <v>4</v>
      </c>
      <c r="M2663" s="66" t="str">
        <f t="shared" si="115"/>
        <v>OK</v>
      </c>
    </row>
    <row r="2664" spans="2:14" x14ac:dyDescent="0.25">
      <c r="B2664" s="57" t="s">
        <v>26</v>
      </c>
      <c r="C2664" s="58">
        <v>44487</v>
      </c>
      <c r="D2664" s="59" t="s">
        <v>115</v>
      </c>
      <c r="E2664" s="60" t="s">
        <v>11276</v>
      </c>
      <c r="F2664" s="67" t="s">
        <v>116</v>
      </c>
      <c r="G2664" s="67" t="s">
        <v>117</v>
      </c>
      <c r="H2664" s="68" t="s">
        <v>121</v>
      </c>
      <c r="I2664" s="63">
        <v>2</v>
      </c>
      <c r="J2664" s="64" t="str">
        <f t="shared" si="116"/>
        <v>A</v>
      </c>
      <c r="K2664" s="65">
        <f t="shared" si="117"/>
        <v>5000</v>
      </c>
      <c r="L2664" s="66">
        <f t="shared" si="114"/>
        <v>2</v>
      </c>
      <c r="M2664" s="66" t="str">
        <f t="shared" si="115"/>
        <v>OK</v>
      </c>
    </row>
    <row r="2665" spans="2:14" s="69" customFormat="1" x14ac:dyDescent="0.25">
      <c r="B2665" s="57" t="s">
        <v>26</v>
      </c>
      <c r="C2665" s="58">
        <v>44487</v>
      </c>
      <c r="D2665" s="59" t="s">
        <v>118</v>
      </c>
      <c r="E2665" s="60" t="s">
        <v>11276</v>
      </c>
      <c r="F2665" s="67" t="s">
        <v>119</v>
      </c>
      <c r="G2665" s="67" t="s">
        <v>120</v>
      </c>
      <c r="H2665" s="68" t="s">
        <v>122</v>
      </c>
      <c r="I2665" s="63">
        <v>2</v>
      </c>
      <c r="J2665" s="64" t="str">
        <f t="shared" si="116"/>
        <v>A</v>
      </c>
      <c r="K2665" s="65">
        <f t="shared" si="117"/>
        <v>5000</v>
      </c>
      <c r="L2665" s="66">
        <f t="shared" si="114"/>
        <v>6</v>
      </c>
      <c r="M2665" s="66" t="str">
        <f t="shared" si="115"/>
        <v>OK</v>
      </c>
      <c r="N2665" s="40"/>
    </row>
    <row r="2666" spans="2:14" x14ac:dyDescent="0.25">
      <c r="B2666" s="57" t="s">
        <v>26</v>
      </c>
      <c r="C2666" s="58">
        <v>44487</v>
      </c>
      <c r="D2666" s="59" t="s">
        <v>123</v>
      </c>
      <c r="E2666" s="60" t="s">
        <v>11276</v>
      </c>
      <c r="F2666" s="67" t="s">
        <v>124</v>
      </c>
      <c r="G2666" s="67" t="s">
        <v>125</v>
      </c>
      <c r="H2666" s="68" t="s">
        <v>126</v>
      </c>
      <c r="I2666" s="63">
        <v>2</v>
      </c>
      <c r="J2666" s="64" t="str">
        <f t="shared" si="116"/>
        <v>A</v>
      </c>
      <c r="K2666" s="65">
        <f t="shared" si="117"/>
        <v>5000</v>
      </c>
      <c r="L2666" s="66">
        <f t="shared" si="114"/>
        <v>7</v>
      </c>
      <c r="M2666" s="66" t="str">
        <f t="shared" si="115"/>
        <v>OK</v>
      </c>
    </row>
    <row r="2667" spans="2:14" s="69" customFormat="1" x14ac:dyDescent="0.25">
      <c r="B2667" s="57" t="s">
        <v>26</v>
      </c>
      <c r="C2667" s="58">
        <v>44487</v>
      </c>
      <c r="D2667" s="59" t="s">
        <v>127</v>
      </c>
      <c r="E2667" s="60" t="s">
        <v>11276</v>
      </c>
      <c r="F2667" s="61" t="s">
        <v>128</v>
      </c>
      <c r="G2667" s="61" t="s">
        <v>129</v>
      </c>
      <c r="H2667" s="62" t="s">
        <v>130</v>
      </c>
      <c r="I2667" s="63">
        <v>2</v>
      </c>
      <c r="J2667" s="64" t="str">
        <f t="shared" si="116"/>
        <v>A</v>
      </c>
      <c r="K2667" s="65">
        <f t="shared" si="117"/>
        <v>5000</v>
      </c>
      <c r="L2667" s="66">
        <f t="shared" si="114"/>
        <v>2</v>
      </c>
      <c r="M2667" s="66" t="str">
        <f t="shared" si="115"/>
        <v>OK</v>
      </c>
      <c r="N2667" s="40"/>
    </row>
    <row r="2668" spans="2:14" x14ac:dyDescent="0.25">
      <c r="B2668" s="57" t="s">
        <v>26</v>
      </c>
      <c r="C2668" s="58">
        <v>44487</v>
      </c>
      <c r="D2668" s="59" t="s">
        <v>131</v>
      </c>
      <c r="E2668" s="60" t="s">
        <v>11276</v>
      </c>
      <c r="F2668" s="61" t="s">
        <v>132</v>
      </c>
      <c r="G2668" s="61" t="s">
        <v>133</v>
      </c>
      <c r="H2668" s="62" t="s">
        <v>134</v>
      </c>
      <c r="I2668" s="63">
        <v>2</v>
      </c>
      <c r="J2668" s="64" t="str">
        <f t="shared" si="116"/>
        <v>A</v>
      </c>
      <c r="K2668" s="65">
        <f t="shared" si="117"/>
        <v>5000</v>
      </c>
      <c r="L2668" s="66">
        <f t="shared" si="114"/>
        <v>2</v>
      </c>
      <c r="M2668" s="66" t="str">
        <f t="shared" si="115"/>
        <v>OK</v>
      </c>
    </row>
    <row r="2669" spans="2:14" x14ac:dyDescent="0.25">
      <c r="B2669" s="57" t="s">
        <v>26</v>
      </c>
      <c r="C2669" s="58">
        <v>44487</v>
      </c>
      <c r="D2669" s="59" t="s">
        <v>135</v>
      </c>
      <c r="E2669" s="60" t="s">
        <v>11276</v>
      </c>
      <c r="F2669" s="61" t="s">
        <v>136</v>
      </c>
      <c r="G2669" s="61" t="s">
        <v>137</v>
      </c>
      <c r="H2669" s="62" t="s">
        <v>138</v>
      </c>
      <c r="I2669" s="63">
        <v>2</v>
      </c>
      <c r="J2669" s="64" t="str">
        <f t="shared" si="116"/>
        <v>A</v>
      </c>
      <c r="K2669" s="65">
        <f t="shared" si="117"/>
        <v>5000</v>
      </c>
      <c r="L2669" s="66">
        <f t="shared" si="114"/>
        <v>2</v>
      </c>
      <c r="M2669" s="66" t="str">
        <f t="shared" si="115"/>
        <v>OK</v>
      </c>
    </row>
    <row r="2670" spans="2:14" s="69" customFormat="1" x14ac:dyDescent="0.25">
      <c r="B2670" s="57" t="s">
        <v>26</v>
      </c>
      <c r="C2670" s="58">
        <v>44487</v>
      </c>
      <c r="D2670" s="59" t="s">
        <v>139</v>
      </c>
      <c r="E2670" s="60" t="s">
        <v>11276</v>
      </c>
      <c r="F2670" s="61" t="s">
        <v>140</v>
      </c>
      <c r="G2670" s="61" t="s">
        <v>141</v>
      </c>
      <c r="H2670" s="62" t="s">
        <v>142</v>
      </c>
      <c r="I2670" s="63">
        <v>2</v>
      </c>
      <c r="J2670" s="64" t="str">
        <f t="shared" si="116"/>
        <v>A</v>
      </c>
      <c r="K2670" s="65">
        <f t="shared" si="117"/>
        <v>5000</v>
      </c>
      <c r="L2670" s="66">
        <f t="shared" si="114"/>
        <v>2</v>
      </c>
      <c r="M2670" s="66" t="str">
        <f t="shared" si="115"/>
        <v>OK</v>
      </c>
      <c r="N2670" s="40"/>
    </row>
    <row r="2671" spans="2:14" s="69" customFormat="1" x14ac:dyDescent="0.25">
      <c r="B2671" s="57" t="s">
        <v>26</v>
      </c>
      <c r="C2671" s="58">
        <v>44487</v>
      </c>
      <c r="D2671" s="59" t="s">
        <v>143</v>
      </c>
      <c r="E2671" s="60" t="s">
        <v>11276</v>
      </c>
      <c r="F2671" s="61" t="s">
        <v>144</v>
      </c>
      <c r="G2671" s="61" t="s">
        <v>145</v>
      </c>
      <c r="H2671" s="62" t="s">
        <v>146</v>
      </c>
      <c r="I2671" s="63">
        <v>2</v>
      </c>
      <c r="J2671" s="64" t="str">
        <f t="shared" si="116"/>
        <v>A</v>
      </c>
      <c r="K2671" s="65">
        <f t="shared" si="117"/>
        <v>5000</v>
      </c>
      <c r="L2671" s="66">
        <f t="shared" si="114"/>
        <v>4</v>
      </c>
      <c r="M2671" s="66" t="str">
        <f t="shared" si="115"/>
        <v>OK</v>
      </c>
      <c r="N2671" s="40"/>
    </row>
    <row r="2672" spans="2:14" s="69" customFormat="1" x14ac:dyDescent="0.25">
      <c r="B2672" s="57" t="s">
        <v>26</v>
      </c>
      <c r="C2672" s="58">
        <v>44487</v>
      </c>
      <c r="D2672" s="59" t="s">
        <v>147</v>
      </c>
      <c r="E2672" s="60" t="s">
        <v>11276</v>
      </c>
      <c r="F2672" s="61" t="s">
        <v>148</v>
      </c>
      <c r="G2672" s="61" t="s">
        <v>149</v>
      </c>
      <c r="H2672" s="62" t="s">
        <v>150</v>
      </c>
      <c r="I2672" s="63">
        <v>3</v>
      </c>
      <c r="J2672" s="64" t="str">
        <f t="shared" si="116"/>
        <v>A</v>
      </c>
      <c r="K2672" s="65">
        <f t="shared" si="117"/>
        <v>7500</v>
      </c>
      <c r="L2672" s="66">
        <f t="shared" si="114"/>
        <v>3</v>
      </c>
      <c r="M2672" s="66" t="str">
        <f t="shared" si="115"/>
        <v>OK</v>
      </c>
      <c r="N2672" s="40"/>
    </row>
    <row r="2673" spans="2:14" x14ac:dyDescent="0.25">
      <c r="B2673" s="57" t="s">
        <v>26</v>
      </c>
      <c r="C2673" s="58">
        <v>44487</v>
      </c>
      <c r="D2673" s="59" t="s">
        <v>151</v>
      </c>
      <c r="E2673" s="60" t="s">
        <v>11276</v>
      </c>
      <c r="F2673" s="61" t="s">
        <v>152</v>
      </c>
      <c r="G2673" s="61" t="s">
        <v>153</v>
      </c>
      <c r="H2673" s="62" t="s">
        <v>154</v>
      </c>
      <c r="I2673" s="63">
        <v>2</v>
      </c>
      <c r="J2673" s="64" t="str">
        <f t="shared" si="116"/>
        <v>A</v>
      </c>
      <c r="K2673" s="65">
        <f t="shared" si="117"/>
        <v>5000</v>
      </c>
      <c r="L2673" s="66">
        <f t="shared" si="114"/>
        <v>2</v>
      </c>
      <c r="M2673" s="66" t="str">
        <f t="shared" si="115"/>
        <v>OK</v>
      </c>
    </row>
    <row r="2674" spans="2:14" x14ac:dyDescent="0.25">
      <c r="B2674" s="57" t="s">
        <v>26</v>
      </c>
      <c r="C2674" s="58">
        <v>44487</v>
      </c>
      <c r="D2674" s="59" t="s">
        <v>155</v>
      </c>
      <c r="E2674" s="60" t="s">
        <v>11276</v>
      </c>
      <c r="F2674" s="61" t="s">
        <v>156</v>
      </c>
      <c r="G2674" s="61" t="s">
        <v>157</v>
      </c>
      <c r="H2674" s="62" t="s">
        <v>158</v>
      </c>
      <c r="I2674" s="63">
        <v>3</v>
      </c>
      <c r="J2674" s="64" t="str">
        <f t="shared" si="116"/>
        <v>A</v>
      </c>
      <c r="K2674" s="65">
        <f t="shared" si="117"/>
        <v>7500</v>
      </c>
      <c r="L2674" s="66">
        <f t="shared" si="114"/>
        <v>12</v>
      </c>
      <c r="M2674" s="66" t="str">
        <f t="shared" si="115"/>
        <v>OK</v>
      </c>
    </row>
    <row r="2675" spans="2:14" s="69" customFormat="1" x14ac:dyDescent="0.25">
      <c r="B2675" s="57" t="s">
        <v>26</v>
      </c>
      <c r="C2675" s="58">
        <v>44487</v>
      </c>
      <c r="D2675" s="59" t="s">
        <v>159</v>
      </c>
      <c r="E2675" s="60" t="s">
        <v>11276</v>
      </c>
      <c r="F2675" s="61" t="s">
        <v>160</v>
      </c>
      <c r="G2675" s="61" t="s">
        <v>161</v>
      </c>
      <c r="H2675" s="62" t="s">
        <v>162</v>
      </c>
      <c r="I2675" s="63">
        <v>2</v>
      </c>
      <c r="J2675" s="64" t="str">
        <f t="shared" si="116"/>
        <v>A</v>
      </c>
      <c r="K2675" s="65">
        <f t="shared" si="117"/>
        <v>5000</v>
      </c>
      <c r="L2675" s="66">
        <f t="shared" si="114"/>
        <v>8</v>
      </c>
      <c r="M2675" s="66" t="str">
        <f t="shared" si="115"/>
        <v>OK</v>
      </c>
      <c r="N2675" s="40"/>
    </row>
    <row r="2676" spans="2:14" x14ac:dyDescent="0.25">
      <c r="B2676" s="57" t="s">
        <v>26</v>
      </c>
      <c r="C2676" s="58">
        <v>44487</v>
      </c>
      <c r="D2676" s="59" t="s">
        <v>163</v>
      </c>
      <c r="E2676" s="60" t="s">
        <v>11276</v>
      </c>
      <c r="F2676" s="61" t="s">
        <v>164</v>
      </c>
      <c r="G2676" s="61" t="s">
        <v>165</v>
      </c>
      <c r="H2676" s="62" t="s">
        <v>166</v>
      </c>
      <c r="I2676" s="63">
        <v>2</v>
      </c>
      <c r="J2676" s="64" t="str">
        <f t="shared" si="116"/>
        <v>A</v>
      </c>
      <c r="K2676" s="65">
        <f t="shared" si="117"/>
        <v>5000</v>
      </c>
      <c r="L2676" s="66">
        <f t="shared" si="114"/>
        <v>2</v>
      </c>
      <c r="M2676" s="66" t="str">
        <f t="shared" si="115"/>
        <v>OK</v>
      </c>
    </row>
    <row r="2677" spans="2:14" s="69" customFormat="1" x14ac:dyDescent="0.25">
      <c r="B2677" s="57" t="s">
        <v>26</v>
      </c>
      <c r="C2677" s="58">
        <v>44487</v>
      </c>
      <c r="D2677" s="59" t="s">
        <v>171</v>
      </c>
      <c r="E2677" s="60" t="s">
        <v>11276</v>
      </c>
      <c r="F2677" s="61" t="s">
        <v>172</v>
      </c>
      <c r="G2677" s="61" t="s">
        <v>173</v>
      </c>
      <c r="H2677" s="62" t="s">
        <v>174</v>
      </c>
      <c r="I2677" s="63">
        <v>2</v>
      </c>
      <c r="J2677" s="64" t="str">
        <f t="shared" si="116"/>
        <v>A</v>
      </c>
      <c r="K2677" s="65">
        <f t="shared" si="117"/>
        <v>5000</v>
      </c>
      <c r="L2677" s="66">
        <f t="shared" si="114"/>
        <v>2</v>
      </c>
      <c r="M2677" s="66" t="str">
        <f t="shared" si="115"/>
        <v>OK</v>
      </c>
      <c r="N2677" s="40"/>
    </row>
    <row r="2678" spans="2:14" x14ac:dyDescent="0.25">
      <c r="B2678" s="57" t="s">
        <v>26</v>
      </c>
      <c r="C2678" s="58">
        <v>44487</v>
      </c>
      <c r="D2678" s="59" t="s">
        <v>175</v>
      </c>
      <c r="E2678" s="60" t="s">
        <v>11276</v>
      </c>
      <c r="F2678" s="61" t="s">
        <v>176</v>
      </c>
      <c r="G2678" s="61" t="s">
        <v>177</v>
      </c>
      <c r="H2678" s="62" t="s">
        <v>178</v>
      </c>
      <c r="I2678" s="63">
        <v>2</v>
      </c>
      <c r="J2678" s="64" t="str">
        <f t="shared" si="116"/>
        <v>A</v>
      </c>
      <c r="K2678" s="65">
        <f t="shared" si="117"/>
        <v>5000</v>
      </c>
      <c r="L2678" s="66">
        <f t="shared" si="114"/>
        <v>2</v>
      </c>
      <c r="M2678" s="66" t="str">
        <f t="shared" si="115"/>
        <v>OK</v>
      </c>
    </row>
    <row r="2679" spans="2:14" x14ac:dyDescent="0.25">
      <c r="B2679" s="57" t="s">
        <v>26</v>
      </c>
      <c r="C2679" s="58">
        <v>44487</v>
      </c>
      <c r="D2679" s="59" t="s">
        <v>179</v>
      </c>
      <c r="E2679" s="60" t="s">
        <v>11276</v>
      </c>
      <c r="F2679" s="61" t="s">
        <v>180</v>
      </c>
      <c r="G2679" s="61" t="s">
        <v>181</v>
      </c>
      <c r="H2679" s="62" t="s">
        <v>182</v>
      </c>
      <c r="I2679" s="63">
        <v>3</v>
      </c>
      <c r="J2679" s="64" t="str">
        <f t="shared" si="116"/>
        <v>A</v>
      </c>
      <c r="K2679" s="65">
        <f t="shared" si="117"/>
        <v>7500</v>
      </c>
      <c r="L2679" s="66">
        <f t="shared" si="114"/>
        <v>3</v>
      </c>
      <c r="M2679" s="66" t="str">
        <f t="shared" si="115"/>
        <v>OK</v>
      </c>
    </row>
    <row r="2680" spans="2:14" s="69" customFormat="1" x14ac:dyDescent="0.25">
      <c r="B2680" s="57" t="s">
        <v>26</v>
      </c>
      <c r="C2680" s="58">
        <v>44487</v>
      </c>
      <c r="D2680" s="59" t="s">
        <v>183</v>
      </c>
      <c r="E2680" s="60" t="s">
        <v>11276</v>
      </c>
      <c r="F2680" s="67" t="s">
        <v>184</v>
      </c>
      <c r="G2680" s="67" t="s">
        <v>185</v>
      </c>
      <c r="H2680" s="68" t="s">
        <v>186</v>
      </c>
      <c r="I2680" s="63">
        <v>2</v>
      </c>
      <c r="J2680" s="64" t="str">
        <f t="shared" si="116"/>
        <v>A</v>
      </c>
      <c r="K2680" s="65">
        <f t="shared" si="117"/>
        <v>5000</v>
      </c>
      <c r="L2680" s="66">
        <f t="shared" si="114"/>
        <v>2</v>
      </c>
      <c r="M2680" s="66" t="str">
        <f t="shared" si="115"/>
        <v>OK</v>
      </c>
      <c r="N2680" s="40"/>
    </row>
    <row r="2681" spans="2:14" s="69" customFormat="1" x14ac:dyDescent="0.25">
      <c r="B2681" s="57" t="s">
        <v>26</v>
      </c>
      <c r="C2681" s="58">
        <v>44487</v>
      </c>
      <c r="D2681" s="59" t="s">
        <v>187</v>
      </c>
      <c r="E2681" s="60" t="s">
        <v>11276</v>
      </c>
      <c r="F2681" s="67" t="s">
        <v>188</v>
      </c>
      <c r="G2681" s="67" t="s">
        <v>189</v>
      </c>
      <c r="H2681" s="68" t="s">
        <v>190</v>
      </c>
      <c r="I2681" s="63">
        <v>2</v>
      </c>
      <c r="J2681" s="64" t="str">
        <f t="shared" si="116"/>
        <v>A</v>
      </c>
      <c r="K2681" s="65">
        <f t="shared" si="117"/>
        <v>5000</v>
      </c>
      <c r="L2681" s="66">
        <f t="shared" si="114"/>
        <v>2</v>
      </c>
      <c r="M2681" s="66" t="str">
        <f t="shared" si="115"/>
        <v>OK</v>
      </c>
      <c r="N2681" s="40"/>
    </row>
    <row r="2682" spans="2:14" x14ac:dyDescent="0.25">
      <c r="B2682" s="57" t="s">
        <v>26</v>
      </c>
      <c r="C2682" s="58">
        <v>44487</v>
      </c>
      <c r="D2682" s="59" t="s">
        <v>191</v>
      </c>
      <c r="E2682" s="60" t="s">
        <v>11276</v>
      </c>
      <c r="F2682" s="67" t="s">
        <v>192</v>
      </c>
      <c r="G2682" s="67" t="s">
        <v>141</v>
      </c>
      <c r="H2682" s="68" t="s">
        <v>193</v>
      </c>
      <c r="I2682" s="63">
        <v>2</v>
      </c>
      <c r="J2682" s="64" t="str">
        <f t="shared" si="116"/>
        <v>A</v>
      </c>
      <c r="K2682" s="65">
        <f t="shared" si="117"/>
        <v>5000</v>
      </c>
      <c r="L2682" s="66">
        <f t="shared" si="114"/>
        <v>2</v>
      </c>
      <c r="M2682" s="66" t="str">
        <f t="shared" si="115"/>
        <v>OK</v>
      </c>
    </row>
    <row r="2683" spans="2:14" x14ac:dyDescent="0.25">
      <c r="B2683" s="57" t="s">
        <v>26</v>
      </c>
      <c r="C2683" s="58">
        <v>44487</v>
      </c>
      <c r="D2683" s="59" t="s">
        <v>194</v>
      </c>
      <c r="E2683" s="60" t="s">
        <v>11276</v>
      </c>
      <c r="F2683" s="67" t="s">
        <v>195</v>
      </c>
      <c r="G2683" s="67" t="s">
        <v>196</v>
      </c>
      <c r="H2683" s="68" t="s">
        <v>197</v>
      </c>
      <c r="I2683" s="63">
        <v>2</v>
      </c>
      <c r="J2683" s="64" t="str">
        <f t="shared" si="116"/>
        <v>A</v>
      </c>
      <c r="K2683" s="65">
        <f t="shared" si="117"/>
        <v>5000</v>
      </c>
      <c r="L2683" s="66">
        <f t="shared" si="114"/>
        <v>6</v>
      </c>
      <c r="M2683" s="66" t="str">
        <f t="shared" si="115"/>
        <v>OK</v>
      </c>
    </row>
    <row r="2684" spans="2:14" s="69" customFormat="1" x14ac:dyDescent="0.25">
      <c r="B2684" s="57" t="s">
        <v>26</v>
      </c>
      <c r="C2684" s="58">
        <v>44487</v>
      </c>
      <c r="D2684" s="59" t="s">
        <v>198</v>
      </c>
      <c r="E2684" s="60" t="s">
        <v>11276</v>
      </c>
      <c r="F2684" s="67" t="s">
        <v>199</v>
      </c>
      <c r="G2684" s="67" t="s">
        <v>200</v>
      </c>
      <c r="H2684" s="68" t="s">
        <v>201</v>
      </c>
      <c r="I2684" s="63">
        <v>2</v>
      </c>
      <c r="J2684" s="64" t="str">
        <f t="shared" si="116"/>
        <v>A</v>
      </c>
      <c r="K2684" s="65">
        <f t="shared" si="117"/>
        <v>5000</v>
      </c>
      <c r="L2684" s="66">
        <f t="shared" si="114"/>
        <v>6</v>
      </c>
      <c r="M2684" s="66" t="str">
        <f t="shared" si="115"/>
        <v>OK</v>
      </c>
      <c r="N2684" s="40"/>
    </row>
    <row r="2685" spans="2:14" x14ac:dyDescent="0.25">
      <c r="B2685" s="57" t="s">
        <v>26</v>
      </c>
      <c r="C2685" s="58">
        <v>44487</v>
      </c>
      <c r="D2685" s="59" t="s">
        <v>202</v>
      </c>
      <c r="E2685" s="60" t="s">
        <v>11276</v>
      </c>
      <c r="F2685" s="61" t="s">
        <v>203</v>
      </c>
      <c r="G2685" s="61" t="s">
        <v>204</v>
      </c>
      <c r="H2685" s="62" t="s">
        <v>205</v>
      </c>
      <c r="I2685" s="63">
        <v>6</v>
      </c>
      <c r="J2685" s="64" t="str">
        <f t="shared" si="116"/>
        <v>B</v>
      </c>
      <c r="K2685" s="65">
        <f t="shared" si="117"/>
        <v>18000</v>
      </c>
      <c r="L2685" s="66">
        <f t="shared" si="114"/>
        <v>10</v>
      </c>
      <c r="M2685" s="66" t="str">
        <f t="shared" si="115"/>
        <v>OK</v>
      </c>
    </row>
    <row r="2686" spans="2:14" s="69" customFormat="1" x14ac:dyDescent="0.25">
      <c r="B2686" s="57" t="s">
        <v>26</v>
      </c>
      <c r="C2686" s="58">
        <v>44487</v>
      </c>
      <c r="D2686" s="59" t="s">
        <v>206</v>
      </c>
      <c r="E2686" s="60" t="s">
        <v>11276</v>
      </c>
      <c r="F2686" s="61" t="s">
        <v>207</v>
      </c>
      <c r="G2686" s="61" t="s">
        <v>208</v>
      </c>
      <c r="H2686" s="62" t="s">
        <v>209</v>
      </c>
      <c r="I2686" s="63">
        <v>6</v>
      </c>
      <c r="J2686" s="64" t="str">
        <f t="shared" si="116"/>
        <v>B</v>
      </c>
      <c r="K2686" s="65">
        <f t="shared" si="117"/>
        <v>18000</v>
      </c>
      <c r="L2686" s="66">
        <f t="shared" si="114"/>
        <v>10</v>
      </c>
      <c r="M2686" s="66" t="str">
        <f t="shared" si="115"/>
        <v>OK</v>
      </c>
      <c r="N2686" s="40"/>
    </row>
    <row r="2687" spans="2:14" x14ac:dyDescent="0.25">
      <c r="B2687" s="57" t="s">
        <v>26</v>
      </c>
      <c r="C2687" s="58">
        <v>44487</v>
      </c>
      <c r="D2687" s="59" t="s">
        <v>210</v>
      </c>
      <c r="E2687" s="60" t="s">
        <v>11276</v>
      </c>
      <c r="F2687" s="61" t="s">
        <v>211</v>
      </c>
      <c r="G2687" s="61" t="s">
        <v>212</v>
      </c>
      <c r="H2687" s="62" t="s">
        <v>213</v>
      </c>
      <c r="I2687" s="63">
        <v>7</v>
      </c>
      <c r="J2687" s="64" t="str">
        <f t="shared" si="116"/>
        <v>B</v>
      </c>
      <c r="K2687" s="65">
        <f t="shared" si="117"/>
        <v>21000</v>
      </c>
      <c r="L2687" s="66">
        <f t="shared" si="114"/>
        <v>11</v>
      </c>
      <c r="M2687" s="66" t="str">
        <f t="shared" si="115"/>
        <v>OK</v>
      </c>
    </row>
    <row r="2688" spans="2:14" x14ac:dyDescent="0.25">
      <c r="B2688" s="57" t="s">
        <v>26</v>
      </c>
      <c r="C2688" s="58">
        <v>44487</v>
      </c>
      <c r="D2688" s="59" t="s">
        <v>214</v>
      </c>
      <c r="E2688" s="60" t="s">
        <v>11276</v>
      </c>
      <c r="F2688" s="61" t="s">
        <v>215</v>
      </c>
      <c r="G2688" s="61" t="s">
        <v>216</v>
      </c>
      <c r="H2688" s="62" t="s">
        <v>217</v>
      </c>
      <c r="I2688" s="63">
        <v>2</v>
      </c>
      <c r="J2688" s="64" t="str">
        <f t="shared" si="116"/>
        <v>A</v>
      </c>
      <c r="K2688" s="65">
        <f t="shared" si="117"/>
        <v>5000</v>
      </c>
      <c r="L2688" s="66">
        <f t="shared" si="114"/>
        <v>6</v>
      </c>
      <c r="M2688" s="66" t="str">
        <f t="shared" si="115"/>
        <v>OK</v>
      </c>
    </row>
    <row r="2689" spans="2:14" s="69" customFormat="1" x14ac:dyDescent="0.25">
      <c r="B2689" s="57" t="s">
        <v>26</v>
      </c>
      <c r="C2689" s="58">
        <v>44487</v>
      </c>
      <c r="D2689" s="59" t="s">
        <v>218</v>
      </c>
      <c r="E2689" s="60" t="s">
        <v>11276</v>
      </c>
      <c r="F2689" s="61" t="s">
        <v>219</v>
      </c>
      <c r="G2689" s="61" t="s">
        <v>220</v>
      </c>
      <c r="H2689" s="62" t="s">
        <v>221</v>
      </c>
      <c r="I2689" s="63">
        <v>6</v>
      </c>
      <c r="J2689" s="64" t="str">
        <f t="shared" si="116"/>
        <v>B</v>
      </c>
      <c r="K2689" s="65">
        <f t="shared" si="117"/>
        <v>18000</v>
      </c>
      <c r="L2689" s="66">
        <f t="shared" si="114"/>
        <v>8</v>
      </c>
      <c r="M2689" s="66" t="str">
        <f t="shared" si="115"/>
        <v>OK</v>
      </c>
      <c r="N2689" s="40"/>
    </row>
    <row r="2690" spans="2:14" x14ac:dyDescent="0.25">
      <c r="B2690" s="57" t="s">
        <v>26</v>
      </c>
      <c r="C2690" s="58">
        <v>44487</v>
      </c>
      <c r="D2690" s="59" t="s">
        <v>222</v>
      </c>
      <c r="E2690" s="60" t="s">
        <v>11276</v>
      </c>
      <c r="F2690" s="61" t="s">
        <v>223</v>
      </c>
      <c r="G2690" s="61" t="s">
        <v>224</v>
      </c>
      <c r="H2690" s="62" t="s">
        <v>227</v>
      </c>
      <c r="I2690" s="63">
        <v>6</v>
      </c>
      <c r="J2690" s="64" t="str">
        <f t="shared" si="116"/>
        <v>B</v>
      </c>
      <c r="K2690" s="65">
        <f t="shared" si="117"/>
        <v>18000</v>
      </c>
      <c r="L2690" s="66">
        <f t="shared" si="114"/>
        <v>10</v>
      </c>
      <c r="M2690" s="66" t="str">
        <f t="shared" si="115"/>
        <v>OK</v>
      </c>
    </row>
    <row r="2691" spans="2:14" x14ac:dyDescent="0.25">
      <c r="B2691" s="57" t="s">
        <v>26</v>
      </c>
      <c r="C2691" s="58">
        <v>44487</v>
      </c>
      <c r="D2691" s="59" t="s">
        <v>225</v>
      </c>
      <c r="E2691" s="60" t="s">
        <v>11276</v>
      </c>
      <c r="F2691" s="61" t="s">
        <v>226</v>
      </c>
      <c r="G2691" s="61" t="s">
        <v>224</v>
      </c>
      <c r="H2691" s="62" t="s">
        <v>228</v>
      </c>
      <c r="I2691" s="63">
        <v>2</v>
      </c>
      <c r="J2691" s="64" t="str">
        <f t="shared" si="116"/>
        <v>A</v>
      </c>
      <c r="K2691" s="65">
        <f t="shared" si="117"/>
        <v>5000</v>
      </c>
      <c r="L2691" s="66">
        <f t="shared" si="114"/>
        <v>6</v>
      </c>
      <c r="M2691" s="66" t="str">
        <f t="shared" si="115"/>
        <v>OK</v>
      </c>
    </row>
    <row r="2692" spans="2:14" s="69" customFormat="1" x14ac:dyDescent="0.25">
      <c r="B2692" s="57" t="s">
        <v>26</v>
      </c>
      <c r="C2692" s="58">
        <v>44487</v>
      </c>
      <c r="D2692" s="59" t="s">
        <v>229</v>
      </c>
      <c r="E2692" s="60" t="s">
        <v>11276</v>
      </c>
      <c r="F2692" s="61" t="s">
        <v>230</v>
      </c>
      <c r="G2692" s="61" t="s">
        <v>224</v>
      </c>
      <c r="H2692" s="62" t="s">
        <v>236</v>
      </c>
      <c r="I2692" s="63">
        <v>7</v>
      </c>
      <c r="J2692" s="64" t="str">
        <f t="shared" si="116"/>
        <v>B</v>
      </c>
      <c r="K2692" s="65">
        <f t="shared" si="117"/>
        <v>21000</v>
      </c>
      <c r="L2692" s="66">
        <f t="shared" si="114"/>
        <v>11</v>
      </c>
      <c r="M2692" s="66" t="str">
        <f t="shared" si="115"/>
        <v>OK</v>
      </c>
      <c r="N2692" s="40"/>
    </row>
    <row r="2693" spans="2:14" x14ac:dyDescent="0.25">
      <c r="B2693" s="57" t="s">
        <v>26</v>
      </c>
      <c r="C2693" s="58">
        <v>44487</v>
      </c>
      <c r="D2693" s="59" t="s">
        <v>231</v>
      </c>
      <c r="E2693" s="60" t="s">
        <v>11276</v>
      </c>
      <c r="F2693" s="61" t="s">
        <v>232</v>
      </c>
      <c r="G2693" s="61" t="s">
        <v>233</v>
      </c>
      <c r="H2693" s="62" t="s">
        <v>237</v>
      </c>
      <c r="I2693" s="63">
        <v>2</v>
      </c>
      <c r="J2693" s="64" t="str">
        <f t="shared" si="116"/>
        <v>A</v>
      </c>
      <c r="K2693" s="65">
        <f t="shared" si="117"/>
        <v>5000</v>
      </c>
      <c r="L2693" s="66">
        <f t="shared" si="114"/>
        <v>4</v>
      </c>
      <c r="M2693" s="66" t="str">
        <f t="shared" si="115"/>
        <v>OK</v>
      </c>
    </row>
    <row r="2694" spans="2:14" s="69" customFormat="1" x14ac:dyDescent="0.25">
      <c r="B2694" s="57" t="s">
        <v>26</v>
      </c>
      <c r="C2694" s="58">
        <v>44487</v>
      </c>
      <c r="D2694" s="59" t="s">
        <v>234</v>
      </c>
      <c r="E2694" s="60" t="s">
        <v>11276</v>
      </c>
      <c r="F2694" s="61" t="s">
        <v>235</v>
      </c>
      <c r="G2694" s="61" t="s">
        <v>233</v>
      </c>
      <c r="H2694" s="62" t="s">
        <v>238</v>
      </c>
      <c r="I2694" s="63">
        <v>2</v>
      </c>
      <c r="J2694" s="64" t="str">
        <f t="shared" si="116"/>
        <v>A</v>
      </c>
      <c r="K2694" s="65">
        <f t="shared" si="117"/>
        <v>5000</v>
      </c>
      <c r="L2694" s="66">
        <f t="shared" si="114"/>
        <v>4</v>
      </c>
      <c r="M2694" s="66" t="str">
        <f t="shared" si="115"/>
        <v>OK</v>
      </c>
      <c r="N2694" s="40"/>
    </row>
    <row r="2695" spans="2:14" x14ac:dyDescent="0.25">
      <c r="B2695" s="57" t="s">
        <v>26</v>
      </c>
      <c r="C2695" s="58">
        <v>44487</v>
      </c>
      <c r="D2695" s="59" t="s">
        <v>167</v>
      </c>
      <c r="E2695" s="60" t="s">
        <v>11276</v>
      </c>
      <c r="F2695" s="61" t="s">
        <v>168</v>
      </c>
      <c r="G2695" s="61" t="s">
        <v>169</v>
      </c>
      <c r="H2695" s="62" t="s">
        <v>170</v>
      </c>
      <c r="I2695" s="63">
        <v>2</v>
      </c>
      <c r="J2695" s="64" t="str">
        <f t="shared" si="116"/>
        <v>A</v>
      </c>
      <c r="K2695" s="65">
        <f t="shared" si="117"/>
        <v>5000</v>
      </c>
      <c r="L2695" s="66">
        <f t="shared" si="114"/>
        <v>2</v>
      </c>
      <c r="M2695" s="66" t="str">
        <f t="shared" si="115"/>
        <v>OK</v>
      </c>
    </row>
    <row r="2696" spans="2:14" x14ac:dyDescent="0.25">
      <c r="B2696" s="57" t="s">
        <v>26</v>
      </c>
      <c r="C2696" s="58">
        <v>44487</v>
      </c>
      <c r="D2696" s="59" t="s">
        <v>239</v>
      </c>
      <c r="E2696" s="60" t="s">
        <v>11276</v>
      </c>
      <c r="F2696" s="67" t="s">
        <v>240</v>
      </c>
      <c r="G2696" s="67" t="s">
        <v>241</v>
      </c>
      <c r="H2696" s="68" t="s">
        <v>242</v>
      </c>
      <c r="I2696" s="63">
        <v>2</v>
      </c>
      <c r="J2696" s="64" t="str">
        <f t="shared" si="116"/>
        <v>A</v>
      </c>
      <c r="K2696" s="65">
        <f t="shared" si="117"/>
        <v>5000</v>
      </c>
      <c r="L2696" s="66">
        <f t="shared" si="114"/>
        <v>4</v>
      </c>
      <c r="M2696" s="66" t="str">
        <f t="shared" si="115"/>
        <v>OK</v>
      </c>
    </row>
    <row r="2697" spans="2:14" s="69" customFormat="1" x14ac:dyDescent="0.25">
      <c r="B2697" s="57" t="s">
        <v>26</v>
      </c>
      <c r="C2697" s="58">
        <v>44487</v>
      </c>
      <c r="D2697" s="59" t="s">
        <v>243</v>
      </c>
      <c r="E2697" s="60" t="s">
        <v>11276</v>
      </c>
      <c r="F2697" s="67" t="s">
        <v>244</v>
      </c>
      <c r="G2697" s="67" t="s">
        <v>241</v>
      </c>
      <c r="H2697" s="68" t="s">
        <v>245</v>
      </c>
      <c r="I2697" s="63">
        <v>2</v>
      </c>
      <c r="J2697" s="64" t="str">
        <f t="shared" si="116"/>
        <v>A</v>
      </c>
      <c r="K2697" s="65">
        <f t="shared" si="117"/>
        <v>5000</v>
      </c>
      <c r="L2697" s="66">
        <f t="shared" ref="L2697:L2760" si="118">SUMIF($D$8:$D$3606,D2697:D6295,$I$8:$I$3606)</f>
        <v>6</v>
      </c>
      <c r="M2697" s="66" t="str">
        <f t="shared" ref="M2697:M2760" si="119">+IF(L2697=0," ",IF(L2697&lt;=20,"OK",IF(L2697&gt;=21,"LEBIH")))</f>
        <v>OK</v>
      </c>
      <c r="N2697" s="40"/>
    </row>
    <row r="2698" spans="2:14" s="69" customFormat="1" x14ac:dyDescent="0.25">
      <c r="B2698" s="57" t="s">
        <v>26</v>
      </c>
      <c r="C2698" s="58">
        <v>44487</v>
      </c>
      <c r="D2698" s="59" t="s">
        <v>246</v>
      </c>
      <c r="E2698" s="60" t="s">
        <v>11276</v>
      </c>
      <c r="F2698" s="67" t="s">
        <v>247</v>
      </c>
      <c r="G2698" s="67" t="s">
        <v>248</v>
      </c>
      <c r="H2698" s="68" t="s">
        <v>249</v>
      </c>
      <c r="I2698" s="63">
        <v>6</v>
      </c>
      <c r="J2698" s="64" t="str">
        <f t="shared" si="116"/>
        <v>B</v>
      </c>
      <c r="K2698" s="65">
        <f t="shared" si="117"/>
        <v>18000</v>
      </c>
      <c r="L2698" s="66">
        <f t="shared" si="118"/>
        <v>10</v>
      </c>
      <c r="M2698" s="66" t="str">
        <f t="shared" si="119"/>
        <v>OK</v>
      </c>
      <c r="N2698" s="40"/>
    </row>
    <row r="2699" spans="2:14" x14ac:dyDescent="0.25">
      <c r="B2699" s="57" t="s">
        <v>26</v>
      </c>
      <c r="C2699" s="58">
        <v>44487</v>
      </c>
      <c r="D2699" s="59" t="s">
        <v>250</v>
      </c>
      <c r="E2699" s="60" t="s">
        <v>11276</v>
      </c>
      <c r="F2699" s="67" t="s">
        <v>251</v>
      </c>
      <c r="G2699" s="67" t="s">
        <v>252</v>
      </c>
      <c r="H2699" s="68" t="s">
        <v>253</v>
      </c>
      <c r="I2699" s="63">
        <v>2</v>
      </c>
      <c r="J2699" s="64" t="str">
        <f t="shared" si="116"/>
        <v>A</v>
      </c>
      <c r="K2699" s="65">
        <f t="shared" si="117"/>
        <v>5000</v>
      </c>
      <c r="L2699" s="66">
        <f t="shared" si="118"/>
        <v>6</v>
      </c>
      <c r="M2699" s="66" t="str">
        <f t="shared" si="119"/>
        <v>OK</v>
      </c>
    </row>
    <row r="2700" spans="2:14" x14ac:dyDescent="0.25">
      <c r="B2700" s="57" t="s">
        <v>26</v>
      </c>
      <c r="C2700" s="58">
        <v>44487</v>
      </c>
      <c r="D2700" s="59" t="s">
        <v>254</v>
      </c>
      <c r="E2700" s="60" t="s">
        <v>11276</v>
      </c>
      <c r="F2700" s="67" t="s">
        <v>255</v>
      </c>
      <c r="G2700" s="67" t="s">
        <v>256</v>
      </c>
      <c r="H2700" s="68" t="s">
        <v>257</v>
      </c>
      <c r="I2700" s="63">
        <v>2</v>
      </c>
      <c r="J2700" s="64" t="str">
        <f t="shared" si="116"/>
        <v>A</v>
      </c>
      <c r="K2700" s="65">
        <f t="shared" si="117"/>
        <v>5000</v>
      </c>
      <c r="L2700" s="66">
        <f t="shared" si="118"/>
        <v>6</v>
      </c>
      <c r="M2700" s="66" t="str">
        <f t="shared" si="119"/>
        <v>OK</v>
      </c>
    </row>
    <row r="2701" spans="2:14" s="69" customFormat="1" x14ac:dyDescent="0.25">
      <c r="B2701" s="57" t="s">
        <v>26</v>
      </c>
      <c r="C2701" s="58">
        <v>44487</v>
      </c>
      <c r="D2701" s="59" t="s">
        <v>258</v>
      </c>
      <c r="E2701" s="60" t="s">
        <v>11276</v>
      </c>
      <c r="F2701" s="67" t="s">
        <v>259</v>
      </c>
      <c r="G2701" s="67" t="s">
        <v>260</v>
      </c>
      <c r="H2701" s="68" t="s">
        <v>261</v>
      </c>
      <c r="I2701" s="63">
        <v>2</v>
      </c>
      <c r="J2701" s="64" t="str">
        <f t="shared" si="116"/>
        <v>A</v>
      </c>
      <c r="K2701" s="65">
        <f t="shared" si="117"/>
        <v>5000</v>
      </c>
      <c r="L2701" s="66">
        <f t="shared" si="118"/>
        <v>6</v>
      </c>
      <c r="M2701" s="66" t="str">
        <f t="shared" si="119"/>
        <v>OK</v>
      </c>
      <c r="N2701" s="40"/>
    </row>
    <row r="2702" spans="2:14" x14ac:dyDescent="0.25">
      <c r="B2702" s="57" t="s">
        <v>26</v>
      </c>
      <c r="C2702" s="58">
        <v>44487</v>
      </c>
      <c r="D2702" s="59" t="s">
        <v>262</v>
      </c>
      <c r="E2702" s="60" t="s">
        <v>11276</v>
      </c>
      <c r="F2702" s="67" t="s">
        <v>263</v>
      </c>
      <c r="G2702" s="67" t="s">
        <v>264</v>
      </c>
      <c r="H2702" s="68" t="s">
        <v>271</v>
      </c>
      <c r="I2702" s="63">
        <v>2</v>
      </c>
      <c r="J2702" s="64" t="str">
        <f t="shared" si="116"/>
        <v>A</v>
      </c>
      <c r="K2702" s="65">
        <f t="shared" si="117"/>
        <v>5000</v>
      </c>
      <c r="L2702" s="66">
        <f t="shared" si="118"/>
        <v>4</v>
      </c>
      <c r="M2702" s="66" t="str">
        <f t="shared" si="119"/>
        <v>OK</v>
      </c>
    </row>
    <row r="2703" spans="2:14" s="69" customFormat="1" x14ac:dyDescent="0.25">
      <c r="B2703" s="57" t="s">
        <v>26</v>
      </c>
      <c r="C2703" s="58">
        <v>44487</v>
      </c>
      <c r="D2703" s="59" t="s">
        <v>265</v>
      </c>
      <c r="E2703" s="60" t="s">
        <v>11276</v>
      </c>
      <c r="F2703" s="67" t="s">
        <v>266</v>
      </c>
      <c r="G2703" s="67" t="s">
        <v>267</v>
      </c>
      <c r="H2703" s="68" t="s">
        <v>272</v>
      </c>
      <c r="I2703" s="63">
        <v>2</v>
      </c>
      <c r="J2703" s="64" t="str">
        <f t="shared" si="116"/>
        <v>A</v>
      </c>
      <c r="K2703" s="65">
        <f t="shared" si="117"/>
        <v>5000</v>
      </c>
      <c r="L2703" s="66">
        <f t="shared" si="118"/>
        <v>6</v>
      </c>
      <c r="M2703" s="66" t="str">
        <f t="shared" si="119"/>
        <v>OK</v>
      </c>
      <c r="N2703" s="40"/>
    </row>
    <row r="2704" spans="2:14" x14ac:dyDescent="0.25">
      <c r="B2704" s="57" t="s">
        <v>26</v>
      </c>
      <c r="C2704" s="58">
        <v>44487</v>
      </c>
      <c r="D2704" s="59" t="s">
        <v>268</v>
      </c>
      <c r="E2704" s="60" t="s">
        <v>11276</v>
      </c>
      <c r="F2704" s="67" t="s">
        <v>269</v>
      </c>
      <c r="G2704" s="67" t="s">
        <v>270</v>
      </c>
      <c r="H2704" s="68" t="s">
        <v>273</v>
      </c>
      <c r="I2704" s="63">
        <v>2</v>
      </c>
      <c r="J2704" s="64" t="str">
        <f t="shared" si="116"/>
        <v>A</v>
      </c>
      <c r="K2704" s="65">
        <f t="shared" si="117"/>
        <v>5000</v>
      </c>
      <c r="L2704" s="66">
        <f t="shared" si="118"/>
        <v>4</v>
      </c>
      <c r="M2704" s="66" t="str">
        <f t="shared" si="119"/>
        <v>OK</v>
      </c>
    </row>
    <row r="2705" spans="2:14" x14ac:dyDescent="0.25">
      <c r="B2705" s="57" t="s">
        <v>26</v>
      </c>
      <c r="C2705" s="58">
        <v>44487</v>
      </c>
      <c r="D2705" s="59" t="s">
        <v>274</v>
      </c>
      <c r="E2705" s="60" t="s">
        <v>11276</v>
      </c>
      <c r="F2705" s="67" t="s">
        <v>275</v>
      </c>
      <c r="G2705" s="67" t="s">
        <v>276</v>
      </c>
      <c r="H2705" s="68" t="s">
        <v>277</v>
      </c>
      <c r="I2705" s="63">
        <v>2</v>
      </c>
      <c r="J2705" s="64" t="str">
        <f t="shared" si="116"/>
        <v>A</v>
      </c>
      <c r="K2705" s="65">
        <f t="shared" si="117"/>
        <v>5000</v>
      </c>
      <c r="L2705" s="66">
        <f t="shared" si="118"/>
        <v>4</v>
      </c>
      <c r="M2705" s="66" t="str">
        <f t="shared" si="119"/>
        <v>OK</v>
      </c>
    </row>
    <row r="2706" spans="2:14" s="69" customFormat="1" x14ac:dyDescent="0.25">
      <c r="B2706" s="57" t="s">
        <v>26</v>
      </c>
      <c r="C2706" s="58">
        <v>44487</v>
      </c>
      <c r="D2706" s="59" t="s">
        <v>278</v>
      </c>
      <c r="E2706" s="60" t="s">
        <v>11276</v>
      </c>
      <c r="F2706" s="67" t="s">
        <v>279</v>
      </c>
      <c r="G2706" s="67" t="s">
        <v>280</v>
      </c>
      <c r="H2706" s="68" t="s">
        <v>281</v>
      </c>
      <c r="I2706" s="63">
        <v>2</v>
      </c>
      <c r="J2706" s="64" t="str">
        <f t="shared" si="116"/>
        <v>A</v>
      </c>
      <c r="K2706" s="65">
        <f t="shared" si="117"/>
        <v>5000</v>
      </c>
      <c r="L2706" s="66">
        <f t="shared" si="118"/>
        <v>4</v>
      </c>
      <c r="M2706" s="66" t="str">
        <f t="shared" si="119"/>
        <v>OK</v>
      </c>
      <c r="N2706" s="40"/>
    </row>
    <row r="2707" spans="2:14" x14ac:dyDescent="0.25">
      <c r="B2707" s="57" t="s">
        <v>26</v>
      </c>
      <c r="C2707" s="58">
        <v>44487</v>
      </c>
      <c r="D2707" s="59" t="s">
        <v>282</v>
      </c>
      <c r="E2707" s="60" t="s">
        <v>11276</v>
      </c>
      <c r="F2707" s="67" t="s">
        <v>283</v>
      </c>
      <c r="G2707" s="67" t="s">
        <v>284</v>
      </c>
      <c r="H2707" s="68" t="s">
        <v>285</v>
      </c>
      <c r="I2707" s="63">
        <v>2</v>
      </c>
      <c r="J2707" s="64" t="str">
        <f t="shared" si="116"/>
        <v>A</v>
      </c>
      <c r="K2707" s="65">
        <f t="shared" si="117"/>
        <v>5000</v>
      </c>
      <c r="L2707" s="66">
        <f t="shared" si="118"/>
        <v>2</v>
      </c>
      <c r="M2707" s="66" t="str">
        <f t="shared" si="119"/>
        <v>OK</v>
      </c>
    </row>
    <row r="2708" spans="2:14" x14ac:dyDescent="0.25">
      <c r="B2708" s="57" t="s">
        <v>26</v>
      </c>
      <c r="C2708" s="58">
        <v>44487</v>
      </c>
      <c r="D2708" s="59" t="s">
        <v>286</v>
      </c>
      <c r="E2708" s="60" t="s">
        <v>11276</v>
      </c>
      <c r="F2708" s="67" t="s">
        <v>287</v>
      </c>
      <c r="G2708" s="67" t="s">
        <v>288</v>
      </c>
      <c r="H2708" s="68" t="s">
        <v>289</v>
      </c>
      <c r="I2708" s="63">
        <v>2</v>
      </c>
      <c r="J2708" s="64" t="str">
        <f t="shared" si="116"/>
        <v>A</v>
      </c>
      <c r="K2708" s="65">
        <f t="shared" si="117"/>
        <v>5000</v>
      </c>
      <c r="L2708" s="66">
        <f t="shared" si="118"/>
        <v>4</v>
      </c>
      <c r="M2708" s="66" t="str">
        <f t="shared" si="119"/>
        <v>OK</v>
      </c>
    </row>
    <row r="2709" spans="2:14" s="69" customFormat="1" x14ac:dyDescent="0.25">
      <c r="B2709" s="57" t="s">
        <v>26</v>
      </c>
      <c r="C2709" s="58">
        <v>44487</v>
      </c>
      <c r="D2709" s="59" t="s">
        <v>290</v>
      </c>
      <c r="E2709" s="60" t="s">
        <v>11276</v>
      </c>
      <c r="F2709" s="67" t="s">
        <v>291</v>
      </c>
      <c r="G2709" s="67" t="s">
        <v>288</v>
      </c>
      <c r="H2709" s="68" t="s">
        <v>292</v>
      </c>
      <c r="I2709" s="63">
        <v>2</v>
      </c>
      <c r="J2709" s="64" t="str">
        <f t="shared" si="116"/>
        <v>A</v>
      </c>
      <c r="K2709" s="65">
        <f t="shared" si="117"/>
        <v>5000</v>
      </c>
      <c r="L2709" s="66">
        <f t="shared" si="118"/>
        <v>4</v>
      </c>
      <c r="M2709" s="66" t="str">
        <f t="shared" si="119"/>
        <v>OK</v>
      </c>
      <c r="N2709" s="40"/>
    </row>
    <row r="2710" spans="2:14" x14ac:dyDescent="0.25">
      <c r="B2710" s="57" t="s">
        <v>26</v>
      </c>
      <c r="C2710" s="58">
        <v>44487</v>
      </c>
      <c r="D2710" s="59" t="s">
        <v>293</v>
      </c>
      <c r="E2710" s="60" t="s">
        <v>11276</v>
      </c>
      <c r="F2710" s="67" t="s">
        <v>294</v>
      </c>
      <c r="G2710" s="67" t="s">
        <v>295</v>
      </c>
      <c r="H2710" s="68" t="s">
        <v>296</v>
      </c>
      <c r="I2710" s="63">
        <v>2</v>
      </c>
      <c r="J2710" s="64" t="str">
        <f t="shared" si="116"/>
        <v>A</v>
      </c>
      <c r="K2710" s="65">
        <f t="shared" si="117"/>
        <v>5000</v>
      </c>
      <c r="L2710" s="66">
        <f t="shared" si="118"/>
        <v>4</v>
      </c>
      <c r="M2710" s="66" t="str">
        <f t="shared" si="119"/>
        <v>OK</v>
      </c>
    </row>
    <row r="2711" spans="2:14" s="69" customFormat="1" x14ac:dyDescent="0.25">
      <c r="B2711" s="57" t="s">
        <v>26</v>
      </c>
      <c r="C2711" s="58">
        <v>44487</v>
      </c>
      <c r="D2711" s="59" t="s">
        <v>297</v>
      </c>
      <c r="E2711" s="60" t="s">
        <v>11276</v>
      </c>
      <c r="F2711" s="67" t="s">
        <v>298</v>
      </c>
      <c r="G2711" s="67" t="s">
        <v>288</v>
      </c>
      <c r="H2711" s="68" t="s">
        <v>299</v>
      </c>
      <c r="I2711" s="63">
        <v>6</v>
      </c>
      <c r="J2711" s="64" t="str">
        <f t="shared" si="116"/>
        <v>B</v>
      </c>
      <c r="K2711" s="65">
        <f t="shared" si="117"/>
        <v>18000</v>
      </c>
      <c r="L2711" s="66">
        <f t="shared" si="118"/>
        <v>8</v>
      </c>
      <c r="M2711" s="66" t="str">
        <f t="shared" si="119"/>
        <v>OK</v>
      </c>
      <c r="N2711" s="40"/>
    </row>
    <row r="2712" spans="2:14" x14ac:dyDescent="0.25">
      <c r="B2712" s="57" t="s">
        <v>26</v>
      </c>
      <c r="C2712" s="58">
        <v>44487</v>
      </c>
      <c r="D2712" s="59" t="s">
        <v>300</v>
      </c>
      <c r="E2712" s="60" t="s">
        <v>11276</v>
      </c>
      <c r="F2712" s="67" t="s">
        <v>301</v>
      </c>
      <c r="G2712" s="67" t="s">
        <v>302</v>
      </c>
      <c r="H2712" s="68" t="s">
        <v>303</v>
      </c>
      <c r="I2712" s="63">
        <v>2</v>
      </c>
      <c r="J2712" s="64" t="str">
        <f t="shared" si="116"/>
        <v>A</v>
      </c>
      <c r="K2712" s="65">
        <f t="shared" si="117"/>
        <v>5000</v>
      </c>
      <c r="L2712" s="66">
        <f t="shared" si="118"/>
        <v>2</v>
      </c>
      <c r="M2712" s="66" t="str">
        <f t="shared" si="119"/>
        <v>OK</v>
      </c>
    </row>
    <row r="2713" spans="2:14" x14ac:dyDescent="0.25">
      <c r="B2713" s="57" t="s">
        <v>26</v>
      </c>
      <c r="C2713" s="58">
        <v>44487</v>
      </c>
      <c r="D2713" s="59" t="s">
        <v>304</v>
      </c>
      <c r="E2713" s="60" t="s">
        <v>11276</v>
      </c>
      <c r="F2713" s="67" t="s">
        <v>305</v>
      </c>
      <c r="G2713" s="67" t="s">
        <v>306</v>
      </c>
      <c r="H2713" s="68" t="s">
        <v>307</v>
      </c>
      <c r="I2713" s="63">
        <v>2</v>
      </c>
      <c r="J2713" s="64" t="str">
        <f t="shared" si="116"/>
        <v>A</v>
      </c>
      <c r="K2713" s="65">
        <f t="shared" si="117"/>
        <v>5000</v>
      </c>
      <c r="L2713" s="66">
        <f t="shared" si="118"/>
        <v>2</v>
      </c>
      <c r="M2713" s="66" t="str">
        <f t="shared" si="119"/>
        <v>OK</v>
      </c>
    </row>
    <row r="2714" spans="2:14" s="69" customFormat="1" x14ac:dyDescent="0.25">
      <c r="B2714" s="57" t="s">
        <v>26</v>
      </c>
      <c r="C2714" s="58">
        <v>44487</v>
      </c>
      <c r="D2714" s="59" t="s">
        <v>308</v>
      </c>
      <c r="E2714" s="60" t="s">
        <v>11276</v>
      </c>
      <c r="F2714" s="67" t="s">
        <v>309</v>
      </c>
      <c r="G2714" s="67" t="s">
        <v>310</v>
      </c>
      <c r="H2714" s="68" t="s">
        <v>311</v>
      </c>
      <c r="I2714" s="63">
        <v>10</v>
      </c>
      <c r="J2714" s="64" t="str">
        <f t="shared" si="116"/>
        <v>B</v>
      </c>
      <c r="K2714" s="65">
        <f t="shared" si="117"/>
        <v>30000</v>
      </c>
      <c r="L2714" s="66">
        <f t="shared" si="118"/>
        <v>10</v>
      </c>
      <c r="M2714" s="66" t="str">
        <f t="shared" si="119"/>
        <v>OK</v>
      </c>
      <c r="N2714" s="40"/>
    </row>
    <row r="2715" spans="2:14" s="69" customFormat="1" x14ac:dyDescent="0.25">
      <c r="B2715" s="57" t="s">
        <v>26</v>
      </c>
      <c r="C2715" s="58">
        <v>44487</v>
      </c>
      <c r="D2715" s="59" t="s">
        <v>312</v>
      </c>
      <c r="E2715" s="60" t="s">
        <v>11276</v>
      </c>
      <c r="F2715" s="67" t="s">
        <v>313</v>
      </c>
      <c r="G2715" s="67" t="s">
        <v>314</v>
      </c>
      <c r="H2715" s="68" t="s">
        <v>315</v>
      </c>
      <c r="I2715" s="63">
        <v>3</v>
      </c>
      <c r="J2715" s="64" t="str">
        <f t="shared" si="116"/>
        <v>A</v>
      </c>
      <c r="K2715" s="65">
        <f t="shared" si="117"/>
        <v>7500</v>
      </c>
      <c r="L2715" s="66">
        <f t="shared" si="118"/>
        <v>3</v>
      </c>
      <c r="M2715" s="66" t="str">
        <f t="shared" si="119"/>
        <v>OK</v>
      </c>
      <c r="N2715" s="40"/>
    </row>
    <row r="2716" spans="2:14" x14ac:dyDescent="0.25">
      <c r="B2716" s="57" t="s">
        <v>26</v>
      </c>
      <c r="C2716" s="58">
        <v>44487</v>
      </c>
      <c r="D2716" s="59" t="s">
        <v>316</v>
      </c>
      <c r="E2716" s="60" t="s">
        <v>11276</v>
      </c>
      <c r="F2716" s="67" t="s">
        <v>317</v>
      </c>
      <c r="G2716" s="67" t="s">
        <v>318</v>
      </c>
      <c r="H2716" s="68" t="s">
        <v>319</v>
      </c>
      <c r="I2716" s="63">
        <v>4</v>
      </c>
      <c r="J2716" s="64" t="str">
        <f t="shared" si="116"/>
        <v>A</v>
      </c>
      <c r="K2716" s="65">
        <f t="shared" si="117"/>
        <v>10000</v>
      </c>
      <c r="L2716" s="66">
        <f t="shared" si="118"/>
        <v>6</v>
      </c>
      <c r="M2716" s="66" t="str">
        <f t="shared" si="119"/>
        <v>OK</v>
      </c>
    </row>
    <row r="2717" spans="2:14" x14ac:dyDescent="0.25">
      <c r="B2717" s="57" t="s">
        <v>26</v>
      </c>
      <c r="C2717" s="58">
        <v>44487</v>
      </c>
      <c r="D2717" s="59" t="s">
        <v>320</v>
      </c>
      <c r="E2717" s="60" t="s">
        <v>11276</v>
      </c>
      <c r="F2717" s="67" t="s">
        <v>321</v>
      </c>
      <c r="G2717" s="67" t="s">
        <v>322</v>
      </c>
      <c r="H2717" s="68" t="s">
        <v>323</v>
      </c>
      <c r="I2717" s="63">
        <v>4</v>
      </c>
      <c r="J2717" s="64" t="str">
        <f t="shared" si="116"/>
        <v>A</v>
      </c>
      <c r="K2717" s="65">
        <f t="shared" si="117"/>
        <v>10000</v>
      </c>
      <c r="L2717" s="66">
        <f t="shared" si="118"/>
        <v>6</v>
      </c>
      <c r="M2717" s="66" t="str">
        <f t="shared" si="119"/>
        <v>OK</v>
      </c>
    </row>
    <row r="2718" spans="2:14" s="69" customFormat="1" x14ac:dyDescent="0.25">
      <c r="B2718" s="57" t="s">
        <v>26</v>
      </c>
      <c r="C2718" s="58">
        <v>44487</v>
      </c>
      <c r="D2718" s="59" t="s">
        <v>324</v>
      </c>
      <c r="E2718" s="60" t="s">
        <v>11276</v>
      </c>
      <c r="F2718" s="67" t="s">
        <v>325</v>
      </c>
      <c r="G2718" s="67" t="s">
        <v>326</v>
      </c>
      <c r="H2718" s="68" t="s">
        <v>327</v>
      </c>
      <c r="I2718" s="63">
        <v>3</v>
      </c>
      <c r="J2718" s="64" t="str">
        <f t="shared" si="116"/>
        <v>A</v>
      </c>
      <c r="K2718" s="65">
        <f t="shared" si="117"/>
        <v>7500</v>
      </c>
      <c r="L2718" s="66">
        <f t="shared" si="118"/>
        <v>3</v>
      </c>
      <c r="M2718" s="66" t="str">
        <f t="shared" si="119"/>
        <v>OK</v>
      </c>
      <c r="N2718" s="40"/>
    </row>
    <row r="2719" spans="2:14" x14ac:dyDescent="0.25">
      <c r="B2719" s="57" t="s">
        <v>26</v>
      </c>
      <c r="C2719" s="58">
        <v>44487</v>
      </c>
      <c r="D2719" s="59" t="s">
        <v>328</v>
      </c>
      <c r="E2719" s="60" t="s">
        <v>11276</v>
      </c>
      <c r="F2719" s="67" t="s">
        <v>329</v>
      </c>
      <c r="G2719" s="67" t="s">
        <v>330</v>
      </c>
      <c r="H2719" s="68" t="s">
        <v>331</v>
      </c>
      <c r="I2719" s="63">
        <v>4</v>
      </c>
      <c r="J2719" s="64" t="str">
        <f t="shared" si="116"/>
        <v>A</v>
      </c>
      <c r="K2719" s="65">
        <f t="shared" si="117"/>
        <v>10000</v>
      </c>
      <c r="L2719" s="66">
        <f t="shared" si="118"/>
        <v>6</v>
      </c>
      <c r="M2719" s="66" t="str">
        <f t="shared" si="119"/>
        <v>OK</v>
      </c>
    </row>
    <row r="2720" spans="2:14" s="69" customFormat="1" x14ac:dyDescent="0.25">
      <c r="B2720" s="57" t="s">
        <v>26</v>
      </c>
      <c r="C2720" s="58">
        <v>44487</v>
      </c>
      <c r="D2720" s="59" t="s">
        <v>332</v>
      </c>
      <c r="E2720" s="60" t="s">
        <v>11276</v>
      </c>
      <c r="F2720" s="67" t="s">
        <v>333</v>
      </c>
      <c r="G2720" s="67" t="s">
        <v>334</v>
      </c>
      <c r="H2720" s="68" t="s">
        <v>338</v>
      </c>
      <c r="I2720" s="63">
        <v>3</v>
      </c>
      <c r="J2720" s="64" t="str">
        <f t="shared" si="116"/>
        <v>A</v>
      </c>
      <c r="K2720" s="65">
        <f t="shared" si="117"/>
        <v>7500</v>
      </c>
      <c r="L2720" s="66">
        <f t="shared" si="118"/>
        <v>5</v>
      </c>
      <c r="M2720" s="66" t="str">
        <f t="shared" si="119"/>
        <v>OK</v>
      </c>
      <c r="N2720" s="40"/>
    </row>
    <row r="2721" spans="2:14" x14ac:dyDescent="0.25">
      <c r="B2721" s="57" t="s">
        <v>26</v>
      </c>
      <c r="C2721" s="58">
        <v>44487</v>
      </c>
      <c r="D2721" s="59" t="s">
        <v>335</v>
      </c>
      <c r="E2721" s="60" t="s">
        <v>11276</v>
      </c>
      <c r="F2721" s="67" t="s">
        <v>336</v>
      </c>
      <c r="G2721" s="67" t="s">
        <v>337</v>
      </c>
      <c r="H2721" s="68" t="s">
        <v>339</v>
      </c>
      <c r="I2721" s="63">
        <v>3</v>
      </c>
      <c r="J2721" s="64" t="str">
        <f t="shared" si="116"/>
        <v>A</v>
      </c>
      <c r="K2721" s="65">
        <f t="shared" si="117"/>
        <v>7500</v>
      </c>
      <c r="L2721" s="66">
        <f t="shared" si="118"/>
        <v>5</v>
      </c>
      <c r="M2721" s="66" t="str">
        <f t="shared" si="119"/>
        <v>OK</v>
      </c>
    </row>
    <row r="2722" spans="2:14" x14ac:dyDescent="0.25">
      <c r="B2722" s="57" t="s">
        <v>26</v>
      </c>
      <c r="C2722" s="58">
        <v>44487</v>
      </c>
      <c r="D2722" s="59" t="s">
        <v>123</v>
      </c>
      <c r="E2722" s="60" t="s">
        <v>11276</v>
      </c>
      <c r="F2722" s="67" t="s">
        <v>124</v>
      </c>
      <c r="G2722" s="67" t="s">
        <v>125</v>
      </c>
      <c r="H2722" s="68" t="s">
        <v>340</v>
      </c>
      <c r="I2722" s="63">
        <v>3</v>
      </c>
      <c r="J2722" s="64" t="str">
        <f t="shared" si="116"/>
        <v>A</v>
      </c>
      <c r="K2722" s="65">
        <f t="shared" si="117"/>
        <v>7500</v>
      </c>
      <c r="L2722" s="66">
        <f t="shared" si="118"/>
        <v>7</v>
      </c>
      <c r="M2722" s="66" t="str">
        <f t="shared" si="119"/>
        <v>OK</v>
      </c>
    </row>
    <row r="2723" spans="2:14" s="69" customFormat="1" x14ac:dyDescent="0.25">
      <c r="B2723" s="57" t="s">
        <v>26</v>
      </c>
      <c r="C2723" s="58">
        <v>44487</v>
      </c>
      <c r="D2723" s="59" t="s">
        <v>341</v>
      </c>
      <c r="E2723" s="60" t="s">
        <v>11276</v>
      </c>
      <c r="F2723" s="67" t="s">
        <v>342</v>
      </c>
      <c r="G2723" s="67" t="s">
        <v>343</v>
      </c>
      <c r="H2723" s="68" t="s">
        <v>344</v>
      </c>
      <c r="I2723" s="63">
        <v>2</v>
      </c>
      <c r="J2723" s="64" t="str">
        <f t="shared" si="116"/>
        <v>A</v>
      </c>
      <c r="K2723" s="65">
        <f t="shared" si="117"/>
        <v>5000</v>
      </c>
      <c r="L2723" s="66">
        <f t="shared" si="118"/>
        <v>8</v>
      </c>
      <c r="M2723" s="66" t="str">
        <f t="shared" si="119"/>
        <v>OK</v>
      </c>
      <c r="N2723" s="40"/>
    </row>
    <row r="2724" spans="2:14" s="69" customFormat="1" x14ac:dyDescent="0.25">
      <c r="B2724" s="57" t="s">
        <v>26</v>
      </c>
      <c r="C2724" s="58">
        <v>44488</v>
      </c>
      <c r="D2724" s="59" t="s">
        <v>833</v>
      </c>
      <c r="E2724" s="60" t="s">
        <v>11276</v>
      </c>
      <c r="F2724" s="67" t="s">
        <v>834</v>
      </c>
      <c r="G2724" s="67" t="s">
        <v>835</v>
      </c>
      <c r="H2724" s="68" t="s">
        <v>836</v>
      </c>
      <c r="I2724" s="63">
        <v>2</v>
      </c>
      <c r="J2724" s="64" t="str">
        <f t="shared" si="116"/>
        <v>A</v>
      </c>
      <c r="K2724" s="65">
        <f t="shared" si="117"/>
        <v>5000</v>
      </c>
      <c r="L2724" s="66">
        <f t="shared" si="118"/>
        <v>4</v>
      </c>
      <c r="M2724" s="66" t="str">
        <f t="shared" si="119"/>
        <v>OK</v>
      </c>
      <c r="N2724" s="40"/>
    </row>
    <row r="2725" spans="2:14" s="69" customFormat="1" x14ac:dyDescent="0.25">
      <c r="B2725" s="57" t="s">
        <v>26</v>
      </c>
      <c r="C2725" s="58">
        <v>44488</v>
      </c>
      <c r="D2725" s="59" t="s">
        <v>782</v>
      </c>
      <c r="E2725" s="60" t="s">
        <v>11276</v>
      </c>
      <c r="F2725" s="67" t="s">
        <v>783</v>
      </c>
      <c r="G2725" s="67" t="s">
        <v>784</v>
      </c>
      <c r="H2725" s="68" t="s">
        <v>785</v>
      </c>
      <c r="I2725" s="63">
        <v>2</v>
      </c>
      <c r="J2725" s="64" t="str">
        <f t="shared" si="116"/>
        <v>A</v>
      </c>
      <c r="K2725" s="65">
        <f t="shared" si="117"/>
        <v>5000</v>
      </c>
      <c r="L2725" s="66">
        <f t="shared" si="118"/>
        <v>2</v>
      </c>
      <c r="M2725" s="66" t="str">
        <f t="shared" si="119"/>
        <v>OK</v>
      </c>
      <c r="N2725" s="40"/>
    </row>
    <row r="2726" spans="2:14" x14ac:dyDescent="0.25">
      <c r="B2726" s="57" t="s">
        <v>26</v>
      </c>
      <c r="C2726" s="70">
        <v>44488</v>
      </c>
      <c r="D2726" s="59" t="s">
        <v>332</v>
      </c>
      <c r="E2726" s="60" t="s">
        <v>11276</v>
      </c>
      <c r="F2726" s="67" t="s">
        <v>333</v>
      </c>
      <c r="G2726" s="67" t="s">
        <v>334</v>
      </c>
      <c r="H2726" s="68" t="s">
        <v>786</v>
      </c>
      <c r="I2726" s="63">
        <v>2</v>
      </c>
      <c r="J2726" s="64" t="str">
        <f t="shared" si="116"/>
        <v>A</v>
      </c>
      <c r="K2726" s="65">
        <f t="shared" si="117"/>
        <v>5000</v>
      </c>
      <c r="L2726" s="66">
        <f t="shared" si="118"/>
        <v>5</v>
      </c>
      <c r="M2726" s="66" t="str">
        <f t="shared" si="119"/>
        <v>OK</v>
      </c>
    </row>
    <row r="2727" spans="2:14" x14ac:dyDescent="0.25">
      <c r="B2727" s="57" t="s">
        <v>26</v>
      </c>
      <c r="C2727" s="70">
        <v>44488</v>
      </c>
      <c r="D2727" s="59" t="s">
        <v>787</v>
      </c>
      <c r="E2727" s="60" t="s">
        <v>11276</v>
      </c>
      <c r="F2727" s="67" t="s">
        <v>788</v>
      </c>
      <c r="G2727" s="67" t="s">
        <v>789</v>
      </c>
      <c r="H2727" s="68" t="s">
        <v>790</v>
      </c>
      <c r="I2727" s="63">
        <v>2</v>
      </c>
      <c r="J2727" s="64" t="str">
        <f t="shared" si="116"/>
        <v>A</v>
      </c>
      <c r="K2727" s="65">
        <f t="shared" si="117"/>
        <v>5000</v>
      </c>
      <c r="L2727" s="66">
        <f t="shared" si="118"/>
        <v>2</v>
      </c>
      <c r="M2727" s="66" t="str">
        <f t="shared" si="119"/>
        <v>OK</v>
      </c>
    </row>
    <row r="2728" spans="2:14" s="69" customFormat="1" x14ac:dyDescent="0.25">
      <c r="B2728" s="57" t="s">
        <v>26</v>
      </c>
      <c r="C2728" s="70">
        <v>44488</v>
      </c>
      <c r="D2728" s="59" t="s">
        <v>791</v>
      </c>
      <c r="E2728" s="60" t="s">
        <v>11276</v>
      </c>
      <c r="F2728" s="67" t="s">
        <v>792</v>
      </c>
      <c r="G2728" s="67" t="s">
        <v>793</v>
      </c>
      <c r="H2728" s="68" t="s">
        <v>794</v>
      </c>
      <c r="I2728" s="63">
        <v>2</v>
      </c>
      <c r="J2728" s="64" t="str">
        <f t="shared" si="116"/>
        <v>A</v>
      </c>
      <c r="K2728" s="65">
        <f t="shared" si="117"/>
        <v>5000</v>
      </c>
      <c r="L2728" s="66">
        <f t="shared" si="118"/>
        <v>4</v>
      </c>
      <c r="M2728" s="66" t="str">
        <f t="shared" si="119"/>
        <v>OK</v>
      </c>
      <c r="N2728" s="40"/>
    </row>
    <row r="2729" spans="2:14" x14ac:dyDescent="0.25">
      <c r="B2729" s="57" t="s">
        <v>26</v>
      </c>
      <c r="C2729" s="70">
        <v>44488</v>
      </c>
      <c r="D2729" s="59" t="s">
        <v>795</v>
      </c>
      <c r="E2729" s="60" t="s">
        <v>11276</v>
      </c>
      <c r="F2729" s="67" t="s">
        <v>796</v>
      </c>
      <c r="G2729" s="67" t="s">
        <v>797</v>
      </c>
      <c r="H2729" s="68" t="s">
        <v>798</v>
      </c>
      <c r="I2729" s="63">
        <v>2</v>
      </c>
      <c r="J2729" s="64" t="str">
        <f t="shared" si="116"/>
        <v>A</v>
      </c>
      <c r="K2729" s="65">
        <f t="shared" si="117"/>
        <v>5000</v>
      </c>
      <c r="L2729" s="66">
        <f t="shared" si="118"/>
        <v>2</v>
      </c>
      <c r="M2729" s="66" t="str">
        <f t="shared" si="119"/>
        <v>OK</v>
      </c>
    </row>
    <row r="2730" spans="2:14" s="69" customFormat="1" x14ac:dyDescent="0.25">
      <c r="B2730" s="57" t="s">
        <v>26</v>
      </c>
      <c r="C2730" s="70">
        <v>44488</v>
      </c>
      <c r="D2730" s="59" t="s">
        <v>799</v>
      </c>
      <c r="E2730" s="60" t="s">
        <v>11276</v>
      </c>
      <c r="F2730" s="67" t="s">
        <v>552</v>
      </c>
      <c r="G2730" s="67" t="s">
        <v>800</v>
      </c>
      <c r="H2730" s="68" t="s">
        <v>801</v>
      </c>
      <c r="I2730" s="63">
        <v>2</v>
      </c>
      <c r="J2730" s="64" t="str">
        <f t="shared" si="116"/>
        <v>A</v>
      </c>
      <c r="K2730" s="65">
        <f t="shared" si="117"/>
        <v>5000</v>
      </c>
      <c r="L2730" s="66">
        <f t="shared" si="118"/>
        <v>4</v>
      </c>
      <c r="M2730" s="66" t="str">
        <f t="shared" si="119"/>
        <v>OK</v>
      </c>
      <c r="N2730" s="40"/>
    </row>
    <row r="2731" spans="2:14" x14ac:dyDescent="0.25">
      <c r="B2731" s="57" t="s">
        <v>26</v>
      </c>
      <c r="C2731" s="70">
        <v>44488</v>
      </c>
      <c r="D2731" s="59" t="s">
        <v>802</v>
      </c>
      <c r="E2731" s="60" t="s">
        <v>11276</v>
      </c>
      <c r="F2731" s="67" t="s">
        <v>803</v>
      </c>
      <c r="G2731" s="67" t="s">
        <v>804</v>
      </c>
      <c r="H2731" s="68" t="s">
        <v>805</v>
      </c>
      <c r="I2731" s="63">
        <v>2</v>
      </c>
      <c r="J2731" s="64" t="str">
        <f t="shared" si="116"/>
        <v>A</v>
      </c>
      <c r="K2731" s="65">
        <f t="shared" si="117"/>
        <v>5000</v>
      </c>
      <c r="L2731" s="66">
        <f t="shared" si="118"/>
        <v>4</v>
      </c>
      <c r="M2731" s="66" t="str">
        <f t="shared" si="119"/>
        <v>OK</v>
      </c>
    </row>
    <row r="2732" spans="2:14" x14ac:dyDescent="0.25">
      <c r="B2732" s="57" t="s">
        <v>26</v>
      </c>
      <c r="C2732" s="70">
        <v>44488</v>
      </c>
      <c r="D2732" s="59" t="s">
        <v>806</v>
      </c>
      <c r="E2732" s="60" t="s">
        <v>11276</v>
      </c>
      <c r="F2732" s="67" t="s">
        <v>807</v>
      </c>
      <c r="G2732" s="67" t="s">
        <v>808</v>
      </c>
      <c r="H2732" s="68" t="s">
        <v>809</v>
      </c>
      <c r="I2732" s="63">
        <v>2</v>
      </c>
      <c r="J2732" s="64" t="str">
        <f t="shared" si="116"/>
        <v>A</v>
      </c>
      <c r="K2732" s="65">
        <f t="shared" si="117"/>
        <v>5000</v>
      </c>
      <c r="L2732" s="66">
        <f t="shared" si="118"/>
        <v>2</v>
      </c>
      <c r="M2732" s="66" t="str">
        <f t="shared" si="119"/>
        <v>OK</v>
      </c>
    </row>
    <row r="2733" spans="2:14" s="69" customFormat="1" x14ac:dyDescent="0.25">
      <c r="B2733" s="57" t="s">
        <v>26</v>
      </c>
      <c r="C2733" s="70">
        <v>44488</v>
      </c>
      <c r="D2733" s="59" t="s">
        <v>810</v>
      </c>
      <c r="E2733" s="60" t="s">
        <v>11276</v>
      </c>
      <c r="F2733" s="67" t="s">
        <v>811</v>
      </c>
      <c r="G2733" s="67" t="s">
        <v>812</v>
      </c>
      <c r="H2733" s="68" t="s">
        <v>813</v>
      </c>
      <c r="I2733" s="63">
        <v>2</v>
      </c>
      <c r="J2733" s="64" t="str">
        <f t="shared" si="116"/>
        <v>A</v>
      </c>
      <c r="K2733" s="65">
        <f t="shared" si="117"/>
        <v>5000</v>
      </c>
      <c r="L2733" s="66">
        <f t="shared" si="118"/>
        <v>2</v>
      </c>
      <c r="M2733" s="66" t="str">
        <f t="shared" si="119"/>
        <v>OK</v>
      </c>
      <c r="N2733" s="40"/>
    </row>
    <row r="2734" spans="2:14" s="69" customFormat="1" x14ac:dyDescent="0.25">
      <c r="B2734" s="57" t="s">
        <v>26</v>
      </c>
      <c r="C2734" s="70">
        <v>44488</v>
      </c>
      <c r="D2734" s="59" t="s">
        <v>814</v>
      </c>
      <c r="E2734" s="60" t="s">
        <v>11276</v>
      </c>
      <c r="F2734" s="67" t="s">
        <v>815</v>
      </c>
      <c r="G2734" s="67" t="s">
        <v>816</v>
      </c>
      <c r="H2734" s="68" t="s">
        <v>817</v>
      </c>
      <c r="I2734" s="63">
        <v>2</v>
      </c>
      <c r="J2734" s="64" t="str">
        <f t="shared" si="116"/>
        <v>A</v>
      </c>
      <c r="K2734" s="65">
        <f t="shared" si="117"/>
        <v>5000</v>
      </c>
      <c r="L2734" s="66">
        <f t="shared" si="118"/>
        <v>2</v>
      </c>
      <c r="M2734" s="66" t="str">
        <f t="shared" si="119"/>
        <v>OK</v>
      </c>
      <c r="N2734" s="40"/>
    </row>
    <row r="2735" spans="2:14" x14ac:dyDescent="0.25">
      <c r="B2735" s="57" t="s">
        <v>26</v>
      </c>
      <c r="C2735" s="70">
        <v>44488</v>
      </c>
      <c r="D2735" s="59" t="s">
        <v>818</v>
      </c>
      <c r="E2735" s="60" t="s">
        <v>11276</v>
      </c>
      <c r="F2735" s="67" t="s">
        <v>819</v>
      </c>
      <c r="G2735" s="67" t="s">
        <v>820</v>
      </c>
      <c r="H2735" s="68" t="s">
        <v>821</v>
      </c>
      <c r="I2735" s="63">
        <v>2</v>
      </c>
      <c r="J2735" s="64" t="str">
        <f t="shared" si="116"/>
        <v>A</v>
      </c>
      <c r="K2735" s="65">
        <f t="shared" si="117"/>
        <v>5000</v>
      </c>
      <c r="L2735" s="66">
        <f t="shared" si="118"/>
        <v>2</v>
      </c>
      <c r="M2735" s="66" t="str">
        <f t="shared" si="119"/>
        <v>OK</v>
      </c>
    </row>
    <row r="2736" spans="2:14" x14ac:dyDescent="0.25">
      <c r="B2736" s="57" t="s">
        <v>26</v>
      </c>
      <c r="C2736" s="70">
        <v>44488</v>
      </c>
      <c r="D2736" s="59" t="s">
        <v>822</v>
      </c>
      <c r="E2736" s="60" t="s">
        <v>11276</v>
      </c>
      <c r="F2736" s="67" t="s">
        <v>823</v>
      </c>
      <c r="G2736" s="67" t="s">
        <v>820</v>
      </c>
      <c r="H2736" s="68" t="s">
        <v>824</v>
      </c>
      <c r="I2736" s="63">
        <v>2</v>
      </c>
      <c r="J2736" s="64" t="str">
        <f t="shared" si="116"/>
        <v>A</v>
      </c>
      <c r="K2736" s="65">
        <f t="shared" si="117"/>
        <v>5000</v>
      </c>
      <c r="L2736" s="66">
        <f t="shared" si="118"/>
        <v>2</v>
      </c>
      <c r="M2736" s="66" t="str">
        <f t="shared" si="119"/>
        <v>OK</v>
      </c>
    </row>
    <row r="2737" spans="2:14" s="69" customFormat="1" x14ac:dyDescent="0.25">
      <c r="B2737" s="57" t="s">
        <v>26</v>
      </c>
      <c r="C2737" s="70">
        <v>44488</v>
      </c>
      <c r="D2737" s="59" t="s">
        <v>825</v>
      </c>
      <c r="E2737" s="60" t="s">
        <v>11276</v>
      </c>
      <c r="F2737" s="67" t="s">
        <v>826</v>
      </c>
      <c r="G2737" s="67" t="s">
        <v>827</v>
      </c>
      <c r="H2737" s="68" t="s">
        <v>828</v>
      </c>
      <c r="I2737" s="63">
        <v>6</v>
      </c>
      <c r="J2737" s="64" t="str">
        <f t="shared" si="116"/>
        <v>B</v>
      </c>
      <c r="K2737" s="65">
        <f t="shared" si="117"/>
        <v>18000</v>
      </c>
      <c r="L2737" s="66">
        <f t="shared" si="118"/>
        <v>8</v>
      </c>
      <c r="M2737" s="66" t="str">
        <f t="shared" si="119"/>
        <v>OK</v>
      </c>
      <c r="N2737" s="40"/>
    </row>
    <row r="2738" spans="2:14" x14ac:dyDescent="0.25">
      <c r="B2738" s="57" t="s">
        <v>26</v>
      </c>
      <c r="C2738" s="70">
        <v>44488</v>
      </c>
      <c r="D2738" s="59" t="s">
        <v>829</v>
      </c>
      <c r="E2738" s="60" t="s">
        <v>11276</v>
      </c>
      <c r="F2738" s="67" t="s">
        <v>830</v>
      </c>
      <c r="G2738" s="67" t="s">
        <v>831</v>
      </c>
      <c r="H2738" s="68" t="s">
        <v>832</v>
      </c>
      <c r="I2738" s="63">
        <v>2</v>
      </c>
      <c r="J2738" s="64" t="str">
        <f t="shared" si="116"/>
        <v>A</v>
      </c>
      <c r="K2738" s="65">
        <f t="shared" si="117"/>
        <v>5000</v>
      </c>
      <c r="L2738" s="66">
        <f t="shared" si="118"/>
        <v>2</v>
      </c>
      <c r="M2738" s="66" t="str">
        <f t="shared" si="119"/>
        <v>OK</v>
      </c>
    </row>
    <row r="2739" spans="2:14" s="69" customFormat="1" x14ac:dyDescent="0.25">
      <c r="B2739" s="57" t="s">
        <v>26</v>
      </c>
      <c r="C2739" s="70">
        <v>44488</v>
      </c>
      <c r="D2739" s="59" t="s">
        <v>837</v>
      </c>
      <c r="E2739" s="60" t="s">
        <v>11276</v>
      </c>
      <c r="F2739" s="67" t="s">
        <v>838</v>
      </c>
      <c r="G2739" s="67" t="s">
        <v>839</v>
      </c>
      <c r="H2739" s="68" t="s">
        <v>840</v>
      </c>
      <c r="I2739" s="63">
        <v>2</v>
      </c>
      <c r="J2739" s="64" t="str">
        <f t="shared" si="116"/>
        <v>A</v>
      </c>
      <c r="K2739" s="65">
        <f t="shared" si="117"/>
        <v>5000</v>
      </c>
      <c r="L2739" s="66">
        <f t="shared" si="118"/>
        <v>2</v>
      </c>
      <c r="M2739" s="66" t="str">
        <f t="shared" si="119"/>
        <v>OK</v>
      </c>
      <c r="N2739" s="40"/>
    </row>
    <row r="2740" spans="2:14" x14ac:dyDescent="0.25">
      <c r="B2740" s="57" t="s">
        <v>26</v>
      </c>
      <c r="C2740" s="70">
        <v>44488</v>
      </c>
      <c r="D2740" s="59" t="s">
        <v>841</v>
      </c>
      <c r="E2740" s="60" t="s">
        <v>11276</v>
      </c>
      <c r="F2740" s="67" t="s">
        <v>842</v>
      </c>
      <c r="G2740" s="67" t="s">
        <v>843</v>
      </c>
      <c r="H2740" s="68" t="s">
        <v>844</v>
      </c>
      <c r="I2740" s="63">
        <v>2</v>
      </c>
      <c r="J2740" s="64" t="str">
        <f t="shared" si="116"/>
        <v>A</v>
      </c>
      <c r="K2740" s="65">
        <f t="shared" si="117"/>
        <v>5000</v>
      </c>
      <c r="L2740" s="66">
        <f t="shared" si="118"/>
        <v>2</v>
      </c>
      <c r="M2740" s="66" t="str">
        <f t="shared" si="119"/>
        <v>OK</v>
      </c>
    </row>
    <row r="2741" spans="2:14" x14ac:dyDescent="0.25">
      <c r="B2741" s="57" t="s">
        <v>26</v>
      </c>
      <c r="C2741" s="70">
        <v>44488</v>
      </c>
      <c r="D2741" s="59" t="s">
        <v>848</v>
      </c>
      <c r="E2741" s="60" t="s">
        <v>11276</v>
      </c>
      <c r="F2741" s="67" t="s">
        <v>849</v>
      </c>
      <c r="G2741" s="67" t="s">
        <v>850</v>
      </c>
      <c r="H2741" s="68" t="s">
        <v>851</v>
      </c>
      <c r="I2741" s="63">
        <v>2</v>
      </c>
      <c r="J2741" s="64" t="str">
        <f t="shared" si="116"/>
        <v>A</v>
      </c>
      <c r="K2741" s="65">
        <f t="shared" si="117"/>
        <v>5000</v>
      </c>
      <c r="L2741" s="66">
        <f t="shared" si="118"/>
        <v>2</v>
      </c>
      <c r="M2741" s="66" t="str">
        <f t="shared" si="119"/>
        <v>OK</v>
      </c>
    </row>
    <row r="2742" spans="2:14" s="69" customFormat="1" x14ac:dyDescent="0.25">
      <c r="B2742" s="57" t="s">
        <v>26</v>
      </c>
      <c r="C2742" s="70">
        <v>44488</v>
      </c>
      <c r="D2742" s="59" t="s">
        <v>852</v>
      </c>
      <c r="E2742" s="60" t="s">
        <v>11276</v>
      </c>
      <c r="F2742" s="67" t="s">
        <v>853</v>
      </c>
      <c r="G2742" s="67" t="s">
        <v>854</v>
      </c>
      <c r="H2742" s="68" t="s">
        <v>855</v>
      </c>
      <c r="I2742" s="63">
        <v>2</v>
      </c>
      <c r="J2742" s="64" t="str">
        <f t="shared" si="116"/>
        <v>A</v>
      </c>
      <c r="K2742" s="65">
        <f t="shared" si="117"/>
        <v>5000</v>
      </c>
      <c r="L2742" s="66">
        <f t="shared" si="118"/>
        <v>2</v>
      </c>
      <c r="M2742" s="66" t="str">
        <f t="shared" si="119"/>
        <v>OK</v>
      </c>
      <c r="N2742" s="40"/>
    </row>
    <row r="2743" spans="2:14" s="69" customFormat="1" x14ac:dyDescent="0.25">
      <c r="B2743" s="57" t="s">
        <v>26</v>
      </c>
      <c r="C2743" s="70">
        <v>44488</v>
      </c>
      <c r="D2743" s="59" t="s">
        <v>856</v>
      </c>
      <c r="E2743" s="60" t="s">
        <v>11276</v>
      </c>
      <c r="F2743" s="67" t="s">
        <v>857</v>
      </c>
      <c r="G2743" s="67" t="s">
        <v>850</v>
      </c>
      <c r="H2743" s="68" t="s">
        <v>858</v>
      </c>
      <c r="I2743" s="63">
        <v>2</v>
      </c>
      <c r="J2743" s="64" t="str">
        <f t="shared" si="116"/>
        <v>A</v>
      </c>
      <c r="K2743" s="65">
        <f t="shared" si="117"/>
        <v>5000</v>
      </c>
      <c r="L2743" s="66">
        <f t="shared" si="118"/>
        <v>2</v>
      </c>
      <c r="M2743" s="66" t="str">
        <f t="shared" si="119"/>
        <v>OK</v>
      </c>
      <c r="N2743" s="40"/>
    </row>
    <row r="2744" spans="2:14" s="69" customFormat="1" x14ac:dyDescent="0.25">
      <c r="B2744" s="57" t="s">
        <v>26</v>
      </c>
      <c r="C2744" s="70">
        <v>44488</v>
      </c>
      <c r="D2744" s="59" t="s">
        <v>859</v>
      </c>
      <c r="E2744" s="60" t="s">
        <v>11276</v>
      </c>
      <c r="F2744" s="67" t="s">
        <v>860</v>
      </c>
      <c r="G2744" s="67" t="s">
        <v>861</v>
      </c>
      <c r="H2744" s="68" t="s">
        <v>862</v>
      </c>
      <c r="I2744" s="63">
        <v>6</v>
      </c>
      <c r="J2744" s="64" t="str">
        <f t="shared" si="116"/>
        <v>B</v>
      </c>
      <c r="K2744" s="65">
        <f t="shared" si="117"/>
        <v>18000</v>
      </c>
      <c r="L2744" s="66">
        <f t="shared" si="118"/>
        <v>6</v>
      </c>
      <c r="M2744" s="66" t="str">
        <f t="shared" si="119"/>
        <v>OK</v>
      </c>
      <c r="N2744" s="40"/>
    </row>
    <row r="2745" spans="2:14" x14ac:dyDescent="0.25">
      <c r="B2745" s="57" t="s">
        <v>26</v>
      </c>
      <c r="C2745" s="70">
        <v>44488</v>
      </c>
      <c r="D2745" s="59" t="s">
        <v>863</v>
      </c>
      <c r="E2745" s="60" t="s">
        <v>11276</v>
      </c>
      <c r="F2745" s="67" t="s">
        <v>864</v>
      </c>
      <c r="G2745" s="67" t="s">
        <v>865</v>
      </c>
      <c r="H2745" s="68" t="s">
        <v>866</v>
      </c>
      <c r="I2745" s="63">
        <v>2</v>
      </c>
      <c r="J2745" s="64" t="str">
        <f t="shared" si="116"/>
        <v>A</v>
      </c>
      <c r="K2745" s="65">
        <f t="shared" si="117"/>
        <v>5000</v>
      </c>
      <c r="L2745" s="66">
        <f t="shared" si="118"/>
        <v>2</v>
      </c>
      <c r="M2745" s="66" t="str">
        <f t="shared" si="119"/>
        <v>OK</v>
      </c>
    </row>
    <row r="2746" spans="2:14" x14ac:dyDescent="0.25">
      <c r="B2746" s="57" t="s">
        <v>26</v>
      </c>
      <c r="C2746" s="70">
        <v>44488</v>
      </c>
      <c r="D2746" s="59" t="s">
        <v>867</v>
      </c>
      <c r="E2746" s="60" t="s">
        <v>11276</v>
      </c>
      <c r="F2746" s="67" t="s">
        <v>868</v>
      </c>
      <c r="G2746" s="67" t="s">
        <v>869</v>
      </c>
      <c r="H2746" s="68" t="s">
        <v>870</v>
      </c>
      <c r="I2746" s="63">
        <v>2</v>
      </c>
      <c r="J2746" s="64" t="str">
        <f t="shared" si="116"/>
        <v>A</v>
      </c>
      <c r="K2746" s="65">
        <f t="shared" si="117"/>
        <v>5000</v>
      </c>
      <c r="L2746" s="66">
        <f t="shared" si="118"/>
        <v>2</v>
      </c>
      <c r="M2746" s="66" t="str">
        <f t="shared" si="119"/>
        <v>OK</v>
      </c>
    </row>
    <row r="2747" spans="2:14" s="69" customFormat="1" x14ac:dyDescent="0.25">
      <c r="B2747" s="57" t="s">
        <v>26</v>
      </c>
      <c r="C2747" s="70">
        <v>44488</v>
      </c>
      <c r="D2747" s="59" t="s">
        <v>871</v>
      </c>
      <c r="E2747" s="60" t="s">
        <v>11276</v>
      </c>
      <c r="F2747" s="67" t="s">
        <v>872</v>
      </c>
      <c r="G2747" s="67" t="s">
        <v>873</v>
      </c>
      <c r="H2747" s="68" t="s">
        <v>874</v>
      </c>
      <c r="I2747" s="63">
        <v>2</v>
      </c>
      <c r="J2747" s="64" t="str">
        <f t="shared" si="116"/>
        <v>A</v>
      </c>
      <c r="K2747" s="65">
        <f t="shared" si="117"/>
        <v>5000</v>
      </c>
      <c r="L2747" s="66">
        <f t="shared" si="118"/>
        <v>2</v>
      </c>
      <c r="M2747" s="66" t="str">
        <f t="shared" si="119"/>
        <v>OK</v>
      </c>
      <c r="N2747" s="40"/>
    </row>
    <row r="2748" spans="2:14" x14ac:dyDescent="0.25">
      <c r="B2748" s="57" t="s">
        <v>26</v>
      </c>
      <c r="C2748" s="70">
        <v>44488</v>
      </c>
      <c r="D2748" s="59" t="s">
        <v>875</v>
      </c>
      <c r="E2748" s="60" t="s">
        <v>11276</v>
      </c>
      <c r="F2748" s="67" t="s">
        <v>876</v>
      </c>
      <c r="G2748" s="67" t="s">
        <v>877</v>
      </c>
      <c r="H2748" s="68" t="s">
        <v>878</v>
      </c>
      <c r="I2748" s="63">
        <v>2</v>
      </c>
      <c r="J2748" s="64" t="str">
        <f t="shared" si="116"/>
        <v>A</v>
      </c>
      <c r="K2748" s="65">
        <f t="shared" si="117"/>
        <v>5000</v>
      </c>
      <c r="L2748" s="66">
        <f t="shared" si="118"/>
        <v>2</v>
      </c>
      <c r="M2748" s="66" t="str">
        <f t="shared" si="119"/>
        <v>OK</v>
      </c>
    </row>
    <row r="2749" spans="2:14" s="69" customFormat="1" x14ac:dyDescent="0.25">
      <c r="B2749" s="57" t="s">
        <v>26</v>
      </c>
      <c r="C2749" s="70">
        <v>44488</v>
      </c>
      <c r="D2749" s="59" t="s">
        <v>879</v>
      </c>
      <c r="E2749" s="60" t="s">
        <v>11276</v>
      </c>
      <c r="F2749" s="67" t="s">
        <v>880</v>
      </c>
      <c r="G2749" s="67" t="s">
        <v>881</v>
      </c>
      <c r="H2749" s="68" t="s">
        <v>882</v>
      </c>
      <c r="I2749" s="63">
        <v>6</v>
      </c>
      <c r="J2749" s="64" t="str">
        <f t="shared" si="116"/>
        <v>B</v>
      </c>
      <c r="K2749" s="65">
        <f t="shared" si="117"/>
        <v>18000</v>
      </c>
      <c r="L2749" s="66">
        <f t="shared" si="118"/>
        <v>12</v>
      </c>
      <c r="M2749" s="66" t="str">
        <f t="shared" si="119"/>
        <v>OK</v>
      </c>
      <c r="N2749" s="40"/>
    </row>
    <row r="2750" spans="2:14" x14ac:dyDescent="0.25">
      <c r="B2750" s="57" t="s">
        <v>26</v>
      </c>
      <c r="C2750" s="70">
        <v>44488</v>
      </c>
      <c r="D2750" s="59" t="s">
        <v>883</v>
      </c>
      <c r="E2750" s="60" t="s">
        <v>11276</v>
      </c>
      <c r="F2750" s="67" t="s">
        <v>884</v>
      </c>
      <c r="G2750" s="67" t="s">
        <v>885</v>
      </c>
      <c r="H2750" s="68" t="s">
        <v>886</v>
      </c>
      <c r="I2750" s="63">
        <v>3</v>
      </c>
      <c r="J2750" s="64" t="str">
        <f t="shared" si="116"/>
        <v>A</v>
      </c>
      <c r="K2750" s="65">
        <f t="shared" si="117"/>
        <v>7500</v>
      </c>
      <c r="L2750" s="66">
        <f t="shared" si="118"/>
        <v>3</v>
      </c>
      <c r="M2750" s="66" t="str">
        <f t="shared" si="119"/>
        <v>OK</v>
      </c>
    </row>
    <row r="2751" spans="2:14" x14ac:dyDescent="0.25">
      <c r="B2751" s="57" t="s">
        <v>26</v>
      </c>
      <c r="C2751" s="70">
        <v>44488</v>
      </c>
      <c r="D2751" s="59" t="s">
        <v>887</v>
      </c>
      <c r="E2751" s="60" t="s">
        <v>11276</v>
      </c>
      <c r="F2751" s="67" t="s">
        <v>888</v>
      </c>
      <c r="G2751" s="67" t="s">
        <v>889</v>
      </c>
      <c r="H2751" s="68" t="s">
        <v>890</v>
      </c>
      <c r="I2751" s="63">
        <v>6</v>
      </c>
      <c r="J2751" s="64" t="str">
        <f t="shared" si="116"/>
        <v>B</v>
      </c>
      <c r="K2751" s="65">
        <f t="shared" si="117"/>
        <v>18000</v>
      </c>
      <c r="L2751" s="66">
        <f t="shared" si="118"/>
        <v>14</v>
      </c>
      <c r="M2751" s="66" t="str">
        <f t="shared" si="119"/>
        <v>OK</v>
      </c>
    </row>
    <row r="2752" spans="2:14" s="69" customFormat="1" x14ac:dyDescent="0.25">
      <c r="B2752" s="57" t="s">
        <v>26</v>
      </c>
      <c r="C2752" s="70">
        <v>44488</v>
      </c>
      <c r="D2752" s="59" t="s">
        <v>891</v>
      </c>
      <c r="E2752" s="60" t="s">
        <v>11276</v>
      </c>
      <c r="F2752" s="67" t="s">
        <v>892</v>
      </c>
      <c r="G2752" s="67" t="s">
        <v>893</v>
      </c>
      <c r="H2752" s="68" t="s">
        <v>894</v>
      </c>
      <c r="I2752" s="63">
        <v>6</v>
      </c>
      <c r="J2752" s="64" t="str">
        <f t="shared" si="116"/>
        <v>B</v>
      </c>
      <c r="K2752" s="65">
        <f t="shared" si="117"/>
        <v>18000</v>
      </c>
      <c r="L2752" s="66">
        <f t="shared" si="118"/>
        <v>8</v>
      </c>
      <c r="M2752" s="66" t="str">
        <f t="shared" si="119"/>
        <v>OK</v>
      </c>
      <c r="N2752" s="40"/>
    </row>
    <row r="2753" spans="2:14" s="69" customFormat="1" x14ac:dyDescent="0.25">
      <c r="B2753" s="57" t="s">
        <v>26</v>
      </c>
      <c r="C2753" s="70">
        <v>44488</v>
      </c>
      <c r="D2753" s="59" t="s">
        <v>895</v>
      </c>
      <c r="E2753" s="60" t="s">
        <v>11276</v>
      </c>
      <c r="F2753" s="67" t="s">
        <v>896</v>
      </c>
      <c r="G2753" s="67" t="s">
        <v>897</v>
      </c>
      <c r="H2753" s="68" t="s">
        <v>898</v>
      </c>
      <c r="I2753" s="63">
        <v>6</v>
      </c>
      <c r="J2753" s="64" t="str">
        <f t="shared" si="116"/>
        <v>B</v>
      </c>
      <c r="K2753" s="65">
        <f t="shared" si="117"/>
        <v>18000</v>
      </c>
      <c r="L2753" s="66">
        <f t="shared" si="118"/>
        <v>8</v>
      </c>
      <c r="M2753" s="66" t="str">
        <f t="shared" si="119"/>
        <v>OK</v>
      </c>
      <c r="N2753" s="40"/>
    </row>
    <row r="2754" spans="2:14" x14ac:dyDescent="0.25">
      <c r="B2754" s="57" t="s">
        <v>26</v>
      </c>
      <c r="C2754" s="70">
        <v>44488</v>
      </c>
      <c r="D2754" s="59" t="s">
        <v>899</v>
      </c>
      <c r="E2754" s="60" t="s">
        <v>11276</v>
      </c>
      <c r="F2754" s="67" t="s">
        <v>900</v>
      </c>
      <c r="G2754" s="67" t="s">
        <v>901</v>
      </c>
      <c r="H2754" s="68" t="s">
        <v>902</v>
      </c>
      <c r="I2754" s="63">
        <v>6</v>
      </c>
      <c r="J2754" s="64" t="str">
        <f t="shared" si="116"/>
        <v>B</v>
      </c>
      <c r="K2754" s="65">
        <f t="shared" si="117"/>
        <v>18000</v>
      </c>
      <c r="L2754" s="66">
        <f t="shared" si="118"/>
        <v>6</v>
      </c>
      <c r="M2754" s="66" t="str">
        <f t="shared" si="119"/>
        <v>OK</v>
      </c>
    </row>
    <row r="2755" spans="2:14" x14ac:dyDescent="0.25">
      <c r="B2755" s="57" t="s">
        <v>26</v>
      </c>
      <c r="C2755" s="70">
        <v>44488</v>
      </c>
      <c r="D2755" s="59" t="s">
        <v>903</v>
      </c>
      <c r="E2755" s="60" t="s">
        <v>11276</v>
      </c>
      <c r="F2755" s="67" t="s">
        <v>904</v>
      </c>
      <c r="G2755" s="67" t="s">
        <v>905</v>
      </c>
      <c r="H2755" s="68" t="s">
        <v>906</v>
      </c>
      <c r="I2755" s="63">
        <v>6</v>
      </c>
      <c r="J2755" s="64" t="str">
        <f t="shared" si="116"/>
        <v>B</v>
      </c>
      <c r="K2755" s="65">
        <f t="shared" si="117"/>
        <v>18000</v>
      </c>
      <c r="L2755" s="66">
        <f t="shared" si="118"/>
        <v>6</v>
      </c>
      <c r="M2755" s="66" t="str">
        <f t="shared" si="119"/>
        <v>OK</v>
      </c>
    </row>
    <row r="2756" spans="2:14" s="69" customFormat="1" x14ac:dyDescent="0.25">
      <c r="B2756" s="57" t="s">
        <v>26</v>
      </c>
      <c r="C2756" s="70">
        <v>44488</v>
      </c>
      <c r="D2756" s="59" t="s">
        <v>907</v>
      </c>
      <c r="E2756" s="60" t="s">
        <v>11276</v>
      </c>
      <c r="F2756" s="67" t="s">
        <v>908</v>
      </c>
      <c r="G2756" s="67" t="s">
        <v>909</v>
      </c>
      <c r="H2756" s="68" t="s">
        <v>910</v>
      </c>
      <c r="I2756" s="63">
        <v>6</v>
      </c>
      <c r="J2756" s="64" t="str">
        <f t="shared" si="116"/>
        <v>B</v>
      </c>
      <c r="K2756" s="65">
        <f t="shared" si="117"/>
        <v>18000</v>
      </c>
      <c r="L2756" s="66">
        <f t="shared" si="118"/>
        <v>8</v>
      </c>
      <c r="M2756" s="66" t="str">
        <f t="shared" si="119"/>
        <v>OK</v>
      </c>
      <c r="N2756" s="40"/>
    </row>
    <row r="2757" spans="2:14" x14ac:dyDescent="0.25">
      <c r="B2757" s="57" t="s">
        <v>26</v>
      </c>
      <c r="C2757" s="70">
        <v>44488</v>
      </c>
      <c r="D2757" s="59" t="s">
        <v>911</v>
      </c>
      <c r="E2757" s="60" t="s">
        <v>11276</v>
      </c>
      <c r="F2757" s="67" t="s">
        <v>912</v>
      </c>
      <c r="G2757" s="67" t="s">
        <v>913</v>
      </c>
      <c r="H2757" s="68" t="s">
        <v>914</v>
      </c>
      <c r="I2757" s="63">
        <v>8</v>
      </c>
      <c r="J2757" s="64" t="str">
        <f t="shared" si="116"/>
        <v>B</v>
      </c>
      <c r="K2757" s="65">
        <f t="shared" si="117"/>
        <v>24000</v>
      </c>
      <c r="L2757" s="66">
        <f t="shared" si="118"/>
        <v>8</v>
      </c>
      <c r="M2757" s="66" t="str">
        <f t="shared" si="119"/>
        <v>OK</v>
      </c>
    </row>
    <row r="2758" spans="2:14" s="69" customFormat="1" x14ac:dyDescent="0.25">
      <c r="B2758" s="57" t="s">
        <v>26</v>
      </c>
      <c r="C2758" s="70">
        <v>44488</v>
      </c>
      <c r="D2758" s="59" t="s">
        <v>915</v>
      </c>
      <c r="E2758" s="60" t="s">
        <v>11276</v>
      </c>
      <c r="F2758" s="67" t="s">
        <v>916</v>
      </c>
      <c r="G2758" s="67" t="s">
        <v>917</v>
      </c>
      <c r="H2758" s="68" t="s">
        <v>918</v>
      </c>
      <c r="I2758" s="63">
        <v>6</v>
      </c>
      <c r="J2758" s="64" t="str">
        <f t="shared" si="116"/>
        <v>B</v>
      </c>
      <c r="K2758" s="65">
        <f t="shared" si="117"/>
        <v>18000</v>
      </c>
      <c r="L2758" s="66">
        <f t="shared" si="118"/>
        <v>6</v>
      </c>
      <c r="M2758" s="66" t="str">
        <f t="shared" si="119"/>
        <v>OK</v>
      </c>
      <c r="N2758" s="40"/>
    </row>
    <row r="2759" spans="2:14" x14ac:dyDescent="0.25">
      <c r="B2759" s="57" t="s">
        <v>26</v>
      </c>
      <c r="C2759" s="70">
        <v>44488</v>
      </c>
      <c r="D2759" s="59" t="s">
        <v>845</v>
      </c>
      <c r="E2759" s="60" t="s">
        <v>11276</v>
      </c>
      <c r="F2759" s="67" t="s">
        <v>552</v>
      </c>
      <c r="G2759" s="67" t="s">
        <v>846</v>
      </c>
      <c r="H2759" s="68" t="s">
        <v>847</v>
      </c>
      <c r="I2759" s="63">
        <v>2</v>
      </c>
      <c r="J2759" s="64" t="str">
        <f t="shared" si="116"/>
        <v>A</v>
      </c>
      <c r="K2759" s="65">
        <f t="shared" si="117"/>
        <v>5000</v>
      </c>
      <c r="L2759" s="66">
        <f t="shared" si="118"/>
        <v>2</v>
      </c>
      <c r="M2759" s="66" t="str">
        <f t="shared" si="119"/>
        <v>OK</v>
      </c>
    </row>
    <row r="2760" spans="2:14" x14ac:dyDescent="0.25">
      <c r="B2760" s="57" t="s">
        <v>26</v>
      </c>
      <c r="C2760" s="70">
        <v>44488</v>
      </c>
      <c r="D2760" s="59" t="s">
        <v>919</v>
      </c>
      <c r="E2760" s="60" t="s">
        <v>11276</v>
      </c>
      <c r="F2760" s="67" t="s">
        <v>920</v>
      </c>
      <c r="G2760" s="67" t="s">
        <v>921</v>
      </c>
      <c r="H2760" s="68" t="s">
        <v>922</v>
      </c>
      <c r="I2760" s="63">
        <v>2</v>
      </c>
      <c r="J2760" s="64" t="str">
        <f t="shared" si="116"/>
        <v>A</v>
      </c>
      <c r="K2760" s="65">
        <f t="shared" si="117"/>
        <v>5000</v>
      </c>
      <c r="L2760" s="66">
        <f t="shared" si="118"/>
        <v>4</v>
      </c>
      <c r="M2760" s="66" t="str">
        <f t="shared" si="119"/>
        <v>OK</v>
      </c>
    </row>
    <row r="2761" spans="2:14" s="69" customFormat="1" x14ac:dyDescent="0.25">
      <c r="B2761" s="57" t="s">
        <v>26</v>
      </c>
      <c r="C2761" s="70">
        <v>44488</v>
      </c>
      <c r="D2761" s="59" t="s">
        <v>923</v>
      </c>
      <c r="E2761" s="60" t="s">
        <v>11276</v>
      </c>
      <c r="F2761" s="67" t="s">
        <v>924</v>
      </c>
      <c r="G2761" s="67" t="s">
        <v>925</v>
      </c>
      <c r="H2761" s="68" t="s">
        <v>926</v>
      </c>
      <c r="I2761" s="63">
        <v>2</v>
      </c>
      <c r="J2761" s="64" t="str">
        <f t="shared" si="116"/>
        <v>A</v>
      </c>
      <c r="K2761" s="65">
        <f t="shared" si="117"/>
        <v>5000</v>
      </c>
      <c r="L2761" s="66">
        <f t="shared" ref="L2761:L2824" si="120">SUMIF($D$8:$D$3606,D2761:D6359,$I$8:$I$3606)</f>
        <v>2</v>
      </c>
      <c r="M2761" s="66" t="str">
        <f t="shared" ref="M2761:M2824" si="121">+IF(L2761=0," ",IF(L2761&lt;=20,"OK",IF(L2761&gt;=21,"LEBIH")))</f>
        <v>OK</v>
      </c>
      <c r="N2761" s="40"/>
    </row>
    <row r="2762" spans="2:14" x14ac:dyDescent="0.25">
      <c r="B2762" s="57" t="s">
        <v>26</v>
      </c>
      <c r="C2762" s="70">
        <v>44488</v>
      </c>
      <c r="D2762" s="59" t="s">
        <v>927</v>
      </c>
      <c r="E2762" s="60" t="s">
        <v>11276</v>
      </c>
      <c r="F2762" s="67" t="s">
        <v>928</v>
      </c>
      <c r="G2762" s="67" t="s">
        <v>925</v>
      </c>
      <c r="H2762" s="68" t="s">
        <v>929</v>
      </c>
      <c r="I2762" s="63">
        <v>2</v>
      </c>
      <c r="J2762" s="64" t="str">
        <f t="shared" si="116"/>
        <v>A</v>
      </c>
      <c r="K2762" s="65">
        <f t="shared" si="117"/>
        <v>5000</v>
      </c>
      <c r="L2762" s="66">
        <f t="shared" si="120"/>
        <v>4</v>
      </c>
      <c r="M2762" s="66" t="str">
        <f t="shared" si="121"/>
        <v>OK</v>
      </c>
    </row>
    <row r="2763" spans="2:14" x14ac:dyDescent="0.25">
      <c r="B2763" s="57" t="s">
        <v>26</v>
      </c>
      <c r="C2763" s="70">
        <v>44488</v>
      </c>
      <c r="D2763" s="59" t="s">
        <v>930</v>
      </c>
      <c r="E2763" s="60" t="s">
        <v>11276</v>
      </c>
      <c r="F2763" s="67" t="s">
        <v>931</v>
      </c>
      <c r="G2763" s="67" t="s">
        <v>932</v>
      </c>
      <c r="H2763" s="68" t="s">
        <v>933</v>
      </c>
      <c r="I2763" s="63">
        <v>2</v>
      </c>
      <c r="J2763" s="64" t="str">
        <f t="shared" si="116"/>
        <v>A</v>
      </c>
      <c r="K2763" s="65">
        <f t="shared" si="117"/>
        <v>5000</v>
      </c>
      <c r="L2763" s="66">
        <f t="shared" si="120"/>
        <v>4</v>
      </c>
      <c r="M2763" s="66" t="str">
        <f t="shared" si="121"/>
        <v>OK</v>
      </c>
    </row>
    <row r="2764" spans="2:14" s="69" customFormat="1" x14ac:dyDescent="0.25">
      <c r="B2764" s="57" t="s">
        <v>26</v>
      </c>
      <c r="C2764" s="70">
        <v>44488</v>
      </c>
      <c r="D2764" s="59" t="s">
        <v>934</v>
      </c>
      <c r="E2764" s="60" t="s">
        <v>11276</v>
      </c>
      <c r="F2764" s="67" t="s">
        <v>935</v>
      </c>
      <c r="G2764" s="67" t="s">
        <v>936</v>
      </c>
      <c r="H2764" s="68" t="s">
        <v>937</v>
      </c>
      <c r="I2764" s="63">
        <v>6</v>
      </c>
      <c r="J2764" s="64" t="str">
        <f t="shared" si="116"/>
        <v>B</v>
      </c>
      <c r="K2764" s="65">
        <f t="shared" si="117"/>
        <v>18000</v>
      </c>
      <c r="L2764" s="66">
        <f t="shared" si="120"/>
        <v>6</v>
      </c>
      <c r="M2764" s="66" t="str">
        <f t="shared" si="121"/>
        <v>OK</v>
      </c>
      <c r="N2764" s="40"/>
    </row>
    <row r="2765" spans="2:14" x14ac:dyDescent="0.25">
      <c r="B2765" s="57" t="s">
        <v>26</v>
      </c>
      <c r="C2765" s="70">
        <v>44488</v>
      </c>
      <c r="D2765" s="59" t="s">
        <v>938</v>
      </c>
      <c r="E2765" s="60" t="s">
        <v>11276</v>
      </c>
      <c r="F2765" s="67" t="s">
        <v>939</v>
      </c>
      <c r="G2765" s="67" t="s">
        <v>940</v>
      </c>
      <c r="H2765" s="68" t="s">
        <v>941</v>
      </c>
      <c r="I2765" s="63">
        <v>2</v>
      </c>
      <c r="J2765" s="64" t="str">
        <f t="shared" si="116"/>
        <v>A</v>
      </c>
      <c r="K2765" s="65">
        <f t="shared" si="117"/>
        <v>5000</v>
      </c>
      <c r="L2765" s="66">
        <f t="shared" si="120"/>
        <v>4</v>
      </c>
      <c r="M2765" s="66" t="str">
        <f t="shared" si="121"/>
        <v>OK</v>
      </c>
    </row>
    <row r="2766" spans="2:14" s="69" customFormat="1" x14ac:dyDescent="0.25">
      <c r="B2766" s="57" t="s">
        <v>26</v>
      </c>
      <c r="C2766" s="70">
        <v>44488</v>
      </c>
      <c r="D2766" s="59" t="s">
        <v>942</v>
      </c>
      <c r="E2766" s="60" t="s">
        <v>11276</v>
      </c>
      <c r="F2766" s="67" t="s">
        <v>943</v>
      </c>
      <c r="G2766" s="67" t="s">
        <v>944</v>
      </c>
      <c r="H2766" s="68" t="s">
        <v>945</v>
      </c>
      <c r="I2766" s="63">
        <v>3</v>
      </c>
      <c r="J2766" s="64" t="str">
        <f t="shared" si="116"/>
        <v>A</v>
      </c>
      <c r="K2766" s="65">
        <f t="shared" si="117"/>
        <v>7500</v>
      </c>
      <c r="L2766" s="66">
        <f t="shared" si="120"/>
        <v>5</v>
      </c>
      <c r="M2766" s="66" t="str">
        <f t="shared" si="121"/>
        <v>OK</v>
      </c>
      <c r="N2766" s="40"/>
    </row>
    <row r="2767" spans="2:14" x14ac:dyDescent="0.25">
      <c r="B2767" s="57" t="s">
        <v>26</v>
      </c>
      <c r="C2767" s="70">
        <v>44488</v>
      </c>
      <c r="D2767" s="59" t="s">
        <v>946</v>
      </c>
      <c r="E2767" s="60" t="s">
        <v>11276</v>
      </c>
      <c r="F2767" s="67" t="s">
        <v>947</v>
      </c>
      <c r="G2767" s="67" t="s">
        <v>948</v>
      </c>
      <c r="H2767" s="68" t="s">
        <v>949</v>
      </c>
      <c r="I2767" s="63">
        <v>2</v>
      </c>
      <c r="J2767" s="64" t="str">
        <f t="shared" si="116"/>
        <v>A</v>
      </c>
      <c r="K2767" s="65">
        <f t="shared" si="117"/>
        <v>5000</v>
      </c>
      <c r="L2767" s="66">
        <f t="shared" si="120"/>
        <v>2</v>
      </c>
      <c r="M2767" s="66" t="str">
        <f t="shared" si="121"/>
        <v>OK</v>
      </c>
    </row>
    <row r="2768" spans="2:14" x14ac:dyDescent="0.25">
      <c r="B2768" s="57" t="s">
        <v>26</v>
      </c>
      <c r="C2768" s="70">
        <v>44488</v>
      </c>
      <c r="D2768" s="59" t="s">
        <v>950</v>
      </c>
      <c r="E2768" s="60" t="s">
        <v>11276</v>
      </c>
      <c r="F2768" s="67" t="s">
        <v>951</v>
      </c>
      <c r="G2768" s="67" t="s">
        <v>940</v>
      </c>
      <c r="H2768" s="68" t="s">
        <v>952</v>
      </c>
      <c r="I2768" s="63">
        <v>2</v>
      </c>
      <c r="J2768" s="64" t="str">
        <f t="shared" si="116"/>
        <v>A</v>
      </c>
      <c r="K2768" s="65">
        <f t="shared" si="117"/>
        <v>5000</v>
      </c>
      <c r="L2768" s="66">
        <f t="shared" si="120"/>
        <v>4</v>
      </c>
      <c r="M2768" s="66" t="str">
        <f t="shared" si="121"/>
        <v>OK</v>
      </c>
    </row>
    <row r="2769" spans="2:14" s="69" customFormat="1" x14ac:dyDescent="0.25">
      <c r="B2769" s="57" t="s">
        <v>26</v>
      </c>
      <c r="C2769" s="70">
        <v>44488</v>
      </c>
      <c r="D2769" s="59" t="s">
        <v>953</v>
      </c>
      <c r="E2769" s="60" t="s">
        <v>11276</v>
      </c>
      <c r="F2769" s="67" t="s">
        <v>954</v>
      </c>
      <c r="G2769" s="67" t="s">
        <v>955</v>
      </c>
      <c r="H2769" s="68" t="s">
        <v>956</v>
      </c>
      <c r="I2769" s="63">
        <v>2</v>
      </c>
      <c r="J2769" s="64" t="str">
        <f t="shared" si="116"/>
        <v>A</v>
      </c>
      <c r="K2769" s="65">
        <f t="shared" si="117"/>
        <v>5000</v>
      </c>
      <c r="L2769" s="66">
        <f t="shared" si="120"/>
        <v>2</v>
      </c>
      <c r="M2769" s="66" t="str">
        <f t="shared" si="121"/>
        <v>OK</v>
      </c>
      <c r="N2769" s="40"/>
    </row>
    <row r="2770" spans="2:14" s="69" customFormat="1" x14ac:dyDescent="0.25">
      <c r="B2770" s="57" t="s">
        <v>26</v>
      </c>
      <c r="C2770" s="70">
        <v>44488</v>
      </c>
      <c r="D2770" s="59" t="s">
        <v>957</v>
      </c>
      <c r="E2770" s="60" t="s">
        <v>11276</v>
      </c>
      <c r="F2770" s="67" t="s">
        <v>958</v>
      </c>
      <c r="G2770" s="67" t="s">
        <v>959</v>
      </c>
      <c r="H2770" s="68" t="s">
        <v>960</v>
      </c>
      <c r="I2770" s="63">
        <v>2</v>
      </c>
      <c r="J2770" s="64" t="str">
        <f t="shared" si="116"/>
        <v>A</v>
      </c>
      <c r="K2770" s="65">
        <f t="shared" si="117"/>
        <v>5000</v>
      </c>
      <c r="L2770" s="66">
        <f t="shared" si="120"/>
        <v>4</v>
      </c>
      <c r="M2770" s="66" t="str">
        <f t="shared" si="121"/>
        <v>OK</v>
      </c>
      <c r="N2770" s="40"/>
    </row>
    <row r="2771" spans="2:14" x14ac:dyDescent="0.25">
      <c r="B2771" s="57" t="s">
        <v>26</v>
      </c>
      <c r="C2771" s="70">
        <v>44488</v>
      </c>
      <c r="D2771" s="59" t="s">
        <v>961</v>
      </c>
      <c r="E2771" s="60" t="s">
        <v>11276</v>
      </c>
      <c r="F2771" s="67" t="s">
        <v>962</v>
      </c>
      <c r="G2771" s="67" t="s">
        <v>963</v>
      </c>
      <c r="H2771" s="68" t="s">
        <v>964</v>
      </c>
      <c r="I2771" s="63">
        <v>2</v>
      </c>
      <c r="J2771" s="64" t="str">
        <f t="shared" si="116"/>
        <v>A</v>
      </c>
      <c r="K2771" s="65">
        <f t="shared" si="117"/>
        <v>5000</v>
      </c>
      <c r="L2771" s="66">
        <f t="shared" si="120"/>
        <v>4</v>
      </c>
      <c r="M2771" s="66" t="str">
        <f t="shared" si="121"/>
        <v>OK</v>
      </c>
    </row>
    <row r="2772" spans="2:14" x14ac:dyDescent="0.25">
      <c r="B2772" s="57" t="s">
        <v>26</v>
      </c>
      <c r="C2772" s="70">
        <v>44488</v>
      </c>
      <c r="D2772" s="59" t="s">
        <v>969</v>
      </c>
      <c r="E2772" s="60" t="s">
        <v>11276</v>
      </c>
      <c r="F2772" s="67" t="s">
        <v>970</v>
      </c>
      <c r="G2772" s="67" t="s">
        <v>971</v>
      </c>
      <c r="H2772" s="68" t="s">
        <v>972</v>
      </c>
      <c r="I2772" s="63">
        <v>2</v>
      </c>
      <c r="J2772" s="64" t="str">
        <f t="shared" si="116"/>
        <v>A</v>
      </c>
      <c r="K2772" s="65">
        <f t="shared" si="117"/>
        <v>5000</v>
      </c>
      <c r="L2772" s="66">
        <f t="shared" si="120"/>
        <v>4</v>
      </c>
      <c r="M2772" s="66" t="str">
        <f t="shared" si="121"/>
        <v>OK</v>
      </c>
    </row>
    <row r="2773" spans="2:14" s="69" customFormat="1" x14ac:dyDescent="0.25">
      <c r="B2773" s="57" t="s">
        <v>26</v>
      </c>
      <c r="C2773" s="70">
        <v>44488</v>
      </c>
      <c r="D2773" s="59" t="s">
        <v>965</v>
      </c>
      <c r="E2773" s="60" t="s">
        <v>11276</v>
      </c>
      <c r="F2773" s="67" t="s">
        <v>966</v>
      </c>
      <c r="G2773" s="67" t="s">
        <v>967</v>
      </c>
      <c r="H2773" s="68" t="s">
        <v>968</v>
      </c>
      <c r="I2773" s="63">
        <v>2</v>
      </c>
      <c r="J2773" s="64" t="str">
        <f t="shared" si="116"/>
        <v>A</v>
      </c>
      <c r="K2773" s="65">
        <f t="shared" si="117"/>
        <v>5000</v>
      </c>
      <c r="L2773" s="66">
        <f t="shared" si="120"/>
        <v>4</v>
      </c>
      <c r="M2773" s="66" t="str">
        <f t="shared" si="121"/>
        <v>OK</v>
      </c>
      <c r="N2773" s="40"/>
    </row>
    <row r="2774" spans="2:14" x14ac:dyDescent="0.25">
      <c r="B2774" s="57" t="s">
        <v>26</v>
      </c>
      <c r="C2774" s="70">
        <v>44488</v>
      </c>
      <c r="D2774" s="59" t="s">
        <v>1144</v>
      </c>
      <c r="E2774" s="60" t="s">
        <v>11276</v>
      </c>
      <c r="F2774" s="67" t="s">
        <v>1145</v>
      </c>
      <c r="G2774" s="67" t="s">
        <v>1146</v>
      </c>
      <c r="H2774" s="68" t="s">
        <v>1147</v>
      </c>
      <c r="I2774" s="63">
        <v>10</v>
      </c>
      <c r="J2774" s="64" t="str">
        <f t="shared" si="116"/>
        <v>B</v>
      </c>
      <c r="K2774" s="65">
        <f t="shared" si="117"/>
        <v>30000</v>
      </c>
      <c r="L2774" s="66">
        <f t="shared" si="120"/>
        <v>16</v>
      </c>
      <c r="M2774" s="66" t="str">
        <f t="shared" si="121"/>
        <v>OK</v>
      </c>
    </row>
    <row r="2775" spans="2:14" s="69" customFormat="1" x14ac:dyDescent="0.25">
      <c r="B2775" s="57" t="s">
        <v>26</v>
      </c>
      <c r="C2775" s="70">
        <v>44488</v>
      </c>
      <c r="D2775" s="59" t="s">
        <v>1148</v>
      </c>
      <c r="E2775" s="60" t="s">
        <v>11276</v>
      </c>
      <c r="F2775" s="67" t="s">
        <v>1149</v>
      </c>
      <c r="G2775" s="67" t="s">
        <v>1150</v>
      </c>
      <c r="H2775" s="68" t="s">
        <v>1151</v>
      </c>
      <c r="I2775" s="63">
        <v>2</v>
      </c>
      <c r="J2775" s="64" t="str">
        <f t="shared" si="116"/>
        <v>A</v>
      </c>
      <c r="K2775" s="65">
        <f t="shared" si="117"/>
        <v>5000</v>
      </c>
      <c r="L2775" s="66">
        <f t="shared" si="120"/>
        <v>2</v>
      </c>
      <c r="M2775" s="66" t="str">
        <f t="shared" si="121"/>
        <v>OK</v>
      </c>
      <c r="N2775" s="40"/>
    </row>
    <row r="2776" spans="2:14" x14ac:dyDescent="0.25">
      <c r="B2776" s="57" t="s">
        <v>26</v>
      </c>
      <c r="C2776" s="70">
        <v>44489</v>
      </c>
      <c r="D2776" s="59" t="s">
        <v>973</v>
      </c>
      <c r="E2776" s="60" t="s">
        <v>11276</v>
      </c>
      <c r="F2776" s="67" t="s">
        <v>974</v>
      </c>
      <c r="G2776" s="67" t="s">
        <v>975</v>
      </c>
      <c r="H2776" s="68" t="s">
        <v>976</v>
      </c>
      <c r="I2776" s="63">
        <v>4</v>
      </c>
      <c r="J2776" s="64" t="str">
        <f t="shared" si="116"/>
        <v>A</v>
      </c>
      <c r="K2776" s="65">
        <f t="shared" si="117"/>
        <v>10000</v>
      </c>
      <c r="L2776" s="66">
        <f t="shared" si="120"/>
        <v>4</v>
      </c>
      <c r="M2776" s="66" t="str">
        <f t="shared" si="121"/>
        <v>OK</v>
      </c>
    </row>
    <row r="2777" spans="2:14" x14ac:dyDescent="0.25">
      <c r="B2777" s="57" t="s">
        <v>26</v>
      </c>
      <c r="C2777" s="70">
        <v>44489</v>
      </c>
      <c r="D2777" s="59" t="s">
        <v>977</v>
      </c>
      <c r="E2777" s="60" t="s">
        <v>11276</v>
      </c>
      <c r="F2777" s="67" t="s">
        <v>978</v>
      </c>
      <c r="G2777" s="67" t="s">
        <v>979</v>
      </c>
      <c r="H2777" s="68" t="s">
        <v>980</v>
      </c>
      <c r="I2777" s="63">
        <v>4</v>
      </c>
      <c r="J2777" s="64" t="str">
        <f t="shared" si="116"/>
        <v>A</v>
      </c>
      <c r="K2777" s="65">
        <f t="shared" si="117"/>
        <v>10000</v>
      </c>
      <c r="L2777" s="66">
        <f t="shared" si="120"/>
        <v>4</v>
      </c>
      <c r="M2777" s="66" t="str">
        <f t="shared" si="121"/>
        <v>OK</v>
      </c>
    </row>
    <row r="2778" spans="2:14" s="69" customFormat="1" x14ac:dyDescent="0.25">
      <c r="B2778" s="57" t="s">
        <v>26</v>
      </c>
      <c r="C2778" s="70">
        <v>44489</v>
      </c>
      <c r="D2778" s="59" t="s">
        <v>981</v>
      </c>
      <c r="E2778" s="60" t="s">
        <v>11276</v>
      </c>
      <c r="F2778" s="67" t="s">
        <v>982</v>
      </c>
      <c r="G2778" s="67" t="s">
        <v>983</v>
      </c>
      <c r="H2778" s="68" t="s">
        <v>984</v>
      </c>
      <c r="I2778" s="63">
        <v>2</v>
      </c>
      <c r="J2778" s="64" t="str">
        <f t="shared" si="116"/>
        <v>A</v>
      </c>
      <c r="K2778" s="65">
        <f t="shared" si="117"/>
        <v>5000</v>
      </c>
      <c r="L2778" s="66">
        <f t="shared" si="120"/>
        <v>4</v>
      </c>
      <c r="M2778" s="66" t="str">
        <f t="shared" si="121"/>
        <v>OK</v>
      </c>
      <c r="N2778" s="40"/>
    </row>
    <row r="2779" spans="2:14" s="69" customFormat="1" x14ac:dyDescent="0.25">
      <c r="B2779" s="57" t="s">
        <v>26</v>
      </c>
      <c r="C2779" s="70">
        <v>44489</v>
      </c>
      <c r="D2779" s="59" t="s">
        <v>1063</v>
      </c>
      <c r="E2779" s="60" t="s">
        <v>11276</v>
      </c>
      <c r="F2779" s="67" t="s">
        <v>1064</v>
      </c>
      <c r="G2779" s="67" t="s">
        <v>1065</v>
      </c>
      <c r="H2779" s="68" t="s">
        <v>1066</v>
      </c>
      <c r="I2779" s="63">
        <v>6</v>
      </c>
      <c r="J2779" s="64" t="str">
        <f t="shared" si="116"/>
        <v>B</v>
      </c>
      <c r="K2779" s="65">
        <f t="shared" si="117"/>
        <v>18000</v>
      </c>
      <c r="L2779" s="66">
        <f t="shared" si="120"/>
        <v>12</v>
      </c>
      <c r="M2779" s="66" t="str">
        <f t="shared" si="121"/>
        <v>OK</v>
      </c>
      <c r="N2779" s="40"/>
    </row>
    <row r="2780" spans="2:14" s="69" customFormat="1" x14ac:dyDescent="0.25">
      <c r="B2780" s="57" t="s">
        <v>26</v>
      </c>
      <c r="C2780" s="70">
        <v>44489</v>
      </c>
      <c r="D2780" s="59" t="s">
        <v>1075</v>
      </c>
      <c r="E2780" s="60" t="s">
        <v>11276</v>
      </c>
      <c r="F2780" s="67" t="s">
        <v>1076</v>
      </c>
      <c r="G2780" s="67" t="s">
        <v>1077</v>
      </c>
      <c r="H2780" s="68" t="s">
        <v>1078</v>
      </c>
      <c r="I2780" s="63">
        <v>6</v>
      </c>
      <c r="J2780" s="64" t="str">
        <f t="shared" si="116"/>
        <v>B</v>
      </c>
      <c r="K2780" s="65">
        <f t="shared" si="117"/>
        <v>18000</v>
      </c>
      <c r="L2780" s="66">
        <f t="shared" si="120"/>
        <v>6</v>
      </c>
      <c r="M2780" s="66" t="str">
        <f t="shared" si="121"/>
        <v>OK</v>
      </c>
      <c r="N2780" s="40"/>
    </row>
    <row r="2781" spans="2:14" x14ac:dyDescent="0.25">
      <c r="B2781" s="57" t="s">
        <v>26</v>
      </c>
      <c r="C2781" s="70">
        <v>44489</v>
      </c>
      <c r="D2781" s="59" t="s">
        <v>1095</v>
      </c>
      <c r="E2781" s="60" t="s">
        <v>11276</v>
      </c>
      <c r="F2781" s="67" t="s">
        <v>1096</v>
      </c>
      <c r="G2781" s="67" t="s">
        <v>1097</v>
      </c>
      <c r="H2781" s="68" t="s">
        <v>1098</v>
      </c>
      <c r="I2781" s="63">
        <v>2</v>
      </c>
      <c r="J2781" s="64" t="str">
        <f t="shared" si="116"/>
        <v>A</v>
      </c>
      <c r="K2781" s="65">
        <f t="shared" si="117"/>
        <v>5000</v>
      </c>
      <c r="L2781" s="66">
        <f t="shared" si="120"/>
        <v>2</v>
      </c>
      <c r="M2781" s="66" t="str">
        <f t="shared" si="121"/>
        <v>OK</v>
      </c>
    </row>
    <row r="2782" spans="2:14" x14ac:dyDescent="0.25">
      <c r="B2782" s="57" t="s">
        <v>26</v>
      </c>
      <c r="C2782" s="70">
        <v>44489</v>
      </c>
      <c r="D2782" s="59" t="s">
        <v>1020</v>
      </c>
      <c r="E2782" s="60" t="s">
        <v>11276</v>
      </c>
      <c r="F2782" s="67" t="s">
        <v>1021</v>
      </c>
      <c r="G2782" s="67" t="s">
        <v>1022</v>
      </c>
      <c r="H2782" s="68" t="s">
        <v>1023</v>
      </c>
      <c r="I2782" s="63">
        <v>2</v>
      </c>
      <c r="J2782" s="64" t="str">
        <f t="shared" si="116"/>
        <v>A</v>
      </c>
      <c r="K2782" s="65">
        <f t="shared" si="117"/>
        <v>5000</v>
      </c>
      <c r="L2782" s="66">
        <f t="shared" si="120"/>
        <v>2</v>
      </c>
      <c r="M2782" s="66" t="str">
        <f t="shared" si="121"/>
        <v>OK</v>
      </c>
    </row>
    <row r="2783" spans="2:14" s="69" customFormat="1" x14ac:dyDescent="0.25">
      <c r="B2783" s="57" t="s">
        <v>26</v>
      </c>
      <c r="C2783" s="70">
        <v>44489</v>
      </c>
      <c r="D2783" s="59" t="s">
        <v>985</v>
      </c>
      <c r="E2783" s="60" t="s">
        <v>11276</v>
      </c>
      <c r="F2783" s="67" t="s">
        <v>986</v>
      </c>
      <c r="G2783" s="67" t="s">
        <v>987</v>
      </c>
      <c r="H2783" s="68" t="s">
        <v>988</v>
      </c>
      <c r="I2783" s="63">
        <v>4</v>
      </c>
      <c r="J2783" s="64" t="str">
        <f t="shared" si="116"/>
        <v>A</v>
      </c>
      <c r="K2783" s="65">
        <f t="shared" si="117"/>
        <v>10000</v>
      </c>
      <c r="L2783" s="66">
        <f t="shared" si="120"/>
        <v>6</v>
      </c>
      <c r="M2783" s="66" t="str">
        <f t="shared" si="121"/>
        <v>OK</v>
      </c>
      <c r="N2783" s="40"/>
    </row>
    <row r="2784" spans="2:14" x14ac:dyDescent="0.25">
      <c r="B2784" s="57" t="s">
        <v>26</v>
      </c>
      <c r="C2784" s="70">
        <v>44489</v>
      </c>
      <c r="D2784" s="59" t="s">
        <v>989</v>
      </c>
      <c r="E2784" s="60" t="s">
        <v>11276</v>
      </c>
      <c r="F2784" s="67" t="s">
        <v>990</v>
      </c>
      <c r="G2784" s="67" t="s">
        <v>991</v>
      </c>
      <c r="H2784" s="68" t="s">
        <v>992</v>
      </c>
      <c r="I2784" s="63">
        <v>2</v>
      </c>
      <c r="J2784" s="64" t="str">
        <f t="shared" si="116"/>
        <v>A</v>
      </c>
      <c r="K2784" s="65">
        <f t="shared" si="117"/>
        <v>5000</v>
      </c>
      <c r="L2784" s="66">
        <f t="shared" si="120"/>
        <v>4</v>
      </c>
      <c r="M2784" s="66" t="str">
        <f t="shared" si="121"/>
        <v>OK</v>
      </c>
    </row>
    <row r="2785" spans="2:14" s="69" customFormat="1" x14ac:dyDescent="0.25">
      <c r="B2785" s="57" t="s">
        <v>26</v>
      </c>
      <c r="C2785" s="70">
        <v>44489</v>
      </c>
      <c r="D2785" s="59" t="s">
        <v>993</v>
      </c>
      <c r="E2785" s="60" t="s">
        <v>11276</v>
      </c>
      <c r="F2785" s="67" t="s">
        <v>994</v>
      </c>
      <c r="G2785" s="67" t="s">
        <v>995</v>
      </c>
      <c r="H2785" s="68" t="s">
        <v>996</v>
      </c>
      <c r="I2785" s="63">
        <v>4</v>
      </c>
      <c r="J2785" s="64" t="str">
        <f t="shared" si="116"/>
        <v>A</v>
      </c>
      <c r="K2785" s="65">
        <f t="shared" si="117"/>
        <v>10000</v>
      </c>
      <c r="L2785" s="66">
        <f t="shared" si="120"/>
        <v>6</v>
      </c>
      <c r="M2785" s="66" t="str">
        <f t="shared" si="121"/>
        <v>OK</v>
      </c>
      <c r="N2785" s="40"/>
    </row>
    <row r="2786" spans="2:14" x14ac:dyDescent="0.25">
      <c r="B2786" s="57" t="s">
        <v>26</v>
      </c>
      <c r="C2786" s="70">
        <v>44489</v>
      </c>
      <c r="D2786" s="59" t="s">
        <v>997</v>
      </c>
      <c r="E2786" s="60" t="s">
        <v>11276</v>
      </c>
      <c r="F2786" s="67" t="s">
        <v>998</v>
      </c>
      <c r="G2786" s="67" t="s">
        <v>999</v>
      </c>
      <c r="H2786" s="68" t="s">
        <v>1000</v>
      </c>
      <c r="I2786" s="63">
        <v>2</v>
      </c>
      <c r="J2786" s="64" t="str">
        <f t="shared" si="116"/>
        <v>A</v>
      </c>
      <c r="K2786" s="65">
        <f t="shared" si="117"/>
        <v>5000</v>
      </c>
      <c r="L2786" s="66">
        <f t="shared" si="120"/>
        <v>2</v>
      </c>
      <c r="M2786" s="66" t="str">
        <f t="shared" si="121"/>
        <v>OK</v>
      </c>
    </row>
    <row r="2787" spans="2:14" x14ac:dyDescent="0.25">
      <c r="B2787" s="57" t="s">
        <v>26</v>
      </c>
      <c r="C2787" s="70">
        <v>44489</v>
      </c>
      <c r="D2787" s="59" t="s">
        <v>1001</v>
      </c>
      <c r="E2787" s="60" t="s">
        <v>11276</v>
      </c>
      <c r="F2787" s="67" t="s">
        <v>1002</v>
      </c>
      <c r="G2787" s="67" t="s">
        <v>999</v>
      </c>
      <c r="H2787" s="68" t="s">
        <v>1003</v>
      </c>
      <c r="I2787" s="63">
        <v>2</v>
      </c>
      <c r="J2787" s="64" t="str">
        <f t="shared" si="116"/>
        <v>A</v>
      </c>
      <c r="K2787" s="65">
        <f t="shared" si="117"/>
        <v>5000</v>
      </c>
      <c r="L2787" s="66">
        <f t="shared" si="120"/>
        <v>2</v>
      </c>
      <c r="M2787" s="66" t="str">
        <f t="shared" si="121"/>
        <v>OK</v>
      </c>
    </row>
    <row r="2788" spans="2:14" s="69" customFormat="1" x14ac:dyDescent="0.25">
      <c r="B2788" s="57" t="s">
        <v>26</v>
      </c>
      <c r="C2788" s="70">
        <v>44489</v>
      </c>
      <c r="D2788" s="59" t="s">
        <v>1004</v>
      </c>
      <c r="E2788" s="60" t="s">
        <v>11276</v>
      </c>
      <c r="F2788" s="67" t="s">
        <v>1005</v>
      </c>
      <c r="G2788" s="67" t="s">
        <v>1006</v>
      </c>
      <c r="H2788" s="68" t="s">
        <v>1007</v>
      </c>
      <c r="I2788" s="63">
        <v>2</v>
      </c>
      <c r="J2788" s="64" t="str">
        <f t="shared" si="116"/>
        <v>A</v>
      </c>
      <c r="K2788" s="65">
        <f t="shared" si="117"/>
        <v>5000</v>
      </c>
      <c r="L2788" s="66">
        <f t="shared" si="120"/>
        <v>4</v>
      </c>
      <c r="M2788" s="66" t="str">
        <f t="shared" si="121"/>
        <v>OK</v>
      </c>
      <c r="N2788" s="40"/>
    </row>
    <row r="2789" spans="2:14" s="69" customFormat="1" x14ac:dyDescent="0.25">
      <c r="B2789" s="57" t="s">
        <v>26</v>
      </c>
      <c r="C2789" s="70">
        <v>44489</v>
      </c>
      <c r="D2789" s="59" t="s">
        <v>1008</v>
      </c>
      <c r="E2789" s="60" t="s">
        <v>11276</v>
      </c>
      <c r="F2789" s="67" t="s">
        <v>1009</v>
      </c>
      <c r="G2789" s="67" t="s">
        <v>1010</v>
      </c>
      <c r="H2789" s="68" t="s">
        <v>1011</v>
      </c>
      <c r="I2789" s="63">
        <v>2</v>
      </c>
      <c r="J2789" s="64" t="str">
        <f t="shared" si="116"/>
        <v>A</v>
      </c>
      <c r="K2789" s="65">
        <f t="shared" si="117"/>
        <v>5000</v>
      </c>
      <c r="L2789" s="66">
        <f t="shared" si="120"/>
        <v>2</v>
      </c>
      <c r="M2789" s="66" t="str">
        <f t="shared" si="121"/>
        <v>OK</v>
      </c>
      <c r="N2789" s="40"/>
    </row>
    <row r="2790" spans="2:14" x14ac:dyDescent="0.25">
      <c r="B2790" s="57" t="s">
        <v>26</v>
      </c>
      <c r="C2790" s="70">
        <v>44489</v>
      </c>
      <c r="D2790" s="59" t="s">
        <v>1012</v>
      </c>
      <c r="E2790" s="60" t="s">
        <v>11276</v>
      </c>
      <c r="F2790" s="67" t="s">
        <v>1013</v>
      </c>
      <c r="G2790" s="67" t="s">
        <v>1014</v>
      </c>
      <c r="H2790" s="68" t="s">
        <v>1015</v>
      </c>
      <c r="I2790" s="63">
        <v>2</v>
      </c>
      <c r="J2790" s="64" t="str">
        <f t="shared" si="116"/>
        <v>A</v>
      </c>
      <c r="K2790" s="65">
        <f t="shared" si="117"/>
        <v>5000</v>
      </c>
      <c r="L2790" s="66">
        <f t="shared" si="120"/>
        <v>2</v>
      </c>
      <c r="M2790" s="66" t="str">
        <f t="shared" si="121"/>
        <v>OK</v>
      </c>
    </row>
    <row r="2791" spans="2:14" x14ac:dyDescent="0.25">
      <c r="B2791" s="57" t="s">
        <v>26</v>
      </c>
      <c r="C2791" s="70">
        <v>44489</v>
      </c>
      <c r="D2791" s="59" t="s">
        <v>1016</v>
      </c>
      <c r="E2791" s="60" t="s">
        <v>11276</v>
      </c>
      <c r="F2791" s="67" t="s">
        <v>1017</v>
      </c>
      <c r="G2791" s="67" t="s">
        <v>1018</v>
      </c>
      <c r="H2791" s="68" t="s">
        <v>1019</v>
      </c>
      <c r="I2791" s="63">
        <v>4</v>
      </c>
      <c r="J2791" s="64" t="str">
        <f t="shared" si="116"/>
        <v>A</v>
      </c>
      <c r="K2791" s="65">
        <f t="shared" si="117"/>
        <v>10000</v>
      </c>
      <c r="L2791" s="66">
        <f t="shared" si="120"/>
        <v>4</v>
      </c>
      <c r="M2791" s="66" t="str">
        <f t="shared" si="121"/>
        <v>OK</v>
      </c>
    </row>
    <row r="2792" spans="2:14" s="69" customFormat="1" x14ac:dyDescent="0.25">
      <c r="B2792" s="57" t="s">
        <v>26</v>
      </c>
      <c r="C2792" s="70">
        <v>44489</v>
      </c>
      <c r="D2792" s="59" t="s">
        <v>1024</v>
      </c>
      <c r="E2792" s="60" t="s">
        <v>11276</v>
      </c>
      <c r="F2792" s="67" t="s">
        <v>1025</v>
      </c>
      <c r="G2792" s="67" t="s">
        <v>1026</v>
      </c>
      <c r="H2792" s="68" t="s">
        <v>1027</v>
      </c>
      <c r="I2792" s="63">
        <v>2</v>
      </c>
      <c r="J2792" s="64" t="str">
        <f t="shared" si="116"/>
        <v>A</v>
      </c>
      <c r="K2792" s="65">
        <f t="shared" si="117"/>
        <v>5000</v>
      </c>
      <c r="L2792" s="66">
        <f t="shared" si="120"/>
        <v>2</v>
      </c>
      <c r="M2792" s="66" t="str">
        <f t="shared" si="121"/>
        <v>OK</v>
      </c>
      <c r="N2792" s="40"/>
    </row>
    <row r="2793" spans="2:14" x14ac:dyDescent="0.25">
      <c r="B2793" s="57" t="s">
        <v>26</v>
      </c>
      <c r="C2793" s="70">
        <v>44489</v>
      </c>
      <c r="D2793" s="59" t="s">
        <v>1032</v>
      </c>
      <c r="E2793" s="60" t="s">
        <v>11276</v>
      </c>
      <c r="F2793" s="67" t="s">
        <v>1033</v>
      </c>
      <c r="G2793" s="67" t="s">
        <v>1034</v>
      </c>
      <c r="H2793" s="68" t="s">
        <v>1035</v>
      </c>
      <c r="I2793" s="63">
        <v>2</v>
      </c>
      <c r="J2793" s="64" t="str">
        <f t="shared" si="116"/>
        <v>A</v>
      </c>
      <c r="K2793" s="65">
        <f t="shared" si="117"/>
        <v>5000</v>
      </c>
      <c r="L2793" s="66">
        <f t="shared" si="120"/>
        <v>2</v>
      </c>
      <c r="M2793" s="66" t="str">
        <f t="shared" si="121"/>
        <v>OK</v>
      </c>
    </row>
    <row r="2794" spans="2:14" s="69" customFormat="1" x14ac:dyDescent="0.25">
      <c r="B2794" s="57" t="s">
        <v>26</v>
      </c>
      <c r="C2794" s="70">
        <v>44489</v>
      </c>
      <c r="D2794" s="59" t="s">
        <v>1036</v>
      </c>
      <c r="E2794" s="60" t="s">
        <v>11276</v>
      </c>
      <c r="F2794" s="67" t="s">
        <v>1037</v>
      </c>
      <c r="G2794" s="67" t="s">
        <v>1038</v>
      </c>
      <c r="H2794" s="68" t="s">
        <v>1039</v>
      </c>
      <c r="I2794" s="63">
        <v>2</v>
      </c>
      <c r="J2794" s="64" t="str">
        <f t="shared" si="116"/>
        <v>A</v>
      </c>
      <c r="K2794" s="65">
        <f t="shared" si="117"/>
        <v>5000</v>
      </c>
      <c r="L2794" s="66">
        <f t="shared" si="120"/>
        <v>2</v>
      </c>
      <c r="M2794" s="66" t="str">
        <f t="shared" si="121"/>
        <v>OK</v>
      </c>
      <c r="N2794" s="40"/>
    </row>
    <row r="2795" spans="2:14" x14ac:dyDescent="0.25">
      <c r="B2795" s="57" t="s">
        <v>26</v>
      </c>
      <c r="C2795" s="70">
        <v>44489</v>
      </c>
      <c r="D2795" s="59" t="s">
        <v>1048</v>
      </c>
      <c r="E2795" s="60" t="s">
        <v>11276</v>
      </c>
      <c r="F2795" s="67" t="s">
        <v>1049</v>
      </c>
      <c r="G2795" s="67" t="s">
        <v>1050</v>
      </c>
      <c r="H2795" s="68" t="s">
        <v>1051</v>
      </c>
      <c r="I2795" s="63">
        <v>2</v>
      </c>
      <c r="J2795" s="64" t="str">
        <f t="shared" si="116"/>
        <v>A</v>
      </c>
      <c r="K2795" s="65">
        <f t="shared" si="117"/>
        <v>5000</v>
      </c>
      <c r="L2795" s="66">
        <f t="shared" si="120"/>
        <v>2</v>
      </c>
      <c r="M2795" s="66" t="str">
        <f t="shared" si="121"/>
        <v>OK</v>
      </c>
    </row>
    <row r="2796" spans="2:14" x14ac:dyDescent="0.25">
      <c r="B2796" s="57" t="s">
        <v>26</v>
      </c>
      <c r="C2796" s="70">
        <v>44489</v>
      </c>
      <c r="D2796" s="59" t="s">
        <v>1052</v>
      </c>
      <c r="E2796" s="60" t="s">
        <v>11276</v>
      </c>
      <c r="F2796" s="67" t="s">
        <v>1053</v>
      </c>
      <c r="G2796" s="67" t="s">
        <v>1054</v>
      </c>
      <c r="H2796" s="68" t="s">
        <v>1055</v>
      </c>
      <c r="I2796" s="63">
        <v>2</v>
      </c>
      <c r="J2796" s="64" t="str">
        <f t="shared" si="116"/>
        <v>A</v>
      </c>
      <c r="K2796" s="65">
        <f t="shared" si="117"/>
        <v>5000</v>
      </c>
      <c r="L2796" s="66">
        <f t="shared" si="120"/>
        <v>2</v>
      </c>
      <c r="M2796" s="66" t="str">
        <f t="shared" si="121"/>
        <v>OK</v>
      </c>
    </row>
    <row r="2797" spans="2:14" s="69" customFormat="1" x14ac:dyDescent="0.25">
      <c r="B2797" s="57" t="s">
        <v>26</v>
      </c>
      <c r="C2797" s="70">
        <v>44489</v>
      </c>
      <c r="D2797" s="59" t="s">
        <v>1056</v>
      </c>
      <c r="E2797" s="60" t="s">
        <v>11276</v>
      </c>
      <c r="F2797" s="67" t="s">
        <v>532</v>
      </c>
      <c r="G2797" s="67" t="s">
        <v>1057</v>
      </c>
      <c r="H2797" s="68" t="s">
        <v>1058</v>
      </c>
      <c r="I2797" s="63">
        <v>2</v>
      </c>
      <c r="J2797" s="64" t="str">
        <f t="shared" si="116"/>
        <v>A</v>
      </c>
      <c r="K2797" s="65">
        <f t="shared" si="117"/>
        <v>5000</v>
      </c>
      <c r="L2797" s="66">
        <f t="shared" si="120"/>
        <v>2</v>
      </c>
      <c r="M2797" s="66" t="str">
        <f t="shared" si="121"/>
        <v>OK</v>
      </c>
      <c r="N2797" s="40"/>
    </row>
    <row r="2798" spans="2:14" s="69" customFormat="1" x14ac:dyDescent="0.25">
      <c r="B2798" s="57" t="s">
        <v>26</v>
      </c>
      <c r="C2798" s="70">
        <v>44489</v>
      </c>
      <c r="D2798" s="59" t="s">
        <v>1059</v>
      </c>
      <c r="E2798" s="60" t="s">
        <v>11276</v>
      </c>
      <c r="F2798" s="67" t="s">
        <v>1060</v>
      </c>
      <c r="G2798" s="67" t="s">
        <v>1061</v>
      </c>
      <c r="H2798" s="68" t="s">
        <v>1062</v>
      </c>
      <c r="I2798" s="63">
        <v>6</v>
      </c>
      <c r="J2798" s="64" t="str">
        <f t="shared" si="104"/>
        <v>B</v>
      </c>
      <c r="K2798" s="65">
        <f t="shared" si="105"/>
        <v>18000</v>
      </c>
      <c r="L2798" s="66">
        <f t="shared" si="120"/>
        <v>16</v>
      </c>
      <c r="M2798" s="66" t="str">
        <f t="shared" si="121"/>
        <v>OK</v>
      </c>
      <c r="N2798" s="40"/>
    </row>
    <row r="2799" spans="2:14" s="69" customFormat="1" x14ac:dyDescent="0.25">
      <c r="B2799" s="57" t="s">
        <v>26</v>
      </c>
      <c r="C2799" s="70">
        <v>44489</v>
      </c>
      <c r="D2799" s="59" t="s">
        <v>1067</v>
      </c>
      <c r="E2799" s="60" t="s">
        <v>11276</v>
      </c>
      <c r="F2799" s="67" t="s">
        <v>1068</v>
      </c>
      <c r="G2799" s="67" t="s">
        <v>1069</v>
      </c>
      <c r="H2799" s="68" t="s">
        <v>1070</v>
      </c>
      <c r="I2799" s="63">
        <v>6</v>
      </c>
      <c r="J2799" s="64" t="str">
        <f t="shared" ref="J2799:J2940" si="122">+IF(I2799&lt;=0," ",IF(I2799&lt;=5,"A",IF(I2799&gt;=6,"B")))</f>
        <v>B</v>
      </c>
      <c r="K2799" s="65">
        <f t="shared" ref="K2799:K2940" si="123">+IF(J2799=" ",I2799*0,IF(J2799="A",I2799*2500,IF(J2799="B",I2799*3000)))</f>
        <v>18000</v>
      </c>
      <c r="L2799" s="66">
        <f t="shared" si="120"/>
        <v>6</v>
      </c>
      <c r="M2799" s="66" t="str">
        <f t="shared" si="121"/>
        <v>OK</v>
      </c>
      <c r="N2799" s="40"/>
    </row>
    <row r="2800" spans="2:14" x14ac:dyDescent="0.25">
      <c r="B2800" s="57" t="s">
        <v>26</v>
      </c>
      <c r="C2800" s="70">
        <v>44489</v>
      </c>
      <c r="D2800" s="59" t="s">
        <v>1071</v>
      </c>
      <c r="E2800" s="60" t="s">
        <v>11276</v>
      </c>
      <c r="F2800" s="67" t="s">
        <v>1072</v>
      </c>
      <c r="G2800" s="67" t="s">
        <v>1073</v>
      </c>
      <c r="H2800" s="68" t="s">
        <v>1074</v>
      </c>
      <c r="I2800" s="63">
        <v>6</v>
      </c>
      <c r="J2800" s="64" t="str">
        <f t="shared" si="122"/>
        <v>B</v>
      </c>
      <c r="K2800" s="65">
        <f t="shared" si="123"/>
        <v>18000</v>
      </c>
      <c r="L2800" s="66">
        <f t="shared" si="120"/>
        <v>6</v>
      </c>
      <c r="M2800" s="66" t="str">
        <f t="shared" si="121"/>
        <v>OK</v>
      </c>
    </row>
    <row r="2801" spans="2:14" s="69" customFormat="1" x14ac:dyDescent="0.25">
      <c r="B2801" s="57" t="s">
        <v>26</v>
      </c>
      <c r="C2801" s="70">
        <v>44489</v>
      </c>
      <c r="D2801" s="59" t="s">
        <v>1079</v>
      </c>
      <c r="E2801" s="60" t="s">
        <v>11276</v>
      </c>
      <c r="F2801" s="67" t="s">
        <v>1080</v>
      </c>
      <c r="G2801" s="67" t="s">
        <v>1081</v>
      </c>
      <c r="H2801" s="68" t="s">
        <v>1082</v>
      </c>
      <c r="I2801" s="63">
        <v>6</v>
      </c>
      <c r="J2801" s="64" t="str">
        <f t="shared" si="122"/>
        <v>B</v>
      </c>
      <c r="K2801" s="65">
        <f t="shared" si="123"/>
        <v>18000</v>
      </c>
      <c r="L2801" s="66">
        <f t="shared" si="120"/>
        <v>6</v>
      </c>
      <c r="M2801" s="66" t="str">
        <f t="shared" si="121"/>
        <v>OK</v>
      </c>
      <c r="N2801" s="40"/>
    </row>
    <row r="2802" spans="2:14" x14ac:dyDescent="0.25">
      <c r="B2802" s="57" t="s">
        <v>26</v>
      </c>
      <c r="C2802" s="70">
        <v>44489</v>
      </c>
      <c r="D2802" s="59" t="s">
        <v>1083</v>
      </c>
      <c r="E2802" s="60" t="s">
        <v>11276</v>
      </c>
      <c r="F2802" s="67" t="s">
        <v>1084</v>
      </c>
      <c r="G2802" s="67" t="s">
        <v>1085</v>
      </c>
      <c r="H2802" s="68" t="s">
        <v>1086</v>
      </c>
      <c r="I2802" s="63">
        <v>6</v>
      </c>
      <c r="J2802" s="64" t="str">
        <f t="shared" si="122"/>
        <v>B</v>
      </c>
      <c r="K2802" s="65">
        <f t="shared" si="123"/>
        <v>18000</v>
      </c>
      <c r="L2802" s="66">
        <f t="shared" si="120"/>
        <v>6</v>
      </c>
      <c r="M2802" s="66" t="str">
        <f t="shared" si="121"/>
        <v>OK</v>
      </c>
    </row>
    <row r="2803" spans="2:14" x14ac:dyDescent="0.25">
      <c r="B2803" s="57" t="s">
        <v>26</v>
      </c>
      <c r="C2803" s="70">
        <v>44489</v>
      </c>
      <c r="D2803" s="59" t="s">
        <v>1087</v>
      </c>
      <c r="E2803" s="60" t="s">
        <v>11276</v>
      </c>
      <c r="F2803" s="67" t="s">
        <v>1088</v>
      </c>
      <c r="G2803" s="67" t="s">
        <v>1089</v>
      </c>
      <c r="H2803" s="68" t="s">
        <v>1090</v>
      </c>
      <c r="I2803" s="63">
        <v>8</v>
      </c>
      <c r="J2803" s="64" t="str">
        <f t="shared" si="122"/>
        <v>B</v>
      </c>
      <c r="K2803" s="65">
        <f t="shared" si="123"/>
        <v>24000</v>
      </c>
      <c r="L2803" s="66">
        <f t="shared" si="120"/>
        <v>14</v>
      </c>
      <c r="M2803" s="66" t="str">
        <f t="shared" si="121"/>
        <v>OK</v>
      </c>
    </row>
    <row r="2804" spans="2:14" s="69" customFormat="1" x14ac:dyDescent="0.25">
      <c r="B2804" s="57" t="s">
        <v>26</v>
      </c>
      <c r="C2804" s="70">
        <v>44489</v>
      </c>
      <c r="D2804" s="59" t="s">
        <v>1091</v>
      </c>
      <c r="E2804" s="60" t="s">
        <v>11276</v>
      </c>
      <c r="F2804" s="67" t="s">
        <v>1092</v>
      </c>
      <c r="G2804" s="67" t="s">
        <v>1093</v>
      </c>
      <c r="H2804" s="68" t="s">
        <v>1094</v>
      </c>
      <c r="I2804" s="63">
        <v>2</v>
      </c>
      <c r="J2804" s="64" t="str">
        <f t="shared" si="122"/>
        <v>A</v>
      </c>
      <c r="K2804" s="65">
        <f t="shared" si="123"/>
        <v>5000</v>
      </c>
      <c r="L2804" s="66">
        <f t="shared" si="120"/>
        <v>4</v>
      </c>
      <c r="M2804" s="66" t="str">
        <f t="shared" si="121"/>
        <v>OK</v>
      </c>
      <c r="N2804" s="40"/>
    </row>
    <row r="2805" spans="2:14" s="69" customFormat="1" x14ac:dyDescent="0.25">
      <c r="B2805" s="57" t="s">
        <v>26</v>
      </c>
      <c r="C2805" s="70">
        <v>44489</v>
      </c>
      <c r="D2805" s="59" t="s">
        <v>1099</v>
      </c>
      <c r="E2805" s="60" t="s">
        <v>11276</v>
      </c>
      <c r="F2805" s="67" t="s">
        <v>819</v>
      </c>
      <c r="G2805" s="67" t="s">
        <v>1100</v>
      </c>
      <c r="H2805" s="68" t="s">
        <v>1101</v>
      </c>
      <c r="I2805" s="63">
        <v>2</v>
      </c>
      <c r="J2805" s="64" t="str">
        <f t="shared" si="122"/>
        <v>A</v>
      </c>
      <c r="K2805" s="65">
        <f t="shared" si="123"/>
        <v>5000</v>
      </c>
      <c r="L2805" s="66">
        <f t="shared" si="120"/>
        <v>4</v>
      </c>
      <c r="M2805" s="66" t="str">
        <f t="shared" si="121"/>
        <v>OK</v>
      </c>
      <c r="N2805" s="40"/>
    </row>
    <row r="2806" spans="2:14" x14ac:dyDescent="0.25">
      <c r="B2806" s="57" t="s">
        <v>26</v>
      </c>
      <c r="C2806" s="70">
        <v>44489</v>
      </c>
      <c r="D2806" s="59" t="s">
        <v>1102</v>
      </c>
      <c r="E2806" s="60" t="s">
        <v>11276</v>
      </c>
      <c r="F2806" s="67" t="s">
        <v>1103</v>
      </c>
      <c r="G2806" s="67" t="s">
        <v>1100</v>
      </c>
      <c r="H2806" s="68" t="s">
        <v>1104</v>
      </c>
      <c r="I2806" s="63">
        <v>2</v>
      </c>
      <c r="J2806" s="64" t="str">
        <f t="shared" si="122"/>
        <v>A</v>
      </c>
      <c r="K2806" s="65">
        <f t="shared" si="123"/>
        <v>5000</v>
      </c>
      <c r="L2806" s="66">
        <f t="shared" si="120"/>
        <v>2</v>
      </c>
      <c r="M2806" s="66" t="str">
        <f t="shared" si="121"/>
        <v>OK</v>
      </c>
    </row>
    <row r="2807" spans="2:14" x14ac:dyDescent="0.25">
      <c r="B2807" s="57" t="s">
        <v>26</v>
      </c>
      <c r="C2807" s="70">
        <v>44489</v>
      </c>
      <c r="D2807" s="59" t="s">
        <v>1105</v>
      </c>
      <c r="E2807" s="60" t="s">
        <v>11276</v>
      </c>
      <c r="F2807" s="67" t="s">
        <v>947</v>
      </c>
      <c r="G2807" s="67" t="s">
        <v>1100</v>
      </c>
      <c r="H2807" s="68" t="s">
        <v>1106</v>
      </c>
      <c r="I2807" s="63">
        <v>2</v>
      </c>
      <c r="J2807" s="64" t="str">
        <f t="shared" si="122"/>
        <v>A</v>
      </c>
      <c r="K2807" s="65">
        <f t="shared" si="123"/>
        <v>5000</v>
      </c>
      <c r="L2807" s="66">
        <f t="shared" si="120"/>
        <v>4</v>
      </c>
      <c r="M2807" s="66" t="str">
        <f t="shared" si="121"/>
        <v>OK</v>
      </c>
    </row>
    <row r="2808" spans="2:14" s="69" customFormat="1" x14ac:dyDescent="0.25">
      <c r="B2808" s="57" t="s">
        <v>26</v>
      </c>
      <c r="C2808" s="70">
        <v>44489</v>
      </c>
      <c r="D2808" s="59" t="s">
        <v>1028</v>
      </c>
      <c r="E2808" s="60" t="s">
        <v>11276</v>
      </c>
      <c r="F2808" s="67" t="s">
        <v>1029</v>
      </c>
      <c r="G2808" s="67" t="s">
        <v>1030</v>
      </c>
      <c r="H2808" s="68" t="s">
        <v>1031</v>
      </c>
      <c r="I2808" s="63">
        <v>2</v>
      </c>
      <c r="J2808" s="64" t="str">
        <f t="shared" si="122"/>
        <v>A</v>
      </c>
      <c r="K2808" s="65">
        <f t="shared" si="123"/>
        <v>5000</v>
      </c>
      <c r="L2808" s="66">
        <f t="shared" si="120"/>
        <v>2</v>
      </c>
      <c r="M2808" s="66" t="str">
        <f t="shared" si="121"/>
        <v>OK</v>
      </c>
      <c r="N2808" s="40"/>
    </row>
    <row r="2809" spans="2:14" x14ac:dyDescent="0.25">
      <c r="B2809" s="57" t="s">
        <v>26</v>
      </c>
      <c r="C2809" s="70">
        <v>44489</v>
      </c>
      <c r="D2809" s="59" t="s">
        <v>1040</v>
      </c>
      <c r="E2809" s="60" t="s">
        <v>11276</v>
      </c>
      <c r="F2809" s="67" t="s">
        <v>1041</v>
      </c>
      <c r="G2809" s="67" t="s">
        <v>1042</v>
      </c>
      <c r="H2809" s="68" t="s">
        <v>1043</v>
      </c>
      <c r="I2809" s="63">
        <v>2</v>
      </c>
      <c r="J2809" s="64" t="str">
        <f t="shared" si="122"/>
        <v>A</v>
      </c>
      <c r="K2809" s="65">
        <f t="shared" si="123"/>
        <v>5000</v>
      </c>
      <c r="L2809" s="66">
        <f t="shared" si="120"/>
        <v>2</v>
      </c>
      <c r="M2809" s="66" t="str">
        <f t="shared" si="121"/>
        <v>OK</v>
      </c>
    </row>
    <row r="2810" spans="2:14" s="69" customFormat="1" x14ac:dyDescent="0.25">
      <c r="B2810" s="57" t="s">
        <v>26</v>
      </c>
      <c r="C2810" s="70">
        <v>44489</v>
      </c>
      <c r="D2810" s="59" t="s">
        <v>1044</v>
      </c>
      <c r="E2810" s="60" t="s">
        <v>11276</v>
      </c>
      <c r="F2810" s="67" t="s">
        <v>1045</v>
      </c>
      <c r="G2810" s="67" t="s">
        <v>1046</v>
      </c>
      <c r="H2810" s="68" t="s">
        <v>1047</v>
      </c>
      <c r="I2810" s="63">
        <v>2</v>
      </c>
      <c r="J2810" s="64" t="str">
        <f t="shared" si="122"/>
        <v>A</v>
      </c>
      <c r="K2810" s="65">
        <f t="shared" si="123"/>
        <v>5000</v>
      </c>
      <c r="L2810" s="66">
        <f t="shared" si="120"/>
        <v>2</v>
      </c>
      <c r="M2810" s="66" t="str">
        <f t="shared" si="121"/>
        <v>OK</v>
      </c>
      <c r="N2810" s="40"/>
    </row>
    <row r="2811" spans="2:14" x14ac:dyDescent="0.25">
      <c r="B2811" s="57" t="s">
        <v>26</v>
      </c>
      <c r="C2811" s="70">
        <v>44489</v>
      </c>
      <c r="D2811" s="59" t="s">
        <v>1107</v>
      </c>
      <c r="E2811" s="60" t="s">
        <v>11276</v>
      </c>
      <c r="F2811" s="67" t="s">
        <v>1108</v>
      </c>
      <c r="G2811" s="67" t="s">
        <v>1109</v>
      </c>
      <c r="H2811" s="68" t="s">
        <v>1110</v>
      </c>
      <c r="I2811" s="63">
        <v>2</v>
      </c>
      <c r="J2811" s="64" t="str">
        <f t="shared" si="122"/>
        <v>A</v>
      </c>
      <c r="K2811" s="65">
        <f t="shared" si="123"/>
        <v>5000</v>
      </c>
      <c r="L2811" s="66">
        <f t="shared" si="120"/>
        <v>4</v>
      </c>
      <c r="M2811" s="66" t="str">
        <f t="shared" si="121"/>
        <v>OK</v>
      </c>
    </row>
    <row r="2812" spans="2:14" x14ac:dyDescent="0.25">
      <c r="B2812" s="57" t="s">
        <v>26</v>
      </c>
      <c r="C2812" s="70">
        <v>44489</v>
      </c>
      <c r="D2812" s="59" t="s">
        <v>1115</v>
      </c>
      <c r="E2812" s="60" t="s">
        <v>11276</v>
      </c>
      <c r="F2812" s="67" t="s">
        <v>1116</v>
      </c>
      <c r="G2812" s="67" t="s">
        <v>1117</v>
      </c>
      <c r="H2812" s="68" t="s">
        <v>1118</v>
      </c>
      <c r="I2812" s="63">
        <v>2</v>
      </c>
      <c r="J2812" s="64" t="str">
        <f t="shared" si="122"/>
        <v>A</v>
      </c>
      <c r="K2812" s="65">
        <f t="shared" si="123"/>
        <v>5000</v>
      </c>
      <c r="L2812" s="66">
        <f t="shared" si="120"/>
        <v>2</v>
      </c>
      <c r="M2812" s="66" t="str">
        <f t="shared" si="121"/>
        <v>OK</v>
      </c>
    </row>
    <row r="2813" spans="2:14" s="69" customFormat="1" x14ac:dyDescent="0.25">
      <c r="B2813" s="57" t="s">
        <v>26</v>
      </c>
      <c r="C2813" s="70">
        <v>44489</v>
      </c>
      <c r="D2813" s="59" t="s">
        <v>1119</v>
      </c>
      <c r="E2813" s="60" t="s">
        <v>11276</v>
      </c>
      <c r="F2813" s="67" t="s">
        <v>1120</v>
      </c>
      <c r="G2813" s="67" t="s">
        <v>1121</v>
      </c>
      <c r="H2813" s="68" t="s">
        <v>1122</v>
      </c>
      <c r="I2813" s="63">
        <v>2</v>
      </c>
      <c r="J2813" s="64" t="str">
        <f t="shared" si="122"/>
        <v>A</v>
      </c>
      <c r="K2813" s="65">
        <f t="shared" si="123"/>
        <v>5000</v>
      </c>
      <c r="L2813" s="66">
        <f t="shared" si="120"/>
        <v>2</v>
      </c>
      <c r="M2813" s="66" t="str">
        <f t="shared" si="121"/>
        <v>OK</v>
      </c>
      <c r="N2813" s="40"/>
    </row>
    <row r="2814" spans="2:14" s="69" customFormat="1" x14ac:dyDescent="0.25">
      <c r="B2814" s="57" t="s">
        <v>26</v>
      </c>
      <c r="C2814" s="70">
        <v>44489</v>
      </c>
      <c r="D2814" s="59" t="s">
        <v>1123</v>
      </c>
      <c r="E2814" s="60" t="s">
        <v>11276</v>
      </c>
      <c r="F2814" s="67" t="s">
        <v>1124</v>
      </c>
      <c r="G2814" s="67" t="s">
        <v>1121</v>
      </c>
      <c r="H2814" s="68" t="s">
        <v>1125</v>
      </c>
      <c r="I2814" s="63">
        <v>2</v>
      </c>
      <c r="J2814" s="64" t="str">
        <f t="shared" si="122"/>
        <v>A</v>
      </c>
      <c r="K2814" s="65">
        <f t="shared" si="123"/>
        <v>5000</v>
      </c>
      <c r="L2814" s="66">
        <f t="shared" si="120"/>
        <v>2</v>
      </c>
      <c r="M2814" s="66" t="str">
        <f t="shared" si="121"/>
        <v>OK</v>
      </c>
      <c r="N2814" s="40"/>
    </row>
    <row r="2815" spans="2:14" s="69" customFormat="1" x14ac:dyDescent="0.25">
      <c r="B2815" s="57" t="s">
        <v>26</v>
      </c>
      <c r="C2815" s="70">
        <v>44489</v>
      </c>
      <c r="D2815" s="59" t="s">
        <v>1126</v>
      </c>
      <c r="E2815" s="60" t="s">
        <v>11276</v>
      </c>
      <c r="F2815" s="67" t="s">
        <v>1127</v>
      </c>
      <c r="G2815" s="67" t="s">
        <v>1128</v>
      </c>
      <c r="H2815" s="68" t="s">
        <v>1129</v>
      </c>
      <c r="I2815" s="63">
        <v>2</v>
      </c>
      <c r="J2815" s="64" t="str">
        <f t="shared" si="122"/>
        <v>A</v>
      </c>
      <c r="K2815" s="65">
        <f t="shared" si="123"/>
        <v>5000</v>
      </c>
      <c r="L2815" s="66">
        <f t="shared" si="120"/>
        <v>4</v>
      </c>
      <c r="M2815" s="66" t="str">
        <f t="shared" si="121"/>
        <v>OK</v>
      </c>
      <c r="N2815" s="40"/>
    </row>
    <row r="2816" spans="2:14" x14ac:dyDescent="0.25">
      <c r="B2816" s="57" t="s">
        <v>26</v>
      </c>
      <c r="C2816" s="70">
        <v>44489</v>
      </c>
      <c r="D2816" s="59" t="s">
        <v>1130</v>
      </c>
      <c r="E2816" s="60" t="s">
        <v>11276</v>
      </c>
      <c r="F2816" s="67" t="s">
        <v>1131</v>
      </c>
      <c r="G2816" s="67" t="s">
        <v>1132</v>
      </c>
      <c r="H2816" s="68" t="s">
        <v>1133</v>
      </c>
      <c r="I2816" s="63">
        <v>2</v>
      </c>
      <c r="J2816" s="64" t="str">
        <f t="shared" si="122"/>
        <v>A</v>
      </c>
      <c r="K2816" s="65">
        <f t="shared" si="123"/>
        <v>5000</v>
      </c>
      <c r="L2816" s="66">
        <f t="shared" si="120"/>
        <v>4</v>
      </c>
      <c r="M2816" s="66" t="str">
        <f t="shared" si="121"/>
        <v>OK</v>
      </c>
    </row>
    <row r="2817" spans="2:14" x14ac:dyDescent="0.25">
      <c r="B2817" s="57" t="s">
        <v>26</v>
      </c>
      <c r="C2817" s="70">
        <v>44489</v>
      </c>
      <c r="D2817" s="59" t="s">
        <v>1134</v>
      </c>
      <c r="E2817" s="60" t="s">
        <v>11276</v>
      </c>
      <c r="F2817" s="67" t="s">
        <v>1135</v>
      </c>
      <c r="G2817" s="67" t="s">
        <v>1136</v>
      </c>
      <c r="H2817" s="68" t="s">
        <v>1137</v>
      </c>
      <c r="I2817" s="63">
        <v>2</v>
      </c>
      <c r="J2817" s="64" t="str">
        <f t="shared" si="122"/>
        <v>A</v>
      </c>
      <c r="K2817" s="65">
        <f t="shared" si="123"/>
        <v>5000</v>
      </c>
      <c r="L2817" s="66">
        <f t="shared" si="120"/>
        <v>2</v>
      </c>
      <c r="M2817" s="66" t="str">
        <f t="shared" si="121"/>
        <v>OK</v>
      </c>
    </row>
    <row r="2818" spans="2:14" s="69" customFormat="1" x14ac:dyDescent="0.25">
      <c r="B2818" s="57" t="s">
        <v>26</v>
      </c>
      <c r="C2818" s="70">
        <v>44489</v>
      </c>
      <c r="D2818" s="59" t="s">
        <v>1138</v>
      </c>
      <c r="E2818" s="60" t="s">
        <v>11276</v>
      </c>
      <c r="F2818" s="67" t="s">
        <v>1139</v>
      </c>
      <c r="G2818" s="67" t="s">
        <v>1140</v>
      </c>
      <c r="H2818" s="68" t="s">
        <v>1141</v>
      </c>
      <c r="I2818" s="63">
        <v>2</v>
      </c>
      <c r="J2818" s="64" t="str">
        <f t="shared" si="122"/>
        <v>A</v>
      </c>
      <c r="K2818" s="65">
        <f t="shared" si="123"/>
        <v>5000</v>
      </c>
      <c r="L2818" s="66">
        <f t="shared" si="120"/>
        <v>4</v>
      </c>
      <c r="M2818" s="66" t="str">
        <f t="shared" si="121"/>
        <v>OK</v>
      </c>
      <c r="N2818" s="40"/>
    </row>
    <row r="2819" spans="2:14" x14ac:dyDescent="0.25">
      <c r="B2819" s="57" t="s">
        <v>26</v>
      </c>
      <c r="C2819" s="70">
        <v>44489</v>
      </c>
      <c r="D2819" s="59" t="s">
        <v>1142</v>
      </c>
      <c r="E2819" s="60" t="s">
        <v>11276</v>
      </c>
      <c r="F2819" s="67" t="s">
        <v>160</v>
      </c>
      <c r="G2819" s="67" t="s">
        <v>1140</v>
      </c>
      <c r="H2819" s="68" t="s">
        <v>1143</v>
      </c>
      <c r="I2819" s="63">
        <v>2</v>
      </c>
      <c r="J2819" s="64" t="str">
        <f t="shared" si="122"/>
        <v>A</v>
      </c>
      <c r="K2819" s="65">
        <f t="shared" si="123"/>
        <v>5000</v>
      </c>
      <c r="L2819" s="66">
        <f t="shared" si="120"/>
        <v>2</v>
      </c>
      <c r="M2819" s="66" t="str">
        <f t="shared" si="121"/>
        <v>OK</v>
      </c>
    </row>
    <row r="2820" spans="2:14" s="69" customFormat="1" x14ac:dyDescent="0.25">
      <c r="B2820" s="57" t="s">
        <v>26</v>
      </c>
      <c r="C2820" s="70">
        <v>44489</v>
      </c>
      <c r="D2820" s="59" t="s">
        <v>1152</v>
      </c>
      <c r="E2820" s="60" t="s">
        <v>11276</v>
      </c>
      <c r="F2820" s="67" t="s">
        <v>1153</v>
      </c>
      <c r="G2820" s="67" t="s">
        <v>1154</v>
      </c>
      <c r="H2820" s="68" t="s">
        <v>1155</v>
      </c>
      <c r="I2820" s="63">
        <v>6</v>
      </c>
      <c r="J2820" s="64" t="str">
        <f t="shared" si="122"/>
        <v>B</v>
      </c>
      <c r="K2820" s="65">
        <f t="shared" si="123"/>
        <v>18000</v>
      </c>
      <c r="L2820" s="66">
        <f t="shared" si="120"/>
        <v>6</v>
      </c>
      <c r="M2820" s="66" t="str">
        <f t="shared" si="121"/>
        <v>OK</v>
      </c>
      <c r="N2820" s="40"/>
    </row>
    <row r="2821" spans="2:14" x14ac:dyDescent="0.25">
      <c r="B2821" s="57" t="s">
        <v>26</v>
      </c>
      <c r="C2821" s="70">
        <v>44489</v>
      </c>
      <c r="D2821" s="59" t="s">
        <v>1111</v>
      </c>
      <c r="E2821" s="60" t="s">
        <v>11276</v>
      </c>
      <c r="F2821" s="67" t="s">
        <v>1112</v>
      </c>
      <c r="G2821" s="67" t="s">
        <v>1113</v>
      </c>
      <c r="H2821" s="68" t="s">
        <v>1114</v>
      </c>
      <c r="I2821" s="63">
        <v>2</v>
      </c>
      <c r="J2821" s="64" t="str">
        <f t="shared" si="122"/>
        <v>A</v>
      </c>
      <c r="K2821" s="65">
        <f t="shared" si="123"/>
        <v>5000</v>
      </c>
      <c r="L2821" s="66">
        <f t="shared" si="120"/>
        <v>4</v>
      </c>
      <c r="M2821" s="66" t="str">
        <f t="shared" si="121"/>
        <v>OK</v>
      </c>
    </row>
    <row r="2822" spans="2:14" x14ac:dyDescent="0.25">
      <c r="B2822" s="57" t="s">
        <v>26</v>
      </c>
      <c r="C2822" s="70">
        <v>44489</v>
      </c>
      <c r="D2822" s="59" t="s">
        <v>1156</v>
      </c>
      <c r="E2822" s="60" t="s">
        <v>11276</v>
      </c>
      <c r="F2822" s="67" t="s">
        <v>1157</v>
      </c>
      <c r="G2822" s="67" t="s">
        <v>1158</v>
      </c>
      <c r="H2822" s="68" t="s">
        <v>1159</v>
      </c>
      <c r="I2822" s="63">
        <v>6</v>
      </c>
      <c r="J2822" s="64" t="str">
        <f t="shared" si="122"/>
        <v>B</v>
      </c>
      <c r="K2822" s="65">
        <f t="shared" si="123"/>
        <v>18000</v>
      </c>
      <c r="L2822" s="66">
        <f t="shared" si="120"/>
        <v>20</v>
      </c>
      <c r="M2822" s="66" t="str">
        <f t="shared" si="121"/>
        <v>OK</v>
      </c>
    </row>
    <row r="2823" spans="2:14" s="69" customFormat="1" x14ac:dyDescent="0.25">
      <c r="B2823" s="57" t="s">
        <v>26</v>
      </c>
      <c r="C2823" s="70">
        <v>44489</v>
      </c>
      <c r="D2823" s="59" t="s">
        <v>1160</v>
      </c>
      <c r="E2823" s="60" t="s">
        <v>11276</v>
      </c>
      <c r="F2823" s="67" t="s">
        <v>1161</v>
      </c>
      <c r="G2823" s="67" t="s">
        <v>1162</v>
      </c>
      <c r="H2823" s="68" t="s">
        <v>1163</v>
      </c>
      <c r="I2823" s="63">
        <v>2</v>
      </c>
      <c r="J2823" s="64" t="str">
        <f t="shared" si="122"/>
        <v>A</v>
      </c>
      <c r="K2823" s="65">
        <f t="shared" si="123"/>
        <v>5000</v>
      </c>
      <c r="L2823" s="66">
        <f t="shared" si="120"/>
        <v>2</v>
      </c>
      <c r="M2823" s="66" t="str">
        <f t="shared" si="121"/>
        <v>OK</v>
      </c>
      <c r="N2823" s="40"/>
    </row>
    <row r="2824" spans="2:14" s="69" customFormat="1" x14ac:dyDescent="0.25">
      <c r="B2824" s="57" t="s">
        <v>26</v>
      </c>
      <c r="C2824" s="70">
        <v>44489</v>
      </c>
      <c r="D2824" s="59" t="s">
        <v>1164</v>
      </c>
      <c r="E2824" s="60" t="s">
        <v>11276</v>
      </c>
      <c r="F2824" s="67" t="s">
        <v>1165</v>
      </c>
      <c r="G2824" s="67" t="s">
        <v>1166</v>
      </c>
      <c r="H2824" s="68" t="s">
        <v>1167</v>
      </c>
      <c r="I2824" s="63">
        <v>6</v>
      </c>
      <c r="J2824" s="64" t="str">
        <f t="shared" si="122"/>
        <v>B</v>
      </c>
      <c r="K2824" s="65">
        <f t="shared" si="123"/>
        <v>18000</v>
      </c>
      <c r="L2824" s="66">
        <f t="shared" si="120"/>
        <v>12</v>
      </c>
      <c r="M2824" s="66" t="str">
        <f t="shared" si="121"/>
        <v>OK</v>
      </c>
      <c r="N2824" s="40"/>
    </row>
    <row r="2825" spans="2:14" x14ac:dyDescent="0.25">
      <c r="B2825" s="57" t="s">
        <v>26</v>
      </c>
      <c r="C2825" s="70">
        <v>44489</v>
      </c>
      <c r="D2825" s="59" t="s">
        <v>1168</v>
      </c>
      <c r="E2825" s="60" t="s">
        <v>11276</v>
      </c>
      <c r="F2825" s="67" t="s">
        <v>1169</v>
      </c>
      <c r="G2825" s="67" t="s">
        <v>1170</v>
      </c>
      <c r="H2825" s="68" t="s">
        <v>1171</v>
      </c>
      <c r="I2825" s="63">
        <v>20</v>
      </c>
      <c r="J2825" s="64" t="str">
        <f t="shared" si="122"/>
        <v>B</v>
      </c>
      <c r="K2825" s="65">
        <f t="shared" si="123"/>
        <v>60000</v>
      </c>
      <c r="L2825" s="66">
        <f t="shared" ref="L2825:L2888" si="124">SUMIF($D$8:$D$3606,D2825:D6423,$I$8:$I$3606)</f>
        <v>20</v>
      </c>
      <c r="M2825" s="66" t="str">
        <f t="shared" ref="M2825:M2888" si="125">+IF(L2825=0," ",IF(L2825&lt;=20,"OK",IF(L2825&gt;=21,"LEBIH")))</f>
        <v>OK</v>
      </c>
    </row>
    <row r="2826" spans="2:14" x14ac:dyDescent="0.25">
      <c r="B2826" s="57" t="s">
        <v>26</v>
      </c>
      <c r="C2826" s="70">
        <v>44490</v>
      </c>
      <c r="D2826" s="59" t="s">
        <v>2292</v>
      </c>
      <c r="E2826" s="60" t="s">
        <v>11276</v>
      </c>
      <c r="F2826" s="67" t="s">
        <v>2293</v>
      </c>
      <c r="G2826" s="67" t="s">
        <v>2294</v>
      </c>
      <c r="H2826" s="68" t="s">
        <v>2295</v>
      </c>
      <c r="I2826" s="63">
        <v>2</v>
      </c>
      <c r="J2826" s="64" t="str">
        <f t="shared" si="122"/>
        <v>A</v>
      </c>
      <c r="K2826" s="65">
        <f t="shared" si="123"/>
        <v>5000</v>
      </c>
      <c r="L2826" s="66">
        <f t="shared" si="124"/>
        <v>2</v>
      </c>
      <c r="M2826" s="66" t="str">
        <f t="shared" si="125"/>
        <v>OK</v>
      </c>
    </row>
    <row r="2827" spans="2:14" s="69" customFormat="1" x14ac:dyDescent="0.25">
      <c r="B2827" s="57" t="s">
        <v>26</v>
      </c>
      <c r="C2827" s="70">
        <v>44490</v>
      </c>
      <c r="D2827" s="59" t="s">
        <v>2296</v>
      </c>
      <c r="E2827" s="60" t="s">
        <v>11276</v>
      </c>
      <c r="F2827" s="67" t="s">
        <v>2297</v>
      </c>
      <c r="G2827" s="67" t="s">
        <v>2298</v>
      </c>
      <c r="H2827" s="68" t="s">
        <v>2299</v>
      </c>
      <c r="I2827" s="63">
        <v>2</v>
      </c>
      <c r="J2827" s="64" t="str">
        <f t="shared" si="122"/>
        <v>A</v>
      </c>
      <c r="K2827" s="65">
        <f t="shared" si="123"/>
        <v>5000</v>
      </c>
      <c r="L2827" s="66">
        <f t="shared" si="124"/>
        <v>4</v>
      </c>
      <c r="M2827" s="66" t="str">
        <f t="shared" si="125"/>
        <v>OK</v>
      </c>
      <c r="N2827" s="40"/>
    </row>
    <row r="2828" spans="2:14" x14ac:dyDescent="0.25">
      <c r="B2828" s="57" t="s">
        <v>26</v>
      </c>
      <c r="C2828" s="70">
        <v>44490</v>
      </c>
      <c r="D2828" s="59" t="s">
        <v>2300</v>
      </c>
      <c r="E2828" s="60" t="s">
        <v>11276</v>
      </c>
      <c r="F2828" s="67" t="s">
        <v>2301</v>
      </c>
      <c r="G2828" s="67" t="s">
        <v>2302</v>
      </c>
      <c r="H2828" s="68" t="s">
        <v>2303</v>
      </c>
      <c r="I2828" s="63">
        <v>2</v>
      </c>
      <c r="J2828" s="64" t="str">
        <f t="shared" si="122"/>
        <v>A</v>
      </c>
      <c r="K2828" s="65">
        <f t="shared" si="123"/>
        <v>5000</v>
      </c>
      <c r="L2828" s="66">
        <f t="shared" si="124"/>
        <v>2</v>
      </c>
      <c r="M2828" s="66" t="str">
        <f t="shared" si="125"/>
        <v>OK</v>
      </c>
    </row>
    <row r="2829" spans="2:14" s="69" customFormat="1" x14ac:dyDescent="0.25">
      <c r="B2829" s="57" t="s">
        <v>26</v>
      </c>
      <c r="C2829" s="70">
        <v>44490</v>
      </c>
      <c r="D2829" s="59" t="s">
        <v>328</v>
      </c>
      <c r="E2829" s="60" t="s">
        <v>11276</v>
      </c>
      <c r="F2829" s="67" t="s">
        <v>329</v>
      </c>
      <c r="G2829" s="67" t="s">
        <v>330</v>
      </c>
      <c r="H2829" s="68" t="s">
        <v>2304</v>
      </c>
      <c r="I2829" s="63">
        <v>2</v>
      </c>
      <c r="J2829" s="64" t="str">
        <f t="shared" si="122"/>
        <v>A</v>
      </c>
      <c r="K2829" s="65">
        <f t="shared" si="123"/>
        <v>5000</v>
      </c>
      <c r="L2829" s="66">
        <f t="shared" si="124"/>
        <v>6</v>
      </c>
      <c r="M2829" s="66" t="str">
        <f t="shared" si="125"/>
        <v>OK</v>
      </c>
      <c r="N2829" s="40"/>
    </row>
    <row r="2830" spans="2:14" x14ac:dyDescent="0.25">
      <c r="B2830" s="57" t="s">
        <v>26</v>
      </c>
      <c r="C2830" s="70">
        <v>44490</v>
      </c>
      <c r="D2830" s="59" t="s">
        <v>2305</v>
      </c>
      <c r="E2830" s="60" t="s">
        <v>11276</v>
      </c>
      <c r="F2830" s="67" t="s">
        <v>1881</v>
      </c>
      <c r="G2830" s="67" t="s">
        <v>2306</v>
      </c>
      <c r="H2830" s="68" t="s">
        <v>2307</v>
      </c>
      <c r="I2830" s="63">
        <v>2</v>
      </c>
      <c r="J2830" s="64" t="str">
        <f t="shared" si="122"/>
        <v>A</v>
      </c>
      <c r="K2830" s="65">
        <f t="shared" si="123"/>
        <v>5000</v>
      </c>
      <c r="L2830" s="66">
        <f t="shared" si="124"/>
        <v>2</v>
      </c>
      <c r="M2830" s="66" t="str">
        <f t="shared" si="125"/>
        <v>OK</v>
      </c>
    </row>
    <row r="2831" spans="2:14" x14ac:dyDescent="0.25">
      <c r="B2831" s="57" t="s">
        <v>26</v>
      </c>
      <c r="C2831" s="70">
        <v>44490</v>
      </c>
      <c r="D2831" s="59" t="s">
        <v>2308</v>
      </c>
      <c r="E2831" s="60" t="s">
        <v>11276</v>
      </c>
      <c r="F2831" s="67" t="s">
        <v>2309</v>
      </c>
      <c r="G2831" s="67" t="s">
        <v>2310</v>
      </c>
      <c r="H2831" s="68" t="s">
        <v>2311</v>
      </c>
      <c r="I2831" s="63">
        <v>2</v>
      </c>
      <c r="J2831" s="64" t="str">
        <f t="shared" si="122"/>
        <v>A</v>
      </c>
      <c r="K2831" s="65">
        <f t="shared" si="123"/>
        <v>5000</v>
      </c>
      <c r="L2831" s="66">
        <f t="shared" si="124"/>
        <v>2</v>
      </c>
      <c r="M2831" s="66" t="str">
        <f t="shared" si="125"/>
        <v>OK</v>
      </c>
    </row>
    <row r="2832" spans="2:14" s="69" customFormat="1" x14ac:dyDescent="0.25">
      <c r="B2832" s="57" t="s">
        <v>26</v>
      </c>
      <c r="C2832" s="70">
        <v>44490</v>
      </c>
      <c r="D2832" s="59" t="s">
        <v>2312</v>
      </c>
      <c r="E2832" s="60" t="s">
        <v>11276</v>
      </c>
      <c r="F2832" s="67" t="s">
        <v>2313</v>
      </c>
      <c r="G2832" s="67" t="s">
        <v>2314</v>
      </c>
      <c r="H2832" s="68" t="s">
        <v>2315</v>
      </c>
      <c r="I2832" s="63">
        <v>2</v>
      </c>
      <c r="J2832" s="64" t="str">
        <f t="shared" si="122"/>
        <v>A</v>
      </c>
      <c r="K2832" s="65">
        <f t="shared" si="123"/>
        <v>5000</v>
      </c>
      <c r="L2832" s="66">
        <f t="shared" si="124"/>
        <v>2</v>
      </c>
      <c r="M2832" s="66" t="str">
        <f t="shared" si="125"/>
        <v>OK</v>
      </c>
      <c r="N2832" s="40"/>
    </row>
    <row r="2833" spans="2:14" x14ac:dyDescent="0.25">
      <c r="B2833" s="57" t="s">
        <v>26</v>
      </c>
      <c r="C2833" s="70">
        <v>44490</v>
      </c>
      <c r="D2833" s="59" t="s">
        <v>2316</v>
      </c>
      <c r="E2833" s="60" t="s">
        <v>11276</v>
      </c>
      <c r="F2833" s="67" t="s">
        <v>2317</v>
      </c>
      <c r="G2833" s="67" t="s">
        <v>2318</v>
      </c>
      <c r="H2833" s="68" t="s">
        <v>2319</v>
      </c>
      <c r="I2833" s="63">
        <v>2</v>
      </c>
      <c r="J2833" s="64" t="str">
        <f t="shared" si="122"/>
        <v>A</v>
      </c>
      <c r="K2833" s="65">
        <f t="shared" si="123"/>
        <v>5000</v>
      </c>
      <c r="L2833" s="66">
        <f t="shared" si="124"/>
        <v>4</v>
      </c>
      <c r="M2833" s="66" t="str">
        <f t="shared" si="125"/>
        <v>OK</v>
      </c>
    </row>
    <row r="2834" spans="2:14" x14ac:dyDescent="0.25">
      <c r="B2834" s="57" t="s">
        <v>26</v>
      </c>
      <c r="C2834" s="70">
        <v>44490</v>
      </c>
      <c r="D2834" s="59" t="s">
        <v>320</v>
      </c>
      <c r="E2834" s="60" t="s">
        <v>11276</v>
      </c>
      <c r="F2834" s="67" t="s">
        <v>321</v>
      </c>
      <c r="G2834" s="67" t="s">
        <v>322</v>
      </c>
      <c r="H2834" s="68" t="s">
        <v>2320</v>
      </c>
      <c r="I2834" s="63">
        <v>2</v>
      </c>
      <c r="J2834" s="64" t="str">
        <f t="shared" si="122"/>
        <v>A</v>
      </c>
      <c r="K2834" s="65">
        <f t="shared" si="123"/>
        <v>5000</v>
      </c>
      <c r="L2834" s="66">
        <f t="shared" si="124"/>
        <v>6</v>
      </c>
      <c r="M2834" s="66" t="str">
        <f t="shared" si="125"/>
        <v>OK</v>
      </c>
    </row>
    <row r="2835" spans="2:14" s="69" customFormat="1" x14ac:dyDescent="0.25">
      <c r="B2835" s="57" t="s">
        <v>26</v>
      </c>
      <c r="C2835" s="70">
        <v>44490</v>
      </c>
      <c r="D2835" s="59" t="s">
        <v>2321</v>
      </c>
      <c r="E2835" s="60" t="s">
        <v>11276</v>
      </c>
      <c r="F2835" s="67" t="s">
        <v>2322</v>
      </c>
      <c r="G2835" s="67" t="s">
        <v>2323</v>
      </c>
      <c r="H2835" s="68" t="s">
        <v>2324</v>
      </c>
      <c r="I2835" s="63">
        <v>2</v>
      </c>
      <c r="J2835" s="64" t="str">
        <f t="shared" si="122"/>
        <v>A</v>
      </c>
      <c r="K2835" s="65">
        <f t="shared" si="123"/>
        <v>5000</v>
      </c>
      <c r="L2835" s="66">
        <f t="shared" si="124"/>
        <v>2</v>
      </c>
      <c r="M2835" s="66" t="str">
        <f t="shared" si="125"/>
        <v>OK</v>
      </c>
      <c r="N2835" s="40"/>
    </row>
    <row r="2836" spans="2:14" x14ac:dyDescent="0.25">
      <c r="B2836" s="57" t="s">
        <v>26</v>
      </c>
      <c r="C2836" s="70">
        <v>44490</v>
      </c>
      <c r="D2836" s="59" t="s">
        <v>2325</v>
      </c>
      <c r="E2836" s="60" t="s">
        <v>11276</v>
      </c>
      <c r="F2836" s="67" t="s">
        <v>2326</v>
      </c>
      <c r="G2836" s="67" t="s">
        <v>2327</v>
      </c>
      <c r="H2836" s="68" t="s">
        <v>2328</v>
      </c>
      <c r="I2836" s="63">
        <v>2</v>
      </c>
      <c r="J2836" s="64" t="str">
        <f t="shared" si="122"/>
        <v>A</v>
      </c>
      <c r="K2836" s="65">
        <f t="shared" si="123"/>
        <v>5000</v>
      </c>
      <c r="L2836" s="66">
        <f t="shared" si="124"/>
        <v>2</v>
      </c>
      <c r="M2836" s="66" t="str">
        <f t="shared" si="125"/>
        <v>OK</v>
      </c>
    </row>
    <row r="2837" spans="2:14" s="69" customFormat="1" x14ac:dyDescent="0.25">
      <c r="B2837" s="57" t="s">
        <v>26</v>
      </c>
      <c r="C2837" s="70">
        <v>44490</v>
      </c>
      <c r="D2837" s="59" t="s">
        <v>2329</v>
      </c>
      <c r="E2837" s="60" t="s">
        <v>11276</v>
      </c>
      <c r="F2837" s="67" t="s">
        <v>2330</v>
      </c>
      <c r="G2837" s="67" t="s">
        <v>2331</v>
      </c>
      <c r="H2837" s="68" t="s">
        <v>2332</v>
      </c>
      <c r="I2837" s="63">
        <v>2</v>
      </c>
      <c r="J2837" s="64" t="str">
        <f t="shared" si="122"/>
        <v>A</v>
      </c>
      <c r="K2837" s="65">
        <f t="shared" si="123"/>
        <v>5000</v>
      </c>
      <c r="L2837" s="66">
        <f t="shared" si="124"/>
        <v>2</v>
      </c>
      <c r="M2837" s="66" t="str">
        <f t="shared" si="125"/>
        <v>OK</v>
      </c>
      <c r="N2837" s="40"/>
    </row>
    <row r="2838" spans="2:14" x14ac:dyDescent="0.25">
      <c r="B2838" s="57" t="s">
        <v>26</v>
      </c>
      <c r="C2838" s="70">
        <v>44490</v>
      </c>
      <c r="D2838" s="59" t="s">
        <v>2333</v>
      </c>
      <c r="E2838" s="60" t="s">
        <v>11276</v>
      </c>
      <c r="F2838" s="67" t="s">
        <v>2334</v>
      </c>
      <c r="G2838" s="67" t="s">
        <v>2335</v>
      </c>
      <c r="H2838" s="68" t="s">
        <v>2336</v>
      </c>
      <c r="I2838" s="63">
        <v>2</v>
      </c>
      <c r="J2838" s="64" t="str">
        <f t="shared" si="122"/>
        <v>A</v>
      </c>
      <c r="K2838" s="65">
        <f t="shared" si="123"/>
        <v>5000</v>
      </c>
      <c r="L2838" s="66">
        <f t="shared" si="124"/>
        <v>2</v>
      </c>
      <c r="M2838" s="66" t="str">
        <f t="shared" si="125"/>
        <v>OK</v>
      </c>
    </row>
    <row r="2839" spans="2:14" x14ac:dyDescent="0.25">
      <c r="B2839" s="57" t="s">
        <v>26</v>
      </c>
      <c r="C2839" s="70">
        <v>44490</v>
      </c>
      <c r="D2839" s="59" t="s">
        <v>2337</v>
      </c>
      <c r="E2839" s="60" t="s">
        <v>11276</v>
      </c>
      <c r="F2839" s="67" t="s">
        <v>2338</v>
      </c>
      <c r="G2839" s="67" t="s">
        <v>2339</v>
      </c>
      <c r="H2839" s="68" t="s">
        <v>2340</v>
      </c>
      <c r="I2839" s="63">
        <v>2</v>
      </c>
      <c r="J2839" s="64" t="str">
        <f t="shared" si="122"/>
        <v>A</v>
      </c>
      <c r="K2839" s="65">
        <f t="shared" si="123"/>
        <v>5000</v>
      </c>
      <c r="L2839" s="66">
        <f t="shared" si="124"/>
        <v>2</v>
      </c>
      <c r="M2839" s="66" t="str">
        <f t="shared" si="125"/>
        <v>OK</v>
      </c>
    </row>
    <row r="2840" spans="2:14" s="69" customFormat="1" x14ac:dyDescent="0.25">
      <c r="B2840" s="57" t="s">
        <v>26</v>
      </c>
      <c r="C2840" s="70">
        <v>44490</v>
      </c>
      <c r="D2840" s="59" t="s">
        <v>2341</v>
      </c>
      <c r="E2840" s="60" t="s">
        <v>11276</v>
      </c>
      <c r="F2840" s="67" t="s">
        <v>144</v>
      </c>
      <c r="G2840" s="67" t="s">
        <v>2342</v>
      </c>
      <c r="H2840" s="68" t="s">
        <v>2343</v>
      </c>
      <c r="I2840" s="63">
        <v>2</v>
      </c>
      <c r="J2840" s="64" t="str">
        <f t="shared" si="122"/>
        <v>A</v>
      </c>
      <c r="K2840" s="65">
        <f t="shared" si="123"/>
        <v>5000</v>
      </c>
      <c r="L2840" s="66">
        <f t="shared" si="124"/>
        <v>2</v>
      </c>
      <c r="M2840" s="66" t="str">
        <f t="shared" si="125"/>
        <v>OK</v>
      </c>
      <c r="N2840" s="40"/>
    </row>
    <row r="2841" spans="2:14" s="69" customFormat="1" x14ac:dyDescent="0.25">
      <c r="B2841" s="57" t="s">
        <v>26</v>
      </c>
      <c r="C2841" s="70">
        <v>44490</v>
      </c>
      <c r="D2841" s="59" t="s">
        <v>2344</v>
      </c>
      <c r="E2841" s="60" t="s">
        <v>11276</v>
      </c>
      <c r="F2841" s="67" t="s">
        <v>2345</v>
      </c>
      <c r="G2841" s="67" t="s">
        <v>2346</v>
      </c>
      <c r="H2841" s="68" t="s">
        <v>2347</v>
      </c>
      <c r="I2841" s="63">
        <v>2</v>
      </c>
      <c r="J2841" s="64" t="str">
        <f t="shared" si="122"/>
        <v>A</v>
      </c>
      <c r="K2841" s="65">
        <f t="shared" si="123"/>
        <v>5000</v>
      </c>
      <c r="L2841" s="66">
        <f t="shared" si="124"/>
        <v>2</v>
      </c>
      <c r="M2841" s="66" t="str">
        <f t="shared" si="125"/>
        <v>OK</v>
      </c>
      <c r="N2841" s="40"/>
    </row>
    <row r="2842" spans="2:14" x14ac:dyDescent="0.25">
      <c r="B2842" s="57" t="s">
        <v>26</v>
      </c>
      <c r="C2842" s="58">
        <v>44490</v>
      </c>
      <c r="D2842" s="59" t="s">
        <v>2348</v>
      </c>
      <c r="E2842" s="60" t="s">
        <v>11276</v>
      </c>
      <c r="F2842" s="61" t="s">
        <v>2349</v>
      </c>
      <c r="G2842" s="61" t="s">
        <v>2350</v>
      </c>
      <c r="H2842" s="62" t="s">
        <v>2351</v>
      </c>
      <c r="I2842" s="63">
        <v>2</v>
      </c>
      <c r="J2842" s="64" t="str">
        <f t="shared" si="122"/>
        <v>A</v>
      </c>
      <c r="K2842" s="65">
        <f t="shared" si="123"/>
        <v>5000</v>
      </c>
      <c r="L2842" s="66">
        <f t="shared" si="124"/>
        <v>2</v>
      </c>
      <c r="M2842" s="66" t="str">
        <f t="shared" si="125"/>
        <v>OK</v>
      </c>
    </row>
    <row r="2843" spans="2:14" x14ac:dyDescent="0.25">
      <c r="B2843" s="57" t="s">
        <v>26</v>
      </c>
      <c r="C2843" s="58">
        <v>44490</v>
      </c>
      <c r="D2843" s="59" t="s">
        <v>2352</v>
      </c>
      <c r="E2843" s="60" t="s">
        <v>11276</v>
      </c>
      <c r="F2843" s="61" t="s">
        <v>2353</v>
      </c>
      <c r="G2843" s="61" t="s">
        <v>2354</v>
      </c>
      <c r="H2843" s="62" t="s">
        <v>2355</v>
      </c>
      <c r="I2843" s="63">
        <v>2</v>
      </c>
      <c r="J2843" s="64" t="str">
        <f t="shared" si="122"/>
        <v>A</v>
      </c>
      <c r="K2843" s="65">
        <f t="shared" si="123"/>
        <v>5000</v>
      </c>
      <c r="L2843" s="66">
        <f t="shared" si="124"/>
        <v>2</v>
      </c>
      <c r="M2843" s="66" t="str">
        <f t="shared" si="125"/>
        <v>OK</v>
      </c>
    </row>
    <row r="2844" spans="2:14" s="69" customFormat="1" x14ac:dyDescent="0.25">
      <c r="B2844" s="57" t="s">
        <v>26</v>
      </c>
      <c r="C2844" s="58">
        <v>44490</v>
      </c>
      <c r="D2844" s="59" t="s">
        <v>2356</v>
      </c>
      <c r="E2844" s="60" t="s">
        <v>11276</v>
      </c>
      <c r="F2844" s="61" t="s">
        <v>2357</v>
      </c>
      <c r="G2844" s="61" t="s">
        <v>2358</v>
      </c>
      <c r="H2844" s="62" t="s">
        <v>2359</v>
      </c>
      <c r="I2844" s="63">
        <v>2</v>
      </c>
      <c r="J2844" s="64" t="str">
        <f t="shared" si="122"/>
        <v>A</v>
      </c>
      <c r="K2844" s="65">
        <f t="shared" si="123"/>
        <v>5000</v>
      </c>
      <c r="L2844" s="66">
        <f t="shared" si="124"/>
        <v>2</v>
      </c>
      <c r="M2844" s="66" t="str">
        <f t="shared" si="125"/>
        <v>OK</v>
      </c>
      <c r="N2844" s="40"/>
    </row>
    <row r="2845" spans="2:14" x14ac:dyDescent="0.25">
      <c r="B2845" s="57" t="s">
        <v>26</v>
      </c>
      <c r="C2845" s="58">
        <v>44490</v>
      </c>
      <c r="D2845" s="59" t="s">
        <v>2360</v>
      </c>
      <c r="E2845" s="60" t="s">
        <v>11276</v>
      </c>
      <c r="F2845" s="61" t="s">
        <v>2361</v>
      </c>
      <c r="G2845" s="61" t="s">
        <v>2362</v>
      </c>
      <c r="H2845" s="62" t="s">
        <v>2363</v>
      </c>
      <c r="I2845" s="63">
        <v>2</v>
      </c>
      <c r="J2845" s="64" t="str">
        <f t="shared" si="122"/>
        <v>A</v>
      </c>
      <c r="K2845" s="65">
        <f t="shared" si="123"/>
        <v>5000</v>
      </c>
      <c r="L2845" s="66">
        <f t="shared" si="124"/>
        <v>2</v>
      </c>
      <c r="M2845" s="66" t="str">
        <f t="shared" si="125"/>
        <v>OK</v>
      </c>
    </row>
    <row r="2846" spans="2:14" s="69" customFormat="1" x14ac:dyDescent="0.25">
      <c r="B2846" s="57" t="s">
        <v>26</v>
      </c>
      <c r="C2846" s="58">
        <v>44490</v>
      </c>
      <c r="D2846" s="59" t="s">
        <v>2364</v>
      </c>
      <c r="E2846" s="60" t="s">
        <v>11276</v>
      </c>
      <c r="F2846" s="61" t="s">
        <v>2365</v>
      </c>
      <c r="G2846" s="61" t="s">
        <v>2362</v>
      </c>
      <c r="H2846" s="62" t="s">
        <v>2366</v>
      </c>
      <c r="I2846" s="63">
        <v>2</v>
      </c>
      <c r="J2846" s="64" t="str">
        <f t="shared" si="122"/>
        <v>A</v>
      </c>
      <c r="K2846" s="65">
        <f t="shared" si="123"/>
        <v>5000</v>
      </c>
      <c r="L2846" s="66">
        <f t="shared" si="124"/>
        <v>2</v>
      </c>
      <c r="M2846" s="66" t="str">
        <f t="shared" si="125"/>
        <v>OK</v>
      </c>
      <c r="N2846" s="40"/>
    </row>
    <row r="2847" spans="2:14" x14ac:dyDescent="0.25">
      <c r="B2847" s="57" t="s">
        <v>26</v>
      </c>
      <c r="C2847" s="58">
        <v>44490</v>
      </c>
      <c r="D2847" s="59" t="s">
        <v>2367</v>
      </c>
      <c r="E2847" s="60" t="s">
        <v>11276</v>
      </c>
      <c r="F2847" s="61" t="s">
        <v>2368</v>
      </c>
      <c r="G2847" s="61" t="s">
        <v>2369</v>
      </c>
      <c r="H2847" s="62" t="s">
        <v>2370</v>
      </c>
      <c r="I2847" s="63">
        <v>2</v>
      </c>
      <c r="J2847" s="64" t="str">
        <f t="shared" si="122"/>
        <v>A</v>
      </c>
      <c r="K2847" s="65">
        <f t="shared" si="123"/>
        <v>5000</v>
      </c>
      <c r="L2847" s="66">
        <f t="shared" si="124"/>
        <v>2</v>
      </c>
      <c r="M2847" s="66" t="str">
        <f t="shared" si="125"/>
        <v>OK</v>
      </c>
    </row>
    <row r="2848" spans="2:14" x14ac:dyDescent="0.25">
      <c r="B2848" s="57" t="s">
        <v>26</v>
      </c>
      <c r="C2848" s="58">
        <v>44490</v>
      </c>
      <c r="D2848" s="59" t="s">
        <v>2371</v>
      </c>
      <c r="E2848" s="60" t="s">
        <v>11276</v>
      </c>
      <c r="F2848" s="61" t="s">
        <v>2372</v>
      </c>
      <c r="G2848" s="61" t="s">
        <v>2346</v>
      </c>
      <c r="H2848" s="62" t="s">
        <v>2373</v>
      </c>
      <c r="I2848" s="63">
        <v>2</v>
      </c>
      <c r="J2848" s="64" t="str">
        <f t="shared" si="122"/>
        <v>A</v>
      </c>
      <c r="K2848" s="65">
        <f t="shared" si="123"/>
        <v>5000</v>
      </c>
      <c r="L2848" s="66">
        <f t="shared" si="124"/>
        <v>2</v>
      </c>
      <c r="M2848" s="66" t="str">
        <f t="shared" si="125"/>
        <v>OK</v>
      </c>
    </row>
    <row r="2849" spans="2:14" s="69" customFormat="1" x14ac:dyDescent="0.25">
      <c r="B2849" s="57" t="s">
        <v>26</v>
      </c>
      <c r="C2849" s="58">
        <v>44490</v>
      </c>
      <c r="D2849" s="59" t="s">
        <v>2374</v>
      </c>
      <c r="E2849" s="60" t="s">
        <v>11276</v>
      </c>
      <c r="F2849" s="61" t="s">
        <v>2375</v>
      </c>
      <c r="G2849" s="61" t="s">
        <v>2376</v>
      </c>
      <c r="H2849" s="62" t="s">
        <v>2377</v>
      </c>
      <c r="I2849" s="63">
        <v>2</v>
      </c>
      <c r="J2849" s="64" t="str">
        <f t="shared" si="122"/>
        <v>A</v>
      </c>
      <c r="K2849" s="65">
        <f t="shared" si="123"/>
        <v>5000</v>
      </c>
      <c r="L2849" s="66">
        <f t="shared" si="124"/>
        <v>2</v>
      </c>
      <c r="M2849" s="66" t="str">
        <f t="shared" si="125"/>
        <v>OK</v>
      </c>
      <c r="N2849" s="40"/>
    </row>
    <row r="2850" spans="2:14" x14ac:dyDescent="0.25">
      <c r="B2850" s="57" t="s">
        <v>26</v>
      </c>
      <c r="C2850" s="58">
        <v>44490</v>
      </c>
      <c r="D2850" s="59" t="s">
        <v>2378</v>
      </c>
      <c r="E2850" s="60" t="s">
        <v>11276</v>
      </c>
      <c r="F2850" s="61" t="s">
        <v>2379</v>
      </c>
      <c r="G2850" s="61" t="s">
        <v>2380</v>
      </c>
      <c r="H2850" s="62" t="s">
        <v>2381</v>
      </c>
      <c r="I2850" s="63">
        <v>6</v>
      </c>
      <c r="J2850" s="64" t="str">
        <f t="shared" si="122"/>
        <v>B</v>
      </c>
      <c r="K2850" s="65">
        <f t="shared" si="123"/>
        <v>18000</v>
      </c>
      <c r="L2850" s="66">
        <f t="shared" si="124"/>
        <v>6</v>
      </c>
      <c r="M2850" s="66" t="str">
        <f t="shared" si="125"/>
        <v>OK</v>
      </c>
    </row>
    <row r="2851" spans="2:14" x14ac:dyDescent="0.25">
      <c r="B2851" s="57" t="s">
        <v>26</v>
      </c>
      <c r="C2851" s="58">
        <v>44490</v>
      </c>
      <c r="D2851" s="59" t="s">
        <v>2382</v>
      </c>
      <c r="E2851" s="60" t="s">
        <v>11276</v>
      </c>
      <c r="F2851" s="61" t="s">
        <v>2383</v>
      </c>
      <c r="G2851" s="61" t="s">
        <v>2380</v>
      </c>
      <c r="H2851" s="62" t="s">
        <v>2384</v>
      </c>
      <c r="I2851" s="63">
        <v>6</v>
      </c>
      <c r="J2851" s="64" t="str">
        <f t="shared" si="122"/>
        <v>B</v>
      </c>
      <c r="K2851" s="65">
        <f t="shared" si="123"/>
        <v>18000</v>
      </c>
      <c r="L2851" s="66">
        <f t="shared" si="124"/>
        <v>6</v>
      </c>
      <c r="M2851" s="66" t="str">
        <f t="shared" si="125"/>
        <v>OK</v>
      </c>
    </row>
    <row r="2852" spans="2:14" s="69" customFormat="1" x14ac:dyDescent="0.25">
      <c r="B2852" s="57" t="s">
        <v>26</v>
      </c>
      <c r="C2852" s="58">
        <v>44490</v>
      </c>
      <c r="D2852" s="59" t="s">
        <v>2385</v>
      </c>
      <c r="E2852" s="60" t="s">
        <v>11276</v>
      </c>
      <c r="F2852" s="67" t="s">
        <v>2386</v>
      </c>
      <c r="G2852" s="67" t="s">
        <v>2387</v>
      </c>
      <c r="H2852" s="68" t="s">
        <v>2388</v>
      </c>
      <c r="I2852" s="63">
        <v>10</v>
      </c>
      <c r="J2852" s="64" t="str">
        <f t="shared" si="122"/>
        <v>B</v>
      </c>
      <c r="K2852" s="65">
        <f t="shared" si="123"/>
        <v>30000</v>
      </c>
      <c r="L2852" s="66">
        <f t="shared" si="124"/>
        <v>12</v>
      </c>
      <c r="M2852" s="66" t="str">
        <f t="shared" si="125"/>
        <v>OK</v>
      </c>
      <c r="N2852" s="40"/>
    </row>
    <row r="2853" spans="2:14" x14ac:dyDescent="0.25">
      <c r="B2853" s="57" t="s">
        <v>26</v>
      </c>
      <c r="C2853" s="58">
        <v>44490</v>
      </c>
      <c r="D2853" s="59" t="s">
        <v>2389</v>
      </c>
      <c r="E2853" s="60" t="s">
        <v>11276</v>
      </c>
      <c r="F2853" s="67" t="s">
        <v>2390</v>
      </c>
      <c r="G2853" s="67" t="s">
        <v>2391</v>
      </c>
      <c r="H2853" s="68" t="s">
        <v>2392</v>
      </c>
      <c r="I2853" s="63">
        <v>6</v>
      </c>
      <c r="J2853" s="64" t="str">
        <f t="shared" si="122"/>
        <v>B</v>
      </c>
      <c r="K2853" s="65">
        <f t="shared" si="123"/>
        <v>18000</v>
      </c>
      <c r="L2853" s="66">
        <f t="shared" si="124"/>
        <v>6</v>
      </c>
      <c r="M2853" s="66" t="str">
        <f t="shared" si="125"/>
        <v>OK</v>
      </c>
    </row>
    <row r="2854" spans="2:14" s="69" customFormat="1" x14ac:dyDescent="0.25">
      <c r="B2854" s="57" t="s">
        <v>26</v>
      </c>
      <c r="C2854" s="58">
        <v>44490</v>
      </c>
      <c r="D2854" s="59" t="s">
        <v>2393</v>
      </c>
      <c r="E2854" s="60" t="s">
        <v>11276</v>
      </c>
      <c r="F2854" s="67" t="s">
        <v>2394</v>
      </c>
      <c r="G2854" s="67" t="s">
        <v>2395</v>
      </c>
      <c r="H2854" s="68" t="s">
        <v>2396</v>
      </c>
      <c r="I2854" s="63">
        <v>10</v>
      </c>
      <c r="J2854" s="64" t="str">
        <f t="shared" si="122"/>
        <v>B</v>
      </c>
      <c r="K2854" s="65">
        <f t="shared" si="123"/>
        <v>30000</v>
      </c>
      <c r="L2854" s="66">
        <f t="shared" si="124"/>
        <v>12</v>
      </c>
      <c r="M2854" s="66" t="str">
        <f t="shared" si="125"/>
        <v>OK</v>
      </c>
      <c r="N2854" s="40"/>
    </row>
    <row r="2855" spans="2:14" x14ac:dyDescent="0.25">
      <c r="B2855" s="57" t="s">
        <v>26</v>
      </c>
      <c r="C2855" s="58">
        <v>44490</v>
      </c>
      <c r="D2855" s="59" t="s">
        <v>2397</v>
      </c>
      <c r="E2855" s="60" t="s">
        <v>11276</v>
      </c>
      <c r="F2855" s="67" t="s">
        <v>2398</v>
      </c>
      <c r="G2855" s="67" t="s">
        <v>2399</v>
      </c>
      <c r="H2855" s="68" t="s">
        <v>2400</v>
      </c>
      <c r="I2855" s="63">
        <v>2</v>
      </c>
      <c r="J2855" s="64" t="str">
        <f t="shared" si="122"/>
        <v>A</v>
      </c>
      <c r="K2855" s="65">
        <f t="shared" si="123"/>
        <v>5000</v>
      </c>
      <c r="L2855" s="66">
        <f t="shared" si="124"/>
        <v>2</v>
      </c>
      <c r="M2855" s="66" t="str">
        <f t="shared" si="125"/>
        <v>OK</v>
      </c>
    </row>
    <row r="2856" spans="2:14" x14ac:dyDescent="0.25">
      <c r="B2856" s="57" t="s">
        <v>26</v>
      </c>
      <c r="C2856" s="58">
        <v>44490</v>
      </c>
      <c r="D2856" s="59" t="s">
        <v>2401</v>
      </c>
      <c r="E2856" s="60" t="s">
        <v>11276</v>
      </c>
      <c r="F2856" s="67" t="s">
        <v>2402</v>
      </c>
      <c r="G2856" s="67" t="s">
        <v>2310</v>
      </c>
      <c r="H2856" s="68" t="s">
        <v>2403</v>
      </c>
      <c r="I2856" s="63">
        <v>2</v>
      </c>
      <c r="J2856" s="64" t="str">
        <f t="shared" si="122"/>
        <v>A</v>
      </c>
      <c r="K2856" s="65">
        <f t="shared" si="123"/>
        <v>5000</v>
      </c>
      <c r="L2856" s="66">
        <f t="shared" si="124"/>
        <v>2</v>
      </c>
      <c r="M2856" s="66" t="str">
        <f t="shared" si="125"/>
        <v>OK</v>
      </c>
    </row>
    <row r="2857" spans="2:14" s="69" customFormat="1" x14ac:dyDescent="0.25">
      <c r="B2857" s="57" t="s">
        <v>26</v>
      </c>
      <c r="C2857" s="58">
        <v>44490</v>
      </c>
      <c r="D2857" s="59" t="s">
        <v>2404</v>
      </c>
      <c r="E2857" s="60" t="s">
        <v>11276</v>
      </c>
      <c r="F2857" s="61" t="s">
        <v>2405</v>
      </c>
      <c r="G2857" s="61" t="s">
        <v>2406</v>
      </c>
      <c r="H2857" s="62" t="s">
        <v>2407</v>
      </c>
      <c r="I2857" s="63">
        <v>2</v>
      </c>
      <c r="J2857" s="64" t="str">
        <f t="shared" si="122"/>
        <v>A</v>
      </c>
      <c r="K2857" s="65">
        <f t="shared" si="123"/>
        <v>5000</v>
      </c>
      <c r="L2857" s="66">
        <f t="shared" si="124"/>
        <v>2</v>
      </c>
      <c r="M2857" s="66" t="str">
        <f t="shared" si="125"/>
        <v>OK</v>
      </c>
      <c r="N2857" s="40"/>
    </row>
    <row r="2858" spans="2:14" s="69" customFormat="1" x14ac:dyDescent="0.25">
      <c r="B2858" s="57" t="s">
        <v>26</v>
      </c>
      <c r="C2858" s="58">
        <v>44490</v>
      </c>
      <c r="D2858" s="59" t="s">
        <v>2408</v>
      </c>
      <c r="E2858" s="60" t="s">
        <v>11276</v>
      </c>
      <c r="F2858" s="61" t="s">
        <v>2409</v>
      </c>
      <c r="G2858" s="61" t="s">
        <v>2410</v>
      </c>
      <c r="H2858" s="62" t="s">
        <v>2411</v>
      </c>
      <c r="I2858" s="63">
        <v>2</v>
      </c>
      <c r="J2858" s="64" t="str">
        <f t="shared" si="122"/>
        <v>A</v>
      </c>
      <c r="K2858" s="65">
        <f t="shared" si="123"/>
        <v>5000</v>
      </c>
      <c r="L2858" s="66">
        <f t="shared" si="124"/>
        <v>2</v>
      </c>
      <c r="M2858" s="66" t="str">
        <f t="shared" si="125"/>
        <v>OK</v>
      </c>
      <c r="N2858" s="40"/>
    </row>
    <row r="2859" spans="2:14" x14ac:dyDescent="0.25">
      <c r="B2859" s="57" t="s">
        <v>26</v>
      </c>
      <c r="C2859" s="58">
        <v>44490</v>
      </c>
      <c r="D2859" s="59" t="s">
        <v>2412</v>
      </c>
      <c r="E2859" s="60" t="s">
        <v>11276</v>
      </c>
      <c r="F2859" s="61" t="s">
        <v>2413</v>
      </c>
      <c r="G2859" s="61" t="s">
        <v>2362</v>
      </c>
      <c r="H2859" s="62" t="s">
        <v>2414</v>
      </c>
      <c r="I2859" s="63">
        <v>2</v>
      </c>
      <c r="J2859" s="64" t="str">
        <f t="shared" si="122"/>
        <v>A</v>
      </c>
      <c r="K2859" s="65">
        <f t="shared" si="123"/>
        <v>5000</v>
      </c>
      <c r="L2859" s="66">
        <f t="shared" si="124"/>
        <v>2</v>
      </c>
      <c r="M2859" s="66" t="str">
        <f t="shared" si="125"/>
        <v>OK</v>
      </c>
    </row>
    <row r="2860" spans="2:14" x14ac:dyDescent="0.25">
      <c r="B2860" s="57" t="s">
        <v>26</v>
      </c>
      <c r="C2860" s="58">
        <v>44490</v>
      </c>
      <c r="D2860" s="59" t="s">
        <v>2415</v>
      </c>
      <c r="E2860" s="60" t="s">
        <v>11276</v>
      </c>
      <c r="F2860" s="61" t="s">
        <v>2416</v>
      </c>
      <c r="G2860" s="61" t="s">
        <v>2417</v>
      </c>
      <c r="H2860" s="62" t="s">
        <v>2418</v>
      </c>
      <c r="I2860" s="63">
        <v>2</v>
      </c>
      <c r="J2860" s="64" t="str">
        <f t="shared" si="122"/>
        <v>A</v>
      </c>
      <c r="K2860" s="65">
        <f t="shared" si="123"/>
        <v>5000</v>
      </c>
      <c r="L2860" s="66">
        <f t="shared" si="124"/>
        <v>2</v>
      </c>
      <c r="M2860" s="66" t="str">
        <f t="shared" si="125"/>
        <v>OK</v>
      </c>
    </row>
    <row r="2861" spans="2:14" s="69" customFormat="1" x14ac:dyDescent="0.25">
      <c r="B2861" s="57" t="s">
        <v>26</v>
      </c>
      <c r="C2861" s="58">
        <v>44490</v>
      </c>
      <c r="D2861" s="59" t="s">
        <v>2419</v>
      </c>
      <c r="E2861" s="60" t="s">
        <v>11276</v>
      </c>
      <c r="F2861" s="61" t="s">
        <v>2420</v>
      </c>
      <c r="G2861" s="61" t="s">
        <v>2421</v>
      </c>
      <c r="H2861" s="62" t="s">
        <v>2425</v>
      </c>
      <c r="I2861" s="63">
        <v>2</v>
      </c>
      <c r="J2861" s="64" t="str">
        <f t="shared" si="122"/>
        <v>A</v>
      </c>
      <c r="K2861" s="65">
        <f t="shared" si="123"/>
        <v>5000</v>
      </c>
      <c r="L2861" s="66">
        <f t="shared" si="124"/>
        <v>4</v>
      </c>
      <c r="M2861" s="66" t="str">
        <f t="shared" si="125"/>
        <v>OK</v>
      </c>
      <c r="N2861" s="40"/>
    </row>
    <row r="2862" spans="2:14" x14ac:dyDescent="0.25">
      <c r="B2862" s="57" t="s">
        <v>26</v>
      </c>
      <c r="C2862" s="58">
        <v>44490</v>
      </c>
      <c r="D2862" s="59" t="s">
        <v>2422</v>
      </c>
      <c r="E2862" s="60" t="s">
        <v>11276</v>
      </c>
      <c r="F2862" s="61" t="s">
        <v>2423</v>
      </c>
      <c r="G2862" s="61" t="s">
        <v>2424</v>
      </c>
      <c r="H2862" s="62" t="s">
        <v>2426</v>
      </c>
      <c r="I2862" s="63">
        <v>2</v>
      </c>
      <c r="J2862" s="64" t="str">
        <f t="shared" si="122"/>
        <v>A</v>
      </c>
      <c r="K2862" s="65">
        <f t="shared" si="123"/>
        <v>5000</v>
      </c>
      <c r="L2862" s="66">
        <f t="shared" si="124"/>
        <v>2</v>
      </c>
      <c r="M2862" s="66" t="str">
        <f t="shared" si="125"/>
        <v>OK</v>
      </c>
    </row>
    <row r="2863" spans="2:14" s="69" customFormat="1" x14ac:dyDescent="0.25">
      <c r="B2863" s="57" t="s">
        <v>26</v>
      </c>
      <c r="C2863" s="58">
        <v>44490</v>
      </c>
      <c r="D2863" s="59" t="s">
        <v>2427</v>
      </c>
      <c r="E2863" s="60" t="s">
        <v>11276</v>
      </c>
      <c r="F2863" s="61" t="s">
        <v>2428</v>
      </c>
      <c r="G2863" s="61" t="s">
        <v>2429</v>
      </c>
      <c r="H2863" s="62" t="s">
        <v>2430</v>
      </c>
      <c r="I2863" s="63">
        <v>2</v>
      </c>
      <c r="J2863" s="64" t="str">
        <f t="shared" si="122"/>
        <v>A</v>
      </c>
      <c r="K2863" s="65">
        <f t="shared" si="123"/>
        <v>5000</v>
      </c>
      <c r="L2863" s="66">
        <f t="shared" si="124"/>
        <v>2</v>
      </c>
      <c r="M2863" s="66" t="str">
        <f t="shared" si="125"/>
        <v>OK</v>
      </c>
      <c r="N2863" s="40"/>
    </row>
    <row r="2864" spans="2:14" x14ac:dyDescent="0.25">
      <c r="B2864" s="57" t="s">
        <v>26</v>
      </c>
      <c r="C2864" s="58">
        <v>44490</v>
      </c>
      <c r="D2864" s="59" t="s">
        <v>2431</v>
      </c>
      <c r="E2864" s="60" t="s">
        <v>11276</v>
      </c>
      <c r="F2864" s="61" t="s">
        <v>2432</v>
      </c>
      <c r="G2864" s="61" t="s">
        <v>2433</v>
      </c>
      <c r="H2864" s="62" t="s">
        <v>2434</v>
      </c>
      <c r="I2864" s="63">
        <v>3</v>
      </c>
      <c r="J2864" s="64" t="str">
        <f t="shared" si="122"/>
        <v>A</v>
      </c>
      <c r="K2864" s="65">
        <f t="shared" si="123"/>
        <v>7500</v>
      </c>
      <c r="L2864" s="66">
        <f t="shared" si="124"/>
        <v>3</v>
      </c>
      <c r="M2864" s="66" t="str">
        <f t="shared" si="125"/>
        <v>OK</v>
      </c>
    </row>
    <row r="2865" spans="2:14" x14ac:dyDescent="0.25">
      <c r="B2865" s="57" t="s">
        <v>26</v>
      </c>
      <c r="C2865" s="58">
        <v>44490</v>
      </c>
      <c r="D2865" s="59" t="s">
        <v>2435</v>
      </c>
      <c r="E2865" s="60" t="s">
        <v>11276</v>
      </c>
      <c r="F2865" s="61" t="s">
        <v>2436</v>
      </c>
      <c r="G2865" s="61" t="s">
        <v>2437</v>
      </c>
      <c r="H2865" s="62" t="s">
        <v>2438</v>
      </c>
      <c r="I2865" s="63">
        <v>2</v>
      </c>
      <c r="J2865" s="64" t="str">
        <f t="shared" si="122"/>
        <v>A</v>
      </c>
      <c r="K2865" s="65">
        <f t="shared" si="123"/>
        <v>5000</v>
      </c>
      <c r="L2865" s="66">
        <f t="shared" si="124"/>
        <v>4</v>
      </c>
      <c r="M2865" s="66" t="str">
        <f t="shared" si="125"/>
        <v>OK</v>
      </c>
    </row>
    <row r="2866" spans="2:14" s="69" customFormat="1" x14ac:dyDescent="0.25">
      <c r="B2866" s="57" t="s">
        <v>26</v>
      </c>
      <c r="C2866" s="58">
        <v>44490</v>
      </c>
      <c r="D2866" s="59" t="s">
        <v>2439</v>
      </c>
      <c r="E2866" s="60" t="s">
        <v>11276</v>
      </c>
      <c r="F2866" s="61" t="s">
        <v>2440</v>
      </c>
      <c r="G2866" s="61" t="s">
        <v>2441</v>
      </c>
      <c r="H2866" s="62" t="s">
        <v>2442</v>
      </c>
      <c r="I2866" s="63">
        <v>2</v>
      </c>
      <c r="J2866" s="64" t="str">
        <f t="shared" si="122"/>
        <v>A</v>
      </c>
      <c r="K2866" s="65">
        <f t="shared" si="123"/>
        <v>5000</v>
      </c>
      <c r="L2866" s="66">
        <f t="shared" si="124"/>
        <v>2</v>
      </c>
      <c r="M2866" s="66" t="str">
        <f t="shared" si="125"/>
        <v>OK</v>
      </c>
      <c r="N2866" s="40"/>
    </row>
    <row r="2867" spans="2:14" s="69" customFormat="1" x14ac:dyDescent="0.25">
      <c r="B2867" s="57" t="s">
        <v>26</v>
      </c>
      <c r="C2867" s="58">
        <v>44490</v>
      </c>
      <c r="D2867" s="59" t="s">
        <v>2443</v>
      </c>
      <c r="E2867" s="60" t="s">
        <v>11276</v>
      </c>
      <c r="F2867" s="61" t="s">
        <v>2444</v>
      </c>
      <c r="G2867" s="61" t="s">
        <v>2445</v>
      </c>
      <c r="H2867" s="62" t="s">
        <v>2446</v>
      </c>
      <c r="I2867" s="63">
        <v>2</v>
      </c>
      <c r="J2867" s="64" t="str">
        <f t="shared" si="122"/>
        <v>A</v>
      </c>
      <c r="K2867" s="65">
        <f t="shared" si="123"/>
        <v>5000</v>
      </c>
      <c r="L2867" s="66">
        <f t="shared" si="124"/>
        <v>2</v>
      </c>
      <c r="M2867" s="66" t="str">
        <f t="shared" si="125"/>
        <v>OK</v>
      </c>
      <c r="N2867" s="40"/>
    </row>
    <row r="2868" spans="2:14" s="69" customFormat="1" x14ac:dyDescent="0.25">
      <c r="B2868" s="57" t="s">
        <v>26</v>
      </c>
      <c r="C2868" s="58">
        <v>44490</v>
      </c>
      <c r="D2868" s="59" t="s">
        <v>2447</v>
      </c>
      <c r="E2868" s="60" t="s">
        <v>11276</v>
      </c>
      <c r="F2868" s="61" t="s">
        <v>2448</v>
      </c>
      <c r="G2868" s="61" t="s">
        <v>2449</v>
      </c>
      <c r="H2868" s="62" t="s">
        <v>2450</v>
      </c>
      <c r="I2868" s="63">
        <v>2</v>
      </c>
      <c r="J2868" s="64" t="str">
        <f t="shared" si="122"/>
        <v>A</v>
      </c>
      <c r="K2868" s="65">
        <f t="shared" si="123"/>
        <v>5000</v>
      </c>
      <c r="L2868" s="66">
        <f t="shared" si="124"/>
        <v>8</v>
      </c>
      <c r="M2868" s="66" t="str">
        <f t="shared" si="125"/>
        <v>OK</v>
      </c>
      <c r="N2868" s="40"/>
    </row>
    <row r="2869" spans="2:14" x14ac:dyDescent="0.25">
      <c r="B2869" s="57" t="s">
        <v>26</v>
      </c>
      <c r="C2869" s="58">
        <v>44490</v>
      </c>
      <c r="D2869" s="59" t="s">
        <v>2451</v>
      </c>
      <c r="E2869" s="60" t="s">
        <v>11276</v>
      </c>
      <c r="F2869" s="61" t="s">
        <v>2452</v>
      </c>
      <c r="G2869" s="61" t="s">
        <v>2453</v>
      </c>
      <c r="H2869" s="62" t="s">
        <v>2454</v>
      </c>
      <c r="I2869" s="63">
        <v>2</v>
      </c>
      <c r="J2869" s="64" t="str">
        <f t="shared" si="122"/>
        <v>A</v>
      </c>
      <c r="K2869" s="65">
        <f t="shared" si="123"/>
        <v>5000</v>
      </c>
      <c r="L2869" s="66">
        <f t="shared" si="124"/>
        <v>4</v>
      </c>
      <c r="M2869" s="66" t="str">
        <f t="shared" si="125"/>
        <v>OK</v>
      </c>
    </row>
    <row r="2870" spans="2:14" x14ac:dyDescent="0.25">
      <c r="B2870" s="57" t="s">
        <v>26</v>
      </c>
      <c r="C2870" s="58">
        <v>44490</v>
      </c>
      <c r="D2870" s="59" t="s">
        <v>2455</v>
      </c>
      <c r="E2870" s="60" t="s">
        <v>11276</v>
      </c>
      <c r="F2870" s="67" t="s">
        <v>2456</v>
      </c>
      <c r="G2870" s="67" t="s">
        <v>2457</v>
      </c>
      <c r="H2870" s="68" t="s">
        <v>2458</v>
      </c>
      <c r="I2870" s="63">
        <v>2</v>
      </c>
      <c r="J2870" s="64" t="str">
        <f t="shared" si="122"/>
        <v>A</v>
      </c>
      <c r="K2870" s="65">
        <f t="shared" si="123"/>
        <v>5000</v>
      </c>
      <c r="L2870" s="66">
        <f t="shared" si="124"/>
        <v>4</v>
      </c>
      <c r="M2870" s="66" t="str">
        <f t="shared" si="125"/>
        <v>OK</v>
      </c>
    </row>
    <row r="2871" spans="2:14" s="69" customFormat="1" x14ac:dyDescent="0.25">
      <c r="B2871" s="57" t="s">
        <v>26</v>
      </c>
      <c r="C2871" s="58">
        <v>44490</v>
      </c>
      <c r="D2871" s="59" t="s">
        <v>2459</v>
      </c>
      <c r="E2871" s="60" t="s">
        <v>11276</v>
      </c>
      <c r="F2871" s="67" t="s">
        <v>211</v>
      </c>
      <c r="G2871" s="67" t="s">
        <v>2460</v>
      </c>
      <c r="H2871" s="68" t="s">
        <v>2461</v>
      </c>
      <c r="I2871" s="63">
        <v>2</v>
      </c>
      <c r="J2871" s="64" t="str">
        <f t="shared" si="122"/>
        <v>A</v>
      </c>
      <c r="K2871" s="65">
        <f t="shared" si="123"/>
        <v>5000</v>
      </c>
      <c r="L2871" s="66">
        <f t="shared" si="124"/>
        <v>2</v>
      </c>
      <c r="M2871" s="66" t="str">
        <f t="shared" si="125"/>
        <v>OK</v>
      </c>
      <c r="N2871" s="40"/>
    </row>
    <row r="2872" spans="2:14" x14ac:dyDescent="0.25">
      <c r="B2872" s="57" t="s">
        <v>26</v>
      </c>
      <c r="C2872" s="58">
        <v>44490</v>
      </c>
      <c r="D2872" s="59" t="s">
        <v>2462</v>
      </c>
      <c r="E2872" s="60" t="s">
        <v>11276</v>
      </c>
      <c r="F2872" s="67" t="s">
        <v>2463</v>
      </c>
      <c r="G2872" s="67" t="s">
        <v>2464</v>
      </c>
      <c r="H2872" s="68" t="s">
        <v>2465</v>
      </c>
      <c r="I2872" s="63">
        <v>2</v>
      </c>
      <c r="J2872" s="64" t="str">
        <f t="shared" si="122"/>
        <v>A</v>
      </c>
      <c r="K2872" s="65">
        <f t="shared" si="123"/>
        <v>5000</v>
      </c>
      <c r="L2872" s="66">
        <f t="shared" si="124"/>
        <v>2</v>
      </c>
      <c r="M2872" s="66" t="str">
        <f t="shared" si="125"/>
        <v>OK</v>
      </c>
    </row>
    <row r="2873" spans="2:14" s="69" customFormat="1" x14ac:dyDescent="0.25">
      <c r="B2873" s="57" t="s">
        <v>26</v>
      </c>
      <c r="C2873" s="58">
        <v>44490</v>
      </c>
      <c r="D2873" s="59" t="s">
        <v>2469</v>
      </c>
      <c r="E2873" s="60" t="s">
        <v>11276</v>
      </c>
      <c r="F2873" s="67" t="s">
        <v>2470</v>
      </c>
      <c r="G2873" s="67" t="s">
        <v>2471</v>
      </c>
      <c r="H2873" s="68" t="s">
        <v>2474</v>
      </c>
      <c r="I2873" s="63">
        <v>2</v>
      </c>
      <c r="J2873" s="64" t="str">
        <f t="shared" si="122"/>
        <v>A</v>
      </c>
      <c r="K2873" s="65">
        <f t="shared" si="123"/>
        <v>5000</v>
      </c>
      <c r="L2873" s="66">
        <f t="shared" si="124"/>
        <v>2</v>
      </c>
      <c r="M2873" s="66" t="str">
        <f t="shared" si="125"/>
        <v>OK</v>
      </c>
      <c r="N2873" s="40"/>
    </row>
    <row r="2874" spans="2:14" x14ac:dyDescent="0.25">
      <c r="B2874" s="57" t="s">
        <v>26</v>
      </c>
      <c r="C2874" s="58">
        <v>44490</v>
      </c>
      <c r="D2874" s="59" t="s">
        <v>2472</v>
      </c>
      <c r="E2874" s="60" t="s">
        <v>11276</v>
      </c>
      <c r="F2874" s="67" t="s">
        <v>2473</v>
      </c>
      <c r="G2874" s="67" t="s">
        <v>2471</v>
      </c>
      <c r="H2874" s="68" t="s">
        <v>2475</v>
      </c>
      <c r="I2874" s="63">
        <v>2</v>
      </c>
      <c r="J2874" s="64" t="str">
        <f t="shared" si="122"/>
        <v>A</v>
      </c>
      <c r="K2874" s="65">
        <f t="shared" si="123"/>
        <v>5000</v>
      </c>
      <c r="L2874" s="66">
        <f t="shared" si="124"/>
        <v>2</v>
      </c>
      <c r="M2874" s="66" t="str">
        <f t="shared" si="125"/>
        <v>OK</v>
      </c>
    </row>
    <row r="2875" spans="2:14" x14ac:dyDescent="0.25">
      <c r="B2875" s="57" t="s">
        <v>26</v>
      </c>
      <c r="C2875" s="58">
        <v>44490</v>
      </c>
      <c r="D2875" s="59" t="s">
        <v>2476</v>
      </c>
      <c r="E2875" s="60" t="s">
        <v>11276</v>
      </c>
      <c r="F2875" s="61" t="s">
        <v>2477</v>
      </c>
      <c r="G2875" s="61" t="s">
        <v>2478</v>
      </c>
      <c r="H2875" s="62" t="s">
        <v>2479</v>
      </c>
      <c r="I2875" s="63">
        <v>2</v>
      </c>
      <c r="J2875" s="64" t="str">
        <f t="shared" si="122"/>
        <v>A</v>
      </c>
      <c r="K2875" s="65">
        <f t="shared" si="123"/>
        <v>5000</v>
      </c>
      <c r="L2875" s="66">
        <f t="shared" si="124"/>
        <v>2</v>
      </c>
      <c r="M2875" s="66" t="str">
        <f t="shared" si="125"/>
        <v>OK</v>
      </c>
    </row>
    <row r="2876" spans="2:14" s="69" customFormat="1" x14ac:dyDescent="0.25">
      <c r="B2876" s="57" t="s">
        <v>26</v>
      </c>
      <c r="C2876" s="58">
        <v>44490</v>
      </c>
      <c r="D2876" s="59" t="s">
        <v>2466</v>
      </c>
      <c r="E2876" s="60" t="s">
        <v>11276</v>
      </c>
      <c r="F2876" s="61" t="s">
        <v>2467</v>
      </c>
      <c r="G2876" s="61" t="s">
        <v>2433</v>
      </c>
      <c r="H2876" s="62" t="s">
        <v>2468</v>
      </c>
      <c r="I2876" s="63">
        <v>2</v>
      </c>
      <c r="J2876" s="64" t="str">
        <f t="shared" si="122"/>
        <v>A</v>
      </c>
      <c r="K2876" s="65">
        <f t="shared" si="123"/>
        <v>5000</v>
      </c>
      <c r="L2876" s="66">
        <f t="shared" si="124"/>
        <v>6</v>
      </c>
      <c r="M2876" s="66" t="str">
        <f t="shared" si="125"/>
        <v>OK</v>
      </c>
      <c r="N2876" s="40"/>
    </row>
    <row r="2877" spans="2:14" s="69" customFormat="1" x14ac:dyDescent="0.25">
      <c r="B2877" s="57" t="s">
        <v>26</v>
      </c>
      <c r="C2877" s="58">
        <v>44491</v>
      </c>
      <c r="D2877" s="59" t="s">
        <v>3102</v>
      </c>
      <c r="E2877" s="60" t="s">
        <v>11276</v>
      </c>
      <c r="F2877" s="61" t="s">
        <v>3103</v>
      </c>
      <c r="G2877" s="61" t="s">
        <v>3104</v>
      </c>
      <c r="H2877" s="62" t="s">
        <v>3105</v>
      </c>
      <c r="I2877" s="63">
        <v>2</v>
      </c>
      <c r="J2877" s="64" t="str">
        <f t="shared" si="122"/>
        <v>A</v>
      </c>
      <c r="K2877" s="65">
        <f t="shared" si="123"/>
        <v>5000</v>
      </c>
      <c r="L2877" s="66">
        <f t="shared" si="124"/>
        <v>2</v>
      </c>
      <c r="M2877" s="66" t="str">
        <f t="shared" si="125"/>
        <v>OK</v>
      </c>
      <c r="N2877" s="40"/>
    </row>
    <row r="2878" spans="2:14" x14ac:dyDescent="0.25">
      <c r="B2878" s="57" t="s">
        <v>26</v>
      </c>
      <c r="C2878" s="58">
        <v>44491</v>
      </c>
      <c r="D2878" s="59" t="s">
        <v>3106</v>
      </c>
      <c r="E2878" s="60" t="s">
        <v>11276</v>
      </c>
      <c r="F2878" s="61" t="s">
        <v>3107</v>
      </c>
      <c r="G2878" s="61" t="s">
        <v>3108</v>
      </c>
      <c r="H2878" s="62" t="s">
        <v>3112</v>
      </c>
      <c r="I2878" s="63">
        <v>2</v>
      </c>
      <c r="J2878" s="64" t="str">
        <f t="shared" si="122"/>
        <v>A</v>
      </c>
      <c r="K2878" s="65">
        <f t="shared" si="123"/>
        <v>5000</v>
      </c>
      <c r="L2878" s="66">
        <f t="shared" si="124"/>
        <v>13</v>
      </c>
      <c r="M2878" s="66" t="str">
        <f t="shared" si="125"/>
        <v>OK</v>
      </c>
    </row>
    <row r="2879" spans="2:14" x14ac:dyDescent="0.25">
      <c r="B2879" s="57" t="s">
        <v>26</v>
      </c>
      <c r="C2879" s="58">
        <v>44491</v>
      </c>
      <c r="D2879" s="59" t="s">
        <v>3109</v>
      </c>
      <c r="E2879" s="60" t="s">
        <v>11276</v>
      </c>
      <c r="F2879" s="61" t="s">
        <v>3110</v>
      </c>
      <c r="G2879" s="61" t="s">
        <v>3111</v>
      </c>
      <c r="H2879" s="62" t="s">
        <v>3113</v>
      </c>
      <c r="I2879" s="63">
        <v>2</v>
      </c>
      <c r="J2879" s="64" t="str">
        <f t="shared" si="122"/>
        <v>A</v>
      </c>
      <c r="K2879" s="65">
        <f t="shared" si="123"/>
        <v>5000</v>
      </c>
      <c r="L2879" s="66">
        <f t="shared" si="124"/>
        <v>4</v>
      </c>
      <c r="M2879" s="66" t="str">
        <f t="shared" si="125"/>
        <v>OK</v>
      </c>
    </row>
    <row r="2880" spans="2:14" s="69" customFormat="1" x14ac:dyDescent="0.25">
      <c r="B2880" s="57" t="s">
        <v>26</v>
      </c>
      <c r="C2880" s="58">
        <v>44491</v>
      </c>
      <c r="D2880" s="59" t="s">
        <v>3114</v>
      </c>
      <c r="E2880" s="60" t="s">
        <v>11276</v>
      </c>
      <c r="F2880" s="61" t="s">
        <v>3115</v>
      </c>
      <c r="G2880" s="61" t="s">
        <v>3116</v>
      </c>
      <c r="H2880" s="62" t="s">
        <v>3120</v>
      </c>
      <c r="I2880" s="63">
        <v>2</v>
      </c>
      <c r="J2880" s="64" t="str">
        <f t="shared" si="122"/>
        <v>A</v>
      </c>
      <c r="K2880" s="65">
        <f t="shared" si="123"/>
        <v>5000</v>
      </c>
      <c r="L2880" s="66">
        <f t="shared" si="124"/>
        <v>4</v>
      </c>
      <c r="M2880" s="66" t="str">
        <f t="shared" si="125"/>
        <v>OK</v>
      </c>
      <c r="N2880" s="40"/>
    </row>
    <row r="2881" spans="2:14" x14ac:dyDescent="0.25">
      <c r="B2881" s="57" t="s">
        <v>26</v>
      </c>
      <c r="C2881" s="58">
        <v>44491</v>
      </c>
      <c r="D2881" s="59" t="s">
        <v>3117</v>
      </c>
      <c r="E2881" s="60" t="s">
        <v>11276</v>
      </c>
      <c r="F2881" s="61" t="s">
        <v>3118</v>
      </c>
      <c r="G2881" s="61" t="s">
        <v>3119</v>
      </c>
      <c r="H2881" s="62" t="s">
        <v>3121</v>
      </c>
      <c r="I2881" s="63">
        <v>2</v>
      </c>
      <c r="J2881" s="64" t="str">
        <f t="shared" si="122"/>
        <v>A</v>
      </c>
      <c r="K2881" s="65">
        <f t="shared" si="123"/>
        <v>5000</v>
      </c>
      <c r="L2881" s="66">
        <f t="shared" si="124"/>
        <v>4</v>
      </c>
      <c r="M2881" s="66" t="str">
        <f t="shared" si="125"/>
        <v>OK</v>
      </c>
    </row>
    <row r="2882" spans="2:14" s="69" customFormat="1" x14ac:dyDescent="0.25">
      <c r="B2882" s="57" t="s">
        <v>26</v>
      </c>
      <c r="C2882" s="58">
        <v>44491</v>
      </c>
      <c r="D2882" s="59" t="s">
        <v>3122</v>
      </c>
      <c r="E2882" s="60" t="s">
        <v>11276</v>
      </c>
      <c r="F2882" s="61" t="s">
        <v>3123</v>
      </c>
      <c r="G2882" s="61" t="s">
        <v>3124</v>
      </c>
      <c r="H2882" s="62" t="s">
        <v>3125</v>
      </c>
      <c r="I2882" s="63">
        <v>2</v>
      </c>
      <c r="J2882" s="64" t="str">
        <f t="shared" si="122"/>
        <v>A</v>
      </c>
      <c r="K2882" s="65">
        <f t="shared" si="123"/>
        <v>5000</v>
      </c>
      <c r="L2882" s="66">
        <f t="shared" si="124"/>
        <v>2</v>
      </c>
      <c r="M2882" s="66" t="str">
        <f t="shared" si="125"/>
        <v>OK</v>
      </c>
      <c r="N2882" s="40"/>
    </row>
    <row r="2883" spans="2:14" x14ac:dyDescent="0.25">
      <c r="B2883" s="57" t="s">
        <v>26</v>
      </c>
      <c r="C2883" s="58">
        <v>44491</v>
      </c>
      <c r="D2883" s="59" t="s">
        <v>3126</v>
      </c>
      <c r="E2883" s="60" t="s">
        <v>11276</v>
      </c>
      <c r="F2883" s="61" t="s">
        <v>3127</v>
      </c>
      <c r="G2883" s="61" t="s">
        <v>3128</v>
      </c>
      <c r="H2883" s="62" t="s">
        <v>3132</v>
      </c>
      <c r="I2883" s="63">
        <v>2</v>
      </c>
      <c r="J2883" s="64" t="str">
        <f t="shared" si="122"/>
        <v>A</v>
      </c>
      <c r="K2883" s="65">
        <f t="shared" si="123"/>
        <v>5000</v>
      </c>
      <c r="L2883" s="66">
        <f t="shared" si="124"/>
        <v>4</v>
      </c>
      <c r="M2883" s="66" t="str">
        <f t="shared" si="125"/>
        <v>OK</v>
      </c>
    </row>
    <row r="2884" spans="2:14" x14ac:dyDescent="0.25">
      <c r="B2884" s="57" t="s">
        <v>26</v>
      </c>
      <c r="C2884" s="58">
        <v>44491</v>
      </c>
      <c r="D2884" s="59" t="s">
        <v>3129</v>
      </c>
      <c r="E2884" s="60" t="s">
        <v>11276</v>
      </c>
      <c r="F2884" s="61" t="s">
        <v>3130</v>
      </c>
      <c r="G2884" s="61" t="s">
        <v>3131</v>
      </c>
      <c r="H2884" s="62" t="s">
        <v>3133</v>
      </c>
      <c r="I2884" s="63">
        <v>2</v>
      </c>
      <c r="J2884" s="64" t="str">
        <f t="shared" si="122"/>
        <v>A</v>
      </c>
      <c r="K2884" s="65">
        <f t="shared" si="123"/>
        <v>5000</v>
      </c>
      <c r="L2884" s="66">
        <f t="shared" si="124"/>
        <v>6</v>
      </c>
      <c r="M2884" s="66" t="str">
        <f t="shared" si="125"/>
        <v>OK</v>
      </c>
    </row>
    <row r="2885" spans="2:14" s="69" customFormat="1" x14ac:dyDescent="0.25">
      <c r="B2885" s="57" t="s">
        <v>26</v>
      </c>
      <c r="C2885" s="58">
        <v>44491</v>
      </c>
      <c r="D2885" s="59" t="s">
        <v>3134</v>
      </c>
      <c r="E2885" s="60" t="s">
        <v>11276</v>
      </c>
      <c r="F2885" s="61" t="s">
        <v>3135</v>
      </c>
      <c r="G2885" s="61" t="s">
        <v>3136</v>
      </c>
      <c r="H2885" s="62" t="s">
        <v>3137</v>
      </c>
      <c r="I2885" s="63">
        <v>2</v>
      </c>
      <c r="J2885" s="64" t="str">
        <f t="shared" si="122"/>
        <v>A</v>
      </c>
      <c r="K2885" s="65">
        <f t="shared" si="123"/>
        <v>5000</v>
      </c>
      <c r="L2885" s="66">
        <f t="shared" si="124"/>
        <v>4</v>
      </c>
      <c r="M2885" s="66" t="str">
        <f t="shared" si="125"/>
        <v>OK</v>
      </c>
      <c r="N2885" s="40"/>
    </row>
    <row r="2886" spans="2:14" s="69" customFormat="1" x14ac:dyDescent="0.25">
      <c r="B2886" s="57" t="s">
        <v>26</v>
      </c>
      <c r="C2886" s="58">
        <v>44491</v>
      </c>
      <c r="D2886" s="59" t="s">
        <v>3138</v>
      </c>
      <c r="E2886" s="60" t="s">
        <v>11276</v>
      </c>
      <c r="F2886" s="67" t="s">
        <v>3139</v>
      </c>
      <c r="G2886" s="67" t="s">
        <v>3140</v>
      </c>
      <c r="H2886" s="68" t="s">
        <v>3141</v>
      </c>
      <c r="I2886" s="63">
        <v>2</v>
      </c>
      <c r="J2886" s="64" t="str">
        <f t="shared" si="122"/>
        <v>A</v>
      </c>
      <c r="K2886" s="65">
        <f t="shared" si="123"/>
        <v>5000</v>
      </c>
      <c r="L2886" s="66">
        <f t="shared" si="124"/>
        <v>6</v>
      </c>
      <c r="M2886" s="66" t="str">
        <f t="shared" si="125"/>
        <v>OK</v>
      </c>
      <c r="N2886" s="40"/>
    </row>
    <row r="2887" spans="2:14" s="69" customFormat="1" x14ac:dyDescent="0.25">
      <c r="B2887" s="57" t="s">
        <v>26</v>
      </c>
      <c r="C2887" s="58">
        <v>44491</v>
      </c>
      <c r="D2887" s="59" t="s">
        <v>3142</v>
      </c>
      <c r="E2887" s="60" t="s">
        <v>11276</v>
      </c>
      <c r="F2887" s="67" t="s">
        <v>3143</v>
      </c>
      <c r="G2887" s="67" t="s">
        <v>3144</v>
      </c>
      <c r="H2887" s="68" t="s">
        <v>3145</v>
      </c>
      <c r="I2887" s="63">
        <v>2</v>
      </c>
      <c r="J2887" s="64" t="str">
        <f t="shared" si="122"/>
        <v>A</v>
      </c>
      <c r="K2887" s="65">
        <f t="shared" si="123"/>
        <v>5000</v>
      </c>
      <c r="L2887" s="66">
        <f t="shared" si="124"/>
        <v>4</v>
      </c>
      <c r="M2887" s="66" t="str">
        <f t="shared" si="125"/>
        <v>OK</v>
      </c>
      <c r="N2887" s="40"/>
    </row>
    <row r="2888" spans="2:14" x14ac:dyDescent="0.25">
      <c r="B2888" s="57" t="s">
        <v>26</v>
      </c>
      <c r="C2888" s="58">
        <v>44491</v>
      </c>
      <c r="D2888" s="59" t="s">
        <v>3146</v>
      </c>
      <c r="E2888" s="60" t="s">
        <v>11276</v>
      </c>
      <c r="F2888" s="67" t="s">
        <v>3147</v>
      </c>
      <c r="G2888" s="67" t="s">
        <v>3148</v>
      </c>
      <c r="H2888" s="68" t="s">
        <v>3149</v>
      </c>
      <c r="I2888" s="63">
        <v>2</v>
      </c>
      <c r="J2888" s="64" t="str">
        <f t="shared" si="122"/>
        <v>A</v>
      </c>
      <c r="K2888" s="65">
        <f t="shared" si="123"/>
        <v>5000</v>
      </c>
      <c r="L2888" s="66">
        <f t="shared" si="124"/>
        <v>2</v>
      </c>
      <c r="M2888" s="66" t="str">
        <f t="shared" si="125"/>
        <v>OK</v>
      </c>
    </row>
    <row r="2889" spans="2:14" x14ac:dyDescent="0.25">
      <c r="B2889" s="57" t="s">
        <v>26</v>
      </c>
      <c r="C2889" s="58">
        <v>44491</v>
      </c>
      <c r="D2889" s="59" t="s">
        <v>3150</v>
      </c>
      <c r="E2889" s="60" t="s">
        <v>11276</v>
      </c>
      <c r="F2889" s="67" t="s">
        <v>884</v>
      </c>
      <c r="G2889" s="67" t="s">
        <v>3151</v>
      </c>
      <c r="H2889" s="68" t="s">
        <v>3155</v>
      </c>
      <c r="I2889" s="63">
        <v>2</v>
      </c>
      <c r="J2889" s="64" t="str">
        <f t="shared" si="122"/>
        <v>A</v>
      </c>
      <c r="K2889" s="65">
        <f t="shared" si="123"/>
        <v>5000</v>
      </c>
      <c r="L2889" s="66">
        <f t="shared" ref="L2889:L2952" si="126">SUMIF($D$8:$D$3606,D2889:D6487,$I$8:$I$3606)</f>
        <v>4</v>
      </c>
      <c r="M2889" s="66" t="str">
        <f t="shared" ref="M2889:M2952" si="127">+IF(L2889=0," ",IF(L2889&lt;=20,"OK",IF(L2889&gt;=21,"LEBIH")))</f>
        <v>OK</v>
      </c>
    </row>
    <row r="2890" spans="2:14" s="69" customFormat="1" x14ac:dyDescent="0.25">
      <c r="B2890" s="57" t="s">
        <v>26</v>
      </c>
      <c r="C2890" s="58">
        <v>44491</v>
      </c>
      <c r="D2890" s="59" t="s">
        <v>3152</v>
      </c>
      <c r="E2890" s="60" t="s">
        <v>11276</v>
      </c>
      <c r="F2890" s="67" t="s">
        <v>3153</v>
      </c>
      <c r="G2890" s="67" t="s">
        <v>3154</v>
      </c>
      <c r="H2890" s="68" t="s">
        <v>3156</v>
      </c>
      <c r="I2890" s="63">
        <v>2</v>
      </c>
      <c r="J2890" s="64" t="str">
        <f t="shared" si="122"/>
        <v>A</v>
      </c>
      <c r="K2890" s="65">
        <f t="shared" si="123"/>
        <v>5000</v>
      </c>
      <c r="L2890" s="66">
        <f t="shared" si="126"/>
        <v>4</v>
      </c>
      <c r="M2890" s="66" t="str">
        <f t="shared" si="127"/>
        <v>OK</v>
      </c>
      <c r="N2890" s="40"/>
    </row>
    <row r="2891" spans="2:14" x14ac:dyDescent="0.25">
      <c r="B2891" s="57" t="s">
        <v>26</v>
      </c>
      <c r="C2891" s="58">
        <v>44491</v>
      </c>
      <c r="D2891" s="59" t="s">
        <v>3157</v>
      </c>
      <c r="E2891" s="60" t="s">
        <v>11276</v>
      </c>
      <c r="F2891" s="67" t="s">
        <v>3158</v>
      </c>
      <c r="G2891" s="67" t="s">
        <v>3159</v>
      </c>
      <c r="H2891" s="68" t="s">
        <v>3160</v>
      </c>
      <c r="I2891" s="63">
        <v>2</v>
      </c>
      <c r="J2891" s="64" t="str">
        <f t="shared" si="122"/>
        <v>A</v>
      </c>
      <c r="K2891" s="65">
        <f t="shared" si="123"/>
        <v>5000</v>
      </c>
      <c r="L2891" s="66">
        <f t="shared" si="126"/>
        <v>4</v>
      </c>
      <c r="M2891" s="66" t="str">
        <f t="shared" si="127"/>
        <v>OK</v>
      </c>
    </row>
    <row r="2892" spans="2:14" s="69" customFormat="1" x14ac:dyDescent="0.25">
      <c r="B2892" s="57" t="s">
        <v>26</v>
      </c>
      <c r="C2892" s="58">
        <v>44491</v>
      </c>
      <c r="D2892" s="59" t="s">
        <v>3161</v>
      </c>
      <c r="E2892" s="60" t="s">
        <v>11276</v>
      </c>
      <c r="F2892" s="67" t="s">
        <v>3162</v>
      </c>
      <c r="G2892" s="67" t="s">
        <v>3163</v>
      </c>
      <c r="H2892" s="68" t="s">
        <v>3167</v>
      </c>
      <c r="I2892" s="63">
        <v>2</v>
      </c>
      <c r="J2892" s="64" t="str">
        <f t="shared" si="122"/>
        <v>A</v>
      </c>
      <c r="K2892" s="65">
        <f t="shared" si="123"/>
        <v>5000</v>
      </c>
      <c r="L2892" s="66">
        <f t="shared" si="126"/>
        <v>4</v>
      </c>
      <c r="M2892" s="66" t="str">
        <f t="shared" si="127"/>
        <v>OK</v>
      </c>
      <c r="N2892" s="40"/>
    </row>
    <row r="2893" spans="2:14" x14ac:dyDescent="0.25">
      <c r="B2893" s="57" t="s">
        <v>26</v>
      </c>
      <c r="C2893" s="58">
        <v>44491</v>
      </c>
      <c r="D2893" s="59" t="s">
        <v>3164</v>
      </c>
      <c r="E2893" s="60" t="s">
        <v>11276</v>
      </c>
      <c r="F2893" s="67" t="s">
        <v>3165</v>
      </c>
      <c r="G2893" s="67" t="s">
        <v>3166</v>
      </c>
      <c r="H2893" s="68" t="s">
        <v>3168</v>
      </c>
      <c r="I2893" s="63">
        <v>2</v>
      </c>
      <c r="J2893" s="64" t="str">
        <f t="shared" si="122"/>
        <v>A</v>
      </c>
      <c r="K2893" s="65">
        <f t="shared" si="123"/>
        <v>5000</v>
      </c>
      <c r="L2893" s="66">
        <f t="shared" si="126"/>
        <v>4</v>
      </c>
      <c r="M2893" s="66" t="str">
        <f t="shared" si="127"/>
        <v>OK</v>
      </c>
    </row>
    <row r="2894" spans="2:14" x14ac:dyDescent="0.25">
      <c r="B2894" s="57" t="s">
        <v>26</v>
      </c>
      <c r="C2894" s="58">
        <v>44491</v>
      </c>
      <c r="D2894" s="59" t="s">
        <v>3169</v>
      </c>
      <c r="E2894" s="60" t="s">
        <v>11276</v>
      </c>
      <c r="F2894" s="67" t="s">
        <v>3170</v>
      </c>
      <c r="G2894" s="67" t="s">
        <v>3171</v>
      </c>
      <c r="H2894" s="68" t="s">
        <v>3172</v>
      </c>
      <c r="I2894" s="63">
        <v>2</v>
      </c>
      <c r="J2894" s="64" t="str">
        <f t="shared" si="122"/>
        <v>A</v>
      </c>
      <c r="K2894" s="65">
        <f t="shared" si="123"/>
        <v>5000</v>
      </c>
      <c r="L2894" s="66">
        <f t="shared" si="126"/>
        <v>2</v>
      </c>
      <c r="M2894" s="66" t="str">
        <f t="shared" si="127"/>
        <v>OK</v>
      </c>
    </row>
    <row r="2895" spans="2:14" s="69" customFormat="1" x14ac:dyDescent="0.25">
      <c r="B2895" s="57" t="s">
        <v>26</v>
      </c>
      <c r="C2895" s="58">
        <v>44491</v>
      </c>
      <c r="D2895" s="59" t="s">
        <v>3173</v>
      </c>
      <c r="E2895" s="60" t="s">
        <v>11276</v>
      </c>
      <c r="F2895" s="67" t="s">
        <v>3174</v>
      </c>
      <c r="G2895" s="67" t="s">
        <v>3175</v>
      </c>
      <c r="H2895" s="68" t="s">
        <v>3176</v>
      </c>
      <c r="I2895" s="63">
        <v>2</v>
      </c>
      <c r="J2895" s="64" t="str">
        <f t="shared" si="122"/>
        <v>A</v>
      </c>
      <c r="K2895" s="65">
        <f t="shared" si="123"/>
        <v>5000</v>
      </c>
      <c r="L2895" s="66">
        <f t="shared" si="126"/>
        <v>2</v>
      </c>
      <c r="M2895" s="66" t="str">
        <f t="shared" si="127"/>
        <v>OK</v>
      </c>
      <c r="N2895" s="40"/>
    </row>
    <row r="2896" spans="2:14" s="69" customFormat="1" x14ac:dyDescent="0.25">
      <c r="B2896" s="57" t="s">
        <v>26</v>
      </c>
      <c r="C2896" s="58">
        <v>44491</v>
      </c>
      <c r="D2896" s="59" t="s">
        <v>3177</v>
      </c>
      <c r="E2896" s="60" t="s">
        <v>11276</v>
      </c>
      <c r="F2896" s="67" t="s">
        <v>3178</v>
      </c>
      <c r="G2896" s="67" t="s">
        <v>3179</v>
      </c>
      <c r="H2896" s="68" t="s">
        <v>3180</v>
      </c>
      <c r="I2896" s="63">
        <v>2</v>
      </c>
      <c r="J2896" s="64" t="str">
        <f t="shared" si="122"/>
        <v>A</v>
      </c>
      <c r="K2896" s="65">
        <f t="shared" si="123"/>
        <v>5000</v>
      </c>
      <c r="L2896" s="66">
        <f t="shared" si="126"/>
        <v>2</v>
      </c>
      <c r="M2896" s="66" t="str">
        <f t="shared" si="127"/>
        <v>OK</v>
      </c>
      <c r="N2896" s="40"/>
    </row>
    <row r="2897" spans="2:14" x14ac:dyDescent="0.25">
      <c r="B2897" s="57" t="s">
        <v>26</v>
      </c>
      <c r="C2897" s="58">
        <v>44491</v>
      </c>
      <c r="D2897" s="59" t="s">
        <v>3181</v>
      </c>
      <c r="E2897" s="60" t="s">
        <v>11276</v>
      </c>
      <c r="F2897" s="67" t="s">
        <v>3182</v>
      </c>
      <c r="G2897" s="67" t="s">
        <v>3179</v>
      </c>
      <c r="H2897" s="68" t="s">
        <v>3183</v>
      </c>
      <c r="I2897" s="63">
        <v>2</v>
      </c>
      <c r="J2897" s="64" t="str">
        <f t="shared" si="122"/>
        <v>A</v>
      </c>
      <c r="K2897" s="65">
        <f t="shared" si="123"/>
        <v>5000</v>
      </c>
      <c r="L2897" s="66">
        <f t="shared" si="126"/>
        <v>2</v>
      </c>
      <c r="M2897" s="66" t="str">
        <f t="shared" si="127"/>
        <v>OK</v>
      </c>
    </row>
    <row r="2898" spans="2:14" x14ac:dyDescent="0.25">
      <c r="B2898" s="57" t="s">
        <v>26</v>
      </c>
      <c r="C2898" s="58">
        <v>44491</v>
      </c>
      <c r="D2898" s="59" t="s">
        <v>3184</v>
      </c>
      <c r="E2898" s="60" t="s">
        <v>11276</v>
      </c>
      <c r="F2898" s="67" t="s">
        <v>3185</v>
      </c>
      <c r="G2898" s="67" t="s">
        <v>3186</v>
      </c>
      <c r="H2898" s="68" t="s">
        <v>3187</v>
      </c>
      <c r="I2898" s="63">
        <v>2</v>
      </c>
      <c r="J2898" s="64" t="str">
        <f t="shared" si="122"/>
        <v>A</v>
      </c>
      <c r="K2898" s="65">
        <f t="shared" si="123"/>
        <v>5000</v>
      </c>
      <c r="L2898" s="66">
        <f t="shared" si="126"/>
        <v>2</v>
      </c>
      <c r="M2898" s="66" t="str">
        <f t="shared" si="127"/>
        <v>OK</v>
      </c>
    </row>
    <row r="2899" spans="2:14" s="69" customFormat="1" x14ac:dyDescent="0.25">
      <c r="B2899" s="57" t="s">
        <v>26</v>
      </c>
      <c r="C2899" s="58">
        <v>44491</v>
      </c>
      <c r="D2899" s="59" t="s">
        <v>3188</v>
      </c>
      <c r="E2899" s="60" t="s">
        <v>11276</v>
      </c>
      <c r="F2899" s="67" t="s">
        <v>3189</v>
      </c>
      <c r="G2899" s="67" t="s">
        <v>3179</v>
      </c>
      <c r="H2899" s="68" t="s">
        <v>3190</v>
      </c>
      <c r="I2899" s="63">
        <v>2</v>
      </c>
      <c r="J2899" s="64" t="str">
        <f t="shared" si="122"/>
        <v>A</v>
      </c>
      <c r="K2899" s="65">
        <f t="shared" si="123"/>
        <v>5000</v>
      </c>
      <c r="L2899" s="66">
        <f t="shared" si="126"/>
        <v>2</v>
      </c>
      <c r="M2899" s="66" t="str">
        <f t="shared" si="127"/>
        <v>OK</v>
      </c>
      <c r="N2899" s="40"/>
    </row>
    <row r="2900" spans="2:14" x14ac:dyDescent="0.25">
      <c r="B2900" s="57" t="s">
        <v>26</v>
      </c>
      <c r="C2900" s="58">
        <v>44491</v>
      </c>
      <c r="D2900" s="59" t="s">
        <v>3191</v>
      </c>
      <c r="E2900" s="60" t="s">
        <v>11276</v>
      </c>
      <c r="F2900" s="67" t="s">
        <v>3192</v>
      </c>
      <c r="G2900" s="67" t="s">
        <v>3193</v>
      </c>
      <c r="H2900" s="68" t="s">
        <v>3194</v>
      </c>
      <c r="I2900" s="63">
        <v>6</v>
      </c>
      <c r="J2900" s="64" t="str">
        <f t="shared" si="122"/>
        <v>B</v>
      </c>
      <c r="K2900" s="65">
        <f t="shared" si="123"/>
        <v>18000</v>
      </c>
      <c r="L2900" s="66">
        <f t="shared" si="126"/>
        <v>19</v>
      </c>
      <c r="M2900" s="66" t="str">
        <f t="shared" si="127"/>
        <v>OK</v>
      </c>
    </row>
    <row r="2901" spans="2:14" s="69" customFormat="1" x14ac:dyDescent="0.25">
      <c r="B2901" s="57" t="s">
        <v>26</v>
      </c>
      <c r="C2901" s="58">
        <v>44491</v>
      </c>
      <c r="D2901" s="59" t="s">
        <v>3195</v>
      </c>
      <c r="E2901" s="60" t="s">
        <v>11276</v>
      </c>
      <c r="F2901" s="67" t="s">
        <v>3196</v>
      </c>
      <c r="G2901" s="67" t="s">
        <v>3197</v>
      </c>
      <c r="H2901" s="68" t="s">
        <v>3198</v>
      </c>
      <c r="I2901" s="63">
        <v>6</v>
      </c>
      <c r="J2901" s="64" t="str">
        <f t="shared" si="122"/>
        <v>B</v>
      </c>
      <c r="K2901" s="65">
        <f t="shared" si="123"/>
        <v>18000</v>
      </c>
      <c r="L2901" s="66">
        <f t="shared" si="126"/>
        <v>19</v>
      </c>
      <c r="M2901" s="66" t="str">
        <f t="shared" si="127"/>
        <v>OK</v>
      </c>
      <c r="N2901" s="40"/>
    </row>
    <row r="2902" spans="2:14" x14ac:dyDescent="0.25">
      <c r="B2902" s="57" t="s">
        <v>26</v>
      </c>
      <c r="C2902" s="58">
        <v>44491</v>
      </c>
      <c r="D2902" s="59" t="s">
        <v>3199</v>
      </c>
      <c r="E2902" s="60" t="s">
        <v>11276</v>
      </c>
      <c r="F2902" s="67" t="s">
        <v>2456</v>
      </c>
      <c r="G2902" s="67" t="s">
        <v>3200</v>
      </c>
      <c r="H2902" s="68" t="s">
        <v>3201</v>
      </c>
      <c r="I2902" s="63">
        <v>2</v>
      </c>
      <c r="J2902" s="64" t="str">
        <f t="shared" si="122"/>
        <v>A</v>
      </c>
      <c r="K2902" s="65">
        <f t="shared" si="123"/>
        <v>5000</v>
      </c>
      <c r="L2902" s="66">
        <f t="shared" si="126"/>
        <v>8</v>
      </c>
      <c r="M2902" s="66" t="str">
        <f t="shared" si="127"/>
        <v>OK</v>
      </c>
    </row>
    <row r="2903" spans="2:14" x14ac:dyDescent="0.25">
      <c r="B2903" s="57" t="s">
        <v>26</v>
      </c>
      <c r="C2903" s="58">
        <v>44491</v>
      </c>
      <c r="D2903" s="59" t="s">
        <v>3202</v>
      </c>
      <c r="E2903" s="60" t="s">
        <v>11276</v>
      </c>
      <c r="F2903" s="67" t="s">
        <v>3203</v>
      </c>
      <c r="G2903" s="67" t="s">
        <v>3204</v>
      </c>
      <c r="H2903" s="68" t="s">
        <v>3205</v>
      </c>
      <c r="I2903" s="63">
        <v>2</v>
      </c>
      <c r="J2903" s="64" t="str">
        <f t="shared" si="122"/>
        <v>A</v>
      </c>
      <c r="K2903" s="65">
        <f t="shared" si="123"/>
        <v>5000</v>
      </c>
      <c r="L2903" s="66">
        <f t="shared" si="126"/>
        <v>2</v>
      </c>
      <c r="M2903" s="66" t="str">
        <f t="shared" si="127"/>
        <v>OK</v>
      </c>
    </row>
    <row r="2904" spans="2:14" s="69" customFormat="1" x14ac:dyDescent="0.25">
      <c r="B2904" s="57" t="s">
        <v>26</v>
      </c>
      <c r="C2904" s="58">
        <v>44491</v>
      </c>
      <c r="D2904" s="59" t="s">
        <v>3206</v>
      </c>
      <c r="E2904" s="60" t="s">
        <v>11276</v>
      </c>
      <c r="F2904" s="67" t="s">
        <v>819</v>
      </c>
      <c r="G2904" s="67" t="s">
        <v>3207</v>
      </c>
      <c r="H2904" s="68" t="s">
        <v>3208</v>
      </c>
      <c r="I2904" s="63">
        <v>2</v>
      </c>
      <c r="J2904" s="64" t="str">
        <f t="shared" si="122"/>
        <v>A</v>
      </c>
      <c r="K2904" s="65">
        <f t="shared" si="123"/>
        <v>5000</v>
      </c>
      <c r="L2904" s="66">
        <f t="shared" si="126"/>
        <v>2</v>
      </c>
      <c r="M2904" s="66" t="str">
        <f t="shared" si="127"/>
        <v>OK</v>
      </c>
      <c r="N2904" s="40"/>
    </row>
    <row r="2905" spans="2:14" x14ac:dyDescent="0.25">
      <c r="B2905" s="57" t="s">
        <v>26</v>
      </c>
      <c r="C2905" s="58">
        <v>44491</v>
      </c>
      <c r="D2905" s="59" t="s">
        <v>3209</v>
      </c>
      <c r="E2905" s="60" t="s">
        <v>11276</v>
      </c>
      <c r="F2905" s="67" t="s">
        <v>211</v>
      </c>
      <c r="G2905" s="67" t="s">
        <v>3210</v>
      </c>
      <c r="H2905" s="68" t="s">
        <v>3211</v>
      </c>
      <c r="I2905" s="63">
        <v>2</v>
      </c>
      <c r="J2905" s="64" t="str">
        <f t="shared" si="122"/>
        <v>A</v>
      </c>
      <c r="K2905" s="65">
        <f t="shared" si="123"/>
        <v>5000</v>
      </c>
      <c r="L2905" s="66">
        <f t="shared" si="126"/>
        <v>8</v>
      </c>
      <c r="M2905" s="66" t="str">
        <f t="shared" si="127"/>
        <v>OK</v>
      </c>
    </row>
    <row r="2906" spans="2:14" x14ac:dyDescent="0.25">
      <c r="B2906" s="57" t="s">
        <v>26</v>
      </c>
      <c r="C2906" s="58">
        <v>44491</v>
      </c>
      <c r="D2906" s="59" t="s">
        <v>3212</v>
      </c>
      <c r="E2906" s="60" t="s">
        <v>11276</v>
      </c>
      <c r="F2906" s="67" t="s">
        <v>3213</v>
      </c>
      <c r="G2906" s="67" t="s">
        <v>3214</v>
      </c>
      <c r="H2906" s="68" t="s">
        <v>3215</v>
      </c>
      <c r="I2906" s="63">
        <v>6</v>
      </c>
      <c r="J2906" s="64" t="str">
        <f t="shared" si="122"/>
        <v>B</v>
      </c>
      <c r="K2906" s="65">
        <f t="shared" si="123"/>
        <v>18000</v>
      </c>
      <c r="L2906" s="66">
        <f t="shared" si="126"/>
        <v>6</v>
      </c>
      <c r="M2906" s="66" t="str">
        <f t="shared" si="127"/>
        <v>OK</v>
      </c>
    </row>
    <row r="2907" spans="2:14" s="69" customFormat="1" x14ac:dyDescent="0.25">
      <c r="B2907" s="57" t="s">
        <v>26</v>
      </c>
      <c r="C2907" s="58">
        <v>44491</v>
      </c>
      <c r="D2907" s="59" t="s">
        <v>3216</v>
      </c>
      <c r="E2907" s="60" t="s">
        <v>11276</v>
      </c>
      <c r="F2907" s="67" t="s">
        <v>3217</v>
      </c>
      <c r="G2907" s="67" t="s">
        <v>3218</v>
      </c>
      <c r="H2907" s="68" t="s">
        <v>3219</v>
      </c>
      <c r="I2907" s="63">
        <v>6</v>
      </c>
      <c r="J2907" s="64" t="str">
        <f t="shared" si="122"/>
        <v>B</v>
      </c>
      <c r="K2907" s="65">
        <f t="shared" si="123"/>
        <v>18000</v>
      </c>
      <c r="L2907" s="66">
        <f t="shared" si="126"/>
        <v>13</v>
      </c>
      <c r="M2907" s="66" t="str">
        <f t="shared" si="127"/>
        <v>OK</v>
      </c>
      <c r="N2907" s="40"/>
    </row>
    <row r="2908" spans="2:14" x14ac:dyDescent="0.25">
      <c r="B2908" s="57" t="s">
        <v>26</v>
      </c>
      <c r="C2908" s="58">
        <v>44491</v>
      </c>
      <c r="D2908" s="59" t="s">
        <v>3220</v>
      </c>
      <c r="E2908" s="60" t="s">
        <v>11276</v>
      </c>
      <c r="F2908" s="67" t="s">
        <v>3221</v>
      </c>
      <c r="G2908" s="67" t="s">
        <v>3222</v>
      </c>
      <c r="H2908" s="68" t="s">
        <v>3226</v>
      </c>
      <c r="I2908" s="63">
        <v>6</v>
      </c>
      <c r="J2908" s="64" t="str">
        <f t="shared" si="122"/>
        <v>B</v>
      </c>
      <c r="K2908" s="65">
        <f t="shared" si="123"/>
        <v>18000</v>
      </c>
      <c r="L2908" s="66">
        <f t="shared" si="126"/>
        <v>8</v>
      </c>
      <c r="M2908" s="66" t="str">
        <f t="shared" si="127"/>
        <v>OK</v>
      </c>
    </row>
    <row r="2909" spans="2:14" s="69" customFormat="1" x14ac:dyDescent="0.25">
      <c r="B2909" s="57" t="s">
        <v>26</v>
      </c>
      <c r="C2909" s="58">
        <v>44491</v>
      </c>
      <c r="D2909" s="59" t="s">
        <v>3223</v>
      </c>
      <c r="E2909" s="60" t="s">
        <v>11276</v>
      </c>
      <c r="F2909" s="67" t="s">
        <v>3224</v>
      </c>
      <c r="G2909" s="67" t="s">
        <v>3225</v>
      </c>
      <c r="H2909" s="68" t="s">
        <v>3227</v>
      </c>
      <c r="I2909" s="63">
        <v>6</v>
      </c>
      <c r="J2909" s="64" t="str">
        <f t="shared" si="122"/>
        <v>B</v>
      </c>
      <c r="K2909" s="65">
        <f t="shared" si="123"/>
        <v>18000</v>
      </c>
      <c r="L2909" s="66">
        <f t="shared" si="126"/>
        <v>6</v>
      </c>
      <c r="M2909" s="66" t="str">
        <f t="shared" si="127"/>
        <v>OK</v>
      </c>
      <c r="N2909" s="40"/>
    </row>
    <row r="2910" spans="2:14" x14ac:dyDescent="0.25">
      <c r="B2910" s="57" t="s">
        <v>26</v>
      </c>
      <c r="C2910" s="58">
        <v>44491</v>
      </c>
      <c r="D2910" s="59" t="s">
        <v>3228</v>
      </c>
      <c r="E2910" s="60" t="s">
        <v>11276</v>
      </c>
      <c r="F2910" s="67" t="s">
        <v>3229</v>
      </c>
      <c r="G2910" s="67" t="s">
        <v>3230</v>
      </c>
      <c r="H2910" s="68" t="s">
        <v>3234</v>
      </c>
      <c r="I2910" s="63">
        <v>6</v>
      </c>
      <c r="J2910" s="64" t="str">
        <f t="shared" si="122"/>
        <v>B</v>
      </c>
      <c r="K2910" s="65">
        <f t="shared" si="123"/>
        <v>18000</v>
      </c>
      <c r="L2910" s="66">
        <f t="shared" si="126"/>
        <v>8</v>
      </c>
      <c r="M2910" s="66" t="str">
        <f t="shared" si="127"/>
        <v>OK</v>
      </c>
    </row>
    <row r="2911" spans="2:14" x14ac:dyDescent="0.25">
      <c r="B2911" s="57" t="s">
        <v>26</v>
      </c>
      <c r="C2911" s="58">
        <v>44491</v>
      </c>
      <c r="D2911" s="59" t="s">
        <v>3231</v>
      </c>
      <c r="E2911" s="60" t="s">
        <v>11276</v>
      </c>
      <c r="F2911" s="67" t="s">
        <v>3232</v>
      </c>
      <c r="G2911" s="67" t="s">
        <v>3233</v>
      </c>
      <c r="H2911" s="68" t="s">
        <v>3235</v>
      </c>
      <c r="I2911" s="63">
        <v>6</v>
      </c>
      <c r="J2911" s="64" t="str">
        <f t="shared" si="122"/>
        <v>B</v>
      </c>
      <c r="K2911" s="65">
        <f t="shared" si="123"/>
        <v>18000</v>
      </c>
      <c r="L2911" s="66">
        <f t="shared" si="126"/>
        <v>8</v>
      </c>
      <c r="M2911" s="66" t="str">
        <f t="shared" si="127"/>
        <v>OK</v>
      </c>
    </row>
    <row r="2912" spans="2:14" s="69" customFormat="1" x14ac:dyDescent="0.25">
      <c r="B2912" s="57" t="s">
        <v>26</v>
      </c>
      <c r="C2912" s="58">
        <v>44491</v>
      </c>
      <c r="D2912" s="59" t="s">
        <v>3236</v>
      </c>
      <c r="E2912" s="60" t="s">
        <v>11276</v>
      </c>
      <c r="F2912" s="67" t="s">
        <v>1053</v>
      </c>
      <c r="G2912" s="67" t="s">
        <v>3237</v>
      </c>
      <c r="H2912" s="68" t="s">
        <v>3238</v>
      </c>
      <c r="I2912" s="63">
        <v>7</v>
      </c>
      <c r="J2912" s="64" t="str">
        <f t="shared" si="122"/>
        <v>B</v>
      </c>
      <c r="K2912" s="65">
        <f t="shared" si="123"/>
        <v>21000</v>
      </c>
      <c r="L2912" s="66">
        <f t="shared" si="126"/>
        <v>9</v>
      </c>
      <c r="M2912" s="66" t="str">
        <f t="shared" si="127"/>
        <v>OK</v>
      </c>
      <c r="N2912" s="40"/>
    </row>
    <row r="2913" spans="2:14" s="69" customFormat="1" x14ac:dyDescent="0.25">
      <c r="B2913" s="57" t="s">
        <v>26</v>
      </c>
      <c r="C2913" s="58">
        <v>44491</v>
      </c>
      <c r="D2913" s="59" t="s">
        <v>3239</v>
      </c>
      <c r="E2913" s="60" t="s">
        <v>11276</v>
      </c>
      <c r="F2913" s="67" t="s">
        <v>3240</v>
      </c>
      <c r="G2913" s="67" t="s">
        <v>3241</v>
      </c>
      <c r="H2913" s="68" t="s">
        <v>3242</v>
      </c>
      <c r="I2913" s="63">
        <v>6</v>
      </c>
      <c r="J2913" s="64" t="str">
        <f t="shared" si="122"/>
        <v>B</v>
      </c>
      <c r="K2913" s="65">
        <f t="shared" si="123"/>
        <v>18000</v>
      </c>
      <c r="L2913" s="66">
        <f t="shared" si="126"/>
        <v>6</v>
      </c>
      <c r="M2913" s="66" t="str">
        <f t="shared" si="127"/>
        <v>OK</v>
      </c>
      <c r="N2913" s="40"/>
    </row>
    <row r="2914" spans="2:14" x14ac:dyDescent="0.25">
      <c r="B2914" s="57" t="s">
        <v>26</v>
      </c>
      <c r="C2914" s="58">
        <v>44491</v>
      </c>
      <c r="D2914" s="59" t="s">
        <v>3247</v>
      </c>
      <c r="E2914" s="60" t="s">
        <v>11276</v>
      </c>
      <c r="F2914" s="67" t="s">
        <v>3248</v>
      </c>
      <c r="G2914" s="67" t="s">
        <v>3249</v>
      </c>
      <c r="H2914" s="68" t="s">
        <v>3250</v>
      </c>
      <c r="I2914" s="63">
        <v>2</v>
      </c>
      <c r="J2914" s="64" t="str">
        <f t="shared" si="122"/>
        <v>A</v>
      </c>
      <c r="K2914" s="65">
        <f t="shared" si="123"/>
        <v>5000</v>
      </c>
      <c r="L2914" s="66">
        <f t="shared" si="126"/>
        <v>6</v>
      </c>
      <c r="M2914" s="66" t="str">
        <f t="shared" si="127"/>
        <v>OK</v>
      </c>
    </row>
    <row r="2915" spans="2:14" x14ac:dyDescent="0.25">
      <c r="B2915" s="57" t="s">
        <v>26</v>
      </c>
      <c r="C2915" s="58">
        <v>44491</v>
      </c>
      <c r="D2915" s="59" t="s">
        <v>3251</v>
      </c>
      <c r="E2915" s="60" t="s">
        <v>11276</v>
      </c>
      <c r="F2915" s="67" t="s">
        <v>3252</v>
      </c>
      <c r="G2915" s="67" t="s">
        <v>3253</v>
      </c>
      <c r="H2915" s="68" t="s">
        <v>3257</v>
      </c>
      <c r="I2915" s="63">
        <v>2</v>
      </c>
      <c r="J2915" s="64" t="str">
        <f t="shared" si="122"/>
        <v>A</v>
      </c>
      <c r="K2915" s="65">
        <f t="shared" si="123"/>
        <v>5000</v>
      </c>
      <c r="L2915" s="66">
        <f t="shared" si="126"/>
        <v>4</v>
      </c>
      <c r="M2915" s="66" t="str">
        <f t="shared" si="127"/>
        <v>OK</v>
      </c>
    </row>
    <row r="2916" spans="2:14" s="69" customFormat="1" x14ac:dyDescent="0.25">
      <c r="B2916" s="57" t="s">
        <v>26</v>
      </c>
      <c r="C2916" s="70">
        <v>44491</v>
      </c>
      <c r="D2916" s="59" t="s">
        <v>3254</v>
      </c>
      <c r="E2916" s="60" t="s">
        <v>11276</v>
      </c>
      <c r="F2916" s="67" t="s">
        <v>3255</v>
      </c>
      <c r="G2916" s="67" t="s">
        <v>3256</v>
      </c>
      <c r="H2916" s="68" t="s">
        <v>3258</v>
      </c>
      <c r="I2916" s="63">
        <v>2</v>
      </c>
      <c r="J2916" s="64" t="str">
        <f t="shared" si="122"/>
        <v>A</v>
      </c>
      <c r="K2916" s="65">
        <f t="shared" si="123"/>
        <v>5000</v>
      </c>
      <c r="L2916" s="66">
        <f t="shared" si="126"/>
        <v>4</v>
      </c>
      <c r="M2916" s="66" t="str">
        <f t="shared" si="127"/>
        <v>OK</v>
      </c>
      <c r="N2916" s="40"/>
    </row>
    <row r="2917" spans="2:14" x14ac:dyDescent="0.25">
      <c r="B2917" s="57" t="s">
        <v>26</v>
      </c>
      <c r="C2917" s="70">
        <v>44491</v>
      </c>
      <c r="D2917" s="59" t="s">
        <v>3259</v>
      </c>
      <c r="E2917" s="60" t="s">
        <v>11276</v>
      </c>
      <c r="F2917" s="67" t="s">
        <v>3260</v>
      </c>
      <c r="G2917" s="67" t="s">
        <v>3261</v>
      </c>
      <c r="H2917" s="68" t="s">
        <v>3262</v>
      </c>
      <c r="I2917" s="63">
        <v>2</v>
      </c>
      <c r="J2917" s="64" t="str">
        <f t="shared" si="122"/>
        <v>A</v>
      </c>
      <c r="K2917" s="65">
        <f t="shared" si="123"/>
        <v>5000</v>
      </c>
      <c r="L2917" s="66">
        <f t="shared" si="126"/>
        <v>4</v>
      </c>
      <c r="M2917" s="66" t="str">
        <f t="shared" si="127"/>
        <v>OK</v>
      </c>
    </row>
    <row r="2918" spans="2:14" s="69" customFormat="1" x14ac:dyDescent="0.25">
      <c r="B2918" s="57" t="s">
        <v>26</v>
      </c>
      <c r="C2918" s="70">
        <v>44491</v>
      </c>
      <c r="D2918" s="59" t="s">
        <v>3263</v>
      </c>
      <c r="E2918" s="60" t="s">
        <v>11276</v>
      </c>
      <c r="F2918" s="67" t="s">
        <v>3264</v>
      </c>
      <c r="G2918" s="67" t="s">
        <v>3265</v>
      </c>
      <c r="H2918" s="68" t="s">
        <v>3266</v>
      </c>
      <c r="I2918" s="63">
        <v>2</v>
      </c>
      <c r="J2918" s="64" t="str">
        <f t="shared" si="122"/>
        <v>A</v>
      </c>
      <c r="K2918" s="65">
        <f t="shared" si="123"/>
        <v>5000</v>
      </c>
      <c r="L2918" s="66">
        <f t="shared" si="126"/>
        <v>4</v>
      </c>
      <c r="M2918" s="66" t="str">
        <f t="shared" si="127"/>
        <v>OK</v>
      </c>
      <c r="N2918" s="40"/>
    </row>
    <row r="2919" spans="2:14" x14ac:dyDescent="0.25">
      <c r="B2919" s="57" t="s">
        <v>26</v>
      </c>
      <c r="C2919" s="70">
        <v>44491</v>
      </c>
      <c r="D2919" s="59" t="s">
        <v>3267</v>
      </c>
      <c r="E2919" s="60" t="s">
        <v>11276</v>
      </c>
      <c r="F2919" s="67" t="s">
        <v>3268</v>
      </c>
      <c r="G2919" s="67" t="s">
        <v>3269</v>
      </c>
      <c r="H2919" s="68" t="s">
        <v>3270</v>
      </c>
      <c r="I2919" s="63">
        <v>2</v>
      </c>
      <c r="J2919" s="64" t="str">
        <f t="shared" si="122"/>
        <v>A</v>
      </c>
      <c r="K2919" s="65">
        <f t="shared" si="123"/>
        <v>5000</v>
      </c>
      <c r="L2919" s="66">
        <f t="shared" si="126"/>
        <v>4</v>
      </c>
      <c r="M2919" s="66" t="str">
        <f t="shared" si="127"/>
        <v>OK</v>
      </c>
    </row>
    <row r="2920" spans="2:14" x14ac:dyDescent="0.25">
      <c r="B2920" s="57" t="s">
        <v>26</v>
      </c>
      <c r="C2920" s="70">
        <v>44491</v>
      </c>
      <c r="D2920" s="59" t="s">
        <v>3271</v>
      </c>
      <c r="E2920" s="60" t="s">
        <v>11276</v>
      </c>
      <c r="F2920" s="67" t="s">
        <v>3272</v>
      </c>
      <c r="G2920" s="67" t="s">
        <v>3273</v>
      </c>
      <c r="H2920" s="68" t="s">
        <v>3274</v>
      </c>
      <c r="I2920" s="63">
        <v>2</v>
      </c>
      <c r="J2920" s="64" t="str">
        <f t="shared" si="122"/>
        <v>A</v>
      </c>
      <c r="K2920" s="65">
        <f t="shared" si="123"/>
        <v>5000</v>
      </c>
      <c r="L2920" s="66">
        <f t="shared" si="126"/>
        <v>4</v>
      </c>
      <c r="M2920" s="66" t="str">
        <f t="shared" si="127"/>
        <v>OK</v>
      </c>
    </row>
    <row r="2921" spans="2:14" s="69" customFormat="1" x14ac:dyDescent="0.25">
      <c r="B2921" s="57" t="s">
        <v>26</v>
      </c>
      <c r="C2921" s="70">
        <v>44491</v>
      </c>
      <c r="D2921" s="59" t="s">
        <v>3275</v>
      </c>
      <c r="E2921" s="60" t="s">
        <v>11276</v>
      </c>
      <c r="F2921" s="67" t="s">
        <v>3276</v>
      </c>
      <c r="G2921" s="67" t="s">
        <v>3277</v>
      </c>
      <c r="H2921" s="68" t="s">
        <v>3278</v>
      </c>
      <c r="I2921" s="63">
        <v>2</v>
      </c>
      <c r="J2921" s="64" t="str">
        <f t="shared" si="122"/>
        <v>A</v>
      </c>
      <c r="K2921" s="65">
        <f t="shared" si="123"/>
        <v>5000</v>
      </c>
      <c r="L2921" s="66">
        <f t="shared" si="126"/>
        <v>6</v>
      </c>
      <c r="M2921" s="66" t="str">
        <f t="shared" si="127"/>
        <v>OK</v>
      </c>
      <c r="N2921" s="40"/>
    </row>
    <row r="2922" spans="2:14" s="69" customFormat="1" x14ac:dyDescent="0.25">
      <c r="B2922" s="57" t="s">
        <v>26</v>
      </c>
      <c r="C2922" s="70">
        <v>44491</v>
      </c>
      <c r="D2922" s="59" t="s">
        <v>3279</v>
      </c>
      <c r="E2922" s="60" t="s">
        <v>11276</v>
      </c>
      <c r="F2922" s="67" t="s">
        <v>3280</v>
      </c>
      <c r="G2922" s="67" t="s">
        <v>3281</v>
      </c>
      <c r="H2922" s="68" t="s">
        <v>3285</v>
      </c>
      <c r="I2922" s="63">
        <v>2</v>
      </c>
      <c r="J2922" s="64" t="str">
        <f t="shared" si="122"/>
        <v>A</v>
      </c>
      <c r="K2922" s="65">
        <f t="shared" si="123"/>
        <v>5000</v>
      </c>
      <c r="L2922" s="66">
        <f t="shared" si="126"/>
        <v>6</v>
      </c>
      <c r="M2922" s="66" t="str">
        <f t="shared" si="127"/>
        <v>OK</v>
      </c>
      <c r="N2922" s="40"/>
    </row>
    <row r="2923" spans="2:14" s="69" customFormat="1" x14ac:dyDescent="0.25">
      <c r="B2923" s="57" t="s">
        <v>26</v>
      </c>
      <c r="C2923" s="70">
        <v>44491</v>
      </c>
      <c r="D2923" s="59" t="s">
        <v>3282</v>
      </c>
      <c r="E2923" s="60" t="s">
        <v>11276</v>
      </c>
      <c r="F2923" s="67" t="s">
        <v>3283</v>
      </c>
      <c r="G2923" s="67" t="s">
        <v>3284</v>
      </c>
      <c r="H2923" s="68" t="s">
        <v>3286</v>
      </c>
      <c r="I2923" s="63">
        <v>2</v>
      </c>
      <c r="J2923" s="64" t="str">
        <f t="shared" si="122"/>
        <v>A</v>
      </c>
      <c r="K2923" s="65">
        <f t="shared" si="123"/>
        <v>5000</v>
      </c>
      <c r="L2923" s="66">
        <f t="shared" si="126"/>
        <v>8</v>
      </c>
      <c r="M2923" s="66" t="str">
        <f t="shared" si="127"/>
        <v>OK</v>
      </c>
      <c r="N2923" s="40"/>
    </row>
    <row r="2924" spans="2:14" x14ac:dyDescent="0.25">
      <c r="B2924" s="57" t="s">
        <v>26</v>
      </c>
      <c r="C2924" s="70">
        <v>44491</v>
      </c>
      <c r="D2924" s="59" t="s">
        <v>3287</v>
      </c>
      <c r="E2924" s="60" t="s">
        <v>11276</v>
      </c>
      <c r="F2924" s="67" t="s">
        <v>3288</v>
      </c>
      <c r="G2924" s="67" t="s">
        <v>3289</v>
      </c>
      <c r="H2924" s="68" t="s">
        <v>3290</v>
      </c>
      <c r="I2924" s="63">
        <v>2</v>
      </c>
      <c r="J2924" s="64" t="str">
        <f t="shared" si="122"/>
        <v>A</v>
      </c>
      <c r="K2924" s="65">
        <f t="shared" si="123"/>
        <v>5000</v>
      </c>
      <c r="L2924" s="66">
        <f t="shared" si="126"/>
        <v>4</v>
      </c>
      <c r="M2924" s="66" t="str">
        <f t="shared" si="127"/>
        <v>OK</v>
      </c>
    </row>
    <row r="2925" spans="2:14" x14ac:dyDescent="0.25">
      <c r="B2925" s="57" t="s">
        <v>26</v>
      </c>
      <c r="C2925" s="70">
        <v>44491</v>
      </c>
      <c r="D2925" s="59" t="s">
        <v>3291</v>
      </c>
      <c r="E2925" s="60" t="s">
        <v>11276</v>
      </c>
      <c r="F2925" s="67" t="s">
        <v>2556</v>
      </c>
      <c r="G2925" s="67" t="s">
        <v>3292</v>
      </c>
      <c r="H2925" s="68" t="s">
        <v>3293</v>
      </c>
      <c r="I2925" s="63">
        <v>2</v>
      </c>
      <c r="J2925" s="64" t="str">
        <f t="shared" si="122"/>
        <v>A</v>
      </c>
      <c r="K2925" s="65">
        <f t="shared" si="123"/>
        <v>5000</v>
      </c>
      <c r="L2925" s="66">
        <f t="shared" si="126"/>
        <v>4</v>
      </c>
      <c r="M2925" s="66" t="str">
        <f t="shared" si="127"/>
        <v>OK</v>
      </c>
    </row>
    <row r="2926" spans="2:14" s="69" customFormat="1" x14ac:dyDescent="0.25">
      <c r="B2926" s="57" t="s">
        <v>26</v>
      </c>
      <c r="C2926" s="70">
        <v>44491</v>
      </c>
      <c r="D2926" s="59" t="s">
        <v>3294</v>
      </c>
      <c r="E2926" s="60" t="s">
        <v>11276</v>
      </c>
      <c r="F2926" s="67" t="s">
        <v>3295</v>
      </c>
      <c r="G2926" s="67" t="s">
        <v>3296</v>
      </c>
      <c r="H2926" s="68" t="s">
        <v>3297</v>
      </c>
      <c r="I2926" s="63">
        <v>2</v>
      </c>
      <c r="J2926" s="64" t="str">
        <f t="shared" si="122"/>
        <v>A</v>
      </c>
      <c r="K2926" s="65">
        <f t="shared" si="123"/>
        <v>5000</v>
      </c>
      <c r="L2926" s="66">
        <f t="shared" si="126"/>
        <v>6</v>
      </c>
      <c r="M2926" s="66" t="str">
        <f t="shared" si="127"/>
        <v>OK</v>
      </c>
      <c r="N2926" s="40"/>
    </row>
    <row r="2927" spans="2:14" x14ac:dyDescent="0.25">
      <c r="B2927" s="57" t="s">
        <v>26</v>
      </c>
      <c r="C2927" s="70">
        <v>44491</v>
      </c>
      <c r="D2927" s="59" t="s">
        <v>3298</v>
      </c>
      <c r="E2927" s="60" t="s">
        <v>11276</v>
      </c>
      <c r="F2927" s="67" t="s">
        <v>3299</v>
      </c>
      <c r="G2927" s="67" t="s">
        <v>3300</v>
      </c>
      <c r="H2927" s="68" t="s">
        <v>3303</v>
      </c>
      <c r="I2927" s="63">
        <v>2</v>
      </c>
      <c r="J2927" s="64" t="str">
        <f t="shared" si="122"/>
        <v>A</v>
      </c>
      <c r="K2927" s="65">
        <f t="shared" si="123"/>
        <v>5000</v>
      </c>
      <c r="L2927" s="66">
        <f t="shared" si="126"/>
        <v>4</v>
      </c>
      <c r="M2927" s="66" t="str">
        <f t="shared" si="127"/>
        <v>OK</v>
      </c>
    </row>
    <row r="2928" spans="2:14" s="69" customFormat="1" x14ac:dyDescent="0.25">
      <c r="B2928" s="57" t="s">
        <v>26</v>
      </c>
      <c r="C2928" s="70">
        <v>44491</v>
      </c>
      <c r="D2928" s="59" t="s">
        <v>3301</v>
      </c>
      <c r="E2928" s="60" t="s">
        <v>11276</v>
      </c>
      <c r="F2928" s="67" t="s">
        <v>935</v>
      </c>
      <c r="G2928" s="67" t="s">
        <v>3302</v>
      </c>
      <c r="H2928" s="68" t="s">
        <v>3304</v>
      </c>
      <c r="I2928" s="63">
        <v>2</v>
      </c>
      <c r="J2928" s="64" t="str">
        <f t="shared" si="122"/>
        <v>A</v>
      </c>
      <c r="K2928" s="65">
        <f t="shared" si="123"/>
        <v>5000</v>
      </c>
      <c r="L2928" s="66">
        <f t="shared" si="126"/>
        <v>6</v>
      </c>
      <c r="M2928" s="66" t="str">
        <f t="shared" si="127"/>
        <v>OK</v>
      </c>
      <c r="N2928" s="40"/>
    </row>
    <row r="2929" spans="2:14" x14ac:dyDescent="0.25">
      <c r="B2929" s="57" t="s">
        <v>26</v>
      </c>
      <c r="C2929" s="70">
        <v>44491</v>
      </c>
      <c r="D2929" s="59" t="s">
        <v>3305</v>
      </c>
      <c r="E2929" s="60" t="s">
        <v>11276</v>
      </c>
      <c r="F2929" s="67" t="s">
        <v>3306</v>
      </c>
      <c r="G2929" s="67" t="s">
        <v>3307</v>
      </c>
      <c r="H2929" s="68" t="s">
        <v>3308</v>
      </c>
      <c r="I2929" s="63">
        <v>2</v>
      </c>
      <c r="J2929" s="64" t="str">
        <f t="shared" si="122"/>
        <v>A</v>
      </c>
      <c r="K2929" s="65">
        <f t="shared" si="123"/>
        <v>5000</v>
      </c>
      <c r="L2929" s="66">
        <f t="shared" si="126"/>
        <v>6</v>
      </c>
      <c r="M2929" s="66" t="str">
        <f t="shared" si="127"/>
        <v>OK</v>
      </c>
    </row>
    <row r="2930" spans="2:14" x14ac:dyDescent="0.25">
      <c r="B2930" s="57" t="s">
        <v>26</v>
      </c>
      <c r="C2930" s="70">
        <v>44491</v>
      </c>
      <c r="D2930" s="59" t="s">
        <v>3309</v>
      </c>
      <c r="E2930" s="60" t="s">
        <v>11276</v>
      </c>
      <c r="F2930" s="67" t="s">
        <v>3268</v>
      </c>
      <c r="G2930" s="67" t="s">
        <v>3307</v>
      </c>
      <c r="H2930" s="68" t="s">
        <v>3312</v>
      </c>
      <c r="I2930" s="63">
        <v>2</v>
      </c>
      <c r="J2930" s="64" t="str">
        <f t="shared" si="122"/>
        <v>A</v>
      </c>
      <c r="K2930" s="65">
        <f t="shared" si="123"/>
        <v>5000</v>
      </c>
      <c r="L2930" s="66">
        <f t="shared" si="126"/>
        <v>4</v>
      </c>
      <c r="M2930" s="66" t="str">
        <f t="shared" si="127"/>
        <v>OK</v>
      </c>
    </row>
    <row r="2931" spans="2:14" s="69" customFormat="1" x14ac:dyDescent="0.25">
      <c r="B2931" s="57" t="s">
        <v>26</v>
      </c>
      <c r="C2931" s="70">
        <v>44491</v>
      </c>
      <c r="D2931" s="59" t="s">
        <v>3310</v>
      </c>
      <c r="E2931" s="60" t="s">
        <v>11276</v>
      </c>
      <c r="F2931" s="67" t="s">
        <v>3311</v>
      </c>
      <c r="G2931" s="67" t="s">
        <v>3307</v>
      </c>
      <c r="H2931" s="68" t="s">
        <v>3313</v>
      </c>
      <c r="I2931" s="63">
        <v>2</v>
      </c>
      <c r="J2931" s="64" t="str">
        <f t="shared" si="122"/>
        <v>A</v>
      </c>
      <c r="K2931" s="65">
        <f t="shared" si="123"/>
        <v>5000</v>
      </c>
      <c r="L2931" s="66">
        <f t="shared" si="126"/>
        <v>6</v>
      </c>
      <c r="M2931" s="66" t="str">
        <f t="shared" si="127"/>
        <v>OK</v>
      </c>
      <c r="N2931" s="40"/>
    </row>
    <row r="2932" spans="2:14" s="69" customFormat="1" x14ac:dyDescent="0.25">
      <c r="B2932" s="57" t="s">
        <v>26</v>
      </c>
      <c r="C2932" s="70">
        <v>44491</v>
      </c>
      <c r="D2932" s="59" t="s">
        <v>3314</v>
      </c>
      <c r="E2932" s="60" t="s">
        <v>11276</v>
      </c>
      <c r="F2932" s="67" t="s">
        <v>3315</v>
      </c>
      <c r="G2932" s="67" t="s">
        <v>3316</v>
      </c>
      <c r="H2932" s="68" t="s">
        <v>3317</v>
      </c>
      <c r="I2932" s="63">
        <v>2</v>
      </c>
      <c r="J2932" s="64" t="str">
        <f t="shared" si="122"/>
        <v>A</v>
      </c>
      <c r="K2932" s="65">
        <f t="shared" si="123"/>
        <v>5000</v>
      </c>
      <c r="L2932" s="66">
        <f t="shared" si="126"/>
        <v>4</v>
      </c>
      <c r="M2932" s="66" t="str">
        <f t="shared" si="127"/>
        <v>OK</v>
      </c>
      <c r="N2932" s="40"/>
    </row>
    <row r="2933" spans="2:14" x14ac:dyDescent="0.25">
      <c r="B2933" s="57" t="s">
        <v>26</v>
      </c>
      <c r="C2933" s="70">
        <v>44491</v>
      </c>
      <c r="D2933" s="59" t="s">
        <v>3318</v>
      </c>
      <c r="E2933" s="60" t="s">
        <v>11276</v>
      </c>
      <c r="F2933" s="67" t="s">
        <v>3319</v>
      </c>
      <c r="G2933" s="67" t="s">
        <v>3320</v>
      </c>
      <c r="H2933" s="68" t="s">
        <v>3324</v>
      </c>
      <c r="I2933" s="63">
        <v>2</v>
      </c>
      <c r="J2933" s="64" t="str">
        <f t="shared" si="122"/>
        <v>A</v>
      </c>
      <c r="K2933" s="65">
        <f t="shared" si="123"/>
        <v>5000</v>
      </c>
      <c r="L2933" s="66">
        <f t="shared" si="126"/>
        <v>4</v>
      </c>
      <c r="M2933" s="66" t="str">
        <f t="shared" si="127"/>
        <v>OK</v>
      </c>
    </row>
    <row r="2934" spans="2:14" x14ac:dyDescent="0.25">
      <c r="B2934" s="57" t="s">
        <v>26</v>
      </c>
      <c r="C2934" s="70">
        <v>44491</v>
      </c>
      <c r="D2934" s="59" t="s">
        <v>3321</v>
      </c>
      <c r="E2934" s="60" t="s">
        <v>11276</v>
      </c>
      <c r="F2934" s="67" t="s">
        <v>3322</v>
      </c>
      <c r="G2934" s="67" t="s">
        <v>3323</v>
      </c>
      <c r="H2934" s="68" t="s">
        <v>3325</v>
      </c>
      <c r="I2934" s="63">
        <v>2</v>
      </c>
      <c r="J2934" s="64" t="str">
        <f t="shared" si="122"/>
        <v>A</v>
      </c>
      <c r="K2934" s="65">
        <f t="shared" si="123"/>
        <v>5000</v>
      </c>
      <c r="L2934" s="66">
        <f t="shared" si="126"/>
        <v>2</v>
      </c>
      <c r="M2934" s="66" t="str">
        <f t="shared" si="127"/>
        <v>OK</v>
      </c>
    </row>
    <row r="2935" spans="2:14" s="69" customFormat="1" x14ac:dyDescent="0.25">
      <c r="B2935" s="57" t="s">
        <v>26</v>
      </c>
      <c r="C2935" s="70">
        <v>44491</v>
      </c>
      <c r="D2935" s="59" t="s">
        <v>3243</v>
      </c>
      <c r="E2935" s="60" t="s">
        <v>11276</v>
      </c>
      <c r="F2935" s="67" t="s">
        <v>3244</v>
      </c>
      <c r="G2935" s="67" t="s">
        <v>3245</v>
      </c>
      <c r="H2935" s="68" t="s">
        <v>3246</v>
      </c>
      <c r="I2935" s="63">
        <v>6</v>
      </c>
      <c r="J2935" s="64" t="str">
        <f t="shared" si="122"/>
        <v>B</v>
      </c>
      <c r="K2935" s="65">
        <f t="shared" si="123"/>
        <v>18000</v>
      </c>
      <c r="L2935" s="66">
        <f t="shared" si="126"/>
        <v>8</v>
      </c>
      <c r="M2935" s="66" t="str">
        <f t="shared" si="127"/>
        <v>OK</v>
      </c>
      <c r="N2935" s="40"/>
    </row>
    <row r="2936" spans="2:14" x14ac:dyDescent="0.25">
      <c r="B2936" s="57" t="s">
        <v>26</v>
      </c>
      <c r="C2936" s="70">
        <v>44491</v>
      </c>
      <c r="D2936" s="59" t="s">
        <v>3326</v>
      </c>
      <c r="E2936" s="60" t="s">
        <v>11276</v>
      </c>
      <c r="F2936" s="67" t="s">
        <v>3327</v>
      </c>
      <c r="G2936" s="67" t="s">
        <v>897</v>
      </c>
      <c r="H2936" s="68" t="s">
        <v>3328</v>
      </c>
      <c r="I2936" s="63">
        <v>6</v>
      </c>
      <c r="J2936" s="64" t="str">
        <f t="shared" si="122"/>
        <v>B</v>
      </c>
      <c r="K2936" s="65">
        <f t="shared" si="123"/>
        <v>18000</v>
      </c>
      <c r="L2936" s="66">
        <f t="shared" si="126"/>
        <v>6</v>
      </c>
      <c r="M2936" s="66" t="str">
        <f t="shared" si="127"/>
        <v>OK</v>
      </c>
    </row>
    <row r="2937" spans="2:14" s="69" customFormat="1" x14ac:dyDescent="0.25">
      <c r="B2937" s="57" t="s">
        <v>26</v>
      </c>
      <c r="C2937" s="70">
        <v>44491</v>
      </c>
      <c r="D2937" s="59" t="s">
        <v>3329</v>
      </c>
      <c r="E2937" s="60" t="s">
        <v>11276</v>
      </c>
      <c r="F2937" s="67" t="s">
        <v>3330</v>
      </c>
      <c r="G2937" s="67" t="s">
        <v>3331</v>
      </c>
      <c r="H2937" s="68" t="s">
        <v>3332</v>
      </c>
      <c r="I2937" s="63">
        <v>6</v>
      </c>
      <c r="J2937" s="64" t="str">
        <f t="shared" si="122"/>
        <v>B</v>
      </c>
      <c r="K2937" s="65">
        <f t="shared" si="123"/>
        <v>18000</v>
      </c>
      <c r="L2937" s="66">
        <f t="shared" si="126"/>
        <v>6</v>
      </c>
      <c r="M2937" s="66" t="str">
        <f t="shared" si="127"/>
        <v>OK</v>
      </c>
      <c r="N2937" s="40"/>
    </row>
    <row r="2938" spans="2:14" x14ac:dyDescent="0.25">
      <c r="B2938" s="57" t="s">
        <v>26</v>
      </c>
      <c r="C2938" s="70">
        <v>44492</v>
      </c>
      <c r="D2938" s="59" t="s">
        <v>3333</v>
      </c>
      <c r="E2938" s="60" t="s">
        <v>11276</v>
      </c>
      <c r="F2938" s="67" t="s">
        <v>3334</v>
      </c>
      <c r="G2938" s="67" t="s">
        <v>3335</v>
      </c>
      <c r="H2938" s="68" t="s">
        <v>3336</v>
      </c>
      <c r="I2938" s="63">
        <v>2</v>
      </c>
      <c r="J2938" s="64" t="str">
        <f t="shared" si="122"/>
        <v>A</v>
      </c>
      <c r="K2938" s="65">
        <f t="shared" si="123"/>
        <v>5000</v>
      </c>
      <c r="L2938" s="66">
        <f t="shared" si="126"/>
        <v>4</v>
      </c>
      <c r="M2938" s="66" t="str">
        <f t="shared" si="127"/>
        <v>OK</v>
      </c>
    </row>
    <row r="2939" spans="2:14" x14ac:dyDescent="0.25">
      <c r="B2939" s="57" t="s">
        <v>26</v>
      </c>
      <c r="C2939" s="70">
        <v>44492</v>
      </c>
      <c r="D2939" s="59" t="s">
        <v>3337</v>
      </c>
      <c r="E2939" s="60" t="s">
        <v>11276</v>
      </c>
      <c r="F2939" s="67" t="s">
        <v>3338</v>
      </c>
      <c r="G2939" s="67" t="s">
        <v>3339</v>
      </c>
      <c r="H2939" s="68" t="s">
        <v>3340</v>
      </c>
      <c r="I2939" s="63">
        <v>2</v>
      </c>
      <c r="J2939" s="64" t="str">
        <f t="shared" si="122"/>
        <v>A</v>
      </c>
      <c r="K2939" s="65">
        <f t="shared" si="123"/>
        <v>5000</v>
      </c>
      <c r="L2939" s="66">
        <f t="shared" si="126"/>
        <v>4</v>
      </c>
      <c r="M2939" s="66" t="str">
        <f t="shared" si="127"/>
        <v>OK</v>
      </c>
    </row>
    <row r="2940" spans="2:14" s="69" customFormat="1" x14ac:dyDescent="0.25">
      <c r="B2940" s="57" t="s">
        <v>26</v>
      </c>
      <c r="C2940" s="70">
        <v>44492</v>
      </c>
      <c r="D2940" s="59" t="s">
        <v>3341</v>
      </c>
      <c r="E2940" s="60" t="s">
        <v>11276</v>
      </c>
      <c r="F2940" s="67" t="s">
        <v>3342</v>
      </c>
      <c r="G2940" s="67" t="s">
        <v>3343</v>
      </c>
      <c r="H2940" s="68" t="s">
        <v>3344</v>
      </c>
      <c r="I2940" s="63">
        <v>2</v>
      </c>
      <c r="J2940" s="64" t="str">
        <f t="shared" si="122"/>
        <v>A</v>
      </c>
      <c r="K2940" s="65">
        <f t="shared" si="123"/>
        <v>5000</v>
      </c>
      <c r="L2940" s="66">
        <f t="shared" si="126"/>
        <v>6</v>
      </c>
      <c r="M2940" s="66" t="str">
        <f t="shared" si="127"/>
        <v>OK</v>
      </c>
      <c r="N2940" s="40"/>
    </row>
    <row r="2941" spans="2:14" x14ac:dyDescent="0.25">
      <c r="B2941" s="57" t="s">
        <v>26</v>
      </c>
      <c r="C2941" s="70">
        <v>44492</v>
      </c>
      <c r="D2941" s="59" t="s">
        <v>3345</v>
      </c>
      <c r="E2941" s="60" t="s">
        <v>11276</v>
      </c>
      <c r="F2941" s="67" t="s">
        <v>3346</v>
      </c>
      <c r="G2941" s="67" t="s">
        <v>3347</v>
      </c>
      <c r="H2941" s="68" t="s">
        <v>3348</v>
      </c>
      <c r="I2941" s="63">
        <v>2</v>
      </c>
      <c r="J2941" s="64" t="str">
        <f t="shared" si="104"/>
        <v>A</v>
      </c>
      <c r="K2941" s="65">
        <f t="shared" si="105"/>
        <v>5000</v>
      </c>
      <c r="L2941" s="66">
        <f t="shared" si="126"/>
        <v>4</v>
      </c>
      <c r="M2941" s="66" t="str">
        <f t="shared" si="127"/>
        <v>OK</v>
      </c>
    </row>
    <row r="2942" spans="2:14" s="69" customFormat="1" x14ac:dyDescent="0.25">
      <c r="B2942" s="57" t="s">
        <v>26</v>
      </c>
      <c r="C2942" s="70">
        <v>44492</v>
      </c>
      <c r="D2942" s="59" t="s">
        <v>3349</v>
      </c>
      <c r="E2942" s="60" t="s">
        <v>11276</v>
      </c>
      <c r="F2942" s="67" t="s">
        <v>3350</v>
      </c>
      <c r="G2942" s="67" t="s">
        <v>3351</v>
      </c>
      <c r="H2942" s="68" t="s">
        <v>3352</v>
      </c>
      <c r="I2942" s="63">
        <v>2</v>
      </c>
      <c r="J2942" s="64" t="str">
        <f t="shared" ref="J2942:J3083" si="128">+IF(I2942&lt;=0," ",IF(I2942&lt;=5,"A",IF(I2942&gt;=6,"B")))</f>
        <v>A</v>
      </c>
      <c r="K2942" s="65">
        <f t="shared" ref="K2942:K3083" si="129">+IF(J2942=" ",I2942*0,IF(J2942="A",I2942*2500,IF(J2942="B",I2942*3000)))</f>
        <v>5000</v>
      </c>
      <c r="L2942" s="66">
        <f t="shared" si="126"/>
        <v>4</v>
      </c>
      <c r="M2942" s="66" t="str">
        <f t="shared" si="127"/>
        <v>OK</v>
      </c>
      <c r="N2942" s="40"/>
    </row>
    <row r="2943" spans="2:14" x14ac:dyDescent="0.25">
      <c r="B2943" s="57" t="s">
        <v>26</v>
      </c>
      <c r="C2943" s="70">
        <v>44492</v>
      </c>
      <c r="D2943" s="59" t="s">
        <v>3353</v>
      </c>
      <c r="E2943" s="60" t="s">
        <v>11276</v>
      </c>
      <c r="F2943" s="67" t="s">
        <v>3354</v>
      </c>
      <c r="G2943" s="67" t="s">
        <v>3355</v>
      </c>
      <c r="H2943" s="68" t="s">
        <v>3356</v>
      </c>
      <c r="I2943" s="63">
        <v>2</v>
      </c>
      <c r="J2943" s="64" t="str">
        <f t="shared" si="128"/>
        <v>A</v>
      </c>
      <c r="K2943" s="65">
        <f t="shared" si="129"/>
        <v>5000</v>
      </c>
      <c r="L2943" s="66">
        <f t="shared" si="126"/>
        <v>4</v>
      </c>
      <c r="M2943" s="66" t="str">
        <f t="shared" si="127"/>
        <v>OK</v>
      </c>
    </row>
    <row r="2944" spans="2:14" s="69" customFormat="1" x14ac:dyDescent="0.25">
      <c r="B2944" s="57" t="s">
        <v>26</v>
      </c>
      <c r="C2944" s="70">
        <v>44492</v>
      </c>
      <c r="D2944" s="59" t="s">
        <v>3357</v>
      </c>
      <c r="E2944" s="60" t="s">
        <v>11276</v>
      </c>
      <c r="F2944" s="67" t="s">
        <v>3358</v>
      </c>
      <c r="G2944" s="67" t="s">
        <v>3359</v>
      </c>
      <c r="H2944" s="68" t="s">
        <v>3360</v>
      </c>
      <c r="I2944" s="63">
        <v>2</v>
      </c>
      <c r="J2944" s="64" t="str">
        <f t="shared" si="128"/>
        <v>A</v>
      </c>
      <c r="K2944" s="65">
        <f t="shared" si="129"/>
        <v>5000</v>
      </c>
      <c r="L2944" s="66">
        <f t="shared" si="126"/>
        <v>4</v>
      </c>
      <c r="M2944" s="66" t="str">
        <f t="shared" si="127"/>
        <v>OK</v>
      </c>
      <c r="N2944" s="40"/>
    </row>
    <row r="2945" spans="2:14" x14ac:dyDescent="0.25">
      <c r="B2945" s="57" t="s">
        <v>26</v>
      </c>
      <c r="C2945" s="70">
        <v>44492</v>
      </c>
      <c r="D2945" s="59" t="s">
        <v>3361</v>
      </c>
      <c r="E2945" s="60" t="s">
        <v>11276</v>
      </c>
      <c r="F2945" s="67" t="s">
        <v>3362</v>
      </c>
      <c r="G2945" s="67" t="s">
        <v>3363</v>
      </c>
      <c r="H2945" s="68" t="s">
        <v>3364</v>
      </c>
      <c r="I2945" s="63">
        <v>2</v>
      </c>
      <c r="J2945" s="64" t="str">
        <f t="shared" si="128"/>
        <v>A</v>
      </c>
      <c r="K2945" s="65">
        <f t="shared" si="129"/>
        <v>5000</v>
      </c>
      <c r="L2945" s="66">
        <f t="shared" si="126"/>
        <v>4</v>
      </c>
      <c r="M2945" s="66" t="str">
        <f t="shared" si="127"/>
        <v>OK</v>
      </c>
    </row>
    <row r="2946" spans="2:14" x14ac:dyDescent="0.25">
      <c r="B2946" s="57" t="s">
        <v>26</v>
      </c>
      <c r="C2946" s="70">
        <v>44492</v>
      </c>
      <c r="D2946" s="59" t="s">
        <v>3365</v>
      </c>
      <c r="E2946" s="60" t="s">
        <v>11276</v>
      </c>
      <c r="F2946" s="67" t="s">
        <v>3366</v>
      </c>
      <c r="G2946" s="67" t="s">
        <v>3367</v>
      </c>
      <c r="H2946" s="68" t="s">
        <v>3368</v>
      </c>
      <c r="I2946" s="63">
        <v>2</v>
      </c>
      <c r="J2946" s="64" t="str">
        <f t="shared" si="128"/>
        <v>A</v>
      </c>
      <c r="K2946" s="65">
        <f t="shared" si="129"/>
        <v>5000</v>
      </c>
      <c r="L2946" s="66">
        <f t="shared" si="126"/>
        <v>4</v>
      </c>
      <c r="M2946" s="66" t="str">
        <f t="shared" si="127"/>
        <v>OK</v>
      </c>
    </row>
    <row r="2947" spans="2:14" s="69" customFormat="1" x14ac:dyDescent="0.25">
      <c r="B2947" s="57" t="s">
        <v>26</v>
      </c>
      <c r="C2947" s="70">
        <v>44492</v>
      </c>
      <c r="D2947" s="59" t="s">
        <v>3369</v>
      </c>
      <c r="E2947" s="60" t="s">
        <v>11276</v>
      </c>
      <c r="F2947" s="67" t="s">
        <v>3370</v>
      </c>
      <c r="G2947" s="67" t="s">
        <v>3347</v>
      </c>
      <c r="H2947" s="68" t="s">
        <v>3371</v>
      </c>
      <c r="I2947" s="63">
        <v>2</v>
      </c>
      <c r="J2947" s="64" t="str">
        <f t="shared" si="128"/>
        <v>A</v>
      </c>
      <c r="K2947" s="65">
        <f t="shared" si="129"/>
        <v>5000</v>
      </c>
      <c r="L2947" s="66">
        <f t="shared" si="126"/>
        <v>4</v>
      </c>
      <c r="M2947" s="66" t="str">
        <f t="shared" si="127"/>
        <v>OK</v>
      </c>
      <c r="N2947" s="40"/>
    </row>
    <row r="2948" spans="2:14" s="69" customFormat="1" x14ac:dyDescent="0.25">
      <c r="B2948" s="57" t="s">
        <v>26</v>
      </c>
      <c r="C2948" s="70">
        <v>44492</v>
      </c>
      <c r="D2948" s="59" t="s">
        <v>3372</v>
      </c>
      <c r="E2948" s="60" t="s">
        <v>11276</v>
      </c>
      <c r="F2948" s="67" t="s">
        <v>3373</v>
      </c>
      <c r="G2948" s="67" t="s">
        <v>3347</v>
      </c>
      <c r="H2948" s="68" t="s">
        <v>3374</v>
      </c>
      <c r="I2948" s="63">
        <v>2</v>
      </c>
      <c r="J2948" s="64" t="str">
        <f t="shared" si="128"/>
        <v>A</v>
      </c>
      <c r="K2948" s="65">
        <f t="shared" si="129"/>
        <v>5000</v>
      </c>
      <c r="L2948" s="66">
        <f t="shared" si="126"/>
        <v>2</v>
      </c>
      <c r="M2948" s="66" t="str">
        <f t="shared" si="127"/>
        <v>OK</v>
      </c>
      <c r="N2948" s="40"/>
    </row>
    <row r="2949" spans="2:14" x14ac:dyDescent="0.25">
      <c r="B2949" s="57" t="s">
        <v>26</v>
      </c>
      <c r="C2949" s="70">
        <v>44492</v>
      </c>
      <c r="D2949" s="59" t="s">
        <v>3375</v>
      </c>
      <c r="E2949" s="60" t="s">
        <v>11276</v>
      </c>
      <c r="F2949" s="67" t="s">
        <v>3376</v>
      </c>
      <c r="G2949" s="67" t="s">
        <v>3377</v>
      </c>
      <c r="H2949" s="68" t="s">
        <v>3378</v>
      </c>
      <c r="I2949" s="63">
        <v>2</v>
      </c>
      <c r="J2949" s="64" t="str">
        <f t="shared" si="128"/>
        <v>A</v>
      </c>
      <c r="K2949" s="65">
        <f t="shared" si="129"/>
        <v>5000</v>
      </c>
      <c r="L2949" s="66">
        <f t="shared" si="126"/>
        <v>6</v>
      </c>
      <c r="M2949" s="66" t="str">
        <f t="shared" si="127"/>
        <v>OK</v>
      </c>
    </row>
    <row r="2950" spans="2:14" x14ac:dyDescent="0.25">
      <c r="B2950" s="57" t="s">
        <v>26</v>
      </c>
      <c r="C2950" s="70">
        <v>44492</v>
      </c>
      <c r="D2950" s="59" t="s">
        <v>3379</v>
      </c>
      <c r="E2950" s="60" t="s">
        <v>11276</v>
      </c>
      <c r="F2950" s="67" t="s">
        <v>3380</v>
      </c>
      <c r="G2950" s="67" t="s">
        <v>3381</v>
      </c>
      <c r="H2950" s="68" t="s">
        <v>3382</v>
      </c>
      <c r="I2950" s="63">
        <v>2</v>
      </c>
      <c r="J2950" s="64" t="str">
        <f t="shared" si="128"/>
        <v>A</v>
      </c>
      <c r="K2950" s="65">
        <f t="shared" si="129"/>
        <v>5000</v>
      </c>
      <c r="L2950" s="66">
        <f t="shared" si="126"/>
        <v>4</v>
      </c>
      <c r="M2950" s="66" t="str">
        <f t="shared" si="127"/>
        <v>OK</v>
      </c>
    </row>
    <row r="2951" spans="2:14" s="69" customFormat="1" x14ac:dyDescent="0.25">
      <c r="B2951" s="57" t="s">
        <v>26</v>
      </c>
      <c r="C2951" s="70">
        <v>44492</v>
      </c>
      <c r="D2951" s="59" t="s">
        <v>3383</v>
      </c>
      <c r="E2951" s="60" t="s">
        <v>11276</v>
      </c>
      <c r="F2951" s="67" t="s">
        <v>3384</v>
      </c>
      <c r="G2951" s="67" t="s">
        <v>3385</v>
      </c>
      <c r="H2951" s="68" t="s">
        <v>3386</v>
      </c>
      <c r="I2951" s="63">
        <v>2</v>
      </c>
      <c r="J2951" s="64" t="str">
        <f t="shared" si="128"/>
        <v>A</v>
      </c>
      <c r="K2951" s="65">
        <f t="shared" si="129"/>
        <v>5000</v>
      </c>
      <c r="L2951" s="66">
        <f t="shared" si="126"/>
        <v>4</v>
      </c>
      <c r="M2951" s="66" t="str">
        <f t="shared" si="127"/>
        <v>OK</v>
      </c>
      <c r="N2951" s="40"/>
    </row>
    <row r="2952" spans="2:14" x14ac:dyDescent="0.25">
      <c r="B2952" s="57" t="s">
        <v>26</v>
      </c>
      <c r="C2952" s="70">
        <v>44492</v>
      </c>
      <c r="D2952" s="59" t="s">
        <v>3387</v>
      </c>
      <c r="E2952" s="60" t="s">
        <v>11276</v>
      </c>
      <c r="F2952" s="67" t="s">
        <v>3388</v>
      </c>
      <c r="G2952" s="67" t="s">
        <v>3389</v>
      </c>
      <c r="H2952" s="68" t="s">
        <v>3390</v>
      </c>
      <c r="I2952" s="63">
        <v>6</v>
      </c>
      <c r="J2952" s="64" t="str">
        <f t="shared" si="128"/>
        <v>B</v>
      </c>
      <c r="K2952" s="65">
        <f t="shared" si="129"/>
        <v>18000</v>
      </c>
      <c r="L2952" s="66">
        <f t="shared" si="126"/>
        <v>6</v>
      </c>
      <c r="M2952" s="66" t="str">
        <f t="shared" si="127"/>
        <v>OK</v>
      </c>
    </row>
    <row r="2953" spans="2:14" s="69" customFormat="1" x14ac:dyDescent="0.25">
      <c r="B2953" s="57" t="s">
        <v>26</v>
      </c>
      <c r="C2953" s="70">
        <v>44492</v>
      </c>
      <c r="D2953" s="59" t="s">
        <v>3391</v>
      </c>
      <c r="E2953" s="60" t="s">
        <v>11276</v>
      </c>
      <c r="F2953" s="67" t="s">
        <v>3392</v>
      </c>
      <c r="G2953" s="67" t="s">
        <v>3393</v>
      </c>
      <c r="H2953" s="68" t="s">
        <v>3394</v>
      </c>
      <c r="I2953" s="63">
        <v>6</v>
      </c>
      <c r="J2953" s="64" t="str">
        <f t="shared" si="128"/>
        <v>B</v>
      </c>
      <c r="K2953" s="65">
        <f t="shared" si="129"/>
        <v>18000</v>
      </c>
      <c r="L2953" s="66">
        <f t="shared" ref="L2953:L3016" si="130">SUMIF($D$8:$D$3606,D2953:D6551,$I$8:$I$3606)</f>
        <v>6</v>
      </c>
      <c r="M2953" s="66" t="str">
        <f t="shared" ref="M2953:M3016" si="131">+IF(L2953=0," ",IF(L2953&lt;=20,"OK",IF(L2953&gt;=21,"LEBIH")))</f>
        <v>OK</v>
      </c>
      <c r="N2953" s="40"/>
    </row>
    <row r="2954" spans="2:14" x14ac:dyDescent="0.25">
      <c r="B2954" s="57" t="s">
        <v>26</v>
      </c>
      <c r="C2954" s="70">
        <v>44492</v>
      </c>
      <c r="D2954" s="59" t="s">
        <v>3395</v>
      </c>
      <c r="E2954" s="60" t="s">
        <v>11276</v>
      </c>
      <c r="F2954" s="67" t="s">
        <v>3396</v>
      </c>
      <c r="G2954" s="67" t="s">
        <v>3397</v>
      </c>
      <c r="H2954" s="68" t="s">
        <v>3398</v>
      </c>
      <c r="I2954" s="63">
        <v>6</v>
      </c>
      <c r="J2954" s="64" t="str">
        <f t="shared" si="128"/>
        <v>B</v>
      </c>
      <c r="K2954" s="65">
        <f t="shared" si="129"/>
        <v>18000</v>
      </c>
      <c r="L2954" s="66">
        <f t="shared" si="130"/>
        <v>6</v>
      </c>
      <c r="M2954" s="66" t="str">
        <f t="shared" si="131"/>
        <v>OK</v>
      </c>
    </row>
    <row r="2955" spans="2:14" x14ac:dyDescent="0.25">
      <c r="B2955" s="57" t="s">
        <v>26</v>
      </c>
      <c r="C2955" s="70">
        <v>44492</v>
      </c>
      <c r="D2955" s="59" t="s">
        <v>3399</v>
      </c>
      <c r="E2955" s="60" t="s">
        <v>11276</v>
      </c>
      <c r="F2955" s="67" t="s">
        <v>263</v>
      </c>
      <c r="G2955" s="67" t="s">
        <v>3400</v>
      </c>
      <c r="H2955" s="68" t="s">
        <v>3401</v>
      </c>
      <c r="I2955" s="63">
        <v>6</v>
      </c>
      <c r="J2955" s="64" t="str">
        <f t="shared" si="128"/>
        <v>B</v>
      </c>
      <c r="K2955" s="65">
        <f t="shared" si="129"/>
        <v>18000</v>
      </c>
      <c r="L2955" s="66">
        <f t="shared" si="130"/>
        <v>12</v>
      </c>
      <c r="M2955" s="66" t="str">
        <f t="shared" si="131"/>
        <v>OK</v>
      </c>
    </row>
    <row r="2956" spans="2:14" s="69" customFormat="1" x14ac:dyDescent="0.25">
      <c r="B2956" s="57" t="s">
        <v>26</v>
      </c>
      <c r="C2956" s="70">
        <v>44492</v>
      </c>
      <c r="D2956" s="59" t="s">
        <v>3402</v>
      </c>
      <c r="E2956" s="60" t="s">
        <v>11276</v>
      </c>
      <c r="F2956" s="67" t="s">
        <v>3403</v>
      </c>
      <c r="G2956" s="67" t="s">
        <v>3393</v>
      </c>
      <c r="H2956" s="68" t="s">
        <v>3404</v>
      </c>
      <c r="I2956" s="63">
        <v>6</v>
      </c>
      <c r="J2956" s="64" t="str">
        <f t="shared" si="128"/>
        <v>B</v>
      </c>
      <c r="K2956" s="65">
        <f t="shared" si="129"/>
        <v>18000</v>
      </c>
      <c r="L2956" s="66">
        <f t="shared" si="130"/>
        <v>12</v>
      </c>
      <c r="M2956" s="66" t="str">
        <f t="shared" si="131"/>
        <v>OK</v>
      </c>
      <c r="N2956" s="40"/>
    </row>
    <row r="2957" spans="2:14" s="69" customFormat="1" x14ac:dyDescent="0.25">
      <c r="B2957" s="57" t="s">
        <v>26</v>
      </c>
      <c r="C2957" s="70">
        <v>44492</v>
      </c>
      <c r="D2957" s="59" t="s">
        <v>3405</v>
      </c>
      <c r="E2957" s="60" t="s">
        <v>11276</v>
      </c>
      <c r="F2957" s="67" t="s">
        <v>3406</v>
      </c>
      <c r="G2957" s="67" t="s">
        <v>3407</v>
      </c>
      <c r="H2957" s="68" t="s">
        <v>3408</v>
      </c>
      <c r="I2957" s="63">
        <v>8</v>
      </c>
      <c r="J2957" s="64" t="str">
        <f t="shared" si="128"/>
        <v>B</v>
      </c>
      <c r="K2957" s="65">
        <f t="shared" si="129"/>
        <v>24000</v>
      </c>
      <c r="L2957" s="66">
        <f t="shared" si="130"/>
        <v>10</v>
      </c>
      <c r="M2957" s="66" t="str">
        <f t="shared" si="131"/>
        <v>OK</v>
      </c>
      <c r="N2957" s="40"/>
    </row>
    <row r="2958" spans="2:14" s="69" customFormat="1" x14ac:dyDescent="0.25">
      <c r="B2958" s="57" t="s">
        <v>26</v>
      </c>
      <c r="C2958" s="70">
        <v>44492</v>
      </c>
      <c r="D2958" s="59" t="s">
        <v>3409</v>
      </c>
      <c r="E2958" s="60" t="s">
        <v>11276</v>
      </c>
      <c r="F2958" s="67" t="s">
        <v>3410</v>
      </c>
      <c r="G2958" s="67" t="s">
        <v>3411</v>
      </c>
      <c r="H2958" s="68" t="s">
        <v>3412</v>
      </c>
      <c r="I2958" s="63">
        <v>6</v>
      </c>
      <c r="J2958" s="64" t="str">
        <f t="shared" si="128"/>
        <v>B</v>
      </c>
      <c r="K2958" s="65">
        <f t="shared" si="129"/>
        <v>18000</v>
      </c>
      <c r="L2958" s="66">
        <f t="shared" si="130"/>
        <v>6</v>
      </c>
      <c r="M2958" s="66" t="str">
        <f t="shared" si="131"/>
        <v>OK</v>
      </c>
      <c r="N2958" s="40"/>
    </row>
    <row r="2959" spans="2:14" x14ac:dyDescent="0.25">
      <c r="B2959" s="57" t="s">
        <v>26</v>
      </c>
      <c r="C2959" s="70">
        <v>44492</v>
      </c>
      <c r="D2959" s="59" t="s">
        <v>3413</v>
      </c>
      <c r="E2959" s="60" t="s">
        <v>11276</v>
      </c>
      <c r="F2959" s="67" t="s">
        <v>3414</v>
      </c>
      <c r="G2959" s="67" t="s">
        <v>3415</v>
      </c>
      <c r="H2959" s="68" t="s">
        <v>3416</v>
      </c>
      <c r="I2959" s="63">
        <v>6</v>
      </c>
      <c r="J2959" s="64" t="str">
        <f t="shared" si="128"/>
        <v>B</v>
      </c>
      <c r="K2959" s="65">
        <f t="shared" si="129"/>
        <v>18000</v>
      </c>
      <c r="L2959" s="66">
        <f t="shared" si="130"/>
        <v>18</v>
      </c>
      <c r="M2959" s="66" t="str">
        <f t="shared" si="131"/>
        <v>OK</v>
      </c>
    </row>
    <row r="2960" spans="2:14" x14ac:dyDescent="0.25">
      <c r="B2960" s="57" t="s">
        <v>26</v>
      </c>
      <c r="C2960" s="70">
        <v>44492</v>
      </c>
      <c r="D2960" s="59" t="s">
        <v>3417</v>
      </c>
      <c r="E2960" s="60" t="s">
        <v>11276</v>
      </c>
      <c r="F2960" s="67" t="s">
        <v>532</v>
      </c>
      <c r="G2960" s="67" t="s">
        <v>3418</v>
      </c>
      <c r="H2960" s="68" t="s">
        <v>3419</v>
      </c>
      <c r="I2960" s="63">
        <v>6</v>
      </c>
      <c r="J2960" s="64" t="str">
        <f t="shared" si="128"/>
        <v>B</v>
      </c>
      <c r="K2960" s="65">
        <f t="shared" si="129"/>
        <v>18000</v>
      </c>
      <c r="L2960" s="66">
        <f t="shared" si="130"/>
        <v>6</v>
      </c>
      <c r="M2960" s="66" t="str">
        <f t="shared" si="131"/>
        <v>OK</v>
      </c>
    </row>
    <row r="2961" spans="2:14" s="69" customFormat="1" x14ac:dyDescent="0.25">
      <c r="B2961" s="57" t="s">
        <v>26</v>
      </c>
      <c r="C2961" s="70">
        <v>44492</v>
      </c>
      <c r="D2961" s="59" t="s">
        <v>3420</v>
      </c>
      <c r="E2961" s="60" t="s">
        <v>11276</v>
      </c>
      <c r="F2961" s="67" t="s">
        <v>3421</v>
      </c>
      <c r="G2961" s="67" t="s">
        <v>3422</v>
      </c>
      <c r="H2961" s="68" t="s">
        <v>3423</v>
      </c>
      <c r="I2961" s="63">
        <v>2</v>
      </c>
      <c r="J2961" s="64" t="str">
        <f t="shared" si="128"/>
        <v>A</v>
      </c>
      <c r="K2961" s="65">
        <f t="shared" si="129"/>
        <v>5000</v>
      </c>
      <c r="L2961" s="66">
        <f t="shared" si="130"/>
        <v>6</v>
      </c>
      <c r="M2961" s="66" t="str">
        <f t="shared" si="131"/>
        <v>OK</v>
      </c>
      <c r="N2961" s="40"/>
    </row>
    <row r="2962" spans="2:14" x14ac:dyDescent="0.25">
      <c r="B2962" s="57" t="s">
        <v>26</v>
      </c>
      <c r="C2962" s="70">
        <v>44492</v>
      </c>
      <c r="D2962" s="59" t="s">
        <v>3424</v>
      </c>
      <c r="E2962" s="60" t="s">
        <v>11276</v>
      </c>
      <c r="F2962" s="67" t="s">
        <v>3425</v>
      </c>
      <c r="G2962" s="67" t="s">
        <v>3426</v>
      </c>
      <c r="H2962" s="68" t="s">
        <v>3427</v>
      </c>
      <c r="I2962" s="63">
        <v>2</v>
      </c>
      <c r="J2962" s="64" t="str">
        <f t="shared" si="128"/>
        <v>A</v>
      </c>
      <c r="K2962" s="65">
        <f t="shared" si="129"/>
        <v>5000</v>
      </c>
      <c r="L2962" s="66">
        <f t="shared" si="130"/>
        <v>2</v>
      </c>
      <c r="M2962" s="66" t="str">
        <f t="shared" si="131"/>
        <v>OK</v>
      </c>
    </row>
    <row r="2963" spans="2:14" s="69" customFormat="1" x14ac:dyDescent="0.25">
      <c r="B2963" s="57" t="s">
        <v>26</v>
      </c>
      <c r="C2963" s="70">
        <v>44492</v>
      </c>
      <c r="D2963" s="59" t="s">
        <v>3428</v>
      </c>
      <c r="E2963" s="60" t="s">
        <v>11276</v>
      </c>
      <c r="F2963" s="67" t="s">
        <v>3429</v>
      </c>
      <c r="G2963" s="67" t="s">
        <v>3430</v>
      </c>
      <c r="H2963" s="68" t="s">
        <v>3431</v>
      </c>
      <c r="I2963" s="63">
        <v>2</v>
      </c>
      <c r="J2963" s="64" t="str">
        <f t="shared" si="128"/>
        <v>A</v>
      </c>
      <c r="K2963" s="65">
        <f t="shared" si="129"/>
        <v>5000</v>
      </c>
      <c r="L2963" s="66">
        <f t="shared" si="130"/>
        <v>4</v>
      </c>
      <c r="M2963" s="66" t="str">
        <f t="shared" si="131"/>
        <v>OK</v>
      </c>
      <c r="N2963" s="40"/>
    </row>
    <row r="2964" spans="2:14" x14ac:dyDescent="0.25">
      <c r="B2964" s="57" t="s">
        <v>26</v>
      </c>
      <c r="C2964" s="70">
        <v>44492</v>
      </c>
      <c r="D2964" s="59" t="s">
        <v>3432</v>
      </c>
      <c r="E2964" s="60" t="s">
        <v>11276</v>
      </c>
      <c r="F2964" s="67" t="s">
        <v>3433</v>
      </c>
      <c r="G2964" s="67" t="s">
        <v>3430</v>
      </c>
      <c r="H2964" s="68" t="s">
        <v>3434</v>
      </c>
      <c r="I2964" s="63">
        <v>2</v>
      </c>
      <c r="J2964" s="64" t="str">
        <f t="shared" si="128"/>
        <v>A</v>
      </c>
      <c r="K2964" s="65">
        <f t="shared" si="129"/>
        <v>5000</v>
      </c>
      <c r="L2964" s="66">
        <f t="shared" si="130"/>
        <v>6</v>
      </c>
      <c r="M2964" s="66" t="str">
        <f t="shared" si="131"/>
        <v>OK</v>
      </c>
    </row>
    <row r="2965" spans="2:14" x14ac:dyDescent="0.25">
      <c r="B2965" s="57" t="s">
        <v>26</v>
      </c>
      <c r="C2965" s="70">
        <v>44492</v>
      </c>
      <c r="D2965" s="59" t="s">
        <v>3435</v>
      </c>
      <c r="E2965" s="60" t="s">
        <v>11276</v>
      </c>
      <c r="F2965" s="67" t="s">
        <v>3436</v>
      </c>
      <c r="G2965" s="67" t="s">
        <v>3437</v>
      </c>
      <c r="H2965" s="68" t="s">
        <v>3438</v>
      </c>
      <c r="I2965" s="63">
        <v>2</v>
      </c>
      <c r="J2965" s="64" t="str">
        <f t="shared" si="128"/>
        <v>A</v>
      </c>
      <c r="K2965" s="65">
        <f t="shared" si="129"/>
        <v>5000</v>
      </c>
      <c r="L2965" s="66">
        <f t="shared" si="130"/>
        <v>4</v>
      </c>
      <c r="M2965" s="66" t="str">
        <f t="shared" si="131"/>
        <v>OK</v>
      </c>
    </row>
    <row r="2966" spans="2:14" s="69" customFormat="1" x14ac:dyDescent="0.25">
      <c r="B2966" s="57" t="s">
        <v>26</v>
      </c>
      <c r="C2966" s="70">
        <v>44492</v>
      </c>
      <c r="D2966" s="59" t="s">
        <v>3439</v>
      </c>
      <c r="E2966" s="60" t="s">
        <v>11276</v>
      </c>
      <c r="F2966" s="67" t="s">
        <v>3440</v>
      </c>
      <c r="G2966" s="67" t="s">
        <v>3441</v>
      </c>
      <c r="H2966" s="68" t="s">
        <v>3442</v>
      </c>
      <c r="I2966" s="63">
        <v>2</v>
      </c>
      <c r="J2966" s="64" t="str">
        <f t="shared" si="128"/>
        <v>A</v>
      </c>
      <c r="K2966" s="65">
        <f t="shared" si="129"/>
        <v>5000</v>
      </c>
      <c r="L2966" s="66">
        <f t="shared" si="130"/>
        <v>4</v>
      </c>
      <c r="M2966" s="66" t="str">
        <f t="shared" si="131"/>
        <v>OK</v>
      </c>
      <c r="N2966" s="40"/>
    </row>
    <row r="2967" spans="2:14" s="69" customFormat="1" x14ac:dyDescent="0.25">
      <c r="B2967" s="57" t="s">
        <v>26</v>
      </c>
      <c r="C2967" s="70">
        <v>44492</v>
      </c>
      <c r="D2967" s="59" t="s">
        <v>3443</v>
      </c>
      <c r="E2967" s="60" t="s">
        <v>11276</v>
      </c>
      <c r="F2967" s="67" t="s">
        <v>3444</v>
      </c>
      <c r="G2967" s="67" t="s">
        <v>3445</v>
      </c>
      <c r="H2967" s="68" t="s">
        <v>3446</v>
      </c>
      <c r="I2967" s="63">
        <v>2</v>
      </c>
      <c r="J2967" s="64" t="str">
        <f t="shared" si="128"/>
        <v>A</v>
      </c>
      <c r="K2967" s="65">
        <f t="shared" si="129"/>
        <v>5000</v>
      </c>
      <c r="L2967" s="66">
        <f t="shared" si="130"/>
        <v>2</v>
      </c>
      <c r="M2967" s="66" t="str">
        <f t="shared" si="131"/>
        <v>OK</v>
      </c>
      <c r="N2967" s="40"/>
    </row>
    <row r="2968" spans="2:14" x14ac:dyDescent="0.25">
      <c r="B2968" s="57" t="s">
        <v>26</v>
      </c>
      <c r="C2968" s="70">
        <v>44492</v>
      </c>
      <c r="D2968" s="59" t="s">
        <v>3447</v>
      </c>
      <c r="E2968" s="60" t="s">
        <v>11276</v>
      </c>
      <c r="F2968" s="67" t="s">
        <v>3448</v>
      </c>
      <c r="G2968" s="67" t="s">
        <v>3449</v>
      </c>
      <c r="H2968" s="68" t="s">
        <v>3450</v>
      </c>
      <c r="I2968" s="63">
        <v>2</v>
      </c>
      <c r="J2968" s="64" t="str">
        <f t="shared" si="128"/>
        <v>A</v>
      </c>
      <c r="K2968" s="65">
        <f t="shared" si="129"/>
        <v>5000</v>
      </c>
      <c r="L2968" s="66">
        <f t="shared" si="130"/>
        <v>4</v>
      </c>
      <c r="M2968" s="66" t="str">
        <f t="shared" si="131"/>
        <v>OK</v>
      </c>
    </row>
    <row r="2969" spans="2:14" x14ac:dyDescent="0.25">
      <c r="B2969" s="57" t="s">
        <v>26</v>
      </c>
      <c r="C2969" s="70">
        <v>44492</v>
      </c>
      <c r="D2969" s="59" t="s">
        <v>3451</v>
      </c>
      <c r="E2969" s="60" t="s">
        <v>11276</v>
      </c>
      <c r="F2969" s="67" t="s">
        <v>211</v>
      </c>
      <c r="G2969" s="67" t="s">
        <v>3452</v>
      </c>
      <c r="H2969" s="68" t="s">
        <v>3453</v>
      </c>
      <c r="I2969" s="63">
        <v>2</v>
      </c>
      <c r="J2969" s="64" t="str">
        <f t="shared" si="128"/>
        <v>A</v>
      </c>
      <c r="K2969" s="65">
        <f t="shared" si="129"/>
        <v>5000</v>
      </c>
      <c r="L2969" s="66">
        <f t="shared" si="130"/>
        <v>4</v>
      </c>
      <c r="M2969" s="66" t="str">
        <f t="shared" si="131"/>
        <v>OK</v>
      </c>
    </row>
    <row r="2970" spans="2:14" s="69" customFormat="1" x14ac:dyDescent="0.25">
      <c r="B2970" s="57" t="s">
        <v>26</v>
      </c>
      <c r="C2970" s="70">
        <v>44492</v>
      </c>
      <c r="D2970" s="59" t="s">
        <v>3454</v>
      </c>
      <c r="E2970" s="60" t="s">
        <v>11276</v>
      </c>
      <c r="F2970" s="67" t="s">
        <v>3455</v>
      </c>
      <c r="G2970" s="67" t="s">
        <v>3452</v>
      </c>
      <c r="H2970" s="68" t="s">
        <v>3456</v>
      </c>
      <c r="I2970" s="63">
        <v>2</v>
      </c>
      <c r="J2970" s="64" t="str">
        <f t="shared" si="128"/>
        <v>A</v>
      </c>
      <c r="K2970" s="65">
        <f t="shared" si="129"/>
        <v>5000</v>
      </c>
      <c r="L2970" s="66">
        <f t="shared" si="130"/>
        <v>2</v>
      </c>
      <c r="M2970" s="66" t="str">
        <f t="shared" si="131"/>
        <v>OK</v>
      </c>
      <c r="N2970" s="40"/>
    </row>
    <row r="2971" spans="2:14" x14ac:dyDescent="0.25">
      <c r="B2971" s="57" t="s">
        <v>26</v>
      </c>
      <c r="C2971" s="70">
        <v>44492</v>
      </c>
      <c r="D2971" s="59" t="s">
        <v>3457</v>
      </c>
      <c r="E2971" s="60" t="s">
        <v>11276</v>
      </c>
      <c r="F2971" s="67" t="s">
        <v>3458</v>
      </c>
      <c r="G2971" s="67" t="s">
        <v>3459</v>
      </c>
      <c r="H2971" s="68" t="s">
        <v>3460</v>
      </c>
      <c r="I2971" s="63">
        <v>2</v>
      </c>
      <c r="J2971" s="64" t="str">
        <f t="shared" si="128"/>
        <v>A</v>
      </c>
      <c r="K2971" s="65">
        <f t="shared" si="129"/>
        <v>5000</v>
      </c>
      <c r="L2971" s="66">
        <f t="shared" si="130"/>
        <v>2</v>
      </c>
      <c r="M2971" s="66" t="str">
        <f t="shared" si="131"/>
        <v>OK</v>
      </c>
    </row>
    <row r="2972" spans="2:14" s="69" customFormat="1" x14ac:dyDescent="0.25">
      <c r="B2972" s="57" t="s">
        <v>26</v>
      </c>
      <c r="C2972" s="70">
        <v>44492</v>
      </c>
      <c r="D2972" s="59" t="s">
        <v>3461</v>
      </c>
      <c r="E2972" s="60" t="s">
        <v>11276</v>
      </c>
      <c r="F2972" s="67" t="s">
        <v>3462</v>
      </c>
      <c r="G2972" s="67" t="s">
        <v>3459</v>
      </c>
      <c r="H2972" s="68" t="s">
        <v>3463</v>
      </c>
      <c r="I2972" s="63">
        <v>2</v>
      </c>
      <c r="J2972" s="64" t="str">
        <f t="shared" si="128"/>
        <v>A</v>
      </c>
      <c r="K2972" s="65">
        <f t="shared" si="129"/>
        <v>5000</v>
      </c>
      <c r="L2972" s="66">
        <f t="shared" si="130"/>
        <v>6</v>
      </c>
      <c r="M2972" s="66" t="str">
        <f t="shared" si="131"/>
        <v>OK</v>
      </c>
      <c r="N2972" s="40"/>
    </row>
    <row r="2973" spans="2:14" x14ac:dyDescent="0.25">
      <c r="B2973" s="57" t="s">
        <v>26</v>
      </c>
      <c r="C2973" s="70">
        <v>44492</v>
      </c>
      <c r="D2973" s="59" t="s">
        <v>3464</v>
      </c>
      <c r="E2973" s="60" t="s">
        <v>11276</v>
      </c>
      <c r="F2973" s="67" t="s">
        <v>3465</v>
      </c>
      <c r="G2973" s="67" t="s">
        <v>3466</v>
      </c>
      <c r="H2973" s="68" t="s">
        <v>3467</v>
      </c>
      <c r="I2973" s="63">
        <v>2</v>
      </c>
      <c r="J2973" s="64" t="str">
        <f t="shared" si="128"/>
        <v>A</v>
      </c>
      <c r="K2973" s="65">
        <f t="shared" si="129"/>
        <v>5000</v>
      </c>
      <c r="L2973" s="66">
        <f t="shared" si="130"/>
        <v>4</v>
      </c>
      <c r="M2973" s="66" t="str">
        <f t="shared" si="131"/>
        <v>OK</v>
      </c>
    </row>
    <row r="2974" spans="2:14" x14ac:dyDescent="0.25">
      <c r="B2974" s="57" t="s">
        <v>26</v>
      </c>
      <c r="C2974" s="70">
        <v>44492</v>
      </c>
      <c r="D2974" s="59" t="s">
        <v>3468</v>
      </c>
      <c r="E2974" s="60" t="s">
        <v>11276</v>
      </c>
      <c r="F2974" s="67" t="s">
        <v>3469</v>
      </c>
      <c r="G2974" s="67" t="s">
        <v>3470</v>
      </c>
      <c r="H2974" s="68" t="s">
        <v>3471</v>
      </c>
      <c r="I2974" s="63">
        <v>2</v>
      </c>
      <c r="J2974" s="64" t="str">
        <f t="shared" si="128"/>
        <v>A</v>
      </c>
      <c r="K2974" s="65">
        <f t="shared" si="129"/>
        <v>5000</v>
      </c>
      <c r="L2974" s="66">
        <f t="shared" si="130"/>
        <v>2</v>
      </c>
      <c r="M2974" s="66" t="str">
        <f t="shared" si="131"/>
        <v>OK</v>
      </c>
    </row>
    <row r="2975" spans="2:14" s="69" customFormat="1" x14ac:dyDescent="0.25">
      <c r="B2975" s="57" t="s">
        <v>26</v>
      </c>
      <c r="C2975" s="70">
        <v>44492</v>
      </c>
      <c r="D2975" s="59" t="s">
        <v>3472</v>
      </c>
      <c r="E2975" s="60" t="s">
        <v>11276</v>
      </c>
      <c r="F2975" s="67" t="s">
        <v>3473</v>
      </c>
      <c r="G2975" s="67" t="s">
        <v>3470</v>
      </c>
      <c r="H2975" s="68" t="s">
        <v>3474</v>
      </c>
      <c r="I2975" s="63">
        <v>2</v>
      </c>
      <c r="J2975" s="64" t="str">
        <f t="shared" si="128"/>
        <v>A</v>
      </c>
      <c r="K2975" s="65">
        <f t="shared" si="129"/>
        <v>5000</v>
      </c>
      <c r="L2975" s="66">
        <f t="shared" si="130"/>
        <v>2</v>
      </c>
      <c r="M2975" s="66" t="str">
        <f t="shared" si="131"/>
        <v>OK</v>
      </c>
      <c r="N2975" s="40"/>
    </row>
    <row r="2976" spans="2:14" x14ac:dyDescent="0.25">
      <c r="B2976" s="57" t="s">
        <v>26</v>
      </c>
      <c r="C2976" s="70">
        <v>44492</v>
      </c>
      <c r="D2976" s="59" t="s">
        <v>3475</v>
      </c>
      <c r="E2976" s="60" t="s">
        <v>11276</v>
      </c>
      <c r="F2976" s="67" t="s">
        <v>3476</v>
      </c>
      <c r="G2976" s="67" t="s">
        <v>3477</v>
      </c>
      <c r="H2976" s="68" t="s">
        <v>3478</v>
      </c>
      <c r="I2976" s="63">
        <v>6</v>
      </c>
      <c r="J2976" s="64" t="str">
        <f t="shared" si="128"/>
        <v>B</v>
      </c>
      <c r="K2976" s="65">
        <f t="shared" si="129"/>
        <v>18000</v>
      </c>
      <c r="L2976" s="66">
        <f t="shared" si="130"/>
        <v>6</v>
      </c>
      <c r="M2976" s="66" t="str">
        <f t="shared" si="131"/>
        <v>OK</v>
      </c>
    </row>
    <row r="2977" spans="2:14" x14ac:dyDescent="0.25">
      <c r="B2977" s="57" t="s">
        <v>26</v>
      </c>
      <c r="C2977" s="70">
        <v>44492</v>
      </c>
      <c r="D2977" s="59" t="s">
        <v>3479</v>
      </c>
      <c r="E2977" s="60" t="s">
        <v>11276</v>
      </c>
      <c r="F2977" s="67" t="s">
        <v>3480</v>
      </c>
      <c r="G2977" s="67" t="s">
        <v>3481</v>
      </c>
      <c r="H2977" s="68" t="s">
        <v>3482</v>
      </c>
      <c r="I2977" s="63">
        <v>2</v>
      </c>
      <c r="J2977" s="64" t="str">
        <f t="shared" si="128"/>
        <v>A</v>
      </c>
      <c r="K2977" s="65">
        <f t="shared" si="129"/>
        <v>5000</v>
      </c>
      <c r="L2977" s="66">
        <f t="shared" si="130"/>
        <v>4</v>
      </c>
      <c r="M2977" s="66" t="str">
        <f t="shared" si="131"/>
        <v>OK</v>
      </c>
    </row>
    <row r="2978" spans="2:14" s="69" customFormat="1" x14ac:dyDescent="0.25">
      <c r="B2978" s="57" t="s">
        <v>26</v>
      </c>
      <c r="C2978" s="70">
        <v>44492</v>
      </c>
      <c r="D2978" s="59" t="s">
        <v>3483</v>
      </c>
      <c r="E2978" s="60" t="s">
        <v>11276</v>
      </c>
      <c r="F2978" s="67" t="s">
        <v>3484</v>
      </c>
      <c r="G2978" s="67" t="s">
        <v>2342</v>
      </c>
      <c r="H2978" s="68" t="s">
        <v>3485</v>
      </c>
      <c r="I2978" s="63">
        <v>2</v>
      </c>
      <c r="J2978" s="64" t="str">
        <f t="shared" si="128"/>
        <v>A</v>
      </c>
      <c r="K2978" s="65">
        <f t="shared" si="129"/>
        <v>5000</v>
      </c>
      <c r="L2978" s="66">
        <f t="shared" si="130"/>
        <v>2</v>
      </c>
      <c r="M2978" s="66" t="str">
        <f t="shared" si="131"/>
        <v>OK</v>
      </c>
      <c r="N2978" s="40"/>
    </row>
    <row r="2979" spans="2:14" x14ac:dyDescent="0.25">
      <c r="B2979" s="57" t="s">
        <v>26</v>
      </c>
      <c r="C2979" s="70">
        <v>44492</v>
      </c>
      <c r="D2979" s="59" t="s">
        <v>3486</v>
      </c>
      <c r="E2979" s="60" t="s">
        <v>11276</v>
      </c>
      <c r="F2979" s="67" t="s">
        <v>3487</v>
      </c>
      <c r="G2979" s="67" t="s">
        <v>2342</v>
      </c>
      <c r="H2979" s="68" t="s">
        <v>3488</v>
      </c>
      <c r="I2979" s="63">
        <v>2</v>
      </c>
      <c r="J2979" s="64" t="str">
        <f t="shared" si="128"/>
        <v>A</v>
      </c>
      <c r="K2979" s="65">
        <f t="shared" si="129"/>
        <v>5000</v>
      </c>
      <c r="L2979" s="66">
        <f t="shared" si="130"/>
        <v>2</v>
      </c>
      <c r="M2979" s="66" t="str">
        <f t="shared" si="131"/>
        <v>OK</v>
      </c>
    </row>
    <row r="2980" spans="2:14" s="69" customFormat="1" x14ac:dyDescent="0.25">
      <c r="B2980" s="57" t="s">
        <v>26</v>
      </c>
      <c r="C2980" s="70">
        <v>44492</v>
      </c>
      <c r="D2980" s="59" t="s">
        <v>3489</v>
      </c>
      <c r="E2980" s="60" t="s">
        <v>11276</v>
      </c>
      <c r="F2980" s="67" t="s">
        <v>3490</v>
      </c>
      <c r="G2980" s="67" t="s">
        <v>3491</v>
      </c>
      <c r="H2980" s="68" t="s">
        <v>3492</v>
      </c>
      <c r="I2980" s="63">
        <v>2</v>
      </c>
      <c r="J2980" s="64" t="str">
        <f t="shared" si="128"/>
        <v>A</v>
      </c>
      <c r="K2980" s="65">
        <f t="shared" si="129"/>
        <v>5000</v>
      </c>
      <c r="L2980" s="66">
        <f t="shared" si="130"/>
        <v>2</v>
      </c>
      <c r="M2980" s="66" t="str">
        <f t="shared" si="131"/>
        <v>OK</v>
      </c>
      <c r="N2980" s="40"/>
    </row>
    <row r="2981" spans="2:14" x14ac:dyDescent="0.25">
      <c r="B2981" s="57" t="s">
        <v>26</v>
      </c>
      <c r="C2981" s="70">
        <v>44492</v>
      </c>
      <c r="D2981" s="59" t="s">
        <v>3493</v>
      </c>
      <c r="E2981" s="60" t="s">
        <v>11276</v>
      </c>
      <c r="F2981" s="67" t="s">
        <v>3494</v>
      </c>
      <c r="G2981" s="67" t="s">
        <v>3495</v>
      </c>
      <c r="H2981" s="68" t="s">
        <v>3496</v>
      </c>
      <c r="I2981" s="63">
        <v>2</v>
      </c>
      <c r="J2981" s="64" t="str">
        <f t="shared" si="128"/>
        <v>A</v>
      </c>
      <c r="K2981" s="65">
        <f t="shared" si="129"/>
        <v>5000</v>
      </c>
      <c r="L2981" s="66">
        <f t="shared" si="130"/>
        <v>4</v>
      </c>
      <c r="M2981" s="66" t="str">
        <f t="shared" si="131"/>
        <v>OK</v>
      </c>
    </row>
    <row r="2982" spans="2:14" x14ac:dyDescent="0.25">
      <c r="B2982" s="57" t="s">
        <v>26</v>
      </c>
      <c r="C2982" s="70">
        <v>44492</v>
      </c>
      <c r="D2982" s="59" t="s">
        <v>1156</v>
      </c>
      <c r="E2982" s="60" t="s">
        <v>11276</v>
      </c>
      <c r="F2982" s="67" t="s">
        <v>1157</v>
      </c>
      <c r="G2982" s="67" t="s">
        <v>1158</v>
      </c>
      <c r="H2982" s="68" t="s">
        <v>3497</v>
      </c>
      <c r="I2982" s="63">
        <v>5</v>
      </c>
      <c r="J2982" s="64" t="str">
        <f t="shared" si="128"/>
        <v>A</v>
      </c>
      <c r="K2982" s="65">
        <f t="shared" si="129"/>
        <v>12500</v>
      </c>
      <c r="L2982" s="66">
        <f t="shared" si="130"/>
        <v>20</v>
      </c>
      <c r="M2982" s="66" t="str">
        <f t="shared" si="131"/>
        <v>OK</v>
      </c>
    </row>
    <row r="2983" spans="2:14" s="69" customFormat="1" x14ac:dyDescent="0.25">
      <c r="B2983" s="57" t="s">
        <v>26</v>
      </c>
      <c r="C2983" s="70">
        <v>44494</v>
      </c>
      <c r="D2983" s="59" t="s">
        <v>67</v>
      </c>
      <c r="E2983" s="60" t="s">
        <v>11276</v>
      </c>
      <c r="F2983" s="67" t="s">
        <v>68</v>
      </c>
      <c r="G2983" s="67" t="s">
        <v>69</v>
      </c>
      <c r="H2983" s="68" t="s">
        <v>4811</v>
      </c>
      <c r="I2983" s="63">
        <v>2</v>
      </c>
      <c r="J2983" s="64" t="str">
        <f t="shared" si="128"/>
        <v>A</v>
      </c>
      <c r="K2983" s="65">
        <f t="shared" si="129"/>
        <v>5000</v>
      </c>
      <c r="L2983" s="66">
        <f t="shared" si="130"/>
        <v>6</v>
      </c>
      <c r="M2983" s="66" t="str">
        <f t="shared" si="131"/>
        <v>OK</v>
      </c>
      <c r="N2983" s="40"/>
    </row>
    <row r="2984" spans="2:14" s="69" customFormat="1" x14ac:dyDescent="0.25">
      <c r="B2984" s="57" t="s">
        <v>26</v>
      </c>
      <c r="C2984" s="70">
        <v>44494</v>
      </c>
      <c r="D2984" s="59" t="s">
        <v>4812</v>
      </c>
      <c r="E2984" s="60" t="s">
        <v>11276</v>
      </c>
      <c r="F2984" s="67" t="s">
        <v>4813</v>
      </c>
      <c r="G2984" s="67" t="s">
        <v>4814</v>
      </c>
      <c r="H2984" s="68" t="s">
        <v>4815</v>
      </c>
      <c r="I2984" s="63">
        <v>2</v>
      </c>
      <c r="J2984" s="64" t="str">
        <f t="shared" si="128"/>
        <v>A</v>
      </c>
      <c r="K2984" s="65">
        <f t="shared" si="129"/>
        <v>5000</v>
      </c>
      <c r="L2984" s="66">
        <f t="shared" si="130"/>
        <v>4</v>
      </c>
      <c r="M2984" s="66" t="str">
        <f t="shared" si="131"/>
        <v>OK</v>
      </c>
      <c r="N2984" s="40"/>
    </row>
    <row r="2985" spans="2:14" x14ac:dyDescent="0.25">
      <c r="B2985" s="57" t="s">
        <v>26</v>
      </c>
      <c r="C2985" s="70">
        <v>44494</v>
      </c>
      <c r="D2985" s="59" t="s">
        <v>4821</v>
      </c>
      <c r="E2985" s="60" t="s">
        <v>11276</v>
      </c>
      <c r="F2985" s="67" t="s">
        <v>4822</v>
      </c>
      <c r="G2985" s="67" t="s">
        <v>4823</v>
      </c>
      <c r="H2985" s="68" t="s">
        <v>4824</v>
      </c>
      <c r="I2985" s="63">
        <v>2</v>
      </c>
      <c r="J2985" s="64" t="str">
        <f t="shared" si="128"/>
        <v>A</v>
      </c>
      <c r="K2985" s="65">
        <f t="shared" si="129"/>
        <v>5000</v>
      </c>
      <c r="L2985" s="66">
        <f t="shared" si="130"/>
        <v>4</v>
      </c>
      <c r="M2985" s="66" t="str">
        <f t="shared" si="131"/>
        <v>OK</v>
      </c>
    </row>
    <row r="2986" spans="2:14" x14ac:dyDescent="0.25">
      <c r="B2986" s="57" t="s">
        <v>26</v>
      </c>
      <c r="C2986" s="70">
        <v>44494</v>
      </c>
      <c r="D2986" s="59" t="s">
        <v>4825</v>
      </c>
      <c r="E2986" s="60" t="s">
        <v>11276</v>
      </c>
      <c r="F2986" s="67" t="s">
        <v>4826</v>
      </c>
      <c r="G2986" s="67" t="s">
        <v>4827</v>
      </c>
      <c r="H2986" s="68" t="s">
        <v>4828</v>
      </c>
      <c r="I2986" s="63">
        <v>2</v>
      </c>
      <c r="J2986" s="64" t="str">
        <f t="shared" si="128"/>
        <v>A</v>
      </c>
      <c r="K2986" s="65">
        <f t="shared" si="129"/>
        <v>5000</v>
      </c>
      <c r="L2986" s="66">
        <f t="shared" si="130"/>
        <v>2</v>
      </c>
      <c r="M2986" s="66" t="str">
        <f t="shared" si="131"/>
        <v>OK</v>
      </c>
    </row>
    <row r="2987" spans="2:14" s="69" customFormat="1" x14ac:dyDescent="0.25">
      <c r="B2987" s="57" t="s">
        <v>26</v>
      </c>
      <c r="C2987" s="70">
        <v>44494</v>
      </c>
      <c r="D2987" s="59" t="s">
        <v>4829</v>
      </c>
      <c r="E2987" s="60" t="s">
        <v>11276</v>
      </c>
      <c r="F2987" s="67" t="s">
        <v>4830</v>
      </c>
      <c r="G2987" s="67" t="s">
        <v>4831</v>
      </c>
      <c r="H2987" s="68" t="s">
        <v>4832</v>
      </c>
      <c r="I2987" s="63">
        <v>2</v>
      </c>
      <c r="J2987" s="64" t="str">
        <f t="shared" si="128"/>
        <v>A</v>
      </c>
      <c r="K2987" s="65">
        <f t="shared" si="129"/>
        <v>5000</v>
      </c>
      <c r="L2987" s="66">
        <f t="shared" si="130"/>
        <v>4</v>
      </c>
      <c r="M2987" s="66" t="str">
        <f t="shared" si="131"/>
        <v>OK</v>
      </c>
      <c r="N2987" s="40"/>
    </row>
    <row r="2988" spans="2:14" x14ac:dyDescent="0.25">
      <c r="B2988" s="57" t="s">
        <v>26</v>
      </c>
      <c r="C2988" s="70">
        <v>44494</v>
      </c>
      <c r="D2988" s="59" t="s">
        <v>4833</v>
      </c>
      <c r="E2988" s="60" t="s">
        <v>11276</v>
      </c>
      <c r="F2988" s="67" t="s">
        <v>4834</v>
      </c>
      <c r="G2988" s="67" t="s">
        <v>4835</v>
      </c>
      <c r="H2988" s="68" t="s">
        <v>4836</v>
      </c>
      <c r="I2988" s="63">
        <v>2</v>
      </c>
      <c r="J2988" s="64" t="str">
        <f t="shared" si="128"/>
        <v>A</v>
      </c>
      <c r="K2988" s="65">
        <f t="shared" si="129"/>
        <v>5000</v>
      </c>
      <c r="L2988" s="66">
        <f t="shared" si="130"/>
        <v>4</v>
      </c>
      <c r="M2988" s="66" t="str">
        <f t="shared" si="131"/>
        <v>OK</v>
      </c>
    </row>
    <row r="2989" spans="2:14" s="69" customFormat="1" x14ac:dyDescent="0.25">
      <c r="B2989" s="57" t="s">
        <v>26</v>
      </c>
      <c r="C2989" s="70">
        <v>44494</v>
      </c>
      <c r="D2989" s="59" t="s">
        <v>4837</v>
      </c>
      <c r="E2989" s="60" t="s">
        <v>11276</v>
      </c>
      <c r="F2989" s="67" t="s">
        <v>4838</v>
      </c>
      <c r="G2989" s="67" t="s">
        <v>4839</v>
      </c>
      <c r="H2989" s="68" t="s">
        <v>4840</v>
      </c>
      <c r="I2989" s="63">
        <v>2</v>
      </c>
      <c r="J2989" s="64" t="str">
        <f t="shared" si="128"/>
        <v>A</v>
      </c>
      <c r="K2989" s="65">
        <f t="shared" si="129"/>
        <v>5000</v>
      </c>
      <c r="L2989" s="66">
        <f t="shared" si="130"/>
        <v>4</v>
      </c>
      <c r="M2989" s="66" t="str">
        <f t="shared" si="131"/>
        <v>OK</v>
      </c>
      <c r="N2989" s="40"/>
    </row>
    <row r="2990" spans="2:14" x14ac:dyDescent="0.25">
      <c r="B2990" s="57" t="s">
        <v>26</v>
      </c>
      <c r="C2990" s="70">
        <v>44494</v>
      </c>
      <c r="D2990" s="59" t="s">
        <v>95</v>
      </c>
      <c r="E2990" s="60" t="s">
        <v>11276</v>
      </c>
      <c r="F2990" s="67" t="s">
        <v>96</v>
      </c>
      <c r="G2990" s="67" t="s">
        <v>97</v>
      </c>
      <c r="H2990" s="68" t="s">
        <v>4841</v>
      </c>
      <c r="I2990" s="63">
        <v>2</v>
      </c>
      <c r="J2990" s="64" t="str">
        <f t="shared" si="128"/>
        <v>A</v>
      </c>
      <c r="K2990" s="65">
        <f t="shared" si="129"/>
        <v>5000</v>
      </c>
      <c r="L2990" s="66">
        <f t="shared" si="130"/>
        <v>6</v>
      </c>
      <c r="M2990" s="66" t="str">
        <f t="shared" si="131"/>
        <v>OK</v>
      </c>
    </row>
    <row r="2991" spans="2:14" x14ac:dyDescent="0.25">
      <c r="B2991" s="57" t="s">
        <v>26</v>
      </c>
      <c r="C2991" s="70">
        <v>44494</v>
      </c>
      <c r="D2991" s="59" t="s">
        <v>99</v>
      </c>
      <c r="E2991" s="60" t="s">
        <v>11276</v>
      </c>
      <c r="F2991" s="67" t="s">
        <v>100</v>
      </c>
      <c r="G2991" s="67" t="s">
        <v>101</v>
      </c>
      <c r="H2991" s="68" t="s">
        <v>4842</v>
      </c>
      <c r="I2991" s="63">
        <v>2</v>
      </c>
      <c r="J2991" s="64" t="str">
        <f t="shared" si="128"/>
        <v>A</v>
      </c>
      <c r="K2991" s="65">
        <f t="shared" si="129"/>
        <v>5000</v>
      </c>
      <c r="L2991" s="66">
        <f t="shared" si="130"/>
        <v>4</v>
      </c>
      <c r="M2991" s="66" t="str">
        <f t="shared" si="131"/>
        <v>OK</v>
      </c>
    </row>
    <row r="2992" spans="2:14" s="69" customFormat="1" x14ac:dyDescent="0.25">
      <c r="B2992" s="57" t="s">
        <v>26</v>
      </c>
      <c r="C2992" s="70">
        <v>44494</v>
      </c>
      <c r="D2992" s="59" t="s">
        <v>103</v>
      </c>
      <c r="E2992" s="60" t="s">
        <v>11276</v>
      </c>
      <c r="F2992" s="67" t="s">
        <v>104</v>
      </c>
      <c r="G2992" s="67" t="s">
        <v>105</v>
      </c>
      <c r="H2992" s="68" t="s">
        <v>4843</v>
      </c>
      <c r="I2992" s="63">
        <v>2</v>
      </c>
      <c r="J2992" s="64" t="str">
        <f t="shared" si="128"/>
        <v>A</v>
      </c>
      <c r="K2992" s="65">
        <f t="shared" si="129"/>
        <v>5000</v>
      </c>
      <c r="L2992" s="66">
        <f t="shared" si="130"/>
        <v>4</v>
      </c>
      <c r="M2992" s="66" t="str">
        <f t="shared" si="131"/>
        <v>OK</v>
      </c>
      <c r="N2992" s="40"/>
    </row>
    <row r="2993" spans="2:14" x14ac:dyDescent="0.25">
      <c r="B2993" s="57" t="s">
        <v>26</v>
      </c>
      <c r="C2993" s="70">
        <v>44494</v>
      </c>
      <c r="D2993" s="59" t="s">
        <v>4844</v>
      </c>
      <c r="E2993" s="60" t="s">
        <v>11276</v>
      </c>
      <c r="F2993" s="67" t="s">
        <v>4845</v>
      </c>
      <c r="G2993" s="67" t="s">
        <v>4846</v>
      </c>
      <c r="H2993" s="68" t="s">
        <v>4847</v>
      </c>
      <c r="I2993" s="63">
        <v>2</v>
      </c>
      <c r="J2993" s="64" t="str">
        <f t="shared" si="128"/>
        <v>A</v>
      </c>
      <c r="K2993" s="65">
        <f t="shared" si="129"/>
        <v>5000</v>
      </c>
      <c r="L2993" s="66">
        <f t="shared" si="130"/>
        <v>4</v>
      </c>
      <c r="M2993" s="66" t="str">
        <f t="shared" si="131"/>
        <v>OK</v>
      </c>
    </row>
    <row r="2994" spans="2:14" x14ac:dyDescent="0.25">
      <c r="B2994" s="57" t="s">
        <v>26</v>
      </c>
      <c r="C2994" s="70">
        <v>44494</v>
      </c>
      <c r="D2994" s="59" t="s">
        <v>107</v>
      </c>
      <c r="E2994" s="60" t="s">
        <v>11276</v>
      </c>
      <c r="F2994" s="67" t="s">
        <v>108</v>
      </c>
      <c r="G2994" s="67" t="s">
        <v>109</v>
      </c>
      <c r="H2994" s="68" t="s">
        <v>4851</v>
      </c>
      <c r="I2994" s="63">
        <v>2</v>
      </c>
      <c r="J2994" s="64" t="str">
        <f t="shared" si="128"/>
        <v>A</v>
      </c>
      <c r="K2994" s="65">
        <f t="shared" si="129"/>
        <v>5000</v>
      </c>
      <c r="L2994" s="66">
        <f t="shared" si="130"/>
        <v>6</v>
      </c>
      <c r="M2994" s="66" t="str">
        <f t="shared" si="131"/>
        <v>OK</v>
      </c>
    </row>
    <row r="2995" spans="2:14" s="69" customFormat="1" x14ac:dyDescent="0.25">
      <c r="B2995" s="57" t="s">
        <v>26</v>
      </c>
      <c r="C2995" s="70">
        <v>44494</v>
      </c>
      <c r="D2995" s="59" t="s">
        <v>4848</v>
      </c>
      <c r="E2995" s="60" t="s">
        <v>11276</v>
      </c>
      <c r="F2995" s="67" t="s">
        <v>4849</v>
      </c>
      <c r="G2995" s="67" t="s">
        <v>4850</v>
      </c>
      <c r="H2995" s="68" t="s">
        <v>4852</v>
      </c>
      <c r="I2995" s="63">
        <v>2</v>
      </c>
      <c r="J2995" s="64" t="str">
        <f t="shared" si="128"/>
        <v>A</v>
      </c>
      <c r="K2995" s="65">
        <f t="shared" si="129"/>
        <v>5000</v>
      </c>
      <c r="L2995" s="66">
        <f t="shared" si="130"/>
        <v>2</v>
      </c>
      <c r="M2995" s="66" t="str">
        <f t="shared" si="131"/>
        <v>OK</v>
      </c>
      <c r="N2995" s="40"/>
    </row>
    <row r="2996" spans="2:14" x14ac:dyDescent="0.25">
      <c r="B2996" s="57" t="s">
        <v>26</v>
      </c>
      <c r="C2996" s="70">
        <v>44494</v>
      </c>
      <c r="D2996" s="59" t="s">
        <v>316</v>
      </c>
      <c r="E2996" s="60" t="s">
        <v>11276</v>
      </c>
      <c r="F2996" s="67" t="s">
        <v>317</v>
      </c>
      <c r="G2996" s="67" t="s">
        <v>318</v>
      </c>
      <c r="H2996" s="68" t="s">
        <v>4853</v>
      </c>
      <c r="I2996" s="63">
        <v>2</v>
      </c>
      <c r="J2996" s="64" t="str">
        <f t="shared" si="128"/>
        <v>A</v>
      </c>
      <c r="K2996" s="65">
        <f t="shared" si="129"/>
        <v>5000</v>
      </c>
      <c r="L2996" s="66">
        <f t="shared" si="130"/>
        <v>6</v>
      </c>
      <c r="M2996" s="66" t="str">
        <f t="shared" si="131"/>
        <v>OK</v>
      </c>
    </row>
    <row r="2997" spans="2:14" s="69" customFormat="1" x14ac:dyDescent="0.25">
      <c r="B2997" s="57" t="s">
        <v>26</v>
      </c>
      <c r="C2997" s="70">
        <v>44494</v>
      </c>
      <c r="D2997" s="59" t="s">
        <v>118</v>
      </c>
      <c r="E2997" s="60" t="s">
        <v>11276</v>
      </c>
      <c r="F2997" s="67" t="s">
        <v>119</v>
      </c>
      <c r="G2997" s="67" t="s">
        <v>120</v>
      </c>
      <c r="H2997" s="68" t="s">
        <v>4854</v>
      </c>
      <c r="I2997" s="63">
        <v>2</v>
      </c>
      <c r="J2997" s="64" t="str">
        <f t="shared" si="128"/>
        <v>A</v>
      </c>
      <c r="K2997" s="65">
        <f t="shared" si="129"/>
        <v>5000</v>
      </c>
      <c r="L2997" s="66">
        <f t="shared" si="130"/>
        <v>6</v>
      </c>
      <c r="M2997" s="66" t="str">
        <f t="shared" si="131"/>
        <v>OK</v>
      </c>
      <c r="N2997" s="40"/>
    </row>
    <row r="2998" spans="2:14" x14ac:dyDescent="0.25">
      <c r="B2998" s="57" t="s">
        <v>26</v>
      </c>
      <c r="C2998" s="70">
        <v>44494</v>
      </c>
      <c r="D2998" s="59" t="s">
        <v>123</v>
      </c>
      <c r="E2998" s="60" t="s">
        <v>11276</v>
      </c>
      <c r="F2998" s="67" t="s">
        <v>124</v>
      </c>
      <c r="G2998" s="67" t="s">
        <v>125</v>
      </c>
      <c r="H2998" s="68" t="s">
        <v>4855</v>
      </c>
      <c r="I2998" s="63">
        <v>2</v>
      </c>
      <c r="J2998" s="64" t="str">
        <f t="shared" si="128"/>
        <v>A</v>
      </c>
      <c r="K2998" s="65">
        <f t="shared" si="129"/>
        <v>5000</v>
      </c>
      <c r="L2998" s="66">
        <f t="shared" si="130"/>
        <v>7</v>
      </c>
      <c r="M2998" s="66" t="str">
        <f t="shared" si="131"/>
        <v>OK</v>
      </c>
    </row>
    <row r="2999" spans="2:14" x14ac:dyDescent="0.25">
      <c r="B2999" s="57" t="s">
        <v>26</v>
      </c>
      <c r="C2999" s="70">
        <v>44494</v>
      </c>
      <c r="D2999" s="59" t="s">
        <v>143</v>
      </c>
      <c r="E2999" s="60" t="s">
        <v>11276</v>
      </c>
      <c r="F2999" s="67" t="s">
        <v>144</v>
      </c>
      <c r="G2999" s="67" t="s">
        <v>145</v>
      </c>
      <c r="H2999" s="68" t="s">
        <v>4856</v>
      </c>
      <c r="I2999" s="63">
        <v>2</v>
      </c>
      <c r="J2999" s="64" t="str">
        <f t="shared" si="128"/>
        <v>A</v>
      </c>
      <c r="K2999" s="65">
        <f t="shared" si="129"/>
        <v>5000</v>
      </c>
      <c r="L2999" s="66">
        <f t="shared" si="130"/>
        <v>4</v>
      </c>
      <c r="M2999" s="66" t="str">
        <f t="shared" si="131"/>
        <v>OK</v>
      </c>
    </row>
    <row r="3000" spans="2:14" s="69" customFormat="1" x14ac:dyDescent="0.25">
      <c r="B3000" s="57" t="s">
        <v>26</v>
      </c>
      <c r="C3000" s="70">
        <v>44494</v>
      </c>
      <c r="D3000" s="59" t="s">
        <v>3479</v>
      </c>
      <c r="E3000" s="60" t="s">
        <v>11276</v>
      </c>
      <c r="F3000" s="67" t="s">
        <v>3480</v>
      </c>
      <c r="G3000" s="67" t="s">
        <v>3481</v>
      </c>
      <c r="H3000" s="68" t="s">
        <v>4816</v>
      </c>
      <c r="I3000" s="63">
        <v>2</v>
      </c>
      <c r="J3000" s="64" t="str">
        <f t="shared" si="128"/>
        <v>A</v>
      </c>
      <c r="K3000" s="65">
        <f t="shared" si="129"/>
        <v>5000</v>
      </c>
      <c r="L3000" s="66">
        <f t="shared" si="130"/>
        <v>4</v>
      </c>
      <c r="M3000" s="66" t="str">
        <f t="shared" si="131"/>
        <v>OK</v>
      </c>
      <c r="N3000" s="40"/>
    </row>
    <row r="3001" spans="2:14" s="69" customFormat="1" x14ac:dyDescent="0.25">
      <c r="B3001" s="57" t="s">
        <v>26</v>
      </c>
      <c r="C3001" s="70">
        <v>44494</v>
      </c>
      <c r="D3001" s="59" t="s">
        <v>4817</v>
      </c>
      <c r="E3001" s="60" t="s">
        <v>11276</v>
      </c>
      <c r="F3001" s="67" t="s">
        <v>4818</v>
      </c>
      <c r="G3001" s="67" t="s">
        <v>4819</v>
      </c>
      <c r="H3001" s="68" t="s">
        <v>4820</v>
      </c>
      <c r="I3001" s="63">
        <v>2</v>
      </c>
      <c r="J3001" s="64" t="str">
        <f t="shared" si="128"/>
        <v>A</v>
      </c>
      <c r="K3001" s="65">
        <f t="shared" si="129"/>
        <v>5000</v>
      </c>
      <c r="L3001" s="66">
        <f t="shared" si="130"/>
        <v>2</v>
      </c>
      <c r="M3001" s="66" t="str">
        <f t="shared" si="131"/>
        <v>OK</v>
      </c>
      <c r="N3001" s="40"/>
    </row>
    <row r="3002" spans="2:14" x14ac:dyDescent="0.25">
      <c r="B3002" s="57" t="s">
        <v>26</v>
      </c>
      <c r="C3002" s="70">
        <v>44494</v>
      </c>
      <c r="D3002" s="59" t="s">
        <v>4857</v>
      </c>
      <c r="E3002" s="60" t="s">
        <v>11276</v>
      </c>
      <c r="F3002" s="67" t="s">
        <v>1881</v>
      </c>
      <c r="G3002" s="67" t="s">
        <v>149</v>
      </c>
      <c r="H3002" s="68" t="s">
        <v>4858</v>
      </c>
      <c r="I3002" s="63">
        <v>2</v>
      </c>
      <c r="J3002" s="64" t="str">
        <f t="shared" si="128"/>
        <v>A</v>
      </c>
      <c r="K3002" s="65">
        <f t="shared" si="129"/>
        <v>5000</v>
      </c>
      <c r="L3002" s="66">
        <f t="shared" si="130"/>
        <v>2</v>
      </c>
      <c r="M3002" s="66" t="str">
        <f t="shared" si="131"/>
        <v>OK</v>
      </c>
    </row>
    <row r="3003" spans="2:14" x14ac:dyDescent="0.25">
      <c r="B3003" s="57" t="s">
        <v>26</v>
      </c>
      <c r="C3003" s="70">
        <v>44494</v>
      </c>
      <c r="D3003" s="59" t="s">
        <v>4859</v>
      </c>
      <c r="E3003" s="60" t="s">
        <v>11276</v>
      </c>
      <c r="F3003" s="67" t="s">
        <v>4860</v>
      </c>
      <c r="G3003" s="67" t="s">
        <v>4861</v>
      </c>
      <c r="H3003" s="68" t="s">
        <v>4862</v>
      </c>
      <c r="I3003" s="63">
        <v>6</v>
      </c>
      <c r="J3003" s="64" t="str">
        <f t="shared" si="128"/>
        <v>B</v>
      </c>
      <c r="K3003" s="65">
        <f t="shared" si="129"/>
        <v>18000</v>
      </c>
      <c r="L3003" s="66">
        <f t="shared" si="130"/>
        <v>6</v>
      </c>
      <c r="M3003" s="66" t="str">
        <f t="shared" si="131"/>
        <v>OK</v>
      </c>
    </row>
    <row r="3004" spans="2:14" s="69" customFormat="1" x14ac:dyDescent="0.25">
      <c r="B3004" s="57" t="s">
        <v>26</v>
      </c>
      <c r="C3004" s="70">
        <v>44494</v>
      </c>
      <c r="D3004" s="59" t="s">
        <v>4863</v>
      </c>
      <c r="E3004" s="60" t="s">
        <v>11276</v>
      </c>
      <c r="F3004" s="67" t="s">
        <v>4864</v>
      </c>
      <c r="G3004" s="67" t="s">
        <v>4865</v>
      </c>
      <c r="H3004" s="68" t="s">
        <v>4866</v>
      </c>
      <c r="I3004" s="63">
        <v>2</v>
      </c>
      <c r="J3004" s="64" t="str">
        <f t="shared" si="128"/>
        <v>A</v>
      </c>
      <c r="K3004" s="65">
        <f t="shared" si="129"/>
        <v>5000</v>
      </c>
      <c r="L3004" s="66">
        <f t="shared" si="130"/>
        <v>2</v>
      </c>
      <c r="M3004" s="66" t="str">
        <f t="shared" si="131"/>
        <v>OK</v>
      </c>
      <c r="N3004" s="40"/>
    </row>
    <row r="3005" spans="2:14" x14ac:dyDescent="0.25">
      <c r="B3005" s="57" t="s">
        <v>26</v>
      </c>
      <c r="C3005" s="70">
        <v>44494</v>
      </c>
      <c r="D3005" s="59" t="s">
        <v>155</v>
      </c>
      <c r="E3005" s="60" t="s">
        <v>11276</v>
      </c>
      <c r="F3005" s="67" t="s">
        <v>156</v>
      </c>
      <c r="G3005" s="67" t="s">
        <v>157</v>
      </c>
      <c r="H3005" s="68" t="s">
        <v>4867</v>
      </c>
      <c r="I3005" s="63">
        <v>9</v>
      </c>
      <c r="J3005" s="64" t="str">
        <f t="shared" si="128"/>
        <v>B</v>
      </c>
      <c r="K3005" s="65">
        <f t="shared" si="129"/>
        <v>27000</v>
      </c>
      <c r="L3005" s="66">
        <f t="shared" si="130"/>
        <v>12</v>
      </c>
      <c r="M3005" s="66" t="str">
        <f t="shared" si="131"/>
        <v>OK</v>
      </c>
    </row>
    <row r="3006" spans="2:14" s="69" customFormat="1" x14ac:dyDescent="0.25">
      <c r="B3006" s="57" t="s">
        <v>26</v>
      </c>
      <c r="C3006" s="70">
        <v>44494</v>
      </c>
      <c r="D3006" s="59" t="s">
        <v>4868</v>
      </c>
      <c r="E3006" s="60" t="s">
        <v>11276</v>
      </c>
      <c r="F3006" s="67" t="s">
        <v>4869</v>
      </c>
      <c r="G3006" s="67" t="s">
        <v>4870</v>
      </c>
      <c r="H3006" s="68" t="s">
        <v>4871</v>
      </c>
      <c r="I3006" s="63">
        <v>2</v>
      </c>
      <c r="J3006" s="64" t="str">
        <f t="shared" si="128"/>
        <v>A</v>
      </c>
      <c r="K3006" s="65">
        <f t="shared" si="129"/>
        <v>5000</v>
      </c>
      <c r="L3006" s="66">
        <f t="shared" si="130"/>
        <v>2</v>
      </c>
      <c r="M3006" s="66" t="str">
        <f t="shared" si="131"/>
        <v>OK</v>
      </c>
      <c r="N3006" s="40"/>
    </row>
    <row r="3007" spans="2:14" x14ac:dyDescent="0.25">
      <c r="B3007" s="57" t="s">
        <v>26</v>
      </c>
      <c r="C3007" s="70">
        <v>44494</v>
      </c>
      <c r="D3007" s="59" t="s">
        <v>159</v>
      </c>
      <c r="E3007" s="60" t="s">
        <v>11276</v>
      </c>
      <c r="F3007" s="67" t="s">
        <v>160</v>
      </c>
      <c r="G3007" s="67" t="s">
        <v>161</v>
      </c>
      <c r="H3007" s="68" t="s">
        <v>4872</v>
      </c>
      <c r="I3007" s="63">
        <v>6</v>
      </c>
      <c r="J3007" s="64" t="str">
        <f t="shared" si="128"/>
        <v>B</v>
      </c>
      <c r="K3007" s="65">
        <f t="shared" si="129"/>
        <v>18000</v>
      </c>
      <c r="L3007" s="66">
        <f t="shared" si="130"/>
        <v>8</v>
      </c>
      <c r="M3007" s="66" t="str">
        <f t="shared" si="131"/>
        <v>OK</v>
      </c>
    </row>
    <row r="3008" spans="2:14" x14ac:dyDescent="0.25">
      <c r="B3008" s="57" t="s">
        <v>26</v>
      </c>
      <c r="C3008" s="70">
        <v>44494</v>
      </c>
      <c r="D3008" s="59" t="s">
        <v>4873</v>
      </c>
      <c r="E3008" s="60" t="s">
        <v>11276</v>
      </c>
      <c r="F3008" s="67" t="s">
        <v>4874</v>
      </c>
      <c r="G3008" s="67" t="s">
        <v>4875</v>
      </c>
      <c r="H3008" s="68" t="s">
        <v>4876</v>
      </c>
      <c r="I3008" s="63">
        <v>2</v>
      </c>
      <c r="J3008" s="64" t="str">
        <f t="shared" si="128"/>
        <v>A</v>
      </c>
      <c r="K3008" s="65">
        <f t="shared" si="129"/>
        <v>5000</v>
      </c>
      <c r="L3008" s="66">
        <f t="shared" si="130"/>
        <v>2</v>
      </c>
      <c r="M3008" s="66" t="str">
        <f t="shared" si="131"/>
        <v>OK</v>
      </c>
    </row>
    <row r="3009" spans="2:14" s="69" customFormat="1" x14ac:dyDescent="0.25">
      <c r="B3009" s="57" t="s">
        <v>26</v>
      </c>
      <c r="C3009" s="70">
        <v>44494</v>
      </c>
      <c r="D3009" s="59" t="s">
        <v>341</v>
      </c>
      <c r="E3009" s="60" t="s">
        <v>11276</v>
      </c>
      <c r="F3009" s="67" t="s">
        <v>342</v>
      </c>
      <c r="G3009" s="67" t="s">
        <v>343</v>
      </c>
      <c r="H3009" s="68" t="s">
        <v>4877</v>
      </c>
      <c r="I3009" s="63">
        <v>6</v>
      </c>
      <c r="J3009" s="64" t="str">
        <f t="shared" si="128"/>
        <v>B</v>
      </c>
      <c r="K3009" s="65">
        <f t="shared" si="129"/>
        <v>18000</v>
      </c>
      <c r="L3009" s="66">
        <f t="shared" si="130"/>
        <v>8</v>
      </c>
      <c r="M3009" s="66" t="str">
        <f t="shared" si="131"/>
        <v>OK</v>
      </c>
      <c r="N3009" s="40"/>
    </row>
    <row r="3010" spans="2:14" s="69" customFormat="1" x14ac:dyDescent="0.25">
      <c r="B3010" s="57" t="s">
        <v>26</v>
      </c>
      <c r="C3010" s="70">
        <v>44494</v>
      </c>
      <c r="D3010" s="59" t="s">
        <v>3493</v>
      </c>
      <c r="E3010" s="60" t="s">
        <v>11276</v>
      </c>
      <c r="F3010" s="67" t="s">
        <v>3494</v>
      </c>
      <c r="G3010" s="67" t="s">
        <v>3495</v>
      </c>
      <c r="H3010" s="68" t="s">
        <v>4878</v>
      </c>
      <c r="I3010" s="63">
        <v>2</v>
      </c>
      <c r="J3010" s="64" t="str">
        <f t="shared" si="128"/>
        <v>A</v>
      </c>
      <c r="K3010" s="65">
        <f t="shared" si="129"/>
        <v>5000</v>
      </c>
      <c r="L3010" s="66">
        <f t="shared" si="130"/>
        <v>4</v>
      </c>
      <c r="M3010" s="66" t="str">
        <f t="shared" si="131"/>
        <v>OK</v>
      </c>
      <c r="N3010" s="40"/>
    </row>
    <row r="3011" spans="2:14" s="69" customFormat="1" x14ac:dyDescent="0.25">
      <c r="B3011" s="57" t="s">
        <v>26</v>
      </c>
      <c r="C3011" s="70">
        <v>44494</v>
      </c>
      <c r="D3011" s="59" t="s">
        <v>4879</v>
      </c>
      <c r="E3011" s="60" t="s">
        <v>11276</v>
      </c>
      <c r="F3011" s="67" t="s">
        <v>4880</v>
      </c>
      <c r="G3011" s="67" t="s">
        <v>4881</v>
      </c>
      <c r="H3011" s="68" t="s">
        <v>4882</v>
      </c>
      <c r="I3011" s="63">
        <v>2</v>
      </c>
      <c r="J3011" s="64" t="str">
        <f t="shared" si="128"/>
        <v>A</v>
      </c>
      <c r="K3011" s="65">
        <f t="shared" si="129"/>
        <v>5000</v>
      </c>
      <c r="L3011" s="66">
        <f t="shared" si="130"/>
        <v>4</v>
      </c>
      <c r="M3011" s="66" t="str">
        <f t="shared" si="131"/>
        <v>OK</v>
      </c>
      <c r="N3011" s="40"/>
    </row>
    <row r="3012" spans="2:14" x14ac:dyDescent="0.25">
      <c r="B3012" s="57" t="s">
        <v>26</v>
      </c>
      <c r="C3012" s="70">
        <v>44494</v>
      </c>
      <c r="D3012" s="59" t="s">
        <v>4883</v>
      </c>
      <c r="E3012" s="60" t="s">
        <v>11276</v>
      </c>
      <c r="F3012" s="67" t="s">
        <v>4884</v>
      </c>
      <c r="G3012" s="67" t="s">
        <v>4885</v>
      </c>
      <c r="H3012" s="68" t="s">
        <v>4886</v>
      </c>
      <c r="I3012" s="63">
        <v>2</v>
      </c>
      <c r="J3012" s="64" t="str">
        <f t="shared" si="128"/>
        <v>A</v>
      </c>
      <c r="K3012" s="65">
        <f t="shared" si="129"/>
        <v>5000</v>
      </c>
      <c r="L3012" s="66">
        <f t="shared" si="130"/>
        <v>2</v>
      </c>
      <c r="M3012" s="66" t="str">
        <f t="shared" si="131"/>
        <v>OK</v>
      </c>
    </row>
    <row r="3013" spans="2:14" x14ac:dyDescent="0.25">
      <c r="B3013" s="57" t="s">
        <v>26</v>
      </c>
      <c r="C3013" s="70">
        <v>44494</v>
      </c>
      <c r="D3013" s="59" t="s">
        <v>239</v>
      </c>
      <c r="E3013" s="60" t="s">
        <v>11276</v>
      </c>
      <c r="F3013" s="67" t="s">
        <v>240</v>
      </c>
      <c r="G3013" s="67" t="s">
        <v>241</v>
      </c>
      <c r="H3013" s="68" t="s">
        <v>4887</v>
      </c>
      <c r="I3013" s="63">
        <v>2</v>
      </c>
      <c r="J3013" s="64" t="str">
        <f t="shared" si="128"/>
        <v>A</v>
      </c>
      <c r="K3013" s="65">
        <f t="shared" si="129"/>
        <v>5000</v>
      </c>
      <c r="L3013" s="66">
        <f t="shared" si="130"/>
        <v>4</v>
      </c>
      <c r="M3013" s="66" t="str">
        <f t="shared" si="131"/>
        <v>OK</v>
      </c>
    </row>
    <row r="3014" spans="2:14" s="69" customFormat="1" x14ac:dyDescent="0.25">
      <c r="B3014" s="57" t="s">
        <v>26</v>
      </c>
      <c r="C3014" s="70">
        <v>44494</v>
      </c>
      <c r="D3014" s="59" t="s">
        <v>4888</v>
      </c>
      <c r="E3014" s="60" t="s">
        <v>11276</v>
      </c>
      <c r="F3014" s="67" t="s">
        <v>4889</v>
      </c>
      <c r="G3014" s="67" t="s">
        <v>4885</v>
      </c>
      <c r="H3014" s="68" t="s">
        <v>4892</v>
      </c>
      <c r="I3014" s="63">
        <v>2</v>
      </c>
      <c r="J3014" s="64" t="str">
        <f t="shared" si="128"/>
        <v>A</v>
      </c>
      <c r="K3014" s="65">
        <f t="shared" si="129"/>
        <v>5000</v>
      </c>
      <c r="L3014" s="66">
        <f t="shared" si="130"/>
        <v>2</v>
      </c>
      <c r="M3014" s="66" t="str">
        <f t="shared" si="131"/>
        <v>OK</v>
      </c>
      <c r="N3014" s="40"/>
    </row>
    <row r="3015" spans="2:14" x14ac:dyDescent="0.25">
      <c r="B3015" s="57" t="s">
        <v>26</v>
      </c>
      <c r="C3015" s="70">
        <v>44494</v>
      </c>
      <c r="D3015" s="59" t="s">
        <v>4890</v>
      </c>
      <c r="E3015" s="60" t="s">
        <v>11276</v>
      </c>
      <c r="F3015" s="67" t="s">
        <v>4891</v>
      </c>
      <c r="G3015" s="67" t="s">
        <v>4885</v>
      </c>
      <c r="H3015" s="68" t="s">
        <v>4893</v>
      </c>
      <c r="I3015" s="63">
        <v>2</v>
      </c>
      <c r="J3015" s="64" t="str">
        <f t="shared" si="128"/>
        <v>A</v>
      </c>
      <c r="K3015" s="65">
        <f t="shared" si="129"/>
        <v>5000</v>
      </c>
      <c r="L3015" s="66">
        <f t="shared" si="130"/>
        <v>2</v>
      </c>
      <c r="M3015" s="66" t="str">
        <f t="shared" si="131"/>
        <v>OK</v>
      </c>
    </row>
    <row r="3016" spans="2:14" s="69" customFormat="1" x14ac:dyDescent="0.25">
      <c r="B3016" s="57" t="s">
        <v>26</v>
      </c>
      <c r="C3016" s="70">
        <v>44494</v>
      </c>
      <c r="D3016" s="59" t="s">
        <v>4894</v>
      </c>
      <c r="E3016" s="60" t="s">
        <v>11276</v>
      </c>
      <c r="F3016" s="67" t="s">
        <v>4895</v>
      </c>
      <c r="G3016" s="67" t="s">
        <v>241</v>
      </c>
      <c r="H3016" s="68" t="s">
        <v>4896</v>
      </c>
      <c r="I3016" s="63">
        <v>2</v>
      </c>
      <c r="J3016" s="64" t="str">
        <f t="shared" si="128"/>
        <v>A</v>
      </c>
      <c r="K3016" s="65">
        <f t="shared" si="129"/>
        <v>5000</v>
      </c>
      <c r="L3016" s="66">
        <f t="shared" si="130"/>
        <v>4</v>
      </c>
      <c r="M3016" s="66" t="str">
        <f t="shared" si="131"/>
        <v>OK</v>
      </c>
      <c r="N3016" s="40"/>
    </row>
    <row r="3017" spans="2:14" x14ac:dyDescent="0.25">
      <c r="B3017" s="57" t="s">
        <v>26</v>
      </c>
      <c r="C3017" s="70">
        <v>44494</v>
      </c>
      <c r="D3017" s="59" t="s">
        <v>243</v>
      </c>
      <c r="E3017" s="60" t="s">
        <v>11276</v>
      </c>
      <c r="F3017" s="67" t="s">
        <v>244</v>
      </c>
      <c r="G3017" s="67" t="s">
        <v>241</v>
      </c>
      <c r="H3017" s="68" t="s">
        <v>4897</v>
      </c>
      <c r="I3017" s="63">
        <v>2</v>
      </c>
      <c r="J3017" s="64" t="str">
        <f t="shared" si="128"/>
        <v>A</v>
      </c>
      <c r="K3017" s="65">
        <f t="shared" si="129"/>
        <v>5000</v>
      </c>
      <c r="L3017" s="66">
        <f t="shared" ref="L3017:L3080" si="132">SUMIF($D$8:$D$3606,D3017:D6615,$I$8:$I$3606)</f>
        <v>6</v>
      </c>
      <c r="M3017" s="66" t="str">
        <f t="shared" ref="M3017:M3080" si="133">+IF(L3017=0," ",IF(L3017&lt;=20,"OK",IF(L3017&gt;=21,"LEBIH")))</f>
        <v>OK</v>
      </c>
    </row>
    <row r="3018" spans="2:14" x14ac:dyDescent="0.25">
      <c r="B3018" s="57" t="s">
        <v>26</v>
      </c>
      <c r="C3018" s="70">
        <v>44494</v>
      </c>
      <c r="D3018" s="59" t="s">
        <v>4898</v>
      </c>
      <c r="E3018" s="60" t="s">
        <v>11276</v>
      </c>
      <c r="F3018" s="67" t="s">
        <v>4899</v>
      </c>
      <c r="G3018" s="67" t="s">
        <v>4900</v>
      </c>
      <c r="H3018" s="68" t="s">
        <v>4901</v>
      </c>
      <c r="I3018" s="63">
        <v>2</v>
      </c>
      <c r="J3018" s="64" t="str">
        <f t="shared" si="128"/>
        <v>A</v>
      </c>
      <c r="K3018" s="65">
        <f t="shared" si="129"/>
        <v>5000</v>
      </c>
      <c r="L3018" s="66">
        <f t="shared" si="132"/>
        <v>2</v>
      </c>
      <c r="M3018" s="66" t="str">
        <f t="shared" si="133"/>
        <v>OK</v>
      </c>
    </row>
    <row r="3019" spans="2:14" s="69" customFormat="1" x14ac:dyDescent="0.25">
      <c r="B3019" s="57" t="s">
        <v>26</v>
      </c>
      <c r="C3019" s="70">
        <v>44494</v>
      </c>
      <c r="D3019" s="59" t="s">
        <v>4902</v>
      </c>
      <c r="E3019" s="60" t="s">
        <v>11276</v>
      </c>
      <c r="F3019" s="67" t="s">
        <v>4903</v>
      </c>
      <c r="G3019" s="67" t="s">
        <v>4904</v>
      </c>
      <c r="H3019" s="68" t="s">
        <v>4905</v>
      </c>
      <c r="I3019" s="63">
        <v>2</v>
      </c>
      <c r="J3019" s="64" t="str">
        <f t="shared" si="128"/>
        <v>A</v>
      </c>
      <c r="K3019" s="65">
        <f t="shared" si="129"/>
        <v>5000</v>
      </c>
      <c r="L3019" s="66">
        <f t="shared" si="132"/>
        <v>4</v>
      </c>
      <c r="M3019" s="66" t="str">
        <f t="shared" si="133"/>
        <v>OK</v>
      </c>
      <c r="N3019" s="40"/>
    </row>
    <row r="3020" spans="2:14" s="69" customFormat="1" x14ac:dyDescent="0.25">
      <c r="B3020" s="57" t="s">
        <v>26</v>
      </c>
      <c r="C3020" s="70">
        <v>44494</v>
      </c>
      <c r="D3020" s="59" t="s">
        <v>246</v>
      </c>
      <c r="E3020" s="60" t="s">
        <v>11276</v>
      </c>
      <c r="F3020" s="67" t="s">
        <v>247</v>
      </c>
      <c r="G3020" s="67" t="s">
        <v>248</v>
      </c>
      <c r="H3020" s="68" t="s">
        <v>4906</v>
      </c>
      <c r="I3020" s="63">
        <v>2</v>
      </c>
      <c r="J3020" s="64" t="str">
        <f t="shared" si="128"/>
        <v>A</v>
      </c>
      <c r="K3020" s="65">
        <f t="shared" si="129"/>
        <v>5000</v>
      </c>
      <c r="L3020" s="66">
        <f t="shared" si="132"/>
        <v>10</v>
      </c>
      <c r="M3020" s="66" t="str">
        <f t="shared" si="133"/>
        <v>OK</v>
      </c>
      <c r="N3020" s="40"/>
    </row>
    <row r="3021" spans="2:14" x14ac:dyDescent="0.25">
      <c r="B3021" s="57" t="s">
        <v>26</v>
      </c>
      <c r="C3021" s="70">
        <v>44494</v>
      </c>
      <c r="D3021" s="59" t="s">
        <v>250</v>
      </c>
      <c r="E3021" s="60" t="s">
        <v>11276</v>
      </c>
      <c r="F3021" s="67" t="s">
        <v>251</v>
      </c>
      <c r="G3021" s="67" t="s">
        <v>252</v>
      </c>
      <c r="H3021" s="68" t="s">
        <v>4907</v>
      </c>
      <c r="I3021" s="63">
        <v>2</v>
      </c>
      <c r="J3021" s="64" t="str">
        <f t="shared" si="128"/>
        <v>A</v>
      </c>
      <c r="K3021" s="65">
        <f t="shared" si="129"/>
        <v>5000</v>
      </c>
      <c r="L3021" s="66">
        <f t="shared" si="132"/>
        <v>6</v>
      </c>
      <c r="M3021" s="66" t="str">
        <f t="shared" si="133"/>
        <v>OK</v>
      </c>
    </row>
    <row r="3022" spans="2:14" x14ac:dyDescent="0.25">
      <c r="B3022" s="57" t="s">
        <v>26</v>
      </c>
      <c r="C3022" s="70">
        <v>44494</v>
      </c>
      <c r="D3022" s="59" t="s">
        <v>254</v>
      </c>
      <c r="E3022" s="60" t="s">
        <v>11276</v>
      </c>
      <c r="F3022" s="67" t="s">
        <v>255</v>
      </c>
      <c r="G3022" s="67" t="s">
        <v>256</v>
      </c>
      <c r="H3022" s="68" t="s">
        <v>4908</v>
      </c>
      <c r="I3022" s="63">
        <v>2</v>
      </c>
      <c r="J3022" s="64" t="str">
        <f t="shared" si="128"/>
        <v>A</v>
      </c>
      <c r="K3022" s="65">
        <f t="shared" si="129"/>
        <v>5000</v>
      </c>
      <c r="L3022" s="66">
        <f t="shared" si="132"/>
        <v>6</v>
      </c>
      <c r="M3022" s="66" t="str">
        <f t="shared" si="133"/>
        <v>OK</v>
      </c>
    </row>
    <row r="3023" spans="2:14" s="69" customFormat="1" x14ac:dyDescent="0.25">
      <c r="B3023" s="57" t="s">
        <v>26</v>
      </c>
      <c r="C3023" s="70">
        <v>44494</v>
      </c>
      <c r="D3023" s="59" t="s">
        <v>4909</v>
      </c>
      <c r="E3023" s="60" t="s">
        <v>11276</v>
      </c>
      <c r="F3023" s="67" t="s">
        <v>4910</v>
      </c>
      <c r="G3023" s="67" t="s">
        <v>276</v>
      </c>
      <c r="H3023" s="68" t="s">
        <v>4911</v>
      </c>
      <c r="I3023" s="63">
        <v>2</v>
      </c>
      <c r="J3023" s="64" t="str">
        <f t="shared" si="128"/>
        <v>A</v>
      </c>
      <c r="K3023" s="65">
        <f t="shared" si="129"/>
        <v>5000</v>
      </c>
      <c r="L3023" s="66">
        <f t="shared" si="132"/>
        <v>4</v>
      </c>
      <c r="M3023" s="66" t="str">
        <f t="shared" si="133"/>
        <v>OK</v>
      </c>
      <c r="N3023" s="40"/>
    </row>
    <row r="3024" spans="2:14" x14ac:dyDescent="0.25">
      <c r="B3024" s="57" t="s">
        <v>26</v>
      </c>
      <c r="C3024" s="70">
        <v>44494</v>
      </c>
      <c r="D3024" s="59" t="s">
        <v>4912</v>
      </c>
      <c r="E3024" s="60" t="s">
        <v>11276</v>
      </c>
      <c r="F3024" s="67" t="s">
        <v>4913</v>
      </c>
      <c r="G3024" s="67" t="s">
        <v>264</v>
      </c>
      <c r="H3024" s="68" t="s">
        <v>4914</v>
      </c>
      <c r="I3024" s="63">
        <v>2</v>
      </c>
      <c r="J3024" s="64" t="str">
        <f t="shared" si="128"/>
        <v>A</v>
      </c>
      <c r="K3024" s="65">
        <f t="shared" si="129"/>
        <v>5000</v>
      </c>
      <c r="L3024" s="66">
        <f t="shared" si="132"/>
        <v>2</v>
      </c>
      <c r="M3024" s="66" t="str">
        <f t="shared" si="133"/>
        <v>OK</v>
      </c>
    </row>
    <row r="3025" spans="2:14" s="69" customFormat="1" x14ac:dyDescent="0.25">
      <c r="B3025" s="57" t="s">
        <v>26</v>
      </c>
      <c r="C3025" s="70">
        <v>44494</v>
      </c>
      <c r="D3025" s="59" t="s">
        <v>258</v>
      </c>
      <c r="E3025" s="60" t="s">
        <v>11276</v>
      </c>
      <c r="F3025" s="67" t="s">
        <v>259</v>
      </c>
      <c r="G3025" s="67" t="s">
        <v>260</v>
      </c>
      <c r="H3025" s="68" t="s">
        <v>4915</v>
      </c>
      <c r="I3025" s="63">
        <v>2</v>
      </c>
      <c r="J3025" s="64" t="str">
        <f t="shared" si="128"/>
        <v>A</v>
      </c>
      <c r="K3025" s="65">
        <f t="shared" si="129"/>
        <v>5000</v>
      </c>
      <c r="L3025" s="66">
        <f t="shared" si="132"/>
        <v>6</v>
      </c>
      <c r="M3025" s="66" t="str">
        <f t="shared" si="133"/>
        <v>OK</v>
      </c>
      <c r="N3025" s="40"/>
    </row>
    <row r="3026" spans="2:14" x14ac:dyDescent="0.25">
      <c r="B3026" s="57" t="s">
        <v>26</v>
      </c>
      <c r="C3026" s="70">
        <v>44494</v>
      </c>
      <c r="D3026" s="59" t="s">
        <v>4916</v>
      </c>
      <c r="E3026" s="60" t="s">
        <v>11276</v>
      </c>
      <c r="F3026" s="67" t="s">
        <v>4161</v>
      </c>
      <c r="G3026" s="67" t="s">
        <v>4917</v>
      </c>
      <c r="H3026" s="68" t="s">
        <v>4918</v>
      </c>
      <c r="I3026" s="63">
        <v>2</v>
      </c>
      <c r="J3026" s="64" t="str">
        <f t="shared" si="128"/>
        <v>A</v>
      </c>
      <c r="K3026" s="65">
        <f t="shared" si="129"/>
        <v>5000</v>
      </c>
      <c r="L3026" s="66">
        <f t="shared" si="132"/>
        <v>2</v>
      </c>
      <c r="M3026" s="66" t="str">
        <f t="shared" si="133"/>
        <v>OK</v>
      </c>
    </row>
    <row r="3027" spans="2:14" x14ac:dyDescent="0.25">
      <c r="B3027" s="57" t="s">
        <v>26</v>
      </c>
      <c r="C3027" s="70">
        <v>44494</v>
      </c>
      <c r="D3027" s="59" t="s">
        <v>4919</v>
      </c>
      <c r="E3027" s="60" t="s">
        <v>11276</v>
      </c>
      <c r="F3027" s="67" t="s">
        <v>4920</v>
      </c>
      <c r="G3027" s="67" t="s">
        <v>260</v>
      </c>
      <c r="H3027" s="68" t="s">
        <v>4921</v>
      </c>
      <c r="I3027" s="63">
        <v>2</v>
      </c>
      <c r="J3027" s="64" t="str">
        <f t="shared" si="128"/>
        <v>A</v>
      </c>
      <c r="K3027" s="65">
        <f t="shared" si="129"/>
        <v>5000</v>
      </c>
      <c r="L3027" s="66">
        <f t="shared" si="132"/>
        <v>2</v>
      </c>
      <c r="M3027" s="66" t="str">
        <f t="shared" si="133"/>
        <v>OK</v>
      </c>
    </row>
    <row r="3028" spans="2:14" s="69" customFormat="1" x14ac:dyDescent="0.25">
      <c r="B3028" s="57" t="s">
        <v>26</v>
      </c>
      <c r="C3028" s="70">
        <v>44494</v>
      </c>
      <c r="D3028" s="59" t="s">
        <v>262</v>
      </c>
      <c r="E3028" s="60" t="s">
        <v>11276</v>
      </c>
      <c r="F3028" s="67" t="s">
        <v>263</v>
      </c>
      <c r="G3028" s="67" t="s">
        <v>264</v>
      </c>
      <c r="H3028" s="68" t="s">
        <v>4922</v>
      </c>
      <c r="I3028" s="63">
        <v>2</v>
      </c>
      <c r="J3028" s="64" t="str">
        <f t="shared" si="128"/>
        <v>A</v>
      </c>
      <c r="K3028" s="65">
        <f t="shared" si="129"/>
        <v>5000</v>
      </c>
      <c r="L3028" s="66">
        <f t="shared" si="132"/>
        <v>4</v>
      </c>
      <c r="M3028" s="66" t="str">
        <f t="shared" si="133"/>
        <v>OK</v>
      </c>
      <c r="N3028" s="40"/>
    </row>
    <row r="3029" spans="2:14" s="69" customFormat="1" x14ac:dyDescent="0.25">
      <c r="B3029" s="57" t="s">
        <v>26</v>
      </c>
      <c r="C3029" s="70">
        <v>44494</v>
      </c>
      <c r="D3029" s="59" t="s">
        <v>265</v>
      </c>
      <c r="E3029" s="60" t="s">
        <v>11276</v>
      </c>
      <c r="F3029" s="67" t="s">
        <v>266</v>
      </c>
      <c r="G3029" s="67" t="s">
        <v>267</v>
      </c>
      <c r="H3029" s="68" t="s">
        <v>4923</v>
      </c>
      <c r="I3029" s="63">
        <v>2</v>
      </c>
      <c r="J3029" s="64" t="str">
        <f t="shared" si="128"/>
        <v>A</v>
      </c>
      <c r="K3029" s="65">
        <f t="shared" si="129"/>
        <v>5000</v>
      </c>
      <c r="L3029" s="66">
        <f t="shared" si="132"/>
        <v>6</v>
      </c>
      <c r="M3029" s="66" t="str">
        <f t="shared" si="133"/>
        <v>OK</v>
      </c>
      <c r="N3029" s="40"/>
    </row>
    <row r="3030" spans="2:14" s="69" customFormat="1" x14ac:dyDescent="0.25">
      <c r="B3030" s="57" t="s">
        <v>26</v>
      </c>
      <c r="C3030" s="70">
        <v>44494</v>
      </c>
      <c r="D3030" s="59" t="s">
        <v>268</v>
      </c>
      <c r="E3030" s="60" t="s">
        <v>11276</v>
      </c>
      <c r="F3030" s="67" t="s">
        <v>269</v>
      </c>
      <c r="G3030" s="67" t="s">
        <v>270</v>
      </c>
      <c r="H3030" s="68" t="s">
        <v>4924</v>
      </c>
      <c r="I3030" s="63">
        <v>2</v>
      </c>
      <c r="J3030" s="64" t="str">
        <f t="shared" si="128"/>
        <v>A</v>
      </c>
      <c r="K3030" s="65">
        <f t="shared" si="129"/>
        <v>5000</v>
      </c>
      <c r="L3030" s="66">
        <f t="shared" si="132"/>
        <v>4</v>
      </c>
      <c r="M3030" s="66" t="str">
        <f t="shared" si="133"/>
        <v>OK</v>
      </c>
      <c r="N3030" s="40"/>
    </row>
    <row r="3031" spans="2:14" x14ac:dyDescent="0.25">
      <c r="B3031" s="57" t="s">
        <v>26</v>
      </c>
      <c r="C3031" s="70">
        <v>44494</v>
      </c>
      <c r="D3031" s="59" t="s">
        <v>4925</v>
      </c>
      <c r="E3031" s="60" t="s">
        <v>11276</v>
      </c>
      <c r="F3031" s="67" t="s">
        <v>819</v>
      </c>
      <c r="G3031" s="67" t="s">
        <v>4926</v>
      </c>
      <c r="H3031" s="68" t="s">
        <v>4927</v>
      </c>
      <c r="I3031" s="63">
        <v>2</v>
      </c>
      <c r="J3031" s="64" t="str">
        <f t="shared" si="128"/>
        <v>A</v>
      </c>
      <c r="K3031" s="65">
        <f t="shared" si="129"/>
        <v>5000</v>
      </c>
      <c r="L3031" s="66">
        <f t="shared" si="132"/>
        <v>2</v>
      </c>
      <c r="M3031" s="66" t="str">
        <f t="shared" si="133"/>
        <v>OK</v>
      </c>
    </row>
    <row r="3032" spans="2:14" x14ac:dyDescent="0.25">
      <c r="B3032" s="57" t="s">
        <v>26</v>
      </c>
      <c r="C3032" s="58">
        <v>44494</v>
      </c>
      <c r="D3032" s="59" t="s">
        <v>4928</v>
      </c>
      <c r="E3032" s="60" t="s">
        <v>11276</v>
      </c>
      <c r="F3032" s="61" t="s">
        <v>4929</v>
      </c>
      <c r="G3032" s="61" t="s">
        <v>276</v>
      </c>
      <c r="H3032" s="62" t="s">
        <v>4930</v>
      </c>
      <c r="I3032" s="63">
        <v>2</v>
      </c>
      <c r="J3032" s="64" t="str">
        <f t="shared" si="128"/>
        <v>A</v>
      </c>
      <c r="K3032" s="65">
        <f t="shared" si="129"/>
        <v>5000</v>
      </c>
      <c r="L3032" s="66">
        <f t="shared" si="132"/>
        <v>2</v>
      </c>
      <c r="M3032" s="66" t="str">
        <f t="shared" si="133"/>
        <v>OK</v>
      </c>
    </row>
    <row r="3033" spans="2:14" s="69" customFormat="1" x14ac:dyDescent="0.25">
      <c r="B3033" s="57" t="s">
        <v>26</v>
      </c>
      <c r="C3033" s="58">
        <v>44494</v>
      </c>
      <c r="D3033" s="59" t="s">
        <v>274</v>
      </c>
      <c r="E3033" s="60" t="s">
        <v>11276</v>
      </c>
      <c r="F3033" s="61" t="s">
        <v>275</v>
      </c>
      <c r="G3033" s="61" t="s">
        <v>276</v>
      </c>
      <c r="H3033" s="62" t="s">
        <v>4931</v>
      </c>
      <c r="I3033" s="63">
        <v>2</v>
      </c>
      <c r="J3033" s="64" t="str">
        <f t="shared" si="128"/>
        <v>A</v>
      </c>
      <c r="K3033" s="65">
        <f t="shared" si="129"/>
        <v>5000</v>
      </c>
      <c r="L3033" s="66">
        <f t="shared" si="132"/>
        <v>4</v>
      </c>
      <c r="M3033" s="66" t="str">
        <f t="shared" si="133"/>
        <v>OK</v>
      </c>
      <c r="N3033" s="40"/>
    </row>
    <row r="3034" spans="2:14" x14ac:dyDescent="0.25">
      <c r="B3034" s="57" t="s">
        <v>26</v>
      </c>
      <c r="C3034" s="58">
        <v>44494</v>
      </c>
      <c r="D3034" s="59" t="s">
        <v>4932</v>
      </c>
      <c r="E3034" s="60" t="s">
        <v>11276</v>
      </c>
      <c r="F3034" s="61" t="s">
        <v>4933</v>
      </c>
      <c r="G3034" s="61" t="s">
        <v>4934</v>
      </c>
      <c r="H3034" s="62" t="s">
        <v>4935</v>
      </c>
      <c r="I3034" s="63">
        <v>2</v>
      </c>
      <c r="J3034" s="64" t="str">
        <f t="shared" si="128"/>
        <v>A</v>
      </c>
      <c r="K3034" s="65">
        <f t="shared" si="129"/>
        <v>5000</v>
      </c>
      <c r="L3034" s="66">
        <f t="shared" si="132"/>
        <v>2</v>
      </c>
      <c r="M3034" s="66" t="str">
        <f t="shared" si="133"/>
        <v>OK</v>
      </c>
    </row>
    <row r="3035" spans="2:14" s="69" customFormat="1" x14ac:dyDescent="0.25">
      <c r="B3035" s="57" t="s">
        <v>26</v>
      </c>
      <c r="C3035" s="58">
        <v>44494</v>
      </c>
      <c r="D3035" s="59" t="s">
        <v>278</v>
      </c>
      <c r="E3035" s="60" t="s">
        <v>11276</v>
      </c>
      <c r="F3035" s="61" t="s">
        <v>279</v>
      </c>
      <c r="G3035" s="61" t="s">
        <v>280</v>
      </c>
      <c r="H3035" s="62" t="s">
        <v>4936</v>
      </c>
      <c r="I3035" s="63">
        <v>2</v>
      </c>
      <c r="J3035" s="64" t="str">
        <f t="shared" si="128"/>
        <v>A</v>
      </c>
      <c r="K3035" s="65">
        <f t="shared" si="129"/>
        <v>5000</v>
      </c>
      <c r="L3035" s="66">
        <f t="shared" si="132"/>
        <v>4</v>
      </c>
      <c r="M3035" s="66" t="str">
        <f t="shared" si="133"/>
        <v>OK</v>
      </c>
      <c r="N3035" s="40"/>
    </row>
    <row r="3036" spans="2:14" x14ac:dyDescent="0.25">
      <c r="B3036" s="57" t="s">
        <v>26</v>
      </c>
      <c r="C3036" s="58">
        <v>44495</v>
      </c>
      <c r="D3036" s="59" t="s">
        <v>5605</v>
      </c>
      <c r="E3036" s="60" t="s">
        <v>11276</v>
      </c>
      <c r="F3036" s="61" t="s">
        <v>5606</v>
      </c>
      <c r="G3036" s="61" t="s">
        <v>5607</v>
      </c>
      <c r="H3036" s="62" t="s">
        <v>5608</v>
      </c>
      <c r="I3036" s="63">
        <v>2</v>
      </c>
      <c r="J3036" s="64" t="str">
        <f t="shared" si="128"/>
        <v>A</v>
      </c>
      <c r="K3036" s="65">
        <f t="shared" si="129"/>
        <v>5000</v>
      </c>
      <c r="L3036" s="66">
        <f t="shared" si="132"/>
        <v>2</v>
      </c>
      <c r="M3036" s="66" t="str">
        <f t="shared" si="133"/>
        <v>OK</v>
      </c>
    </row>
    <row r="3037" spans="2:14" x14ac:dyDescent="0.25">
      <c r="B3037" s="57" t="s">
        <v>26</v>
      </c>
      <c r="C3037" s="58">
        <v>44495</v>
      </c>
      <c r="D3037" s="59" t="s">
        <v>833</v>
      </c>
      <c r="E3037" s="60" t="s">
        <v>11276</v>
      </c>
      <c r="F3037" s="61" t="s">
        <v>834</v>
      </c>
      <c r="G3037" s="61" t="s">
        <v>835</v>
      </c>
      <c r="H3037" s="62" t="s">
        <v>5609</v>
      </c>
      <c r="I3037" s="63">
        <v>2</v>
      </c>
      <c r="J3037" s="64" t="str">
        <f t="shared" si="128"/>
        <v>A</v>
      </c>
      <c r="K3037" s="65">
        <f t="shared" si="129"/>
        <v>5000</v>
      </c>
      <c r="L3037" s="66">
        <f t="shared" si="132"/>
        <v>4</v>
      </c>
      <c r="M3037" s="66" t="str">
        <f t="shared" si="133"/>
        <v>OK</v>
      </c>
    </row>
    <row r="3038" spans="2:14" s="69" customFormat="1" x14ac:dyDescent="0.25">
      <c r="B3038" s="57" t="s">
        <v>26</v>
      </c>
      <c r="C3038" s="58">
        <v>44495</v>
      </c>
      <c r="D3038" s="59" t="s">
        <v>5610</v>
      </c>
      <c r="E3038" s="60" t="s">
        <v>11276</v>
      </c>
      <c r="F3038" s="61" t="s">
        <v>5611</v>
      </c>
      <c r="G3038" s="61" t="s">
        <v>5612</v>
      </c>
      <c r="H3038" s="62" t="s">
        <v>5613</v>
      </c>
      <c r="I3038" s="63">
        <v>2</v>
      </c>
      <c r="J3038" s="64" t="str">
        <f t="shared" si="128"/>
        <v>A</v>
      </c>
      <c r="K3038" s="65">
        <f t="shared" si="129"/>
        <v>5000</v>
      </c>
      <c r="L3038" s="66">
        <f t="shared" si="132"/>
        <v>2</v>
      </c>
      <c r="M3038" s="66" t="str">
        <f t="shared" si="133"/>
        <v>OK</v>
      </c>
      <c r="N3038" s="40"/>
    </row>
    <row r="3039" spans="2:14" s="69" customFormat="1" x14ac:dyDescent="0.25">
      <c r="B3039" s="57" t="s">
        <v>26</v>
      </c>
      <c r="C3039" s="58">
        <v>44495</v>
      </c>
      <c r="D3039" s="59" t="s">
        <v>5614</v>
      </c>
      <c r="E3039" s="60" t="s">
        <v>11276</v>
      </c>
      <c r="F3039" s="61" t="s">
        <v>5615</v>
      </c>
      <c r="G3039" s="61" t="s">
        <v>5616</v>
      </c>
      <c r="H3039" s="62" t="s">
        <v>5617</v>
      </c>
      <c r="I3039" s="63">
        <v>2</v>
      </c>
      <c r="J3039" s="64" t="str">
        <f t="shared" si="128"/>
        <v>A</v>
      </c>
      <c r="K3039" s="65">
        <f t="shared" si="129"/>
        <v>5000</v>
      </c>
      <c r="L3039" s="66">
        <f t="shared" si="132"/>
        <v>2</v>
      </c>
      <c r="M3039" s="66" t="str">
        <f t="shared" si="133"/>
        <v>OK</v>
      </c>
      <c r="N3039" s="40"/>
    </row>
    <row r="3040" spans="2:14" x14ac:dyDescent="0.25">
      <c r="B3040" s="57" t="s">
        <v>26</v>
      </c>
      <c r="C3040" s="58">
        <v>44495</v>
      </c>
      <c r="D3040" s="59" t="s">
        <v>5601</v>
      </c>
      <c r="E3040" s="60" t="s">
        <v>11276</v>
      </c>
      <c r="F3040" s="61" t="s">
        <v>5602</v>
      </c>
      <c r="G3040" s="61" t="s">
        <v>5603</v>
      </c>
      <c r="H3040" s="62" t="s">
        <v>5604</v>
      </c>
      <c r="I3040" s="63">
        <v>2</v>
      </c>
      <c r="J3040" s="64" t="str">
        <f t="shared" si="128"/>
        <v>A</v>
      </c>
      <c r="K3040" s="65">
        <f t="shared" si="129"/>
        <v>5000</v>
      </c>
      <c r="L3040" s="66">
        <f t="shared" si="132"/>
        <v>2</v>
      </c>
      <c r="M3040" s="66" t="str">
        <f t="shared" si="133"/>
        <v>OK</v>
      </c>
    </row>
    <row r="3041" spans="2:14" x14ac:dyDescent="0.25">
      <c r="B3041" s="57" t="s">
        <v>26</v>
      </c>
      <c r="C3041" s="58">
        <v>44495</v>
      </c>
      <c r="D3041" s="59" t="s">
        <v>791</v>
      </c>
      <c r="E3041" s="60" t="s">
        <v>11276</v>
      </c>
      <c r="F3041" s="61" t="s">
        <v>792</v>
      </c>
      <c r="G3041" s="61" t="s">
        <v>793</v>
      </c>
      <c r="H3041" s="62" t="s">
        <v>5618</v>
      </c>
      <c r="I3041" s="63">
        <v>2</v>
      </c>
      <c r="J3041" s="64" t="str">
        <f t="shared" si="128"/>
        <v>A</v>
      </c>
      <c r="K3041" s="65">
        <f t="shared" si="129"/>
        <v>5000</v>
      </c>
      <c r="L3041" s="66">
        <f t="shared" si="132"/>
        <v>4</v>
      </c>
      <c r="M3041" s="66" t="str">
        <f t="shared" si="133"/>
        <v>OK</v>
      </c>
    </row>
    <row r="3042" spans="2:14" s="69" customFormat="1" x14ac:dyDescent="0.25">
      <c r="B3042" s="57" t="s">
        <v>26</v>
      </c>
      <c r="C3042" s="58">
        <v>44495</v>
      </c>
      <c r="D3042" s="59" t="s">
        <v>5619</v>
      </c>
      <c r="E3042" s="60" t="s">
        <v>11276</v>
      </c>
      <c r="F3042" s="67" t="s">
        <v>5620</v>
      </c>
      <c r="G3042" s="67" t="s">
        <v>5621</v>
      </c>
      <c r="H3042" s="68" t="s">
        <v>5622</v>
      </c>
      <c r="I3042" s="63">
        <v>2</v>
      </c>
      <c r="J3042" s="64" t="str">
        <f t="shared" si="128"/>
        <v>A</v>
      </c>
      <c r="K3042" s="65">
        <f t="shared" si="129"/>
        <v>5000</v>
      </c>
      <c r="L3042" s="66">
        <f t="shared" si="132"/>
        <v>2</v>
      </c>
      <c r="M3042" s="66" t="str">
        <f t="shared" si="133"/>
        <v>OK</v>
      </c>
      <c r="N3042" s="40"/>
    </row>
    <row r="3043" spans="2:14" x14ac:dyDescent="0.25">
      <c r="B3043" s="57" t="s">
        <v>26</v>
      </c>
      <c r="C3043" s="58">
        <v>44495</v>
      </c>
      <c r="D3043" s="59" t="s">
        <v>5623</v>
      </c>
      <c r="E3043" s="60" t="s">
        <v>11276</v>
      </c>
      <c r="F3043" s="67" t="s">
        <v>5624</v>
      </c>
      <c r="G3043" s="67" t="s">
        <v>5625</v>
      </c>
      <c r="H3043" s="68" t="s">
        <v>5626</v>
      </c>
      <c r="I3043" s="63">
        <v>2</v>
      </c>
      <c r="J3043" s="64" t="str">
        <f t="shared" si="128"/>
        <v>A</v>
      </c>
      <c r="K3043" s="65">
        <f t="shared" si="129"/>
        <v>5000</v>
      </c>
      <c r="L3043" s="66">
        <f t="shared" si="132"/>
        <v>2</v>
      </c>
      <c r="M3043" s="66" t="str">
        <f t="shared" si="133"/>
        <v>OK</v>
      </c>
    </row>
    <row r="3044" spans="2:14" s="69" customFormat="1" x14ac:dyDescent="0.25">
      <c r="B3044" s="57" t="s">
        <v>26</v>
      </c>
      <c r="C3044" s="58">
        <v>44495</v>
      </c>
      <c r="D3044" s="59" t="s">
        <v>799</v>
      </c>
      <c r="E3044" s="60" t="s">
        <v>11276</v>
      </c>
      <c r="F3044" s="67" t="s">
        <v>552</v>
      </c>
      <c r="G3044" s="67" t="s">
        <v>800</v>
      </c>
      <c r="H3044" s="68" t="s">
        <v>5627</v>
      </c>
      <c r="I3044" s="63">
        <v>2</v>
      </c>
      <c r="J3044" s="64" t="str">
        <f t="shared" si="128"/>
        <v>A</v>
      </c>
      <c r="K3044" s="65">
        <f t="shared" si="129"/>
        <v>5000</v>
      </c>
      <c r="L3044" s="66">
        <f t="shared" si="132"/>
        <v>4</v>
      </c>
      <c r="M3044" s="66" t="str">
        <f t="shared" si="133"/>
        <v>OK</v>
      </c>
      <c r="N3044" s="40"/>
    </row>
    <row r="3045" spans="2:14" x14ac:dyDescent="0.25">
      <c r="B3045" s="57" t="s">
        <v>26</v>
      </c>
      <c r="C3045" s="58">
        <v>44495</v>
      </c>
      <c r="D3045" s="59" t="s">
        <v>5628</v>
      </c>
      <c r="E3045" s="60" t="s">
        <v>11276</v>
      </c>
      <c r="F3045" s="67" t="s">
        <v>5629</v>
      </c>
      <c r="G3045" s="67" t="s">
        <v>5630</v>
      </c>
      <c r="H3045" s="68" t="s">
        <v>5631</v>
      </c>
      <c r="I3045" s="63">
        <v>2</v>
      </c>
      <c r="J3045" s="64" t="str">
        <f t="shared" si="128"/>
        <v>A</v>
      </c>
      <c r="K3045" s="65">
        <f t="shared" si="129"/>
        <v>5000</v>
      </c>
      <c r="L3045" s="66">
        <f t="shared" si="132"/>
        <v>2</v>
      </c>
      <c r="M3045" s="66" t="str">
        <f t="shared" si="133"/>
        <v>OK</v>
      </c>
    </row>
    <row r="3046" spans="2:14" x14ac:dyDescent="0.25">
      <c r="B3046" s="57" t="s">
        <v>26</v>
      </c>
      <c r="C3046" s="58">
        <v>44495</v>
      </c>
      <c r="D3046" s="59" t="s">
        <v>802</v>
      </c>
      <c r="E3046" s="60" t="s">
        <v>11276</v>
      </c>
      <c r="F3046" s="67" t="s">
        <v>803</v>
      </c>
      <c r="G3046" s="67" t="s">
        <v>804</v>
      </c>
      <c r="H3046" s="68" t="s">
        <v>5632</v>
      </c>
      <c r="I3046" s="63">
        <v>2</v>
      </c>
      <c r="J3046" s="64" t="str">
        <f t="shared" si="128"/>
        <v>A</v>
      </c>
      <c r="K3046" s="65">
        <f t="shared" si="129"/>
        <v>5000</v>
      </c>
      <c r="L3046" s="66">
        <f t="shared" si="132"/>
        <v>4</v>
      </c>
      <c r="M3046" s="66" t="str">
        <f t="shared" si="133"/>
        <v>OK</v>
      </c>
    </row>
    <row r="3047" spans="2:14" s="69" customFormat="1" x14ac:dyDescent="0.25">
      <c r="B3047" s="57" t="s">
        <v>26</v>
      </c>
      <c r="C3047" s="58">
        <v>44495</v>
      </c>
      <c r="D3047" s="59" t="s">
        <v>5633</v>
      </c>
      <c r="E3047" s="60" t="s">
        <v>11276</v>
      </c>
      <c r="F3047" s="61" t="s">
        <v>5634</v>
      </c>
      <c r="G3047" s="61" t="s">
        <v>5635</v>
      </c>
      <c r="H3047" s="62" t="s">
        <v>5636</v>
      </c>
      <c r="I3047" s="63">
        <v>2</v>
      </c>
      <c r="J3047" s="64" t="str">
        <f t="shared" si="128"/>
        <v>A</v>
      </c>
      <c r="K3047" s="65">
        <f t="shared" si="129"/>
        <v>5000</v>
      </c>
      <c r="L3047" s="66">
        <f t="shared" si="132"/>
        <v>2</v>
      </c>
      <c r="M3047" s="66" t="str">
        <f t="shared" si="133"/>
        <v>OK</v>
      </c>
      <c r="N3047" s="40"/>
    </row>
    <row r="3048" spans="2:14" x14ac:dyDescent="0.25">
      <c r="B3048" s="57" t="s">
        <v>26</v>
      </c>
      <c r="C3048" s="58">
        <v>44495</v>
      </c>
      <c r="D3048" s="59" t="s">
        <v>5637</v>
      </c>
      <c r="E3048" s="60" t="s">
        <v>11276</v>
      </c>
      <c r="F3048" s="61" t="s">
        <v>5638</v>
      </c>
      <c r="G3048" s="61" t="s">
        <v>5639</v>
      </c>
      <c r="H3048" s="62" t="s">
        <v>5640</v>
      </c>
      <c r="I3048" s="63">
        <v>2</v>
      </c>
      <c r="J3048" s="64" t="str">
        <f t="shared" si="128"/>
        <v>A</v>
      </c>
      <c r="K3048" s="65">
        <f t="shared" si="129"/>
        <v>5000</v>
      </c>
      <c r="L3048" s="66">
        <f t="shared" si="132"/>
        <v>2</v>
      </c>
      <c r="M3048" s="66" t="str">
        <f t="shared" si="133"/>
        <v>OK</v>
      </c>
    </row>
    <row r="3049" spans="2:14" x14ac:dyDescent="0.25">
      <c r="B3049" s="57" t="s">
        <v>26</v>
      </c>
      <c r="C3049" s="58">
        <v>44495</v>
      </c>
      <c r="D3049" s="59" t="s">
        <v>5641</v>
      </c>
      <c r="E3049" s="60" t="s">
        <v>11276</v>
      </c>
      <c r="F3049" s="61" t="s">
        <v>5642</v>
      </c>
      <c r="G3049" s="61" t="s">
        <v>2310</v>
      </c>
      <c r="H3049" s="62" t="s">
        <v>5643</v>
      </c>
      <c r="I3049" s="63">
        <v>2</v>
      </c>
      <c r="J3049" s="64" t="str">
        <f t="shared" si="128"/>
        <v>A</v>
      </c>
      <c r="K3049" s="65">
        <f t="shared" si="129"/>
        <v>5000</v>
      </c>
      <c r="L3049" s="66">
        <f t="shared" si="132"/>
        <v>2</v>
      </c>
      <c r="M3049" s="66" t="str">
        <f t="shared" si="133"/>
        <v>OK</v>
      </c>
    </row>
    <row r="3050" spans="2:14" s="69" customFormat="1" x14ac:dyDescent="0.25">
      <c r="B3050" s="57" t="s">
        <v>26</v>
      </c>
      <c r="C3050" s="58">
        <v>44495</v>
      </c>
      <c r="D3050" s="59" t="s">
        <v>5644</v>
      </c>
      <c r="E3050" s="60" t="s">
        <v>11276</v>
      </c>
      <c r="F3050" s="61" t="s">
        <v>5645</v>
      </c>
      <c r="G3050" s="61" t="s">
        <v>816</v>
      </c>
      <c r="H3050" s="62" t="s">
        <v>5646</v>
      </c>
      <c r="I3050" s="63">
        <v>2</v>
      </c>
      <c r="J3050" s="64" t="str">
        <f t="shared" si="128"/>
        <v>A</v>
      </c>
      <c r="K3050" s="65">
        <f t="shared" si="129"/>
        <v>5000</v>
      </c>
      <c r="L3050" s="66">
        <f t="shared" si="132"/>
        <v>2</v>
      </c>
      <c r="M3050" s="66" t="str">
        <f t="shared" si="133"/>
        <v>OK</v>
      </c>
      <c r="N3050" s="40"/>
    </row>
    <row r="3051" spans="2:14" x14ac:dyDescent="0.25">
      <c r="B3051" s="57" t="s">
        <v>26</v>
      </c>
      <c r="C3051" s="58">
        <v>44495</v>
      </c>
      <c r="D3051" s="59" t="s">
        <v>825</v>
      </c>
      <c r="E3051" s="60" t="s">
        <v>11276</v>
      </c>
      <c r="F3051" s="61" t="s">
        <v>826</v>
      </c>
      <c r="G3051" s="61" t="s">
        <v>827</v>
      </c>
      <c r="H3051" s="62" t="s">
        <v>5647</v>
      </c>
      <c r="I3051" s="63">
        <v>2</v>
      </c>
      <c r="J3051" s="64" t="str">
        <f t="shared" si="128"/>
        <v>A</v>
      </c>
      <c r="K3051" s="65">
        <f t="shared" si="129"/>
        <v>5000</v>
      </c>
      <c r="L3051" s="66">
        <f t="shared" si="132"/>
        <v>8</v>
      </c>
      <c r="M3051" s="66" t="str">
        <f t="shared" si="133"/>
        <v>OK</v>
      </c>
    </row>
    <row r="3052" spans="2:14" s="69" customFormat="1" x14ac:dyDescent="0.25">
      <c r="B3052" s="57" t="s">
        <v>26</v>
      </c>
      <c r="C3052" s="58">
        <v>44495</v>
      </c>
      <c r="D3052" s="59" t="s">
        <v>5648</v>
      </c>
      <c r="E3052" s="60" t="s">
        <v>11276</v>
      </c>
      <c r="F3052" s="61" t="s">
        <v>5649</v>
      </c>
      <c r="G3052" s="61" t="s">
        <v>5650</v>
      </c>
      <c r="H3052" s="62" t="s">
        <v>5651</v>
      </c>
      <c r="I3052" s="63">
        <v>6</v>
      </c>
      <c r="J3052" s="64" t="str">
        <f t="shared" si="128"/>
        <v>B</v>
      </c>
      <c r="K3052" s="65">
        <f t="shared" si="129"/>
        <v>18000</v>
      </c>
      <c r="L3052" s="66">
        <f t="shared" si="132"/>
        <v>6</v>
      </c>
      <c r="M3052" s="66" t="str">
        <f t="shared" si="133"/>
        <v>OK</v>
      </c>
      <c r="N3052" s="40"/>
    </row>
    <row r="3053" spans="2:14" x14ac:dyDescent="0.25">
      <c r="B3053" s="57" t="s">
        <v>26</v>
      </c>
      <c r="C3053" s="58">
        <v>44495</v>
      </c>
      <c r="D3053" s="59" t="s">
        <v>5652</v>
      </c>
      <c r="E3053" s="60" t="s">
        <v>11276</v>
      </c>
      <c r="F3053" s="61" t="s">
        <v>5653</v>
      </c>
      <c r="G3053" s="61" t="s">
        <v>5654</v>
      </c>
      <c r="H3053" s="62" t="s">
        <v>5655</v>
      </c>
      <c r="I3053" s="63">
        <v>2</v>
      </c>
      <c r="J3053" s="64" t="str">
        <f t="shared" si="128"/>
        <v>A</v>
      </c>
      <c r="K3053" s="65">
        <f t="shared" si="129"/>
        <v>5000</v>
      </c>
      <c r="L3053" s="66">
        <f t="shared" si="132"/>
        <v>2</v>
      </c>
      <c r="M3053" s="66" t="str">
        <f t="shared" si="133"/>
        <v>OK</v>
      </c>
    </row>
    <row r="3054" spans="2:14" x14ac:dyDescent="0.25">
      <c r="B3054" s="57" t="s">
        <v>26</v>
      </c>
      <c r="C3054" s="58">
        <v>44495</v>
      </c>
      <c r="D3054" s="59" t="s">
        <v>5656</v>
      </c>
      <c r="E3054" s="60" t="s">
        <v>11276</v>
      </c>
      <c r="F3054" s="61" t="s">
        <v>5657</v>
      </c>
      <c r="G3054" s="61" t="s">
        <v>843</v>
      </c>
      <c r="H3054" s="62" t="s">
        <v>5658</v>
      </c>
      <c r="I3054" s="63">
        <v>2</v>
      </c>
      <c r="J3054" s="64" t="str">
        <f t="shared" si="128"/>
        <v>A</v>
      </c>
      <c r="K3054" s="65">
        <f t="shared" si="129"/>
        <v>5000</v>
      </c>
      <c r="L3054" s="66">
        <f t="shared" si="132"/>
        <v>2</v>
      </c>
      <c r="M3054" s="66" t="str">
        <f t="shared" si="133"/>
        <v>OK</v>
      </c>
    </row>
    <row r="3055" spans="2:14" s="69" customFormat="1" x14ac:dyDescent="0.25">
      <c r="B3055" s="57" t="s">
        <v>26</v>
      </c>
      <c r="C3055" s="58">
        <v>44495</v>
      </c>
      <c r="D3055" s="59" t="s">
        <v>5659</v>
      </c>
      <c r="E3055" s="60" t="s">
        <v>11276</v>
      </c>
      <c r="F3055" s="61" t="s">
        <v>5660</v>
      </c>
      <c r="G3055" s="61" t="s">
        <v>877</v>
      </c>
      <c r="H3055" s="62" t="s">
        <v>5661</v>
      </c>
      <c r="I3055" s="63">
        <v>2</v>
      </c>
      <c r="J3055" s="64" t="str">
        <f t="shared" si="128"/>
        <v>A</v>
      </c>
      <c r="K3055" s="65">
        <f t="shared" si="129"/>
        <v>5000</v>
      </c>
      <c r="L3055" s="66">
        <f t="shared" si="132"/>
        <v>2</v>
      </c>
      <c r="M3055" s="66" t="str">
        <f t="shared" si="133"/>
        <v>OK</v>
      </c>
      <c r="N3055" s="40"/>
    </row>
    <row r="3056" spans="2:14" s="69" customFormat="1" x14ac:dyDescent="0.25">
      <c r="B3056" s="57" t="s">
        <v>26</v>
      </c>
      <c r="C3056" s="58">
        <v>44495</v>
      </c>
      <c r="D3056" s="59" t="s">
        <v>5662</v>
      </c>
      <c r="E3056" s="60" t="s">
        <v>11276</v>
      </c>
      <c r="F3056" s="61" t="s">
        <v>5663</v>
      </c>
      <c r="G3056" s="61" t="s">
        <v>5664</v>
      </c>
      <c r="H3056" s="62" t="s">
        <v>5665</v>
      </c>
      <c r="I3056" s="63">
        <v>6</v>
      </c>
      <c r="J3056" s="64" t="str">
        <f t="shared" si="128"/>
        <v>B</v>
      </c>
      <c r="K3056" s="65">
        <f t="shared" si="129"/>
        <v>18000</v>
      </c>
      <c r="L3056" s="66">
        <f t="shared" si="132"/>
        <v>6</v>
      </c>
      <c r="M3056" s="66" t="str">
        <f t="shared" si="133"/>
        <v>OK</v>
      </c>
      <c r="N3056" s="40"/>
    </row>
    <row r="3057" spans="2:14" x14ac:dyDescent="0.25">
      <c r="B3057" s="57" t="s">
        <v>26</v>
      </c>
      <c r="C3057" s="58">
        <v>44495</v>
      </c>
      <c r="D3057" s="59" t="s">
        <v>879</v>
      </c>
      <c r="E3057" s="60" t="s">
        <v>11276</v>
      </c>
      <c r="F3057" s="61" t="s">
        <v>880</v>
      </c>
      <c r="G3057" s="61" t="s">
        <v>881</v>
      </c>
      <c r="H3057" s="62" t="s">
        <v>5666</v>
      </c>
      <c r="I3057" s="63">
        <v>6</v>
      </c>
      <c r="J3057" s="64" t="str">
        <f t="shared" si="128"/>
        <v>B</v>
      </c>
      <c r="K3057" s="65">
        <f t="shared" si="129"/>
        <v>18000</v>
      </c>
      <c r="L3057" s="66">
        <f t="shared" si="132"/>
        <v>12</v>
      </c>
      <c r="M3057" s="66" t="str">
        <f t="shared" si="133"/>
        <v>OK</v>
      </c>
    </row>
    <row r="3058" spans="2:14" x14ac:dyDescent="0.25">
      <c r="B3058" s="57" t="s">
        <v>26</v>
      </c>
      <c r="C3058" s="58">
        <v>44495</v>
      </c>
      <c r="D3058" s="59" t="s">
        <v>5667</v>
      </c>
      <c r="E3058" s="60" t="s">
        <v>11276</v>
      </c>
      <c r="F3058" s="61" t="s">
        <v>5668</v>
      </c>
      <c r="G3058" s="61" t="s">
        <v>5669</v>
      </c>
      <c r="H3058" s="62" t="s">
        <v>5670</v>
      </c>
      <c r="I3058" s="63">
        <v>6</v>
      </c>
      <c r="J3058" s="64" t="str">
        <f t="shared" si="128"/>
        <v>B</v>
      </c>
      <c r="K3058" s="65">
        <f t="shared" si="129"/>
        <v>18000</v>
      </c>
      <c r="L3058" s="66">
        <f t="shared" si="132"/>
        <v>6</v>
      </c>
      <c r="M3058" s="66" t="str">
        <f t="shared" si="133"/>
        <v>OK</v>
      </c>
    </row>
    <row r="3059" spans="2:14" s="69" customFormat="1" x14ac:dyDescent="0.25">
      <c r="B3059" s="57" t="s">
        <v>26</v>
      </c>
      <c r="C3059" s="58">
        <v>44495</v>
      </c>
      <c r="D3059" s="59" t="s">
        <v>5671</v>
      </c>
      <c r="E3059" s="60" t="s">
        <v>11276</v>
      </c>
      <c r="F3059" s="61" t="s">
        <v>5672</v>
      </c>
      <c r="G3059" s="61" t="s">
        <v>264</v>
      </c>
      <c r="H3059" s="62" t="s">
        <v>5673</v>
      </c>
      <c r="I3059" s="63">
        <v>2</v>
      </c>
      <c r="J3059" s="64" t="str">
        <f t="shared" si="128"/>
        <v>A</v>
      </c>
      <c r="K3059" s="65">
        <f t="shared" si="129"/>
        <v>5000</v>
      </c>
      <c r="L3059" s="66">
        <f t="shared" si="132"/>
        <v>2</v>
      </c>
      <c r="M3059" s="66" t="str">
        <f t="shared" si="133"/>
        <v>OK</v>
      </c>
      <c r="N3059" s="40"/>
    </row>
    <row r="3060" spans="2:14" x14ac:dyDescent="0.25">
      <c r="B3060" s="57" t="s">
        <v>26</v>
      </c>
      <c r="C3060" s="58">
        <v>44495</v>
      </c>
      <c r="D3060" s="59" t="s">
        <v>919</v>
      </c>
      <c r="E3060" s="60" t="s">
        <v>11276</v>
      </c>
      <c r="F3060" s="67" t="s">
        <v>920</v>
      </c>
      <c r="G3060" s="67" t="s">
        <v>921</v>
      </c>
      <c r="H3060" s="68" t="s">
        <v>5674</v>
      </c>
      <c r="I3060" s="63">
        <v>2</v>
      </c>
      <c r="J3060" s="64" t="str">
        <f t="shared" si="128"/>
        <v>A</v>
      </c>
      <c r="K3060" s="65">
        <f t="shared" si="129"/>
        <v>5000</v>
      </c>
      <c r="L3060" s="66">
        <f t="shared" si="132"/>
        <v>4</v>
      </c>
      <c r="M3060" s="66" t="str">
        <f t="shared" si="133"/>
        <v>OK</v>
      </c>
    </row>
    <row r="3061" spans="2:14" s="69" customFormat="1" x14ac:dyDescent="0.25">
      <c r="B3061" s="57" t="s">
        <v>26</v>
      </c>
      <c r="C3061" s="58">
        <v>44495</v>
      </c>
      <c r="D3061" s="59" t="s">
        <v>5675</v>
      </c>
      <c r="E3061" s="60" t="s">
        <v>11276</v>
      </c>
      <c r="F3061" s="67" t="s">
        <v>751</v>
      </c>
      <c r="G3061" s="67" t="s">
        <v>5676</v>
      </c>
      <c r="H3061" s="68" t="s">
        <v>5677</v>
      </c>
      <c r="I3061" s="63">
        <v>2</v>
      </c>
      <c r="J3061" s="64" t="str">
        <f t="shared" si="128"/>
        <v>A</v>
      </c>
      <c r="K3061" s="65">
        <f t="shared" si="129"/>
        <v>5000</v>
      </c>
      <c r="L3061" s="66">
        <f t="shared" si="132"/>
        <v>2</v>
      </c>
      <c r="M3061" s="66" t="str">
        <f t="shared" si="133"/>
        <v>OK</v>
      </c>
      <c r="N3061" s="40"/>
    </row>
    <row r="3062" spans="2:14" x14ac:dyDescent="0.25">
      <c r="B3062" s="57" t="s">
        <v>26</v>
      </c>
      <c r="C3062" s="58">
        <v>44495</v>
      </c>
      <c r="D3062" s="59" t="s">
        <v>5678</v>
      </c>
      <c r="E3062" s="60" t="s">
        <v>11276</v>
      </c>
      <c r="F3062" s="67" t="s">
        <v>5679</v>
      </c>
      <c r="G3062" s="67" t="s">
        <v>932</v>
      </c>
      <c r="H3062" s="68" t="s">
        <v>5680</v>
      </c>
      <c r="I3062" s="63">
        <v>2</v>
      </c>
      <c r="J3062" s="64" t="str">
        <f t="shared" si="128"/>
        <v>A</v>
      </c>
      <c r="K3062" s="65">
        <f t="shared" si="129"/>
        <v>5000</v>
      </c>
      <c r="L3062" s="66">
        <f t="shared" si="132"/>
        <v>2</v>
      </c>
      <c r="M3062" s="66" t="str">
        <f t="shared" si="133"/>
        <v>OK</v>
      </c>
    </row>
    <row r="3063" spans="2:14" x14ac:dyDescent="0.25">
      <c r="B3063" s="57" t="s">
        <v>26</v>
      </c>
      <c r="C3063" s="58">
        <v>44495</v>
      </c>
      <c r="D3063" s="59" t="s">
        <v>927</v>
      </c>
      <c r="E3063" s="60" t="s">
        <v>11276</v>
      </c>
      <c r="F3063" s="67" t="s">
        <v>928</v>
      </c>
      <c r="G3063" s="67" t="s">
        <v>925</v>
      </c>
      <c r="H3063" s="68" t="s">
        <v>5681</v>
      </c>
      <c r="I3063" s="63">
        <v>2</v>
      </c>
      <c r="J3063" s="64" t="str">
        <f t="shared" si="128"/>
        <v>A</v>
      </c>
      <c r="K3063" s="65">
        <f t="shared" si="129"/>
        <v>5000</v>
      </c>
      <c r="L3063" s="66">
        <f t="shared" si="132"/>
        <v>4</v>
      </c>
      <c r="M3063" s="66" t="str">
        <f t="shared" si="133"/>
        <v>OK</v>
      </c>
    </row>
    <row r="3064" spans="2:14" s="69" customFormat="1" x14ac:dyDescent="0.25">
      <c r="B3064" s="57" t="s">
        <v>26</v>
      </c>
      <c r="C3064" s="58">
        <v>44495</v>
      </c>
      <c r="D3064" s="59" t="s">
        <v>930</v>
      </c>
      <c r="E3064" s="60" t="s">
        <v>11276</v>
      </c>
      <c r="F3064" s="67" t="s">
        <v>931</v>
      </c>
      <c r="G3064" s="67" t="s">
        <v>932</v>
      </c>
      <c r="H3064" s="68" t="s">
        <v>5682</v>
      </c>
      <c r="I3064" s="63">
        <v>2</v>
      </c>
      <c r="J3064" s="64" t="str">
        <f t="shared" si="128"/>
        <v>A</v>
      </c>
      <c r="K3064" s="65">
        <f t="shared" si="129"/>
        <v>5000</v>
      </c>
      <c r="L3064" s="66">
        <f t="shared" si="132"/>
        <v>4</v>
      </c>
      <c r="M3064" s="66" t="str">
        <f t="shared" si="133"/>
        <v>OK</v>
      </c>
      <c r="N3064" s="40"/>
    </row>
    <row r="3065" spans="2:14" s="69" customFormat="1" x14ac:dyDescent="0.25">
      <c r="B3065" s="57" t="s">
        <v>26</v>
      </c>
      <c r="C3065" s="58">
        <v>44495</v>
      </c>
      <c r="D3065" s="59" t="s">
        <v>938</v>
      </c>
      <c r="E3065" s="60" t="s">
        <v>11276</v>
      </c>
      <c r="F3065" s="61" t="s">
        <v>939</v>
      </c>
      <c r="G3065" s="61" t="s">
        <v>940</v>
      </c>
      <c r="H3065" s="62" t="s">
        <v>5683</v>
      </c>
      <c r="I3065" s="63">
        <v>2</v>
      </c>
      <c r="J3065" s="64" t="str">
        <f t="shared" si="128"/>
        <v>A</v>
      </c>
      <c r="K3065" s="65">
        <f t="shared" si="129"/>
        <v>5000</v>
      </c>
      <c r="L3065" s="66">
        <f t="shared" si="132"/>
        <v>4</v>
      </c>
      <c r="M3065" s="66" t="str">
        <f t="shared" si="133"/>
        <v>OK</v>
      </c>
      <c r="N3065" s="40"/>
    </row>
    <row r="3066" spans="2:14" s="69" customFormat="1" x14ac:dyDescent="0.25">
      <c r="B3066" s="57" t="s">
        <v>26</v>
      </c>
      <c r="C3066" s="58">
        <v>44495</v>
      </c>
      <c r="D3066" s="59" t="s">
        <v>5684</v>
      </c>
      <c r="E3066" s="60" t="s">
        <v>11276</v>
      </c>
      <c r="F3066" s="61" t="s">
        <v>5685</v>
      </c>
      <c r="G3066" s="61" t="s">
        <v>5686</v>
      </c>
      <c r="H3066" s="62" t="s">
        <v>5687</v>
      </c>
      <c r="I3066" s="63">
        <v>2</v>
      </c>
      <c r="J3066" s="64" t="str">
        <f t="shared" si="128"/>
        <v>A</v>
      </c>
      <c r="K3066" s="65">
        <f t="shared" si="129"/>
        <v>5000</v>
      </c>
      <c r="L3066" s="66">
        <f t="shared" si="132"/>
        <v>2</v>
      </c>
      <c r="M3066" s="66" t="str">
        <f t="shared" si="133"/>
        <v>OK</v>
      </c>
      <c r="N3066" s="40"/>
    </row>
    <row r="3067" spans="2:14" x14ac:dyDescent="0.25">
      <c r="B3067" s="57" t="s">
        <v>26</v>
      </c>
      <c r="C3067" s="58">
        <v>44495</v>
      </c>
      <c r="D3067" s="59" t="s">
        <v>942</v>
      </c>
      <c r="E3067" s="60" t="s">
        <v>11276</v>
      </c>
      <c r="F3067" s="61" t="s">
        <v>943</v>
      </c>
      <c r="G3067" s="61" t="s">
        <v>944</v>
      </c>
      <c r="H3067" s="62" t="s">
        <v>5688</v>
      </c>
      <c r="I3067" s="63">
        <v>2</v>
      </c>
      <c r="J3067" s="64" t="str">
        <f t="shared" si="128"/>
        <v>A</v>
      </c>
      <c r="K3067" s="65">
        <f t="shared" si="129"/>
        <v>5000</v>
      </c>
      <c r="L3067" s="66">
        <f t="shared" si="132"/>
        <v>5</v>
      </c>
      <c r="M3067" s="66" t="str">
        <f t="shared" si="133"/>
        <v>OK</v>
      </c>
    </row>
    <row r="3068" spans="2:14" x14ac:dyDescent="0.25">
      <c r="B3068" s="57" t="s">
        <v>26</v>
      </c>
      <c r="C3068" s="58">
        <v>44495</v>
      </c>
      <c r="D3068" s="59" t="s">
        <v>5689</v>
      </c>
      <c r="E3068" s="60" t="s">
        <v>11276</v>
      </c>
      <c r="F3068" s="61" t="s">
        <v>5690</v>
      </c>
      <c r="G3068" s="61" t="s">
        <v>955</v>
      </c>
      <c r="H3068" s="62" t="s">
        <v>5691</v>
      </c>
      <c r="I3068" s="63">
        <v>2</v>
      </c>
      <c r="J3068" s="64" t="str">
        <f t="shared" si="128"/>
        <v>A</v>
      </c>
      <c r="K3068" s="65">
        <f t="shared" si="129"/>
        <v>5000</v>
      </c>
      <c r="L3068" s="66">
        <f t="shared" si="132"/>
        <v>2</v>
      </c>
      <c r="M3068" s="66" t="str">
        <f t="shared" si="133"/>
        <v>OK</v>
      </c>
    </row>
    <row r="3069" spans="2:14" s="69" customFormat="1" x14ac:dyDescent="0.25">
      <c r="B3069" s="57" t="s">
        <v>26</v>
      </c>
      <c r="C3069" s="58">
        <v>44495</v>
      </c>
      <c r="D3069" s="59" t="s">
        <v>950</v>
      </c>
      <c r="E3069" s="60" t="s">
        <v>11276</v>
      </c>
      <c r="F3069" s="61" t="s">
        <v>951</v>
      </c>
      <c r="G3069" s="61" t="s">
        <v>940</v>
      </c>
      <c r="H3069" s="62" t="s">
        <v>5692</v>
      </c>
      <c r="I3069" s="63">
        <v>2</v>
      </c>
      <c r="J3069" s="64" t="str">
        <f t="shared" si="128"/>
        <v>A</v>
      </c>
      <c r="K3069" s="65">
        <f t="shared" si="129"/>
        <v>5000</v>
      </c>
      <c r="L3069" s="66">
        <f t="shared" si="132"/>
        <v>4</v>
      </c>
      <c r="M3069" s="66" t="str">
        <f t="shared" si="133"/>
        <v>OK</v>
      </c>
      <c r="N3069" s="40"/>
    </row>
    <row r="3070" spans="2:14" x14ac:dyDescent="0.25">
      <c r="B3070" s="57" t="s">
        <v>26</v>
      </c>
      <c r="C3070" s="58">
        <v>44495</v>
      </c>
      <c r="D3070" s="59" t="s">
        <v>957</v>
      </c>
      <c r="E3070" s="60" t="s">
        <v>11276</v>
      </c>
      <c r="F3070" s="61" t="s">
        <v>958</v>
      </c>
      <c r="G3070" s="61" t="s">
        <v>959</v>
      </c>
      <c r="H3070" s="62" t="s">
        <v>5693</v>
      </c>
      <c r="I3070" s="63">
        <v>2</v>
      </c>
      <c r="J3070" s="64" t="str">
        <f t="shared" si="128"/>
        <v>A</v>
      </c>
      <c r="K3070" s="65">
        <f t="shared" si="129"/>
        <v>5000</v>
      </c>
      <c r="L3070" s="66">
        <f t="shared" si="132"/>
        <v>4</v>
      </c>
      <c r="M3070" s="66" t="str">
        <f t="shared" si="133"/>
        <v>OK</v>
      </c>
    </row>
    <row r="3071" spans="2:14" s="69" customFormat="1" x14ac:dyDescent="0.25">
      <c r="B3071" s="57" t="s">
        <v>26</v>
      </c>
      <c r="C3071" s="58">
        <v>44495</v>
      </c>
      <c r="D3071" s="59" t="s">
        <v>5694</v>
      </c>
      <c r="E3071" s="60" t="s">
        <v>11276</v>
      </c>
      <c r="F3071" s="61" t="s">
        <v>5695</v>
      </c>
      <c r="G3071" s="61" t="s">
        <v>955</v>
      </c>
      <c r="H3071" s="62" t="s">
        <v>5696</v>
      </c>
      <c r="I3071" s="63">
        <v>2</v>
      </c>
      <c r="J3071" s="64" t="str">
        <f t="shared" si="128"/>
        <v>A</v>
      </c>
      <c r="K3071" s="65">
        <f t="shared" si="129"/>
        <v>5000</v>
      </c>
      <c r="L3071" s="66">
        <f t="shared" si="132"/>
        <v>2</v>
      </c>
      <c r="M3071" s="66" t="str">
        <f t="shared" si="133"/>
        <v>OK</v>
      </c>
      <c r="N3071" s="40"/>
    </row>
    <row r="3072" spans="2:14" x14ac:dyDescent="0.25">
      <c r="B3072" s="57" t="s">
        <v>26</v>
      </c>
      <c r="C3072" s="58">
        <v>44495</v>
      </c>
      <c r="D3072" s="59" t="s">
        <v>5697</v>
      </c>
      <c r="E3072" s="60" t="s">
        <v>11276</v>
      </c>
      <c r="F3072" s="61" t="s">
        <v>5698</v>
      </c>
      <c r="G3072" s="61" t="s">
        <v>5699</v>
      </c>
      <c r="H3072" s="62" t="s">
        <v>5700</v>
      </c>
      <c r="I3072" s="63">
        <v>2</v>
      </c>
      <c r="J3072" s="64" t="str">
        <f t="shared" si="128"/>
        <v>A</v>
      </c>
      <c r="K3072" s="65">
        <f t="shared" si="129"/>
        <v>5000</v>
      </c>
      <c r="L3072" s="66">
        <f t="shared" si="132"/>
        <v>2</v>
      </c>
      <c r="M3072" s="66" t="str">
        <f t="shared" si="133"/>
        <v>OK</v>
      </c>
    </row>
    <row r="3073" spans="2:14" x14ac:dyDescent="0.25">
      <c r="B3073" s="57" t="s">
        <v>26</v>
      </c>
      <c r="C3073" s="58">
        <v>44495</v>
      </c>
      <c r="D3073" s="59" t="s">
        <v>969</v>
      </c>
      <c r="E3073" s="60" t="s">
        <v>11276</v>
      </c>
      <c r="F3073" s="61" t="s">
        <v>970</v>
      </c>
      <c r="G3073" s="61" t="s">
        <v>971</v>
      </c>
      <c r="H3073" s="62" t="s">
        <v>5701</v>
      </c>
      <c r="I3073" s="63">
        <v>2</v>
      </c>
      <c r="J3073" s="64" t="str">
        <f t="shared" si="128"/>
        <v>A</v>
      </c>
      <c r="K3073" s="65">
        <f t="shared" si="129"/>
        <v>5000</v>
      </c>
      <c r="L3073" s="66">
        <f t="shared" si="132"/>
        <v>4</v>
      </c>
      <c r="M3073" s="66" t="str">
        <f t="shared" si="133"/>
        <v>OK</v>
      </c>
    </row>
    <row r="3074" spans="2:14" s="69" customFormat="1" x14ac:dyDescent="0.25">
      <c r="B3074" s="57" t="s">
        <v>26</v>
      </c>
      <c r="C3074" s="58">
        <v>44495</v>
      </c>
      <c r="D3074" s="59" t="s">
        <v>965</v>
      </c>
      <c r="E3074" s="60" t="s">
        <v>11276</v>
      </c>
      <c r="F3074" s="61" t="s">
        <v>966</v>
      </c>
      <c r="G3074" s="61" t="s">
        <v>967</v>
      </c>
      <c r="H3074" s="62" t="s">
        <v>5702</v>
      </c>
      <c r="I3074" s="63">
        <v>2</v>
      </c>
      <c r="J3074" s="64" t="str">
        <f t="shared" si="128"/>
        <v>A</v>
      </c>
      <c r="K3074" s="65">
        <f t="shared" si="129"/>
        <v>5000</v>
      </c>
      <c r="L3074" s="66">
        <f t="shared" si="132"/>
        <v>4</v>
      </c>
      <c r="M3074" s="66" t="str">
        <f t="shared" si="133"/>
        <v>OK</v>
      </c>
      <c r="N3074" s="40"/>
    </row>
    <row r="3075" spans="2:14" s="69" customFormat="1" x14ac:dyDescent="0.25">
      <c r="B3075" s="57" t="s">
        <v>26</v>
      </c>
      <c r="C3075" s="58">
        <v>44495</v>
      </c>
      <c r="D3075" s="59" t="s">
        <v>5703</v>
      </c>
      <c r="E3075" s="60" t="s">
        <v>11276</v>
      </c>
      <c r="F3075" s="61" t="s">
        <v>5704</v>
      </c>
      <c r="G3075" s="61" t="s">
        <v>5705</v>
      </c>
      <c r="H3075" s="62" t="s">
        <v>5706</v>
      </c>
      <c r="I3075" s="63">
        <v>2</v>
      </c>
      <c r="J3075" s="64" t="str">
        <f t="shared" si="128"/>
        <v>A</v>
      </c>
      <c r="K3075" s="65">
        <f t="shared" si="129"/>
        <v>5000</v>
      </c>
      <c r="L3075" s="66">
        <f t="shared" si="132"/>
        <v>2</v>
      </c>
      <c r="M3075" s="66" t="str">
        <f t="shared" si="133"/>
        <v>OK</v>
      </c>
      <c r="N3075" s="40"/>
    </row>
    <row r="3076" spans="2:14" x14ac:dyDescent="0.25">
      <c r="B3076" s="57" t="s">
        <v>26</v>
      </c>
      <c r="C3076" s="58">
        <v>44495</v>
      </c>
      <c r="D3076" s="59" t="s">
        <v>5707</v>
      </c>
      <c r="E3076" s="60" t="s">
        <v>11276</v>
      </c>
      <c r="F3076" s="67" t="s">
        <v>5708</v>
      </c>
      <c r="G3076" s="67" t="s">
        <v>2433</v>
      </c>
      <c r="H3076" s="68" t="s">
        <v>5709</v>
      </c>
      <c r="I3076" s="63">
        <v>2</v>
      </c>
      <c r="J3076" s="64" t="str">
        <f t="shared" si="128"/>
        <v>A</v>
      </c>
      <c r="K3076" s="65">
        <f t="shared" si="129"/>
        <v>5000</v>
      </c>
      <c r="L3076" s="66">
        <f t="shared" si="132"/>
        <v>4</v>
      </c>
      <c r="M3076" s="66" t="str">
        <f t="shared" si="133"/>
        <v>OK</v>
      </c>
    </row>
    <row r="3077" spans="2:14" x14ac:dyDescent="0.25">
      <c r="B3077" s="57" t="s">
        <v>26</v>
      </c>
      <c r="C3077" s="58">
        <v>44495</v>
      </c>
      <c r="D3077" s="59" t="s">
        <v>5710</v>
      </c>
      <c r="E3077" s="60" t="s">
        <v>11276</v>
      </c>
      <c r="F3077" s="67" t="s">
        <v>564</v>
      </c>
      <c r="G3077" s="67" t="s">
        <v>2433</v>
      </c>
      <c r="H3077" s="68" t="s">
        <v>5711</v>
      </c>
      <c r="I3077" s="63">
        <v>2</v>
      </c>
      <c r="J3077" s="64" t="str">
        <f t="shared" si="128"/>
        <v>A</v>
      </c>
      <c r="K3077" s="65">
        <f t="shared" si="129"/>
        <v>5000</v>
      </c>
      <c r="L3077" s="66">
        <f t="shared" si="132"/>
        <v>4</v>
      </c>
      <c r="M3077" s="66" t="str">
        <f t="shared" si="133"/>
        <v>OK</v>
      </c>
    </row>
    <row r="3078" spans="2:14" s="69" customFormat="1" x14ac:dyDescent="0.25">
      <c r="B3078" s="57" t="s">
        <v>26</v>
      </c>
      <c r="C3078" s="58">
        <v>44495</v>
      </c>
      <c r="D3078" s="59" t="s">
        <v>5712</v>
      </c>
      <c r="E3078" s="60" t="s">
        <v>11276</v>
      </c>
      <c r="F3078" s="67" t="s">
        <v>775</v>
      </c>
      <c r="G3078" s="67" t="s">
        <v>5713</v>
      </c>
      <c r="H3078" s="68" t="s">
        <v>5714</v>
      </c>
      <c r="I3078" s="63">
        <v>2</v>
      </c>
      <c r="J3078" s="64" t="str">
        <f t="shared" si="128"/>
        <v>A</v>
      </c>
      <c r="K3078" s="65">
        <f t="shared" si="129"/>
        <v>5000</v>
      </c>
      <c r="L3078" s="66">
        <f t="shared" si="132"/>
        <v>4</v>
      </c>
      <c r="M3078" s="66" t="str">
        <f t="shared" si="133"/>
        <v>OK</v>
      </c>
      <c r="N3078" s="40"/>
    </row>
    <row r="3079" spans="2:14" x14ac:dyDescent="0.25">
      <c r="B3079" s="57" t="s">
        <v>26</v>
      </c>
      <c r="C3079" s="58">
        <v>44495</v>
      </c>
      <c r="D3079" s="59" t="s">
        <v>2466</v>
      </c>
      <c r="E3079" s="60" t="s">
        <v>11276</v>
      </c>
      <c r="F3079" s="67" t="s">
        <v>2467</v>
      </c>
      <c r="G3079" s="67" t="s">
        <v>2433</v>
      </c>
      <c r="H3079" s="68" t="s">
        <v>5715</v>
      </c>
      <c r="I3079" s="63">
        <v>2</v>
      </c>
      <c r="J3079" s="64" t="str">
        <f t="shared" si="128"/>
        <v>A</v>
      </c>
      <c r="K3079" s="65">
        <f t="shared" si="129"/>
        <v>5000</v>
      </c>
      <c r="L3079" s="66">
        <f t="shared" si="132"/>
        <v>6</v>
      </c>
      <c r="M3079" s="66" t="str">
        <f t="shared" si="133"/>
        <v>OK</v>
      </c>
    </row>
    <row r="3080" spans="2:14" s="69" customFormat="1" x14ac:dyDescent="0.25">
      <c r="B3080" s="57" t="s">
        <v>26</v>
      </c>
      <c r="C3080" s="58">
        <v>44495</v>
      </c>
      <c r="D3080" s="59" t="s">
        <v>1164</v>
      </c>
      <c r="E3080" s="60" t="s">
        <v>11276</v>
      </c>
      <c r="F3080" s="67" t="s">
        <v>1165</v>
      </c>
      <c r="G3080" s="67" t="s">
        <v>1166</v>
      </c>
      <c r="H3080" s="68" t="s">
        <v>5716</v>
      </c>
      <c r="I3080" s="63">
        <v>6</v>
      </c>
      <c r="J3080" s="64" t="str">
        <f t="shared" si="128"/>
        <v>B</v>
      </c>
      <c r="K3080" s="65">
        <f t="shared" si="129"/>
        <v>18000</v>
      </c>
      <c r="L3080" s="66">
        <f t="shared" si="132"/>
        <v>12</v>
      </c>
      <c r="M3080" s="66" t="str">
        <f t="shared" si="133"/>
        <v>OK</v>
      </c>
      <c r="N3080" s="40"/>
    </row>
    <row r="3081" spans="2:14" x14ac:dyDescent="0.25">
      <c r="B3081" s="57" t="s">
        <v>26</v>
      </c>
      <c r="C3081" s="58">
        <v>44495</v>
      </c>
      <c r="D3081" s="59" t="s">
        <v>5717</v>
      </c>
      <c r="E3081" s="60" t="s">
        <v>11276</v>
      </c>
      <c r="F3081" s="67" t="s">
        <v>5718</v>
      </c>
      <c r="G3081" s="67" t="s">
        <v>5719</v>
      </c>
      <c r="H3081" s="68" t="s">
        <v>5720</v>
      </c>
      <c r="I3081" s="63">
        <v>2</v>
      </c>
      <c r="J3081" s="64" t="str">
        <f t="shared" si="128"/>
        <v>A</v>
      </c>
      <c r="K3081" s="65">
        <f t="shared" si="129"/>
        <v>5000</v>
      </c>
      <c r="L3081" s="66">
        <f t="shared" ref="L3081:L3144" si="134">SUMIF($D$8:$D$3606,D3081:D6679,$I$8:$I$3606)</f>
        <v>2</v>
      </c>
      <c r="M3081" s="66" t="str">
        <f t="shared" ref="M3081:M3144" si="135">+IF(L3081=0," ",IF(L3081&lt;=20,"OK",IF(L3081&gt;=21,"LEBIH")))</f>
        <v>OK</v>
      </c>
    </row>
    <row r="3082" spans="2:14" x14ac:dyDescent="0.25">
      <c r="B3082" s="57" t="s">
        <v>26</v>
      </c>
      <c r="C3082" s="58">
        <v>44495</v>
      </c>
      <c r="D3082" s="59" t="s">
        <v>5721</v>
      </c>
      <c r="E3082" s="60" t="s">
        <v>11276</v>
      </c>
      <c r="F3082" s="67" t="s">
        <v>5722</v>
      </c>
      <c r="G3082" s="67" t="s">
        <v>5723</v>
      </c>
      <c r="H3082" s="68" t="s">
        <v>5724</v>
      </c>
      <c r="I3082" s="63">
        <v>2</v>
      </c>
      <c r="J3082" s="64" t="str">
        <f t="shared" si="128"/>
        <v>A</v>
      </c>
      <c r="K3082" s="65">
        <f t="shared" si="129"/>
        <v>5000</v>
      </c>
      <c r="L3082" s="66">
        <f t="shared" si="134"/>
        <v>2</v>
      </c>
      <c r="M3082" s="66" t="str">
        <f t="shared" si="135"/>
        <v>OK</v>
      </c>
    </row>
    <row r="3083" spans="2:14" s="69" customFormat="1" x14ac:dyDescent="0.25">
      <c r="B3083" s="57" t="s">
        <v>26</v>
      </c>
      <c r="C3083" s="58">
        <v>44495</v>
      </c>
      <c r="D3083" s="59" t="s">
        <v>3333</v>
      </c>
      <c r="E3083" s="60" t="s">
        <v>11276</v>
      </c>
      <c r="F3083" s="67" t="s">
        <v>3334</v>
      </c>
      <c r="G3083" s="67" t="s">
        <v>3335</v>
      </c>
      <c r="H3083" s="68" t="s">
        <v>5725</v>
      </c>
      <c r="I3083" s="63">
        <v>2</v>
      </c>
      <c r="J3083" s="64" t="str">
        <f t="shared" si="128"/>
        <v>A</v>
      </c>
      <c r="K3083" s="65">
        <f t="shared" si="129"/>
        <v>5000</v>
      </c>
      <c r="L3083" s="66">
        <f t="shared" si="134"/>
        <v>4</v>
      </c>
      <c r="M3083" s="66" t="str">
        <f t="shared" si="135"/>
        <v>OK</v>
      </c>
      <c r="N3083" s="40"/>
    </row>
    <row r="3084" spans="2:14" s="69" customFormat="1" x14ac:dyDescent="0.25">
      <c r="B3084" s="57" t="s">
        <v>26</v>
      </c>
      <c r="C3084" s="58">
        <v>44495</v>
      </c>
      <c r="D3084" s="59" t="s">
        <v>5726</v>
      </c>
      <c r="E3084" s="60" t="s">
        <v>11276</v>
      </c>
      <c r="F3084" s="67" t="s">
        <v>5727</v>
      </c>
      <c r="G3084" s="67" t="s">
        <v>310</v>
      </c>
      <c r="H3084" s="68" t="s">
        <v>5728</v>
      </c>
      <c r="I3084" s="63">
        <v>2</v>
      </c>
      <c r="J3084" s="64" t="str">
        <f t="shared" si="104"/>
        <v>A</v>
      </c>
      <c r="K3084" s="65">
        <f t="shared" si="105"/>
        <v>5000</v>
      </c>
      <c r="L3084" s="66">
        <f t="shared" si="134"/>
        <v>4</v>
      </c>
      <c r="M3084" s="66" t="str">
        <f t="shared" si="135"/>
        <v>OK</v>
      </c>
      <c r="N3084" s="40"/>
    </row>
    <row r="3085" spans="2:14" s="69" customFormat="1" x14ac:dyDescent="0.25">
      <c r="B3085" s="57" t="s">
        <v>26</v>
      </c>
      <c r="C3085" s="58">
        <v>44495</v>
      </c>
      <c r="D3085" s="59" t="s">
        <v>3369</v>
      </c>
      <c r="E3085" s="60" t="s">
        <v>11276</v>
      </c>
      <c r="F3085" s="67" t="s">
        <v>3370</v>
      </c>
      <c r="G3085" s="67" t="s">
        <v>3347</v>
      </c>
      <c r="H3085" s="68" t="s">
        <v>5729</v>
      </c>
      <c r="I3085" s="63">
        <v>2</v>
      </c>
      <c r="J3085" s="64" t="str">
        <f t="shared" si="104"/>
        <v>A</v>
      </c>
      <c r="K3085" s="65">
        <f t="shared" si="105"/>
        <v>5000</v>
      </c>
      <c r="L3085" s="66">
        <f t="shared" si="134"/>
        <v>4</v>
      </c>
      <c r="M3085" s="66" t="str">
        <f t="shared" si="135"/>
        <v>OK</v>
      </c>
      <c r="N3085" s="40"/>
    </row>
    <row r="3086" spans="2:14" x14ac:dyDescent="0.25">
      <c r="B3086" s="57" t="s">
        <v>26</v>
      </c>
      <c r="C3086" s="58">
        <v>44496</v>
      </c>
      <c r="D3086" s="59" t="s">
        <v>6473</v>
      </c>
      <c r="E3086" s="60" t="s">
        <v>11276</v>
      </c>
      <c r="F3086" s="67" t="s">
        <v>6474</v>
      </c>
      <c r="G3086" s="67" t="s">
        <v>6475</v>
      </c>
      <c r="H3086" s="68" t="s">
        <v>6476</v>
      </c>
      <c r="I3086" s="63">
        <v>2</v>
      </c>
      <c r="J3086" s="64" t="str">
        <f t="shared" si="104"/>
        <v>A</v>
      </c>
      <c r="K3086" s="65">
        <f t="shared" si="105"/>
        <v>5000</v>
      </c>
      <c r="L3086" s="66">
        <f t="shared" si="134"/>
        <v>2</v>
      </c>
      <c r="M3086" s="66" t="str">
        <f t="shared" si="135"/>
        <v>OK</v>
      </c>
    </row>
    <row r="3087" spans="2:14" s="69" customFormat="1" x14ac:dyDescent="0.25">
      <c r="B3087" s="57" t="s">
        <v>26</v>
      </c>
      <c r="C3087" s="58">
        <v>44496</v>
      </c>
      <c r="D3087" s="59" t="s">
        <v>6477</v>
      </c>
      <c r="E3087" s="60" t="s">
        <v>11276</v>
      </c>
      <c r="F3087" s="67" t="s">
        <v>6478</v>
      </c>
      <c r="G3087" s="67" t="s">
        <v>6479</v>
      </c>
      <c r="H3087" s="68" t="s">
        <v>6480</v>
      </c>
      <c r="I3087" s="63">
        <v>2</v>
      </c>
      <c r="J3087" s="64" t="str">
        <f t="shared" si="104"/>
        <v>A</v>
      </c>
      <c r="K3087" s="65">
        <f t="shared" si="105"/>
        <v>5000</v>
      </c>
      <c r="L3087" s="66">
        <f t="shared" si="134"/>
        <v>2</v>
      </c>
      <c r="M3087" s="66" t="str">
        <f t="shared" si="135"/>
        <v>OK</v>
      </c>
      <c r="N3087" s="40"/>
    </row>
    <row r="3088" spans="2:14" x14ac:dyDescent="0.25">
      <c r="B3088" s="57" t="s">
        <v>26</v>
      </c>
      <c r="C3088" s="58">
        <v>44496</v>
      </c>
      <c r="D3088" s="59" t="s">
        <v>6481</v>
      </c>
      <c r="E3088" s="60" t="s">
        <v>11276</v>
      </c>
      <c r="F3088" s="67" t="s">
        <v>6482</v>
      </c>
      <c r="G3088" s="67" t="s">
        <v>6483</v>
      </c>
      <c r="H3088" s="68" t="s">
        <v>6484</v>
      </c>
      <c r="I3088" s="63">
        <v>2</v>
      </c>
      <c r="J3088" s="64" t="str">
        <f t="shared" si="104"/>
        <v>A</v>
      </c>
      <c r="K3088" s="65">
        <f t="shared" si="105"/>
        <v>5000</v>
      </c>
      <c r="L3088" s="66">
        <f t="shared" si="134"/>
        <v>2</v>
      </c>
      <c r="M3088" s="66" t="str">
        <f t="shared" si="135"/>
        <v>OK</v>
      </c>
    </row>
    <row r="3089" spans="2:14" x14ac:dyDescent="0.25">
      <c r="B3089" s="57" t="s">
        <v>26</v>
      </c>
      <c r="C3089" s="58">
        <v>44496</v>
      </c>
      <c r="D3089" s="59" t="s">
        <v>981</v>
      </c>
      <c r="E3089" s="60" t="s">
        <v>11276</v>
      </c>
      <c r="F3089" s="67" t="s">
        <v>982</v>
      </c>
      <c r="G3089" s="67" t="s">
        <v>983</v>
      </c>
      <c r="H3089" s="68" t="s">
        <v>6485</v>
      </c>
      <c r="I3089" s="63">
        <v>2</v>
      </c>
      <c r="J3089" s="64" t="str">
        <f t="shared" si="104"/>
        <v>A</v>
      </c>
      <c r="K3089" s="65">
        <f t="shared" si="105"/>
        <v>5000</v>
      </c>
      <c r="L3089" s="66">
        <f t="shared" si="134"/>
        <v>4</v>
      </c>
      <c r="M3089" s="66" t="str">
        <f t="shared" si="135"/>
        <v>OK</v>
      </c>
    </row>
    <row r="3090" spans="2:14" s="69" customFormat="1" x14ac:dyDescent="0.25">
      <c r="B3090" s="57" t="s">
        <v>26</v>
      </c>
      <c r="C3090" s="58">
        <v>44496</v>
      </c>
      <c r="D3090" s="59" t="s">
        <v>985</v>
      </c>
      <c r="E3090" s="60" t="s">
        <v>11276</v>
      </c>
      <c r="F3090" s="67" t="s">
        <v>986</v>
      </c>
      <c r="G3090" s="67" t="s">
        <v>987</v>
      </c>
      <c r="H3090" s="68" t="s">
        <v>6486</v>
      </c>
      <c r="I3090" s="63">
        <v>2</v>
      </c>
      <c r="J3090" s="64" t="str">
        <f t="shared" si="104"/>
        <v>A</v>
      </c>
      <c r="K3090" s="65">
        <f t="shared" si="105"/>
        <v>5000</v>
      </c>
      <c r="L3090" s="66">
        <f t="shared" si="134"/>
        <v>6</v>
      </c>
      <c r="M3090" s="66" t="str">
        <f t="shared" si="135"/>
        <v>OK</v>
      </c>
      <c r="N3090" s="40"/>
    </row>
    <row r="3091" spans="2:14" s="69" customFormat="1" x14ac:dyDescent="0.25">
      <c r="B3091" s="57" t="s">
        <v>26</v>
      </c>
      <c r="C3091" s="58">
        <v>44496</v>
      </c>
      <c r="D3091" s="59" t="s">
        <v>989</v>
      </c>
      <c r="E3091" s="60" t="s">
        <v>11276</v>
      </c>
      <c r="F3091" s="67" t="s">
        <v>990</v>
      </c>
      <c r="G3091" s="67" t="s">
        <v>991</v>
      </c>
      <c r="H3091" s="68" t="s">
        <v>6487</v>
      </c>
      <c r="I3091" s="63">
        <v>2</v>
      </c>
      <c r="J3091" s="64" t="str">
        <f t="shared" si="104"/>
        <v>A</v>
      </c>
      <c r="K3091" s="65">
        <f t="shared" si="105"/>
        <v>5000</v>
      </c>
      <c r="L3091" s="66">
        <f t="shared" si="134"/>
        <v>4</v>
      </c>
      <c r="M3091" s="66" t="str">
        <f t="shared" si="135"/>
        <v>OK</v>
      </c>
      <c r="N3091" s="40"/>
    </row>
    <row r="3092" spans="2:14" x14ac:dyDescent="0.25">
      <c r="B3092" s="57" t="s">
        <v>26</v>
      </c>
      <c r="C3092" s="58">
        <v>44496</v>
      </c>
      <c r="D3092" s="59" t="s">
        <v>993</v>
      </c>
      <c r="E3092" s="60" t="s">
        <v>11276</v>
      </c>
      <c r="F3092" s="67" t="s">
        <v>994</v>
      </c>
      <c r="G3092" s="67" t="s">
        <v>995</v>
      </c>
      <c r="H3092" s="68" t="s">
        <v>6488</v>
      </c>
      <c r="I3092" s="63">
        <v>2</v>
      </c>
      <c r="J3092" s="64" t="str">
        <f t="shared" si="104"/>
        <v>A</v>
      </c>
      <c r="K3092" s="65">
        <f t="shared" si="105"/>
        <v>5000</v>
      </c>
      <c r="L3092" s="66">
        <f t="shared" si="134"/>
        <v>6</v>
      </c>
      <c r="M3092" s="66" t="str">
        <f t="shared" si="135"/>
        <v>OK</v>
      </c>
    </row>
    <row r="3093" spans="2:14" x14ac:dyDescent="0.25">
      <c r="B3093" s="57" t="s">
        <v>26</v>
      </c>
      <c r="C3093" s="58">
        <v>44496</v>
      </c>
      <c r="D3093" s="59" t="s">
        <v>1004</v>
      </c>
      <c r="E3093" s="60" t="s">
        <v>11276</v>
      </c>
      <c r="F3093" s="67" t="s">
        <v>1005</v>
      </c>
      <c r="G3093" s="67" t="s">
        <v>1006</v>
      </c>
      <c r="H3093" s="68" t="s">
        <v>6489</v>
      </c>
      <c r="I3093" s="63">
        <v>2</v>
      </c>
      <c r="J3093" s="64" t="str">
        <f t="shared" si="104"/>
        <v>A</v>
      </c>
      <c r="K3093" s="65">
        <f t="shared" si="105"/>
        <v>5000</v>
      </c>
      <c r="L3093" s="66">
        <f t="shared" si="134"/>
        <v>4</v>
      </c>
      <c r="M3093" s="66" t="str">
        <f t="shared" si="135"/>
        <v>OK</v>
      </c>
    </row>
    <row r="3094" spans="2:14" s="69" customFormat="1" x14ac:dyDescent="0.25">
      <c r="B3094" s="57" t="s">
        <v>26</v>
      </c>
      <c r="C3094" s="58">
        <v>44496</v>
      </c>
      <c r="D3094" s="59" t="s">
        <v>6490</v>
      </c>
      <c r="E3094" s="60" t="s">
        <v>11276</v>
      </c>
      <c r="F3094" s="67" t="s">
        <v>6491</v>
      </c>
      <c r="G3094" s="67" t="s">
        <v>6492</v>
      </c>
      <c r="H3094" s="68" t="s">
        <v>6493</v>
      </c>
      <c r="I3094" s="63">
        <v>2</v>
      </c>
      <c r="J3094" s="64" t="str">
        <f t="shared" si="104"/>
        <v>A</v>
      </c>
      <c r="K3094" s="65">
        <f t="shared" si="105"/>
        <v>5000</v>
      </c>
      <c r="L3094" s="66">
        <f t="shared" si="134"/>
        <v>2</v>
      </c>
      <c r="M3094" s="66" t="str">
        <f t="shared" si="135"/>
        <v>OK</v>
      </c>
      <c r="N3094" s="40"/>
    </row>
    <row r="3095" spans="2:14" x14ac:dyDescent="0.25">
      <c r="B3095" s="57" t="s">
        <v>26</v>
      </c>
      <c r="C3095" s="58">
        <v>44496</v>
      </c>
      <c r="D3095" s="59" t="s">
        <v>1156</v>
      </c>
      <c r="E3095" s="60" t="s">
        <v>11276</v>
      </c>
      <c r="F3095" s="67" t="s">
        <v>1157</v>
      </c>
      <c r="G3095" s="67" t="s">
        <v>1158</v>
      </c>
      <c r="H3095" s="68" t="s">
        <v>6494</v>
      </c>
      <c r="I3095" s="63">
        <v>5</v>
      </c>
      <c r="J3095" s="64" t="str">
        <f t="shared" si="104"/>
        <v>A</v>
      </c>
      <c r="K3095" s="65">
        <f t="shared" si="105"/>
        <v>12500</v>
      </c>
      <c r="L3095" s="66">
        <f t="shared" si="134"/>
        <v>20</v>
      </c>
      <c r="M3095" s="66" t="str">
        <f t="shared" si="135"/>
        <v>OK</v>
      </c>
    </row>
    <row r="3096" spans="2:14" s="69" customFormat="1" x14ac:dyDescent="0.25">
      <c r="B3096" s="57" t="s">
        <v>26</v>
      </c>
      <c r="C3096" s="58">
        <v>44496</v>
      </c>
      <c r="D3096" s="59" t="s">
        <v>6495</v>
      </c>
      <c r="E3096" s="60" t="s">
        <v>11276</v>
      </c>
      <c r="F3096" s="67" t="s">
        <v>6496</v>
      </c>
      <c r="G3096" s="67" t="s">
        <v>6497</v>
      </c>
      <c r="H3096" s="68" t="s">
        <v>6498</v>
      </c>
      <c r="I3096" s="63">
        <v>2</v>
      </c>
      <c r="J3096" s="64" t="str">
        <f t="shared" si="104"/>
        <v>A</v>
      </c>
      <c r="K3096" s="65">
        <f t="shared" si="105"/>
        <v>5000</v>
      </c>
      <c r="L3096" s="66">
        <f t="shared" si="134"/>
        <v>2</v>
      </c>
      <c r="M3096" s="66" t="str">
        <f t="shared" si="135"/>
        <v>OK</v>
      </c>
      <c r="N3096" s="40"/>
    </row>
    <row r="3097" spans="2:14" x14ac:dyDescent="0.25">
      <c r="B3097" s="57" t="s">
        <v>26</v>
      </c>
      <c r="C3097" s="58">
        <v>44496</v>
      </c>
      <c r="D3097" s="59" t="s">
        <v>6499</v>
      </c>
      <c r="E3097" s="60" t="s">
        <v>11276</v>
      </c>
      <c r="F3097" s="67" t="s">
        <v>6500</v>
      </c>
      <c r="G3097" s="67" t="s">
        <v>6501</v>
      </c>
      <c r="H3097" s="68" t="s">
        <v>6502</v>
      </c>
      <c r="I3097" s="63">
        <v>2</v>
      </c>
      <c r="J3097" s="64" t="str">
        <f t="shared" ref="J3097:J3226" si="136">+IF(I3097&lt;=0," ",IF(I3097&lt;=5,"A",IF(I3097&gt;=6,"B")))</f>
        <v>A</v>
      </c>
      <c r="K3097" s="65">
        <f t="shared" ref="K3097:K3226" si="137">+IF(J3097=" ",I3097*0,IF(J3097="A",I3097*2500,IF(J3097="B",I3097*3000)))</f>
        <v>5000</v>
      </c>
      <c r="L3097" s="66">
        <f t="shared" si="134"/>
        <v>2</v>
      </c>
      <c r="M3097" s="66" t="str">
        <f t="shared" si="135"/>
        <v>OK</v>
      </c>
    </row>
    <row r="3098" spans="2:14" x14ac:dyDescent="0.25">
      <c r="B3098" s="57" t="s">
        <v>26</v>
      </c>
      <c r="C3098" s="58">
        <v>44496</v>
      </c>
      <c r="D3098" s="59" t="s">
        <v>1059</v>
      </c>
      <c r="E3098" s="60" t="s">
        <v>11276</v>
      </c>
      <c r="F3098" s="67" t="s">
        <v>1060</v>
      </c>
      <c r="G3098" s="67" t="s">
        <v>1061</v>
      </c>
      <c r="H3098" s="68" t="s">
        <v>6503</v>
      </c>
      <c r="I3098" s="63">
        <v>10</v>
      </c>
      <c r="J3098" s="64" t="str">
        <f t="shared" si="136"/>
        <v>B</v>
      </c>
      <c r="K3098" s="65">
        <f t="shared" si="137"/>
        <v>30000</v>
      </c>
      <c r="L3098" s="66">
        <f t="shared" si="134"/>
        <v>16</v>
      </c>
      <c r="M3098" s="66" t="str">
        <f t="shared" si="135"/>
        <v>OK</v>
      </c>
    </row>
    <row r="3099" spans="2:14" s="69" customFormat="1" x14ac:dyDescent="0.25">
      <c r="B3099" s="57" t="s">
        <v>26</v>
      </c>
      <c r="C3099" s="58">
        <v>44496</v>
      </c>
      <c r="D3099" s="59" t="s">
        <v>6504</v>
      </c>
      <c r="E3099" s="60" t="s">
        <v>11276</v>
      </c>
      <c r="F3099" s="67" t="s">
        <v>6505</v>
      </c>
      <c r="G3099" s="67" t="s">
        <v>6506</v>
      </c>
      <c r="H3099" s="68" t="s">
        <v>6507</v>
      </c>
      <c r="I3099" s="63">
        <v>10</v>
      </c>
      <c r="J3099" s="64" t="str">
        <f t="shared" si="136"/>
        <v>B</v>
      </c>
      <c r="K3099" s="65">
        <f t="shared" si="137"/>
        <v>30000</v>
      </c>
      <c r="L3099" s="66">
        <f t="shared" si="134"/>
        <v>10</v>
      </c>
      <c r="M3099" s="66" t="str">
        <f t="shared" si="135"/>
        <v>OK</v>
      </c>
      <c r="N3099" s="40"/>
    </row>
    <row r="3100" spans="2:14" s="69" customFormat="1" x14ac:dyDescent="0.25">
      <c r="B3100" s="57" t="s">
        <v>26</v>
      </c>
      <c r="C3100" s="58">
        <v>44496</v>
      </c>
      <c r="D3100" s="59" t="s">
        <v>6508</v>
      </c>
      <c r="E3100" s="60" t="s">
        <v>11276</v>
      </c>
      <c r="F3100" s="67" t="s">
        <v>6509</v>
      </c>
      <c r="G3100" s="67" t="s">
        <v>6510</v>
      </c>
      <c r="H3100" s="68" t="s">
        <v>6511</v>
      </c>
      <c r="I3100" s="63">
        <v>2</v>
      </c>
      <c r="J3100" s="64" t="str">
        <f t="shared" si="136"/>
        <v>A</v>
      </c>
      <c r="K3100" s="65">
        <f t="shared" si="137"/>
        <v>5000</v>
      </c>
      <c r="L3100" s="66">
        <f t="shared" si="134"/>
        <v>2</v>
      </c>
      <c r="M3100" s="66" t="str">
        <f t="shared" si="135"/>
        <v>OK</v>
      </c>
      <c r="N3100" s="40"/>
    </row>
    <row r="3101" spans="2:14" s="69" customFormat="1" x14ac:dyDescent="0.25">
      <c r="B3101" s="57" t="s">
        <v>26</v>
      </c>
      <c r="C3101" s="58">
        <v>44496</v>
      </c>
      <c r="D3101" s="59" t="s">
        <v>1091</v>
      </c>
      <c r="E3101" s="60" t="s">
        <v>11276</v>
      </c>
      <c r="F3101" s="67" t="s">
        <v>1092</v>
      </c>
      <c r="G3101" s="67" t="s">
        <v>1093</v>
      </c>
      <c r="H3101" s="68" t="s">
        <v>6512</v>
      </c>
      <c r="I3101" s="63">
        <v>2</v>
      </c>
      <c r="J3101" s="64" t="str">
        <f t="shared" si="136"/>
        <v>A</v>
      </c>
      <c r="K3101" s="65">
        <f t="shared" si="137"/>
        <v>5000</v>
      </c>
      <c r="L3101" s="66">
        <f t="shared" si="134"/>
        <v>4</v>
      </c>
      <c r="M3101" s="66" t="str">
        <f t="shared" si="135"/>
        <v>OK</v>
      </c>
      <c r="N3101" s="40"/>
    </row>
    <row r="3102" spans="2:14" x14ac:dyDescent="0.25">
      <c r="B3102" s="57" t="s">
        <v>26</v>
      </c>
      <c r="C3102" s="58">
        <v>44496</v>
      </c>
      <c r="D3102" s="59" t="s">
        <v>1099</v>
      </c>
      <c r="E3102" s="60" t="s">
        <v>11276</v>
      </c>
      <c r="F3102" s="67" t="s">
        <v>819</v>
      </c>
      <c r="G3102" s="67" t="s">
        <v>1100</v>
      </c>
      <c r="H3102" s="68" t="s">
        <v>6513</v>
      </c>
      <c r="I3102" s="63">
        <v>2</v>
      </c>
      <c r="J3102" s="64" t="str">
        <f t="shared" si="136"/>
        <v>A</v>
      </c>
      <c r="K3102" s="65">
        <f t="shared" si="137"/>
        <v>5000</v>
      </c>
      <c r="L3102" s="66">
        <f t="shared" si="134"/>
        <v>4</v>
      </c>
      <c r="M3102" s="66" t="str">
        <f t="shared" si="135"/>
        <v>OK</v>
      </c>
    </row>
    <row r="3103" spans="2:14" x14ac:dyDescent="0.25">
      <c r="B3103" s="57" t="s">
        <v>26</v>
      </c>
      <c r="C3103" s="58">
        <v>44496</v>
      </c>
      <c r="D3103" s="59" t="s">
        <v>1105</v>
      </c>
      <c r="E3103" s="60" t="s">
        <v>11276</v>
      </c>
      <c r="F3103" s="67" t="s">
        <v>947</v>
      </c>
      <c r="G3103" s="67" t="s">
        <v>1100</v>
      </c>
      <c r="H3103" s="68" t="s">
        <v>6514</v>
      </c>
      <c r="I3103" s="63">
        <v>2</v>
      </c>
      <c r="J3103" s="64" t="str">
        <f t="shared" si="136"/>
        <v>A</v>
      </c>
      <c r="K3103" s="65">
        <f t="shared" si="137"/>
        <v>5000</v>
      </c>
      <c r="L3103" s="66">
        <f t="shared" si="134"/>
        <v>4</v>
      </c>
      <c r="M3103" s="66" t="str">
        <f t="shared" si="135"/>
        <v>OK</v>
      </c>
    </row>
    <row r="3104" spans="2:14" s="69" customFormat="1" x14ac:dyDescent="0.25">
      <c r="B3104" s="57" t="s">
        <v>26</v>
      </c>
      <c r="C3104" s="58">
        <v>44496</v>
      </c>
      <c r="D3104" s="59" t="s">
        <v>1107</v>
      </c>
      <c r="E3104" s="60" t="s">
        <v>11276</v>
      </c>
      <c r="F3104" s="67" t="s">
        <v>1108</v>
      </c>
      <c r="G3104" s="67" t="s">
        <v>1109</v>
      </c>
      <c r="H3104" s="68" t="s">
        <v>6515</v>
      </c>
      <c r="I3104" s="63">
        <v>2</v>
      </c>
      <c r="J3104" s="64" t="str">
        <f t="shared" si="136"/>
        <v>A</v>
      </c>
      <c r="K3104" s="65">
        <f t="shared" si="137"/>
        <v>5000</v>
      </c>
      <c r="L3104" s="66">
        <f t="shared" si="134"/>
        <v>4</v>
      </c>
      <c r="M3104" s="66" t="str">
        <f t="shared" si="135"/>
        <v>OK</v>
      </c>
      <c r="N3104" s="40"/>
    </row>
    <row r="3105" spans="2:14" x14ac:dyDescent="0.25">
      <c r="B3105" s="57" t="s">
        <v>26</v>
      </c>
      <c r="C3105" s="58">
        <v>44496</v>
      </c>
      <c r="D3105" s="59" t="s">
        <v>6516</v>
      </c>
      <c r="E3105" s="60" t="s">
        <v>11276</v>
      </c>
      <c r="F3105" s="67" t="s">
        <v>342</v>
      </c>
      <c r="G3105" s="67" t="s">
        <v>1100</v>
      </c>
      <c r="H3105" s="68" t="s">
        <v>6517</v>
      </c>
      <c r="I3105" s="63">
        <v>2</v>
      </c>
      <c r="J3105" s="64" t="str">
        <f t="shared" si="136"/>
        <v>A</v>
      </c>
      <c r="K3105" s="65">
        <f t="shared" si="137"/>
        <v>5000</v>
      </c>
      <c r="L3105" s="66">
        <f t="shared" si="134"/>
        <v>2</v>
      </c>
      <c r="M3105" s="66" t="str">
        <f t="shared" si="135"/>
        <v>OK</v>
      </c>
    </row>
    <row r="3106" spans="2:14" s="69" customFormat="1" x14ac:dyDescent="0.25">
      <c r="B3106" s="57" t="s">
        <v>26</v>
      </c>
      <c r="C3106" s="70">
        <v>44496</v>
      </c>
      <c r="D3106" s="59" t="s">
        <v>1126</v>
      </c>
      <c r="E3106" s="60" t="s">
        <v>11276</v>
      </c>
      <c r="F3106" s="67" t="s">
        <v>1127</v>
      </c>
      <c r="G3106" s="67" t="s">
        <v>1128</v>
      </c>
      <c r="H3106" s="68" t="s">
        <v>6518</v>
      </c>
      <c r="I3106" s="63">
        <v>2</v>
      </c>
      <c r="J3106" s="64" t="str">
        <f t="shared" si="136"/>
        <v>A</v>
      </c>
      <c r="K3106" s="65">
        <f t="shared" si="137"/>
        <v>5000</v>
      </c>
      <c r="L3106" s="66">
        <f t="shared" si="134"/>
        <v>4</v>
      </c>
      <c r="M3106" s="66" t="str">
        <f t="shared" si="135"/>
        <v>OK</v>
      </c>
      <c r="N3106" s="40"/>
    </row>
    <row r="3107" spans="2:14" x14ac:dyDescent="0.25">
      <c r="B3107" s="57" t="s">
        <v>26</v>
      </c>
      <c r="C3107" s="70">
        <v>44496</v>
      </c>
      <c r="D3107" s="59" t="s">
        <v>6519</v>
      </c>
      <c r="E3107" s="60" t="s">
        <v>11276</v>
      </c>
      <c r="F3107" s="67" t="s">
        <v>6520</v>
      </c>
      <c r="G3107" s="67" t="s">
        <v>6521</v>
      </c>
      <c r="H3107" s="68" t="s">
        <v>6522</v>
      </c>
      <c r="I3107" s="63">
        <v>2</v>
      </c>
      <c r="J3107" s="64" t="str">
        <f t="shared" si="136"/>
        <v>A</v>
      </c>
      <c r="K3107" s="65">
        <f t="shared" si="137"/>
        <v>5000</v>
      </c>
      <c r="L3107" s="66">
        <f t="shared" si="134"/>
        <v>2</v>
      </c>
      <c r="M3107" s="66" t="str">
        <f t="shared" si="135"/>
        <v>OK</v>
      </c>
    </row>
    <row r="3108" spans="2:14" x14ac:dyDescent="0.25">
      <c r="B3108" s="57" t="s">
        <v>26</v>
      </c>
      <c r="C3108" s="70">
        <v>44496</v>
      </c>
      <c r="D3108" s="59" t="s">
        <v>1130</v>
      </c>
      <c r="E3108" s="60" t="s">
        <v>11276</v>
      </c>
      <c r="F3108" s="67" t="s">
        <v>1131</v>
      </c>
      <c r="G3108" s="67" t="s">
        <v>1132</v>
      </c>
      <c r="H3108" s="68" t="s">
        <v>6523</v>
      </c>
      <c r="I3108" s="63">
        <v>2</v>
      </c>
      <c r="J3108" s="64" t="str">
        <f t="shared" si="136"/>
        <v>A</v>
      </c>
      <c r="K3108" s="65">
        <f t="shared" si="137"/>
        <v>5000</v>
      </c>
      <c r="L3108" s="66">
        <f t="shared" si="134"/>
        <v>4</v>
      </c>
      <c r="M3108" s="66" t="str">
        <f t="shared" si="135"/>
        <v>OK</v>
      </c>
    </row>
    <row r="3109" spans="2:14" s="69" customFormat="1" x14ac:dyDescent="0.25">
      <c r="B3109" s="57" t="s">
        <v>26</v>
      </c>
      <c r="C3109" s="70">
        <v>44496</v>
      </c>
      <c r="D3109" s="59" t="s">
        <v>6524</v>
      </c>
      <c r="E3109" s="60" t="s">
        <v>11276</v>
      </c>
      <c r="F3109" s="67" t="s">
        <v>6525</v>
      </c>
      <c r="G3109" s="67" t="s">
        <v>6526</v>
      </c>
      <c r="H3109" s="68" t="s">
        <v>6527</v>
      </c>
      <c r="I3109" s="63">
        <v>2</v>
      </c>
      <c r="J3109" s="64" t="str">
        <f t="shared" si="136"/>
        <v>A</v>
      </c>
      <c r="K3109" s="65">
        <f t="shared" si="137"/>
        <v>5000</v>
      </c>
      <c r="L3109" s="66">
        <f t="shared" si="134"/>
        <v>2</v>
      </c>
      <c r="M3109" s="66" t="str">
        <f t="shared" si="135"/>
        <v>OK</v>
      </c>
      <c r="N3109" s="40"/>
    </row>
    <row r="3110" spans="2:14" s="69" customFormat="1" x14ac:dyDescent="0.25">
      <c r="B3110" s="57" t="s">
        <v>26</v>
      </c>
      <c r="C3110" s="70">
        <v>44496</v>
      </c>
      <c r="D3110" s="59" t="s">
        <v>6528</v>
      </c>
      <c r="E3110" s="60" t="s">
        <v>11276</v>
      </c>
      <c r="F3110" s="67" t="s">
        <v>6529</v>
      </c>
      <c r="G3110" s="67" t="s">
        <v>6530</v>
      </c>
      <c r="H3110" s="68" t="s">
        <v>6531</v>
      </c>
      <c r="I3110" s="63">
        <v>2</v>
      </c>
      <c r="J3110" s="64" t="str">
        <f t="shared" si="136"/>
        <v>A</v>
      </c>
      <c r="K3110" s="65">
        <f t="shared" si="137"/>
        <v>5000</v>
      </c>
      <c r="L3110" s="66">
        <f t="shared" si="134"/>
        <v>2</v>
      </c>
      <c r="M3110" s="66" t="str">
        <f t="shared" si="135"/>
        <v>OK</v>
      </c>
      <c r="N3110" s="40"/>
    </row>
    <row r="3111" spans="2:14" x14ac:dyDescent="0.25">
      <c r="B3111" s="57" t="s">
        <v>26</v>
      </c>
      <c r="C3111" s="70">
        <v>44496</v>
      </c>
      <c r="D3111" s="59" t="s">
        <v>1138</v>
      </c>
      <c r="E3111" s="60" t="s">
        <v>11276</v>
      </c>
      <c r="F3111" s="67" t="s">
        <v>1139</v>
      </c>
      <c r="G3111" s="67" t="s">
        <v>1140</v>
      </c>
      <c r="H3111" s="68" t="s">
        <v>6535</v>
      </c>
      <c r="I3111" s="63">
        <v>2</v>
      </c>
      <c r="J3111" s="64" t="str">
        <f t="shared" si="136"/>
        <v>A</v>
      </c>
      <c r="K3111" s="65">
        <f t="shared" si="137"/>
        <v>5000</v>
      </c>
      <c r="L3111" s="66">
        <f t="shared" si="134"/>
        <v>4</v>
      </c>
      <c r="M3111" s="66" t="str">
        <f t="shared" si="135"/>
        <v>OK</v>
      </c>
    </row>
    <row r="3112" spans="2:14" x14ac:dyDescent="0.25">
      <c r="B3112" s="57" t="s">
        <v>26</v>
      </c>
      <c r="C3112" s="70">
        <v>44496</v>
      </c>
      <c r="D3112" s="59" t="s">
        <v>6532</v>
      </c>
      <c r="E3112" s="60" t="s">
        <v>11276</v>
      </c>
      <c r="F3112" s="67" t="s">
        <v>6533</v>
      </c>
      <c r="G3112" s="67" t="s">
        <v>6534</v>
      </c>
      <c r="H3112" s="68" t="s">
        <v>6536</v>
      </c>
      <c r="I3112" s="63">
        <v>2</v>
      </c>
      <c r="J3112" s="64" t="str">
        <f t="shared" si="136"/>
        <v>A</v>
      </c>
      <c r="K3112" s="65">
        <f t="shared" si="137"/>
        <v>5000</v>
      </c>
      <c r="L3112" s="66">
        <f t="shared" si="134"/>
        <v>2</v>
      </c>
      <c r="M3112" s="66" t="str">
        <f t="shared" si="135"/>
        <v>OK</v>
      </c>
    </row>
    <row r="3113" spans="2:14" s="69" customFormat="1" x14ac:dyDescent="0.25">
      <c r="B3113" s="57" t="s">
        <v>26</v>
      </c>
      <c r="C3113" s="70">
        <v>44496</v>
      </c>
      <c r="D3113" s="59" t="s">
        <v>1111</v>
      </c>
      <c r="E3113" s="60" t="s">
        <v>11276</v>
      </c>
      <c r="F3113" s="67" t="s">
        <v>1112</v>
      </c>
      <c r="G3113" s="67" t="s">
        <v>1113</v>
      </c>
      <c r="H3113" s="68" t="s">
        <v>6537</v>
      </c>
      <c r="I3113" s="63">
        <v>2</v>
      </c>
      <c r="J3113" s="64" t="str">
        <f t="shared" si="136"/>
        <v>A</v>
      </c>
      <c r="K3113" s="65">
        <f t="shared" si="137"/>
        <v>5000</v>
      </c>
      <c r="L3113" s="66">
        <f t="shared" si="134"/>
        <v>4</v>
      </c>
      <c r="M3113" s="66" t="str">
        <f t="shared" si="135"/>
        <v>OK</v>
      </c>
      <c r="N3113" s="40"/>
    </row>
    <row r="3114" spans="2:14" x14ac:dyDescent="0.25">
      <c r="B3114" s="57" t="s">
        <v>26</v>
      </c>
      <c r="C3114" s="70">
        <v>44496</v>
      </c>
      <c r="D3114" s="59" t="s">
        <v>6538</v>
      </c>
      <c r="E3114" s="60" t="s">
        <v>11276</v>
      </c>
      <c r="F3114" s="67" t="s">
        <v>6539</v>
      </c>
      <c r="G3114" s="67" t="s">
        <v>6540</v>
      </c>
      <c r="H3114" s="68" t="s">
        <v>6541</v>
      </c>
      <c r="I3114" s="63">
        <v>2</v>
      </c>
      <c r="J3114" s="64" t="str">
        <f t="shared" si="136"/>
        <v>A</v>
      </c>
      <c r="K3114" s="65">
        <f t="shared" si="137"/>
        <v>5000</v>
      </c>
      <c r="L3114" s="66">
        <f t="shared" si="134"/>
        <v>2</v>
      </c>
      <c r="M3114" s="66" t="str">
        <f t="shared" si="135"/>
        <v>OK</v>
      </c>
    </row>
    <row r="3115" spans="2:14" s="69" customFormat="1" x14ac:dyDescent="0.25">
      <c r="B3115" s="57" t="s">
        <v>26</v>
      </c>
      <c r="C3115" s="70">
        <v>44496</v>
      </c>
      <c r="D3115" s="59" t="s">
        <v>6542</v>
      </c>
      <c r="E3115" s="60" t="s">
        <v>11276</v>
      </c>
      <c r="F3115" s="67" t="s">
        <v>6543</v>
      </c>
      <c r="G3115" s="67" t="s">
        <v>2424</v>
      </c>
      <c r="H3115" s="68" t="s">
        <v>6544</v>
      </c>
      <c r="I3115" s="63">
        <v>2</v>
      </c>
      <c r="J3115" s="64" t="str">
        <f t="shared" si="136"/>
        <v>A</v>
      </c>
      <c r="K3115" s="65">
        <f t="shared" si="137"/>
        <v>5000</v>
      </c>
      <c r="L3115" s="66">
        <f t="shared" si="134"/>
        <v>2</v>
      </c>
      <c r="M3115" s="66" t="str">
        <f t="shared" si="135"/>
        <v>OK</v>
      </c>
      <c r="N3115" s="40"/>
    </row>
    <row r="3116" spans="2:14" x14ac:dyDescent="0.25">
      <c r="B3116" s="57" t="s">
        <v>26</v>
      </c>
      <c r="C3116" s="70">
        <v>44496</v>
      </c>
      <c r="D3116" s="59" t="s">
        <v>6545</v>
      </c>
      <c r="E3116" s="60" t="s">
        <v>11276</v>
      </c>
      <c r="F3116" s="67" t="s">
        <v>6546</v>
      </c>
      <c r="G3116" s="67" t="s">
        <v>6547</v>
      </c>
      <c r="H3116" s="68" t="s">
        <v>6548</v>
      </c>
      <c r="I3116" s="63">
        <v>2</v>
      </c>
      <c r="J3116" s="64" t="str">
        <f t="shared" si="136"/>
        <v>A</v>
      </c>
      <c r="K3116" s="65">
        <f t="shared" si="137"/>
        <v>5000</v>
      </c>
      <c r="L3116" s="66">
        <f t="shared" si="134"/>
        <v>4</v>
      </c>
      <c r="M3116" s="66" t="str">
        <f t="shared" si="135"/>
        <v>OK</v>
      </c>
    </row>
    <row r="3117" spans="2:14" x14ac:dyDescent="0.25">
      <c r="B3117" s="57" t="s">
        <v>26</v>
      </c>
      <c r="C3117" s="70">
        <v>44496</v>
      </c>
      <c r="D3117" s="59" t="s">
        <v>6549</v>
      </c>
      <c r="E3117" s="60" t="s">
        <v>11276</v>
      </c>
      <c r="F3117" s="67" t="s">
        <v>6550</v>
      </c>
      <c r="G3117" s="67" t="s">
        <v>6551</v>
      </c>
      <c r="H3117" s="68" t="s">
        <v>6552</v>
      </c>
      <c r="I3117" s="63">
        <v>3</v>
      </c>
      <c r="J3117" s="64" t="str">
        <f t="shared" si="136"/>
        <v>A</v>
      </c>
      <c r="K3117" s="65">
        <f t="shared" si="137"/>
        <v>7500</v>
      </c>
      <c r="L3117" s="66">
        <f t="shared" si="134"/>
        <v>9</v>
      </c>
      <c r="M3117" s="66" t="str">
        <f t="shared" si="135"/>
        <v>OK</v>
      </c>
    </row>
    <row r="3118" spans="2:14" s="69" customFormat="1" x14ac:dyDescent="0.25">
      <c r="B3118" s="57" t="s">
        <v>26</v>
      </c>
      <c r="C3118" s="70">
        <v>44496</v>
      </c>
      <c r="D3118" s="59" t="s">
        <v>6553</v>
      </c>
      <c r="E3118" s="60" t="s">
        <v>11276</v>
      </c>
      <c r="F3118" s="67" t="s">
        <v>6554</v>
      </c>
      <c r="G3118" s="67" t="s">
        <v>6555</v>
      </c>
      <c r="H3118" s="68" t="s">
        <v>6556</v>
      </c>
      <c r="I3118" s="63">
        <v>2</v>
      </c>
      <c r="J3118" s="64" t="str">
        <f t="shared" si="136"/>
        <v>A</v>
      </c>
      <c r="K3118" s="65">
        <f t="shared" si="137"/>
        <v>5000</v>
      </c>
      <c r="L3118" s="66">
        <f t="shared" si="134"/>
        <v>4</v>
      </c>
      <c r="M3118" s="66" t="str">
        <f t="shared" si="135"/>
        <v>OK</v>
      </c>
      <c r="N3118" s="40"/>
    </row>
    <row r="3119" spans="2:14" x14ac:dyDescent="0.25">
      <c r="B3119" s="57" t="s">
        <v>26</v>
      </c>
      <c r="C3119" s="70">
        <v>44497</v>
      </c>
      <c r="D3119" s="59" t="s">
        <v>7191</v>
      </c>
      <c r="E3119" s="60" t="s">
        <v>11276</v>
      </c>
      <c r="F3119" s="67" t="s">
        <v>7192</v>
      </c>
      <c r="G3119" s="67" t="s">
        <v>7193</v>
      </c>
      <c r="H3119" s="68" t="s">
        <v>7194</v>
      </c>
      <c r="I3119" s="63">
        <v>2</v>
      </c>
      <c r="J3119" s="64" t="str">
        <f t="shared" si="136"/>
        <v>A</v>
      </c>
      <c r="K3119" s="65">
        <f t="shared" si="137"/>
        <v>5000</v>
      </c>
      <c r="L3119" s="66">
        <f t="shared" si="134"/>
        <v>2</v>
      </c>
      <c r="M3119" s="66" t="str">
        <f t="shared" si="135"/>
        <v>OK</v>
      </c>
    </row>
    <row r="3120" spans="2:14" x14ac:dyDescent="0.25">
      <c r="B3120" s="57" t="s">
        <v>26</v>
      </c>
      <c r="C3120" s="70">
        <v>44497</v>
      </c>
      <c r="D3120" s="59" t="s">
        <v>2296</v>
      </c>
      <c r="E3120" s="60" t="s">
        <v>11276</v>
      </c>
      <c r="F3120" s="67" t="s">
        <v>2297</v>
      </c>
      <c r="G3120" s="67" t="s">
        <v>2298</v>
      </c>
      <c r="H3120" s="68" t="s">
        <v>7195</v>
      </c>
      <c r="I3120" s="63">
        <v>2</v>
      </c>
      <c r="J3120" s="64" t="str">
        <f t="shared" si="136"/>
        <v>A</v>
      </c>
      <c r="K3120" s="65">
        <f t="shared" si="137"/>
        <v>5000</v>
      </c>
      <c r="L3120" s="66">
        <f t="shared" si="134"/>
        <v>4</v>
      </c>
      <c r="M3120" s="66" t="str">
        <f t="shared" si="135"/>
        <v>OK</v>
      </c>
    </row>
    <row r="3121" spans="2:14" s="69" customFormat="1" x14ac:dyDescent="0.25">
      <c r="B3121" s="57" t="s">
        <v>26</v>
      </c>
      <c r="C3121" s="70">
        <v>44497</v>
      </c>
      <c r="D3121" s="59" t="s">
        <v>7196</v>
      </c>
      <c r="E3121" s="60" t="s">
        <v>11276</v>
      </c>
      <c r="F3121" s="67" t="s">
        <v>7197</v>
      </c>
      <c r="G3121" s="67" t="s">
        <v>7198</v>
      </c>
      <c r="H3121" s="68" t="s">
        <v>7199</v>
      </c>
      <c r="I3121" s="63">
        <v>2</v>
      </c>
      <c r="J3121" s="64" t="str">
        <f t="shared" si="136"/>
        <v>A</v>
      </c>
      <c r="K3121" s="65">
        <f t="shared" si="137"/>
        <v>5000</v>
      </c>
      <c r="L3121" s="66">
        <f t="shared" si="134"/>
        <v>2</v>
      </c>
      <c r="M3121" s="66" t="str">
        <f t="shared" si="135"/>
        <v>OK</v>
      </c>
      <c r="N3121" s="40"/>
    </row>
    <row r="3122" spans="2:14" x14ac:dyDescent="0.25">
      <c r="B3122" s="57" t="s">
        <v>26</v>
      </c>
      <c r="C3122" s="70">
        <v>44497</v>
      </c>
      <c r="D3122" s="59" t="s">
        <v>7200</v>
      </c>
      <c r="E3122" s="60" t="s">
        <v>11276</v>
      </c>
      <c r="F3122" s="67" t="s">
        <v>7201</v>
      </c>
      <c r="G3122" s="67" t="s">
        <v>2306</v>
      </c>
      <c r="H3122" s="68" t="s">
        <v>7202</v>
      </c>
      <c r="I3122" s="63">
        <v>2</v>
      </c>
      <c r="J3122" s="64" t="str">
        <f t="shared" si="136"/>
        <v>A</v>
      </c>
      <c r="K3122" s="65">
        <f t="shared" si="137"/>
        <v>5000</v>
      </c>
      <c r="L3122" s="66">
        <f t="shared" si="134"/>
        <v>2</v>
      </c>
      <c r="M3122" s="66" t="str">
        <f t="shared" si="135"/>
        <v>OK</v>
      </c>
    </row>
    <row r="3123" spans="2:14" s="69" customFormat="1" x14ac:dyDescent="0.25">
      <c r="B3123" s="57" t="s">
        <v>26</v>
      </c>
      <c r="C3123" s="70">
        <v>44497</v>
      </c>
      <c r="D3123" s="59" t="s">
        <v>7203</v>
      </c>
      <c r="E3123" s="60" t="s">
        <v>11276</v>
      </c>
      <c r="F3123" s="67" t="s">
        <v>7204</v>
      </c>
      <c r="G3123" s="67" t="s">
        <v>7205</v>
      </c>
      <c r="H3123" s="68" t="s">
        <v>7206</v>
      </c>
      <c r="I3123" s="63">
        <v>2</v>
      </c>
      <c r="J3123" s="64" t="str">
        <f t="shared" si="136"/>
        <v>A</v>
      </c>
      <c r="K3123" s="65">
        <f t="shared" si="137"/>
        <v>5000</v>
      </c>
      <c r="L3123" s="66">
        <f t="shared" si="134"/>
        <v>2</v>
      </c>
      <c r="M3123" s="66" t="str">
        <f t="shared" si="135"/>
        <v>OK</v>
      </c>
      <c r="N3123" s="40"/>
    </row>
    <row r="3124" spans="2:14" x14ac:dyDescent="0.25">
      <c r="B3124" s="57" t="s">
        <v>26</v>
      </c>
      <c r="C3124" s="70">
        <v>44497</v>
      </c>
      <c r="D3124" s="59" t="s">
        <v>7207</v>
      </c>
      <c r="E3124" s="60" t="s">
        <v>11276</v>
      </c>
      <c r="F3124" s="67" t="s">
        <v>7208</v>
      </c>
      <c r="G3124" s="67" t="s">
        <v>7209</v>
      </c>
      <c r="H3124" s="68" t="s">
        <v>7210</v>
      </c>
      <c r="I3124" s="63">
        <v>2</v>
      </c>
      <c r="J3124" s="64" t="str">
        <f t="shared" si="136"/>
        <v>A</v>
      </c>
      <c r="K3124" s="65">
        <f t="shared" si="137"/>
        <v>5000</v>
      </c>
      <c r="L3124" s="66">
        <f t="shared" si="134"/>
        <v>2</v>
      </c>
      <c r="M3124" s="66" t="str">
        <f t="shared" si="135"/>
        <v>OK</v>
      </c>
    </row>
    <row r="3125" spans="2:14" x14ac:dyDescent="0.25">
      <c r="B3125" s="57" t="s">
        <v>26</v>
      </c>
      <c r="C3125" s="70">
        <v>44497</v>
      </c>
      <c r="D3125" s="59" t="s">
        <v>2316</v>
      </c>
      <c r="E3125" s="60" t="s">
        <v>11276</v>
      </c>
      <c r="F3125" s="67" t="s">
        <v>2317</v>
      </c>
      <c r="G3125" s="67" t="s">
        <v>2318</v>
      </c>
      <c r="H3125" s="68" t="s">
        <v>7211</v>
      </c>
      <c r="I3125" s="63">
        <v>2</v>
      </c>
      <c r="J3125" s="64" t="str">
        <f t="shared" si="136"/>
        <v>A</v>
      </c>
      <c r="K3125" s="65">
        <f t="shared" si="137"/>
        <v>5000</v>
      </c>
      <c r="L3125" s="66">
        <f t="shared" si="134"/>
        <v>4</v>
      </c>
      <c r="M3125" s="66" t="str">
        <f t="shared" si="135"/>
        <v>OK</v>
      </c>
    </row>
    <row r="3126" spans="2:14" s="69" customFormat="1" x14ac:dyDescent="0.25">
      <c r="B3126" s="57" t="s">
        <v>26</v>
      </c>
      <c r="C3126" s="70">
        <v>44497</v>
      </c>
      <c r="D3126" s="59" t="s">
        <v>7212</v>
      </c>
      <c r="E3126" s="60" t="s">
        <v>11276</v>
      </c>
      <c r="F3126" s="67" t="s">
        <v>2317</v>
      </c>
      <c r="G3126" s="67" t="s">
        <v>7213</v>
      </c>
      <c r="H3126" s="68" t="s">
        <v>7214</v>
      </c>
      <c r="I3126" s="63">
        <v>2</v>
      </c>
      <c r="J3126" s="64" t="str">
        <f t="shared" si="136"/>
        <v>A</v>
      </c>
      <c r="K3126" s="65">
        <f t="shared" si="137"/>
        <v>5000</v>
      </c>
      <c r="L3126" s="66">
        <f t="shared" si="134"/>
        <v>2</v>
      </c>
      <c r="M3126" s="66" t="str">
        <f t="shared" si="135"/>
        <v>OK</v>
      </c>
      <c r="N3126" s="40"/>
    </row>
    <row r="3127" spans="2:14" s="69" customFormat="1" x14ac:dyDescent="0.25">
      <c r="B3127" s="57" t="s">
        <v>26</v>
      </c>
      <c r="C3127" s="70">
        <v>44497</v>
      </c>
      <c r="D3127" s="59" t="s">
        <v>7215</v>
      </c>
      <c r="E3127" s="60" t="s">
        <v>11276</v>
      </c>
      <c r="F3127" s="67" t="s">
        <v>7216</v>
      </c>
      <c r="G3127" s="67" t="s">
        <v>7217</v>
      </c>
      <c r="H3127" s="68" t="s">
        <v>7218</v>
      </c>
      <c r="I3127" s="63">
        <v>2</v>
      </c>
      <c r="J3127" s="64" t="str">
        <f t="shared" si="136"/>
        <v>A</v>
      </c>
      <c r="K3127" s="65">
        <f t="shared" si="137"/>
        <v>5000</v>
      </c>
      <c r="L3127" s="66">
        <f t="shared" si="134"/>
        <v>2</v>
      </c>
      <c r="M3127" s="66" t="str">
        <f t="shared" si="135"/>
        <v>OK</v>
      </c>
      <c r="N3127" s="40"/>
    </row>
    <row r="3128" spans="2:14" x14ac:dyDescent="0.25">
      <c r="B3128" s="57" t="s">
        <v>26</v>
      </c>
      <c r="C3128" s="70">
        <v>44497</v>
      </c>
      <c r="D3128" s="59" t="s">
        <v>6545</v>
      </c>
      <c r="E3128" s="60" t="s">
        <v>11276</v>
      </c>
      <c r="F3128" s="67" t="s">
        <v>6546</v>
      </c>
      <c r="G3128" s="67" t="s">
        <v>6547</v>
      </c>
      <c r="H3128" s="68" t="s">
        <v>7219</v>
      </c>
      <c r="I3128" s="63">
        <v>2</v>
      </c>
      <c r="J3128" s="64" t="str">
        <f t="shared" si="136"/>
        <v>A</v>
      </c>
      <c r="K3128" s="65">
        <f t="shared" si="137"/>
        <v>5000</v>
      </c>
      <c r="L3128" s="66">
        <f t="shared" si="134"/>
        <v>4</v>
      </c>
      <c r="M3128" s="66" t="str">
        <f t="shared" si="135"/>
        <v>OK</v>
      </c>
    </row>
    <row r="3129" spans="2:14" x14ac:dyDescent="0.25">
      <c r="B3129" s="57" t="s">
        <v>26</v>
      </c>
      <c r="C3129" s="70">
        <v>44497</v>
      </c>
      <c r="D3129" s="59" t="s">
        <v>2393</v>
      </c>
      <c r="E3129" s="60" t="s">
        <v>11276</v>
      </c>
      <c r="F3129" s="67" t="s">
        <v>2394</v>
      </c>
      <c r="G3129" s="67" t="s">
        <v>2395</v>
      </c>
      <c r="H3129" s="68" t="s">
        <v>7221</v>
      </c>
      <c r="I3129" s="63">
        <v>2</v>
      </c>
      <c r="J3129" s="64" t="str">
        <f t="shared" si="136"/>
        <v>A</v>
      </c>
      <c r="K3129" s="65">
        <f t="shared" si="137"/>
        <v>5000</v>
      </c>
      <c r="L3129" s="66">
        <f t="shared" si="134"/>
        <v>12</v>
      </c>
      <c r="M3129" s="66" t="str">
        <f t="shared" si="135"/>
        <v>OK</v>
      </c>
    </row>
    <row r="3130" spans="2:14" s="69" customFormat="1" x14ac:dyDescent="0.25">
      <c r="B3130" s="57" t="s">
        <v>26</v>
      </c>
      <c r="C3130" s="70">
        <v>44497</v>
      </c>
      <c r="D3130" s="59" t="s">
        <v>7222</v>
      </c>
      <c r="E3130" s="60" t="s">
        <v>11276</v>
      </c>
      <c r="F3130" s="67" t="s">
        <v>7223</v>
      </c>
      <c r="G3130" s="67" t="s">
        <v>7224</v>
      </c>
      <c r="H3130" s="68" t="s">
        <v>7228</v>
      </c>
      <c r="I3130" s="63">
        <v>2</v>
      </c>
      <c r="J3130" s="64" t="str">
        <f t="shared" si="136"/>
        <v>A</v>
      </c>
      <c r="K3130" s="65">
        <f t="shared" si="137"/>
        <v>5000</v>
      </c>
      <c r="L3130" s="66">
        <f t="shared" si="134"/>
        <v>2</v>
      </c>
      <c r="M3130" s="66" t="str">
        <f t="shared" si="135"/>
        <v>OK</v>
      </c>
      <c r="N3130" s="40"/>
    </row>
    <row r="3131" spans="2:14" x14ac:dyDescent="0.25">
      <c r="B3131" s="57" t="s">
        <v>26</v>
      </c>
      <c r="C3131" s="70">
        <v>44497</v>
      </c>
      <c r="D3131" s="59" t="s">
        <v>7225</v>
      </c>
      <c r="E3131" s="60" t="s">
        <v>11276</v>
      </c>
      <c r="F3131" s="67" t="s">
        <v>7226</v>
      </c>
      <c r="G3131" s="67" t="s">
        <v>7227</v>
      </c>
      <c r="H3131" s="68" t="s">
        <v>7229</v>
      </c>
      <c r="I3131" s="63">
        <v>2</v>
      </c>
      <c r="J3131" s="64" t="str">
        <f t="shared" si="136"/>
        <v>A</v>
      </c>
      <c r="K3131" s="65">
        <f t="shared" si="137"/>
        <v>5000</v>
      </c>
      <c r="L3131" s="66">
        <f t="shared" si="134"/>
        <v>2</v>
      </c>
      <c r="M3131" s="66" t="str">
        <f t="shared" si="135"/>
        <v>OK</v>
      </c>
    </row>
    <row r="3132" spans="2:14" s="69" customFormat="1" x14ac:dyDescent="0.25">
      <c r="B3132" s="57" t="s">
        <v>26</v>
      </c>
      <c r="C3132" s="70">
        <v>44497</v>
      </c>
      <c r="D3132" s="59" t="s">
        <v>2419</v>
      </c>
      <c r="E3132" s="60" t="s">
        <v>11276</v>
      </c>
      <c r="F3132" s="67" t="s">
        <v>2420</v>
      </c>
      <c r="G3132" s="67" t="s">
        <v>2421</v>
      </c>
      <c r="H3132" s="68" t="s">
        <v>7230</v>
      </c>
      <c r="I3132" s="63">
        <v>2</v>
      </c>
      <c r="J3132" s="64" t="str">
        <f t="shared" si="136"/>
        <v>A</v>
      </c>
      <c r="K3132" s="65">
        <f t="shared" si="137"/>
        <v>5000</v>
      </c>
      <c r="L3132" s="66">
        <f t="shared" si="134"/>
        <v>4</v>
      </c>
      <c r="M3132" s="66" t="str">
        <f t="shared" si="135"/>
        <v>OK</v>
      </c>
      <c r="N3132" s="40"/>
    </row>
    <row r="3133" spans="2:14" x14ac:dyDescent="0.25">
      <c r="B3133" s="57" t="s">
        <v>26</v>
      </c>
      <c r="C3133" s="70">
        <v>44497</v>
      </c>
      <c r="D3133" s="59" t="s">
        <v>7231</v>
      </c>
      <c r="E3133" s="60" t="s">
        <v>11276</v>
      </c>
      <c r="F3133" s="67" t="s">
        <v>7232</v>
      </c>
      <c r="G3133" s="67" t="s">
        <v>2424</v>
      </c>
      <c r="H3133" s="68" t="s">
        <v>7233</v>
      </c>
      <c r="I3133" s="63">
        <v>2</v>
      </c>
      <c r="J3133" s="64" t="str">
        <f t="shared" si="136"/>
        <v>A</v>
      </c>
      <c r="K3133" s="65">
        <f t="shared" si="137"/>
        <v>5000</v>
      </c>
      <c r="L3133" s="66">
        <f t="shared" si="134"/>
        <v>2</v>
      </c>
      <c r="M3133" s="66" t="str">
        <f t="shared" si="135"/>
        <v>OK</v>
      </c>
    </row>
    <row r="3134" spans="2:14" x14ac:dyDescent="0.25">
      <c r="B3134" s="57" t="s">
        <v>26</v>
      </c>
      <c r="C3134" s="70">
        <v>44497</v>
      </c>
      <c r="D3134" s="59" t="s">
        <v>2435</v>
      </c>
      <c r="E3134" s="60" t="s">
        <v>11276</v>
      </c>
      <c r="F3134" s="67" t="s">
        <v>2436</v>
      </c>
      <c r="G3134" s="67" t="s">
        <v>2437</v>
      </c>
      <c r="H3134" s="68" t="s">
        <v>7234</v>
      </c>
      <c r="I3134" s="63">
        <v>2</v>
      </c>
      <c r="J3134" s="64" t="str">
        <f t="shared" si="136"/>
        <v>A</v>
      </c>
      <c r="K3134" s="65">
        <f t="shared" si="137"/>
        <v>5000</v>
      </c>
      <c r="L3134" s="66">
        <f t="shared" si="134"/>
        <v>4</v>
      </c>
      <c r="M3134" s="66" t="str">
        <f t="shared" si="135"/>
        <v>OK</v>
      </c>
    </row>
    <row r="3135" spans="2:14" s="69" customFormat="1" x14ac:dyDescent="0.25">
      <c r="B3135" s="57" t="s">
        <v>26</v>
      </c>
      <c r="C3135" s="70">
        <v>44497</v>
      </c>
      <c r="D3135" s="59" t="s">
        <v>7235</v>
      </c>
      <c r="E3135" s="60" t="s">
        <v>11276</v>
      </c>
      <c r="F3135" s="67" t="s">
        <v>7236</v>
      </c>
      <c r="G3135" s="67" t="s">
        <v>7237</v>
      </c>
      <c r="H3135" s="68" t="s">
        <v>7238</v>
      </c>
      <c r="I3135" s="63">
        <v>2</v>
      </c>
      <c r="J3135" s="64" t="str">
        <f t="shared" si="136"/>
        <v>A</v>
      </c>
      <c r="K3135" s="65">
        <f t="shared" si="137"/>
        <v>5000</v>
      </c>
      <c r="L3135" s="66">
        <f t="shared" si="134"/>
        <v>2</v>
      </c>
      <c r="M3135" s="66" t="str">
        <f t="shared" si="135"/>
        <v>OK</v>
      </c>
      <c r="N3135" s="40"/>
    </row>
    <row r="3136" spans="2:14" x14ac:dyDescent="0.25">
      <c r="B3136" s="57" t="s">
        <v>26</v>
      </c>
      <c r="C3136" s="70">
        <v>44497</v>
      </c>
      <c r="D3136" s="59" t="s">
        <v>2447</v>
      </c>
      <c r="E3136" s="60" t="s">
        <v>11276</v>
      </c>
      <c r="F3136" s="67" t="s">
        <v>2448</v>
      </c>
      <c r="G3136" s="67" t="s">
        <v>2449</v>
      </c>
      <c r="H3136" s="68" t="s">
        <v>7242</v>
      </c>
      <c r="I3136" s="63">
        <v>6</v>
      </c>
      <c r="J3136" s="64" t="str">
        <f t="shared" si="136"/>
        <v>B</v>
      </c>
      <c r="K3136" s="65">
        <f t="shared" si="137"/>
        <v>18000</v>
      </c>
      <c r="L3136" s="66">
        <f t="shared" si="134"/>
        <v>8</v>
      </c>
      <c r="M3136" s="66" t="str">
        <f t="shared" si="135"/>
        <v>OK</v>
      </c>
    </row>
    <row r="3137" spans="2:14" x14ac:dyDescent="0.25">
      <c r="B3137" s="57" t="s">
        <v>26</v>
      </c>
      <c r="C3137" s="70">
        <v>44497</v>
      </c>
      <c r="D3137" s="59" t="s">
        <v>7239</v>
      </c>
      <c r="E3137" s="60" t="s">
        <v>11276</v>
      </c>
      <c r="F3137" s="67" t="s">
        <v>7240</v>
      </c>
      <c r="G3137" s="67" t="s">
        <v>7241</v>
      </c>
      <c r="H3137" s="68" t="s">
        <v>7243</v>
      </c>
      <c r="I3137" s="63">
        <v>6</v>
      </c>
      <c r="J3137" s="64" t="str">
        <f t="shared" si="136"/>
        <v>B</v>
      </c>
      <c r="K3137" s="65">
        <f t="shared" si="137"/>
        <v>18000</v>
      </c>
      <c r="L3137" s="66">
        <f t="shared" si="134"/>
        <v>6</v>
      </c>
      <c r="M3137" s="66" t="str">
        <f t="shared" si="135"/>
        <v>OK</v>
      </c>
    </row>
    <row r="3138" spans="2:14" s="69" customFormat="1" x14ac:dyDescent="0.25">
      <c r="B3138" s="57" t="s">
        <v>26</v>
      </c>
      <c r="C3138" s="70">
        <v>44497</v>
      </c>
      <c r="D3138" s="59" t="s">
        <v>2451</v>
      </c>
      <c r="E3138" s="60" t="s">
        <v>11276</v>
      </c>
      <c r="F3138" s="67" t="s">
        <v>2452</v>
      </c>
      <c r="G3138" s="67" t="s">
        <v>2453</v>
      </c>
      <c r="H3138" s="68" t="s">
        <v>7244</v>
      </c>
      <c r="I3138" s="63">
        <v>2</v>
      </c>
      <c r="J3138" s="64" t="str">
        <f t="shared" si="136"/>
        <v>A</v>
      </c>
      <c r="K3138" s="65">
        <f t="shared" si="137"/>
        <v>5000</v>
      </c>
      <c r="L3138" s="66">
        <f t="shared" si="134"/>
        <v>4</v>
      </c>
      <c r="M3138" s="66" t="str">
        <f t="shared" si="135"/>
        <v>OK</v>
      </c>
      <c r="N3138" s="40"/>
    </row>
    <row r="3139" spans="2:14" x14ac:dyDescent="0.25">
      <c r="B3139" s="57" t="s">
        <v>26</v>
      </c>
      <c r="C3139" s="70">
        <v>44497</v>
      </c>
      <c r="D3139" s="59" t="s">
        <v>2455</v>
      </c>
      <c r="E3139" s="60" t="s">
        <v>11276</v>
      </c>
      <c r="F3139" s="67" t="s">
        <v>2456</v>
      </c>
      <c r="G3139" s="67" t="s">
        <v>2457</v>
      </c>
      <c r="H3139" s="68" t="s">
        <v>7248</v>
      </c>
      <c r="I3139" s="63">
        <v>2</v>
      </c>
      <c r="J3139" s="64" t="str">
        <f t="shared" si="136"/>
        <v>A</v>
      </c>
      <c r="K3139" s="65">
        <f t="shared" si="137"/>
        <v>5000</v>
      </c>
      <c r="L3139" s="66">
        <f t="shared" si="134"/>
        <v>4</v>
      </c>
      <c r="M3139" s="66" t="str">
        <f t="shared" si="135"/>
        <v>OK</v>
      </c>
    </row>
    <row r="3140" spans="2:14" s="69" customFormat="1" x14ac:dyDescent="0.25">
      <c r="B3140" s="57" t="s">
        <v>26</v>
      </c>
      <c r="C3140" s="70">
        <v>44497</v>
      </c>
      <c r="D3140" s="59" t="s">
        <v>7245</v>
      </c>
      <c r="E3140" s="60" t="s">
        <v>11276</v>
      </c>
      <c r="F3140" s="67" t="s">
        <v>7246</v>
      </c>
      <c r="G3140" s="67" t="s">
        <v>7247</v>
      </c>
      <c r="H3140" s="68" t="s">
        <v>7249</v>
      </c>
      <c r="I3140" s="63">
        <v>2</v>
      </c>
      <c r="J3140" s="64" t="str">
        <f t="shared" si="136"/>
        <v>A</v>
      </c>
      <c r="K3140" s="65">
        <f t="shared" si="137"/>
        <v>5000</v>
      </c>
      <c r="L3140" s="66">
        <f t="shared" si="134"/>
        <v>2</v>
      </c>
      <c r="M3140" s="66" t="str">
        <f t="shared" si="135"/>
        <v>OK</v>
      </c>
      <c r="N3140" s="40"/>
    </row>
    <row r="3141" spans="2:14" x14ac:dyDescent="0.25">
      <c r="B3141" s="57" t="s">
        <v>26</v>
      </c>
      <c r="C3141" s="70">
        <v>44497</v>
      </c>
      <c r="D3141" s="59" t="s">
        <v>5712</v>
      </c>
      <c r="E3141" s="60" t="s">
        <v>11276</v>
      </c>
      <c r="F3141" s="67" t="s">
        <v>775</v>
      </c>
      <c r="G3141" s="67" t="s">
        <v>5713</v>
      </c>
      <c r="H3141" s="68" t="s">
        <v>7250</v>
      </c>
      <c r="I3141" s="63">
        <v>2</v>
      </c>
      <c r="J3141" s="64" t="str">
        <f t="shared" si="136"/>
        <v>A</v>
      </c>
      <c r="K3141" s="65">
        <f t="shared" si="137"/>
        <v>5000</v>
      </c>
      <c r="L3141" s="66">
        <f t="shared" si="134"/>
        <v>4</v>
      </c>
      <c r="M3141" s="66" t="str">
        <f t="shared" si="135"/>
        <v>OK</v>
      </c>
    </row>
    <row r="3142" spans="2:14" x14ac:dyDescent="0.25">
      <c r="B3142" s="57" t="s">
        <v>26</v>
      </c>
      <c r="C3142" s="70">
        <v>44497</v>
      </c>
      <c r="D3142" s="59" t="s">
        <v>5707</v>
      </c>
      <c r="E3142" s="60" t="s">
        <v>11276</v>
      </c>
      <c r="F3142" s="67" t="s">
        <v>5708</v>
      </c>
      <c r="G3142" s="67" t="s">
        <v>2433</v>
      </c>
      <c r="H3142" s="68" t="s">
        <v>7251</v>
      </c>
      <c r="I3142" s="63">
        <v>2</v>
      </c>
      <c r="J3142" s="64" t="str">
        <f t="shared" si="136"/>
        <v>A</v>
      </c>
      <c r="K3142" s="65">
        <f t="shared" si="137"/>
        <v>5000</v>
      </c>
      <c r="L3142" s="66">
        <f t="shared" si="134"/>
        <v>4</v>
      </c>
      <c r="M3142" s="66" t="str">
        <f t="shared" si="135"/>
        <v>OK</v>
      </c>
    </row>
    <row r="3143" spans="2:14" s="69" customFormat="1" x14ac:dyDescent="0.25">
      <c r="B3143" s="57" t="s">
        <v>26</v>
      </c>
      <c r="C3143" s="70">
        <v>44497</v>
      </c>
      <c r="D3143" s="59" t="s">
        <v>5710</v>
      </c>
      <c r="E3143" s="60" t="s">
        <v>11276</v>
      </c>
      <c r="F3143" s="67" t="s">
        <v>564</v>
      </c>
      <c r="G3143" s="67" t="s">
        <v>2433</v>
      </c>
      <c r="H3143" s="68" t="s">
        <v>7252</v>
      </c>
      <c r="I3143" s="63">
        <v>2</v>
      </c>
      <c r="J3143" s="64" t="str">
        <f t="shared" si="136"/>
        <v>A</v>
      </c>
      <c r="K3143" s="65">
        <f t="shared" si="137"/>
        <v>5000</v>
      </c>
      <c r="L3143" s="66">
        <f t="shared" si="134"/>
        <v>4</v>
      </c>
      <c r="M3143" s="66" t="str">
        <f t="shared" si="135"/>
        <v>OK</v>
      </c>
      <c r="N3143" s="40"/>
    </row>
    <row r="3144" spans="2:14" s="69" customFormat="1" x14ac:dyDescent="0.25">
      <c r="B3144" s="57" t="s">
        <v>26</v>
      </c>
      <c r="C3144" s="70">
        <v>44497</v>
      </c>
      <c r="D3144" s="59" t="s">
        <v>2466</v>
      </c>
      <c r="E3144" s="60" t="s">
        <v>11276</v>
      </c>
      <c r="F3144" s="67" t="s">
        <v>2467</v>
      </c>
      <c r="G3144" s="67" t="s">
        <v>2433</v>
      </c>
      <c r="H3144" s="68" t="s">
        <v>7253</v>
      </c>
      <c r="I3144" s="63">
        <v>2</v>
      </c>
      <c r="J3144" s="64" t="str">
        <f t="shared" si="136"/>
        <v>A</v>
      </c>
      <c r="K3144" s="65">
        <f t="shared" si="137"/>
        <v>5000</v>
      </c>
      <c r="L3144" s="66">
        <f t="shared" si="134"/>
        <v>6</v>
      </c>
      <c r="M3144" s="66" t="str">
        <f t="shared" si="135"/>
        <v>OK</v>
      </c>
      <c r="N3144" s="40"/>
    </row>
    <row r="3145" spans="2:14" x14ac:dyDescent="0.25">
      <c r="B3145" s="57" t="s">
        <v>26</v>
      </c>
      <c r="C3145" s="70">
        <v>44497</v>
      </c>
      <c r="D3145" s="59" t="s">
        <v>7256</v>
      </c>
      <c r="E3145" s="60" t="s">
        <v>11276</v>
      </c>
      <c r="F3145" s="67" t="s">
        <v>7257</v>
      </c>
      <c r="G3145" s="67" t="s">
        <v>7258</v>
      </c>
      <c r="H3145" s="68" t="s">
        <v>7259</v>
      </c>
      <c r="I3145" s="63">
        <v>2</v>
      </c>
      <c r="J3145" s="64" t="str">
        <f t="shared" si="136"/>
        <v>A</v>
      </c>
      <c r="K3145" s="65">
        <f t="shared" si="137"/>
        <v>5000</v>
      </c>
      <c r="L3145" s="66">
        <f t="shared" ref="L3145:L3208" si="138">SUMIF($D$8:$D$3606,D3145:D6743,$I$8:$I$3606)</f>
        <v>2</v>
      </c>
      <c r="M3145" s="66" t="str">
        <f t="shared" ref="M3145:M3208" si="139">+IF(L3145=0," ",IF(L3145&lt;=20,"OK",IF(L3145&gt;=21,"LEBIH")))</f>
        <v>OK</v>
      </c>
    </row>
    <row r="3146" spans="2:14" x14ac:dyDescent="0.25">
      <c r="B3146" s="57" t="s">
        <v>26</v>
      </c>
      <c r="C3146" s="70">
        <v>44497</v>
      </c>
      <c r="D3146" s="59" t="s">
        <v>4894</v>
      </c>
      <c r="E3146" s="60" t="s">
        <v>11276</v>
      </c>
      <c r="F3146" s="67" t="s">
        <v>4895</v>
      </c>
      <c r="G3146" s="67" t="s">
        <v>241</v>
      </c>
      <c r="H3146" s="68" t="s">
        <v>7254</v>
      </c>
      <c r="I3146" s="63">
        <v>2</v>
      </c>
      <c r="J3146" s="64" t="str">
        <f t="shared" si="136"/>
        <v>A</v>
      </c>
      <c r="K3146" s="65">
        <f t="shared" si="137"/>
        <v>5000</v>
      </c>
      <c r="L3146" s="66">
        <f t="shared" si="138"/>
        <v>4</v>
      </c>
      <c r="M3146" s="66" t="str">
        <f t="shared" si="139"/>
        <v>OK</v>
      </c>
    </row>
    <row r="3147" spans="2:14" s="69" customFormat="1" x14ac:dyDescent="0.25">
      <c r="B3147" s="57" t="s">
        <v>26</v>
      </c>
      <c r="C3147" s="70">
        <v>44497</v>
      </c>
      <c r="D3147" s="59" t="s">
        <v>243</v>
      </c>
      <c r="E3147" s="60" t="s">
        <v>11276</v>
      </c>
      <c r="F3147" s="67" t="s">
        <v>244</v>
      </c>
      <c r="G3147" s="67" t="s">
        <v>241</v>
      </c>
      <c r="H3147" s="68" t="s">
        <v>7255</v>
      </c>
      <c r="I3147" s="63">
        <v>2</v>
      </c>
      <c r="J3147" s="64" t="str">
        <f t="shared" si="136"/>
        <v>A</v>
      </c>
      <c r="K3147" s="65">
        <f t="shared" si="137"/>
        <v>5000</v>
      </c>
      <c r="L3147" s="66">
        <f t="shared" si="138"/>
        <v>6</v>
      </c>
      <c r="M3147" s="66" t="str">
        <f t="shared" si="139"/>
        <v>OK</v>
      </c>
      <c r="N3147" s="40"/>
    </row>
    <row r="3148" spans="2:14" x14ac:dyDescent="0.25">
      <c r="B3148" s="57" t="s">
        <v>26</v>
      </c>
      <c r="C3148" s="70">
        <v>44497</v>
      </c>
      <c r="D3148" s="59" t="s">
        <v>3379</v>
      </c>
      <c r="E3148" s="60" t="s">
        <v>11276</v>
      </c>
      <c r="F3148" s="67" t="s">
        <v>3380</v>
      </c>
      <c r="G3148" s="67" t="s">
        <v>3381</v>
      </c>
      <c r="H3148" s="68" t="s">
        <v>7260</v>
      </c>
      <c r="I3148" s="63">
        <v>2</v>
      </c>
      <c r="J3148" s="64" t="str">
        <f t="shared" si="136"/>
        <v>A</v>
      </c>
      <c r="K3148" s="65">
        <f t="shared" si="137"/>
        <v>5000</v>
      </c>
      <c r="L3148" s="66">
        <f t="shared" si="138"/>
        <v>4</v>
      </c>
      <c r="M3148" s="66" t="str">
        <f t="shared" si="139"/>
        <v>OK</v>
      </c>
    </row>
    <row r="3149" spans="2:14" s="69" customFormat="1" x14ac:dyDescent="0.25">
      <c r="B3149" s="57" t="s">
        <v>26</v>
      </c>
      <c r="C3149" s="70">
        <v>44497</v>
      </c>
      <c r="D3149" s="59" t="s">
        <v>7261</v>
      </c>
      <c r="E3149" s="60" t="s">
        <v>11276</v>
      </c>
      <c r="F3149" s="67" t="s">
        <v>7262</v>
      </c>
      <c r="G3149" s="67" t="s">
        <v>7263</v>
      </c>
      <c r="H3149" s="68" t="s">
        <v>7264</v>
      </c>
      <c r="I3149" s="63">
        <v>2</v>
      </c>
      <c r="J3149" s="64" t="str">
        <f t="shared" si="136"/>
        <v>A</v>
      </c>
      <c r="K3149" s="65">
        <f t="shared" si="137"/>
        <v>5000</v>
      </c>
      <c r="L3149" s="66">
        <f t="shared" si="138"/>
        <v>2</v>
      </c>
      <c r="M3149" s="66" t="str">
        <f t="shared" si="139"/>
        <v>OK</v>
      </c>
      <c r="N3149" s="40"/>
    </row>
    <row r="3150" spans="2:14" x14ac:dyDescent="0.25">
      <c r="B3150" s="57" t="s">
        <v>26</v>
      </c>
      <c r="C3150" s="70">
        <v>44497</v>
      </c>
      <c r="D3150" s="59" t="s">
        <v>7265</v>
      </c>
      <c r="E3150" s="60" t="s">
        <v>11276</v>
      </c>
      <c r="F3150" s="67" t="s">
        <v>7266</v>
      </c>
      <c r="G3150" s="67" t="s">
        <v>7267</v>
      </c>
      <c r="H3150" s="68" t="s">
        <v>7268</v>
      </c>
      <c r="I3150" s="63">
        <v>2</v>
      </c>
      <c r="J3150" s="64" t="str">
        <f t="shared" si="136"/>
        <v>A</v>
      </c>
      <c r="K3150" s="65">
        <f t="shared" si="137"/>
        <v>5000</v>
      </c>
      <c r="L3150" s="66">
        <f t="shared" si="138"/>
        <v>2</v>
      </c>
      <c r="M3150" s="66" t="str">
        <f t="shared" si="139"/>
        <v>OK</v>
      </c>
    </row>
    <row r="3151" spans="2:14" x14ac:dyDescent="0.25">
      <c r="B3151" s="57" t="s">
        <v>26</v>
      </c>
      <c r="C3151" s="70">
        <v>44497</v>
      </c>
      <c r="D3151" s="59" t="s">
        <v>7269</v>
      </c>
      <c r="E3151" s="60" t="s">
        <v>11276</v>
      </c>
      <c r="F3151" s="67" t="s">
        <v>7270</v>
      </c>
      <c r="G3151" s="67" t="s">
        <v>7271</v>
      </c>
      <c r="H3151" s="68" t="s">
        <v>7272</v>
      </c>
      <c r="I3151" s="63">
        <v>2</v>
      </c>
      <c r="J3151" s="64" t="str">
        <f t="shared" si="136"/>
        <v>A</v>
      </c>
      <c r="K3151" s="65">
        <f t="shared" si="137"/>
        <v>5000</v>
      </c>
      <c r="L3151" s="66">
        <f t="shared" si="138"/>
        <v>2</v>
      </c>
      <c r="M3151" s="66" t="str">
        <f t="shared" si="139"/>
        <v>OK</v>
      </c>
    </row>
    <row r="3152" spans="2:14" s="69" customFormat="1" x14ac:dyDescent="0.25">
      <c r="B3152" s="57" t="s">
        <v>26</v>
      </c>
      <c r="C3152" s="70">
        <v>44497</v>
      </c>
      <c r="D3152" s="59" t="s">
        <v>3375</v>
      </c>
      <c r="E3152" s="60" t="s">
        <v>11276</v>
      </c>
      <c r="F3152" s="67" t="s">
        <v>3376</v>
      </c>
      <c r="G3152" s="67" t="s">
        <v>3377</v>
      </c>
      <c r="H3152" s="68" t="s">
        <v>7273</v>
      </c>
      <c r="I3152" s="63">
        <v>2</v>
      </c>
      <c r="J3152" s="64" t="str">
        <f t="shared" si="136"/>
        <v>A</v>
      </c>
      <c r="K3152" s="65">
        <f t="shared" si="137"/>
        <v>5000</v>
      </c>
      <c r="L3152" s="66">
        <f t="shared" si="138"/>
        <v>6</v>
      </c>
      <c r="M3152" s="66" t="str">
        <f t="shared" si="139"/>
        <v>OK</v>
      </c>
      <c r="N3152" s="40"/>
    </row>
    <row r="3153" spans="2:14" s="69" customFormat="1" x14ac:dyDescent="0.25">
      <c r="B3153" s="57" t="s">
        <v>26</v>
      </c>
      <c r="C3153" s="70">
        <v>44498</v>
      </c>
      <c r="D3153" s="59" t="s">
        <v>7791</v>
      </c>
      <c r="E3153" s="60" t="s">
        <v>11276</v>
      </c>
      <c r="F3153" s="67" t="s">
        <v>7792</v>
      </c>
      <c r="G3153" s="67" t="s">
        <v>7793</v>
      </c>
      <c r="H3153" s="68" t="s">
        <v>7794</v>
      </c>
      <c r="I3153" s="63">
        <v>2</v>
      </c>
      <c r="J3153" s="64" t="str">
        <f t="shared" si="136"/>
        <v>A</v>
      </c>
      <c r="K3153" s="65">
        <f t="shared" si="137"/>
        <v>5000</v>
      </c>
      <c r="L3153" s="66">
        <f t="shared" si="138"/>
        <v>4</v>
      </c>
      <c r="M3153" s="66" t="str">
        <f t="shared" si="139"/>
        <v>OK</v>
      </c>
      <c r="N3153" s="40"/>
    </row>
    <row r="3154" spans="2:14" s="69" customFormat="1" x14ac:dyDescent="0.25">
      <c r="B3154" s="57" t="s">
        <v>26</v>
      </c>
      <c r="C3154" s="70">
        <v>44498</v>
      </c>
      <c r="D3154" s="59" t="s">
        <v>3114</v>
      </c>
      <c r="E3154" s="60" t="s">
        <v>11276</v>
      </c>
      <c r="F3154" s="67" t="s">
        <v>3115</v>
      </c>
      <c r="G3154" s="67" t="s">
        <v>3116</v>
      </c>
      <c r="H3154" s="68" t="s">
        <v>7795</v>
      </c>
      <c r="I3154" s="63">
        <v>2</v>
      </c>
      <c r="J3154" s="64" t="str">
        <f t="shared" si="136"/>
        <v>A</v>
      </c>
      <c r="K3154" s="65">
        <f t="shared" si="137"/>
        <v>5000</v>
      </c>
      <c r="L3154" s="66">
        <f t="shared" si="138"/>
        <v>4</v>
      </c>
      <c r="M3154" s="66" t="str">
        <f t="shared" si="139"/>
        <v>OK</v>
      </c>
      <c r="N3154" s="40"/>
    </row>
    <row r="3155" spans="2:14" x14ac:dyDescent="0.25">
      <c r="B3155" s="57" t="s">
        <v>26</v>
      </c>
      <c r="C3155" s="70">
        <v>44498</v>
      </c>
      <c r="D3155" s="59" t="s">
        <v>3117</v>
      </c>
      <c r="E3155" s="60" t="s">
        <v>11276</v>
      </c>
      <c r="F3155" s="67" t="s">
        <v>3118</v>
      </c>
      <c r="G3155" s="67" t="s">
        <v>3119</v>
      </c>
      <c r="H3155" s="68" t="s">
        <v>7796</v>
      </c>
      <c r="I3155" s="63">
        <v>2</v>
      </c>
      <c r="J3155" s="64" t="str">
        <f t="shared" si="136"/>
        <v>A</v>
      </c>
      <c r="K3155" s="65">
        <f t="shared" si="137"/>
        <v>5000</v>
      </c>
      <c r="L3155" s="66">
        <f t="shared" si="138"/>
        <v>4</v>
      </c>
      <c r="M3155" s="66" t="str">
        <f t="shared" si="139"/>
        <v>OK</v>
      </c>
    </row>
    <row r="3156" spans="2:14" x14ac:dyDescent="0.25">
      <c r="B3156" s="57" t="s">
        <v>26</v>
      </c>
      <c r="C3156" s="70">
        <v>44498</v>
      </c>
      <c r="D3156" s="59" t="s">
        <v>7797</v>
      </c>
      <c r="E3156" s="60" t="s">
        <v>11276</v>
      </c>
      <c r="F3156" s="67" t="s">
        <v>7798</v>
      </c>
      <c r="G3156" s="67" t="s">
        <v>7799</v>
      </c>
      <c r="H3156" s="68" t="s">
        <v>7800</v>
      </c>
      <c r="I3156" s="63">
        <v>2</v>
      </c>
      <c r="J3156" s="64" t="str">
        <f t="shared" si="136"/>
        <v>A</v>
      </c>
      <c r="K3156" s="65">
        <f t="shared" si="137"/>
        <v>5000</v>
      </c>
      <c r="L3156" s="66">
        <f t="shared" si="138"/>
        <v>4</v>
      </c>
      <c r="M3156" s="66" t="str">
        <f t="shared" si="139"/>
        <v>OK</v>
      </c>
    </row>
    <row r="3157" spans="2:14" s="69" customFormat="1" x14ac:dyDescent="0.25">
      <c r="B3157" s="57" t="s">
        <v>26</v>
      </c>
      <c r="C3157" s="70">
        <v>44498</v>
      </c>
      <c r="D3157" s="59" t="s">
        <v>3129</v>
      </c>
      <c r="E3157" s="60" t="s">
        <v>11276</v>
      </c>
      <c r="F3157" s="67" t="s">
        <v>3130</v>
      </c>
      <c r="G3157" s="67" t="s">
        <v>3131</v>
      </c>
      <c r="H3157" s="68" t="s">
        <v>7801</v>
      </c>
      <c r="I3157" s="63">
        <v>2</v>
      </c>
      <c r="J3157" s="64" t="str">
        <f t="shared" si="136"/>
        <v>A</v>
      </c>
      <c r="K3157" s="65">
        <f t="shared" si="137"/>
        <v>5000</v>
      </c>
      <c r="L3157" s="66">
        <f t="shared" si="138"/>
        <v>6</v>
      </c>
      <c r="M3157" s="66" t="str">
        <f t="shared" si="139"/>
        <v>OK</v>
      </c>
      <c r="N3157" s="40"/>
    </row>
    <row r="3158" spans="2:14" x14ac:dyDescent="0.25">
      <c r="B3158" s="57" t="s">
        <v>26</v>
      </c>
      <c r="C3158" s="70">
        <v>44498</v>
      </c>
      <c r="D3158" s="59" t="s">
        <v>3134</v>
      </c>
      <c r="E3158" s="60" t="s">
        <v>11276</v>
      </c>
      <c r="F3158" s="67" t="s">
        <v>3135</v>
      </c>
      <c r="G3158" s="67" t="s">
        <v>3136</v>
      </c>
      <c r="H3158" s="68" t="s">
        <v>7802</v>
      </c>
      <c r="I3158" s="63">
        <v>2</v>
      </c>
      <c r="J3158" s="64" t="str">
        <f t="shared" si="136"/>
        <v>A</v>
      </c>
      <c r="K3158" s="65">
        <f t="shared" si="137"/>
        <v>5000</v>
      </c>
      <c r="L3158" s="66">
        <f t="shared" si="138"/>
        <v>4</v>
      </c>
      <c r="M3158" s="66" t="str">
        <f t="shared" si="139"/>
        <v>OK</v>
      </c>
    </row>
    <row r="3159" spans="2:14" s="69" customFormat="1" x14ac:dyDescent="0.25">
      <c r="B3159" s="57" t="s">
        <v>26</v>
      </c>
      <c r="C3159" s="70">
        <v>44498</v>
      </c>
      <c r="D3159" s="59" t="s">
        <v>3138</v>
      </c>
      <c r="E3159" s="60" t="s">
        <v>11276</v>
      </c>
      <c r="F3159" s="67" t="s">
        <v>3139</v>
      </c>
      <c r="G3159" s="67" t="s">
        <v>3140</v>
      </c>
      <c r="H3159" s="68" t="s">
        <v>7803</v>
      </c>
      <c r="I3159" s="63">
        <v>2</v>
      </c>
      <c r="J3159" s="64" t="str">
        <f t="shared" si="136"/>
        <v>A</v>
      </c>
      <c r="K3159" s="65">
        <f t="shared" si="137"/>
        <v>5000</v>
      </c>
      <c r="L3159" s="66">
        <f t="shared" si="138"/>
        <v>6</v>
      </c>
      <c r="M3159" s="66" t="str">
        <f t="shared" si="139"/>
        <v>OK</v>
      </c>
      <c r="N3159" s="40"/>
    </row>
    <row r="3160" spans="2:14" x14ac:dyDescent="0.25">
      <c r="B3160" s="57" t="s">
        <v>26</v>
      </c>
      <c r="C3160" s="70">
        <v>44498</v>
      </c>
      <c r="D3160" s="59" t="s">
        <v>7804</v>
      </c>
      <c r="E3160" s="60" t="s">
        <v>11276</v>
      </c>
      <c r="F3160" s="67" t="s">
        <v>7805</v>
      </c>
      <c r="G3160" s="67" t="s">
        <v>7806</v>
      </c>
      <c r="H3160" s="68" t="s">
        <v>7807</v>
      </c>
      <c r="I3160" s="63">
        <v>4</v>
      </c>
      <c r="J3160" s="64" t="str">
        <f t="shared" si="136"/>
        <v>A</v>
      </c>
      <c r="K3160" s="65">
        <f t="shared" si="137"/>
        <v>10000</v>
      </c>
      <c r="L3160" s="66">
        <f t="shared" si="138"/>
        <v>4</v>
      </c>
      <c r="M3160" s="66" t="str">
        <f t="shared" si="139"/>
        <v>OK</v>
      </c>
    </row>
    <row r="3161" spans="2:14" x14ac:dyDescent="0.25">
      <c r="B3161" s="57" t="s">
        <v>26</v>
      </c>
      <c r="C3161" s="70">
        <v>44498</v>
      </c>
      <c r="D3161" s="59" t="s">
        <v>7808</v>
      </c>
      <c r="E3161" s="60" t="s">
        <v>11276</v>
      </c>
      <c r="F3161" s="67" t="s">
        <v>7809</v>
      </c>
      <c r="G3161" s="67" t="s">
        <v>7810</v>
      </c>
      <c r="H3161" s="68" t="s">
        <v>7811</v>
      </c>
      <c r="I3161" s="63">
        <v>4</v>
      </c>
      <c r="J3161" s="64" t="str">
        <f t="shared" si="136"/>
        <v>A</v>
      </c>
      <c r="K3161" s="65">
        <f t="shared" si="137"/>
        <v>10000</v>
      </c>
      <c r="L3161" s="66">
        <f t="shared" si="138"/>
        <v>4</v>
      </c>
      <c r="M3161" s="66" t="str">
        <f t="shared" si="139"/>
        <v>OK</v>
      </c>
    </row>
    <row r="3162" spans="2:14" s="69" customFormat="1" x14ac:dyDescent="0.25">
      <c r="B3162" s="57" t="s">
        <v>26</v>
      </c>
      <c r="C3162" s="70">
        <v>44498</v>
      </c>
      <c r="D3162" s="59" t="s">
        <v>3142</v>
      </c>
      <c r="E3162" s="60" t="s">
        <v>11276</v>
      </c>
      <c r="F3162" s="67" t="s">
        <v>3143</v>
      </c>
      <c r="G3162" s="67" t="s">
        <v>3144</v>
      </c>
      <c r="H3162" s="68" t="s">
        <v>7812</v>
      </c>
      <c r="I3162" s="63">
        <v>2</v>
      </c>
      <c r="J3162" s="64" t="str">
        <f t="shared" si="136"/>
        <v>A</v>
      </c>
      <c r="K3162" s="65">
        <f t="shared" si="137"/>
        <v>5000</v>
      </c>
      <c r="L3162" s="66">
        <f t="shared" si="138"/>
        <v>4</v>
      </c>
      <c r="M3162" s="66" t="str">
        <f t="shared" si="139"/>
        <v>OK</v>
      </c>
      <c r="N3162" s="40"/>
    </row>
    <row r="3163" spans="2:14" s="69" customFormat="1" x14ac:dyDescent="0.25">
      <c r="B3163" s="57" t="s">
        <v>26</v>
      </c>
      <c r="C3163" s="70">
        <v>44498</v>
      </c>
      <c r="D3163" s="59" t="s">
        <v>3150</v>
      </c>
      <c r="E3163" s="60" t="s">
        <v>11276</v>
      </c>
      <c r="F3163" s="67" t="s">
        <v>884</v>
      </c>
      <c r="G3163" s="67" t="s">
        <v>3151</v>
      </c>
      <c r="H3163" s="68" t="s">
        <v>7813</v>
      </c>
      <c r="I3163" s="63">
        <v>2</v>
      </c>
      <c r="J3163" s="64" t="str">
        <f t="shared" si="136"/>
        <v>A</v>
      </c>
      <c r="K3163" s="65">
        <f t="shared" si="137"/>
        <v>5000</v>
      </c>
      <c r="L3163" s="66">
        <f t="shared" si="138"/>
        <v>4</v>
      </c>
      <c r="M3163" s="66" t="str">
        <f t="shared" si="139"/>
        <v>OK</v>
      </c>
      <c r="N3163" s="40"/>
    </row>
    <row r="3164" spans="2:14" x14ac:dyDescent="0.25">
      <c r="B3164" s="57" t="s">
        <v>26</v>
      </c>
      <c r="C3164" s="70">
        <v>44498</v>
      </c>
      <c r="D3164" s="59" t="s">
        <v>3152</v>
      </c>
      <c r="E3164" s="60" t="s">
        <v>11276</v>
      </c>
      <c r="F3164" s="67" t="s">
        <v>3153</v>
      </c>
      <c r="G3164" s="67" t="s">
        <v>3154</v>
      </c>
      <c r="H3164" s="68" t="s">
        <v>7814</v>
      </c>
      <c r="I3164" s="63">
        <v>2</v>
      </c>
      <c r="J3164" s="64" t="str">
        <f t="shared" si="136"/>
        <v>A</v>
      </c>
      <c r="K3164" s="65">
        <f t="shared" si="137"/>
        <v>5000</v>
      </c>
      <c r="L3164" s="66">
        <f t="shared" si="138"/>
        <v>4</v>
      </c>
      <c r="M3164" s="66" t="str">
        <f t="shared" si="139"/>
        <v>OK</v>
      </c>
    </row>
    <row r="3165" spans="2:14" x14ac:dyDescent="0.25">
      <c r="B3165" s="57" t="s">
        <v>26</v>
      </c>
      <c r="C3165" s="70">
        <v>44498</v>
      </c>
      <c r="D3165" s="59" t="s">
        <v>3157</v>
      </c>
      <c r="E3165" s="60" t="s">
        <v>11276</v>
      </c>
      <c r="F3165" s="67" t="s">
        <v>3158</v>
      </c>
      <c r="G3165" s="67" t="s">
        <v>3159</v>
      </c>
      <c r="H3165" s="68" t="s">
        <v>7818</v>
      </c>
      <c r="I3165" s="63">
        <v>2</v>
      </c>
      <c r="J3165" s="64" t="str">
        <f t="shared" si="136"/>
        <v>A</v>
      </c>
      <c r="K3165" s="65">
        <f t="shared" si="137"/>
        <v>5000</v>
      </c>
      <c r="L3165" s="66">
        <f t="shared" si="138"/>
        <v>4</v>
      </c>
      <c r="M3165" s="66" t="str">
        <f t="shared" si="139"/>
        <v>OK</v>
      </c>
    </row>
    <row r="3166" spans="2:14" s="69" customFormat="1" x14ac:dyDescent="0.25">
      <c r="B3166" s="57" t="s">
        <v>26</v>
      </c>
      <c r="C3166" s="70">
        <v>44498</v>
      </c>
      <c r="D3166" s="59" t="s">
        <v>7815</v>
      </c>
      <c r="E3166" s="60" t="s">
        <v>11276</v>
      </c>
      <c r="F3166" s="67" t="s">
        <v>7816</v>
      </c>
      <c r="G3166" s="67" t="s">
        <v>7817</v>
      </c>
      <c r="H3166" s="68" t="s">
        <v>7819</v>
      </c>
      <c r="I3166" s="63">
        <v>2</v>
      </c>
      <c r="J3166" s="64" t="str">
        <f t="shared" si="136"/>
        <v>A</v>
      </c>
      <c r="K3166" s="65">
        <f t="shared" si="137"/>
        <v>5000</v>
      </c>
      <c r="L3166" s="66">
        <f t="shared" si="138"/>
        <v>2</v>
      </c>
      <c r="M3166" s="66" t="str">
        <f t="shared" si="139"/>
        <v>OK</v>
      </c>
      <c r="N3166" s="40"/>
    </row>
    <row r="3167" spans="2:14" x14ac:dyDescent="0.25">
      <c r="B3167" s="57" t="s">
        <v>26</v>
      </c>
      <c r="C3167" s="70">
        <v>44498</v>
      </c>
      <c r="D3167" s="59" t="s">
        <v>3164</v>
      </c>
      <c r="E3167" s="60" t="s">
        <v>11276</v>
      </c>
      <c r="F3167" s="67" t="s">
        <v>3165</v>
      </c>
      <c r="G3167" s="67" t="s">
        <v>3166</v>
      </c>
      <c r="H3167" s="68" t="s">
        <v>7820</v>
      </c>
      <c r="I3167" s="63">
        <v>2</v>
      </c>
      <c r="J3167" s="64" t="str">
        <f t="shared" si="136"/>
        <v>A</v>
      </c>
      <c r="K3167" s="65">
        <f t="shared" si="137"/>
        <v>5000</v>
      </c>
      <c r="L3167" s="66">
        <f t="shared" si="138"/>
        <v>4</v>
      </c>
      <c r="M3167" s="66" t="str">
        <f t="shared" si="139"/>
        <v>OK</v>
      </c>
    </row>
    <row r="3168" spans="2:14" s="69" customFormat="1" x14ac:dyDescent="0.25">
      <c r="B3168" s="57" t="s">
        <v>26</v>
      </c>
      <c r="C3168" s="70">
        <v>44498</v>
      </c>
      <c r="D3168" s="59" t="s">
        <v>7821</v>
      </c>
      <c r="E3168" s="60" t="s">
        <v>11276</v>
      </c>
      <c r="F3168" s="67" t="s">
        <v>7822</v>
      </c>
      <c r="G3168" s="67" t="s">
        <v>7823</v>
      </c>
      <c r="H3168" s="68" t="s">
        <v>7824</v>
      </c>
      <c r="I3168" s="63">
        <v>2</v>
      </c>
      <c r="J3168" s="64" t="str">
        <f t="shared" si="136"/>
        <v>A</v>
      </c>
      <c r="K3168" s="65">
        <f t="shared" si="137"/>
        <v>5000</v>
      </c>
      <c r="L3168" s="66">
        <f t="shared" si="138"/>
        <v>2</v>
      </c>
      <c r="M3168" s="66" t="str">
        <f t="shared" si="139"/>
        <v>OK</v>
      </c>
      <c r="N3168" s="40"/>
    </row>
    <row r="3169" spans="2:14" x14ac:dyDescent="0.25">
      <c r="B3169" s="57" t="s">
        <v>26</v>
      </c>
      <c r="C3169" s="70">
        <v>44498</v>
      </c>
      <c r="D3169" s="59" t="s">
        <v>3247</v>
      </c>
      <c r="E3169" s="60" t="s">
        <v>11276</v>
      </c>
      <c r="F3169" s="67" t="s">
        <v>3248</v>
      </c>
      <c r="G3169" s="67" t="s">
        <v>3249</v>
      </c>
      <c r="H3169" s="68" t="s">
        <v>7825</v>
      </c>
      <c r="I3169" s="63">
        <v>2</v>
      </c>
      <c r="J3169" s="64" t="str">
        <f t="shared" si="136"/>
        <v>A</v>
      </c>
      <c r="K3169" s="65">
        <f t="shared" si="137"/>
        <v>5000</v>
      </c>
      <c r="L3169" s="66">
        <f t="shared" si="138"/>
        <v>6</v>
      </c>
      <c r="M3169" s="66" t="str">
        <f t="shared" si="139"/>
        <v>OK</v>
      </c>
    </row>
    <row r="3170" spans="2:14" x14ac:dyDescent="0.25">
      <c r="B3170" s="57" t="s">
        <v>26</v>
      </c>
      <c r="C3170" s="70">
        <v>44498</v>
      </c>
      <c r="D3170" s="59" t="s">
        <v>7826</v>
      </c>
      <c r="E3170" s="60" t="s">
        <v>11276</v>
      </c>
      <c r="F3170" s="67" t="s">
        <v>7827</v>
      </c>
      <c r="G3170" s="67" t="s">
        <v>3289</v>
      </c>
      <c r="H3170" s="68" t="s">
        <v>7828</v>
      </c>
      <c r="I3170" s="63">
        <v>2</v>
      </c>
      <c r="J3170" s="64" t="str">
        <f t="shared" si="136"/>
        <v>A</v>
      </c>
      <c r="K3170" s="65">
        <f t="shared" si="137"/>
        <v>5000</v>
      </c>
      <c r="L3170" s="66">
        <f t="shared" si="138"/>
        <v>4</v>
      </c>
      <c r="M3170" s="66" t="str">
        <f t="shared" si="139"/>
        <v>OK</v>
      </c>
    </row>
    <row r="3171" spans="2:14" s="69" customFormat="1" x14ac:dyDescent="0.25">
      <c r="B3171" s="57" t="s">
        <v>26</v>
      </c>
      <c r="C3171" s="70">
        <v>44498</v>
      </c>
      <c r="D3171" s="59" t="s">
        <v>7829</v>
      </c>
      <c r="E3171" s="60" t="s">
        <v>11276</v>
      </c>
      <c r="F3171" s="67" t="s">
        <v>7830</v>
      </c>
      <c r="G3171" s="67" t="s">
        <v>7831</v>
      </c>
      <c r="H3171" s="68" t="s">
        <v>7832</v>
      </c>
      <c r="I3171" s="63">
        <v>2</v>
      </c>
      <c r="J3171" s="64" t="str">
        <f t="shared" si="136"/>
        <v>A</v>
      </c>
      <c r="K3171" s="65">
        <f t="shared" si="137"/>
        <v>5000</v>
      </c>
      <c r="L3171" s="66">
        <f t="shared" si="138"/>
        <v>4</v>
      </c>
      <c r="M3171" s="66" t="str">
        <f t="shared" si="139"/>
        <v>OK</v>
      </c>
      <c r="N3171" s="40"/>
    </row>
    <row r="3172" spans="2:14" s="69" customFormat="1" x14ac:dyDescent="0.25">
      <c r="B3172" s="57" t="s">
        <v>26</v>
      </c>
      <c r="C3172" s="70">
        <v>44498</v>
      </c>
      <c r="D3172" s="59" t="s">
        <v>7833</v>
      </c>
      <c r="E3172" s="60" t="s">
        <v>11276</v>
      </c>
      <c r="F3172" s="67" t="s">
        <v>7834</v>
      </c>
      <c r="G3172" s="67" t="s">
        <v>7835</v>
      </c>
      <c r="H3172" s="68" t="s">
        <v>7836</v>
      </c>
      <c r="I3172" s="63">
        <v>2</v>
      </c>
      <c r="J3172" s="64" t="str">
        <f t="shared" si="136"/>
        <v>A</v>
      </c>
      <c r="K3172" s="65">
        <f t="shared" si="137"/>
        <v>5000</v>
      </c>
      <c r="L3172" s="66">
        <f t="shared" si="138"/>
        <v>4</v>
      </c>
      <c r="M3172" s="66" t="str">
        <f t="shared" si="139"/>
        <v>OK</v>
      </c>
      <c r="N3172" s="40"/>
    </row>
    <row r="3173" spans="2:14" s="69" customFormat="1" x14ac:dyDescent="0.25">
      <c r="B3173" s="57" t="s">
        <v>26</v>
      </c>
      <c r="C3173" s="70">
        <v>44498</v>
      </c>
      <c r="D3173" s="59" t="s">
        <v>3275</v>
      </c>
      <c r="E3173" s="60" t="s">
        <v>11276</v>
      </c>
      <c r="F3173" s="67" t="s">
        <v>3276</v>
      </c>
      <c r="G3173" s="67" t="s">
        <v>3277</v>
      </c>
      <c r="H3173" s="68" t="s">
        <v>7840</v>
      </c>
      <c r="I3173" s="63">
        <v>2</v>
      </c>
      <c r="J3173" s="64" t="str">
        <f t="shared" si="136"/>
        <v>A</v>
      </c>
      <c r="K3173" s="65">
        <f t="shared" si="137"/>
        <v>5000</v>
      </c>
      <c r="L3173" s="66">
        <f t="shared" si="138"/>
        <v>6</v>
      </c>
      <c r="M3173" s="66" t="str">
        <f t="shared" si="139"/>
        <v>OK</v>
      </c>
      <c r="N3173" s="40"/>
    </row>
    <row r="3174" spans="2:14" x14ac:dyDescent="0.25">
      <c r="B3174" s="57" t="s">
        <v>26</v>
      </c>
      <c r="C3174" s="70">
        <v>44498</v>
      </c>
      <c r="D3174" s="59" t="s">
        <v>7837</v>
      </c>
      <c r="E3174" s="60" t="s">
        <v>11276</v>
      </c>
      <c r="F3174" s="67" t="s">
        <v>7838</v>
      </c>
      <c r="G3174" s="67" t="s">
        <v>7839</v>
      </c>
      <c r="H3174" s="68" t="s">
        <v>7841</v>
      </c>
      <c r="I3174" s="63">
        <v>2</v>
      </c>
      <c r="J3174" s="64" t="str">
        <f t="shared" si="136"/>
        <v>A</v>
      </c>
      <c r="K3174" s="65">
        <f t="shared" si="137"/>
        <v>5000</v>
      </c>
      <c r="L3174" s="66">
        <f t="shared" si="138"/>
        <v>4</v>
      </c>
      <c r="M3174" s="66" t="str">
        <f t="shared" si="139"/>
        <v>OK</v>
      </c>
    </row>
    <row r="3175" spans="2:14" x14ac:dyDescent="0.25">
      <c r="B3175" s="57" t="s">
        <v>26</v>
      </c>
      <c r="C3175" s="70">
        <v>44498</v>
      </c>
      <c r="D3175" s="59" t="s">
        <v>3279</v>
      </c>
      <c r="E3175" s="60" t="s">
        <v>11276</v>
      </c>
      <c r="F3175" s="67" t="s">
        <v>3280</v>
      </c>
      <c r="G3175" s="67" t="s">
        <v>3281</v>
      </c>
      <c r="H3175" s="68" t="s">
        <v>7842</v>
      </c>
      <c r="I3175" s="63">
        <v>2</v>
      </c>
      <c r="J3175" s="64" t="str">
        <f t="shared" si="136"/>
        <v>A</v>
      </c>
      <c r="K3175" s="65">
        <f t="shared" si="137"/>
        <v>5000</v>
      </c>
      <c r="L3175" s="66">
        <f t="shared" si="138"/>
        <v>6</v>
      </c>
      <c r="M3175" s="66" t="str">
        <f t="shared" si="139"/>
        <v>OK</v>
      </c>
    </row>
    <row r="3176" spans="2:14" s="69" customFormat="1" x14ac:dyDescent="0.25">
      <c r="B3176" s="57" t="s">
        <v>26</v>
      </c>
      <c r="C3176" s="70">
        <v>44498</v>
      </c>
      <c r="D3176" s="59" t="s">
        <v>3282</v>
      </c>
      <c r="E3176" s="60" t="s">
        <v>11276</v>
      </c>
      <c r="F3176" s="67" t="s">
        <v>3283</v>
      </c>
      <c r="G3176" s="67" t="s">
        <v>3284</v>
      </c>
      <c r="H3176" s="68" t="s">
        <v>7843</v>
      </c>
      <c r="I3176" s="63">
        <v>2</v>
      </c>
      <c r="J3176" s="64" t="str">
        <f t="shared" si="136"/>
        <v>A</v>
      </c>
      <c r="K3176" s="65">
        <f t="shared" si="137"/>
        <v>5000</v>
      </c>
      <c r="L3176" s="66">
        <f t="shared" si="138"/>
        <v>8</v>
      </c>
      <c r="M3176" s="66" t="str">
        <f t="shared" si="139"/>
        <v>OK</v>
      </c>
      <c r="N3176" s="40"/>
    </row>
    <row r="3177" spans="2:14" x14ac:dyDescent="0.25">
      <c r="B3177" s="57" t="s">
        <v>26</v>
      </c>
      <c r="C3177" s="70">
        <v>44498</v>
      </c>
      <c r="D3177" s="59" t="s">
        <v>3287</v>
      </c>
      <c r="E3177" s="60" t="s">
        <v>11276</v>
      </c>
      <c r="F3177" s="67" t="s">
        <v>3288</v>
      </c>
      <c r="G3177" s="67" t="s">
        <v>3289</v>
      </c>
      <c r="H3177" s="68" t="s">
        <v>7844</v>
      </c>
      <c r="I3177" s="63">
        <v>2</v>
      </c>
      <c r="J3177" s="64" t="str">
        <f t="shared" si="136"/>
        <v>A</v>
      </c>
      <c r="K3177" s="65">
        <f t="shared" si="137"/>
        <v>5000</v>
      </c>
      <c r="L3177" s="66">
        <f t="shared" si="138"/>
        <v>4</v>
      </c>
      <c r="M3177" s="66" t="str">
        <f t="shared" si="139"/>
        <v>OK</v>
      </c>
    </row>
    <row r="3178" spans="2:14" s="69" customFormat="1" x14ac:dyDescent="0.25">
      <c r="B3178" s="57" t="s">
        <v>26</v>
      </c>
      <c r="C3178" s="70">
        <v>44498</v>
      </c>
      <c r="D3178" s="59" t="s">
        <v>7845</v>
      </c>
      <c r="E3178" s="60" t="s">
        <v>11276</v>
      </c>
      <c r="F3178" s="67" t="s">
        <v>7846</v>
      </c>
      <c r="G3178" s="67" t="s">
        <v>7847</v>
      </c>
      <c r="H3178" s="68" t="s">
        <v>7848</v>
      </c>
      <c r="I3178" s="63">
        <v>2</v>
      </c>
      <c r="J3178" s="64" t="str">
        <f t="shared" si="136"/>
        <v>A</v>
      </c>
      <c r="K3178" s="65">
        <f t="shared" si="137"/>
        <v>5000</v>
      </c>
      <c r="L3178" s="66">
        <f t="shared" si="138"/>
        <v>4</v>
      </c>
      <c r="M3178" s="66" t="str">
        <f t="shared" si="139"/>
        <v>OK</v>
      </c>
      <c r="N3178" s="40"/>
    </row>
    <row r="3179" spans="2:14" x14ac:dyDescent="0.25">
      <c r="B3179" s="57" t="s">
        <v>26</v>
      </c>
      <c r="C3179" s="70">
        <v>44498</v>
      </c>
      <c r="D3179" s="59" t="s">
        <v>7849</v>
      </c>
      <c r="E3179" s="60" t="s">
        <v>11276</v>
      </c>
      <c r="F3179" s="67" t="s">
        <v>7850</v>
      </c>
      <c r="G3179" s="67" t="s">
        <v>3292</v>
      </c>
      <c r="H3179" s="68" t="s">
        <v>7851</v>
      </c>
      <c r="I3179" s="63">
        <v>2</v>
      </c>
      <c r="J3179" s="64" t="str">
        <f t="shared" si="136"/>
        <v>A</v>
      </c>
      <c r="K3179" s="65">
        <f t="shared" si="137"/>
        <v>5000</v>
      </c>
      <c r="L3179" s="66">
        <f t="shared" si="138"/>
        <v>4</v>
      </c>
      <c r="M3179" s="66" t="str">
        <f t="shared" si="139"/>
        <v>OK</v>
      </c>
    </row>
    <row r="3180" spans="2:14" x14ac:dyDescent="0.25">
      <c r="B3180" s="57" t="s">
        <v>26</v>
      </c>
      <c r="C3180" s="70">
        <v>44498</v>
      </c>
      <c r="D3180" s="59" t="s">
        <v>3291</v>
      </c>
      <c r="E3180" s="60" t="s">
        <v>11276</v>
      </c>
      <c r="F3180" s="67" t="s">
        <v>2556</v>
      </c>
      <c r="G3180" s="67" t="s">
        <v>3292</v>
      </c>
      <c r="H3180" s="68" t="s">
        <v>7852</v>
      </c>
      <c r="I3180" s="63">
        <v>2</v>
      </c>
      <c r="J3180" s="64" t="str">
        <f t="shared" si="136"/>
        <v>A</v>
      </c>
      <c r="K3180" s="65">
        <f t="shared" si="137"/>
        <v>5000</v>
      </c>
      <c r="L3180" s="66">
        <f t="shared" si="138"/>
        <v>4</v>
      </c>
      <c r="M3180" s="66" t="str">
        <f t="shared" si="139"/>
        <v>OK</v>
      </c>
    </row>
    <row r="3181" spans="2:14" s="69" customFormat="1" x14ac:dyDescent="0.25">
      <c r="B3181" s="57" t="s">
        <v>26</v>
      </c>
      <c r="C3181" s="70">
        <v>44498</v>
      </c>
      <c r="D3181" s="59" t="s">
        <v>3294</v>
      </c>
      <c r="E3181" s="60" t="s">
        <v>11276</v>
      </c>
      <c r="F3181" s="67" t="s">
        <v>3295</v>
      </c>
      <c r="G3181" s="67" t="s">
        <v>3296</v>
      </c>
      <c r="H3181" s="68" t="s">
        <v>7853</v>
      </c>
      <c r="I3181" s="63">
        <v>2</v>
      </c>
      <c r="J3181" s="64" t="str">
        <f t="shared" si="136"/>
        <v>A</v>
      </c>
      <c r="K3181" s="65">
        <f t="shared" si="137"/>
        <v>5000</v>
      </c>
      <c r="L3181" s="66">
        <f t="shared" si="138"/>
        <v>6</v>
      </c>
      <c r="M3181" s="66" t="str">
        <f t="shared" si="139"/>
        <v>OK</v>
      </c>
      <c r="N3181" s="40"/>
    </row>
    <row r="3182" spans="2:14" s="69" customFormat="1" x14ac:dyDescent="0.25">
      <c r="B3182" s="57" t="s">
        <v>26</v>
      </c>
      <c r="C3182" s="70">
        <v>44498</v>
      </c>
      <c r="D3182" s="59" t="s">
        <v>3301</v>
      </c>
      <c r="E3182" s="60" t="s">
        <v>11276</v>
      </c>
      <c r="F3182" s="67" t="s">
        <v>935</v>
      </c>
      <c r="G3182" s="67" t="s">
        <v>3302</v>
      </c>
      <c r="H3182" s="68" t="s">
        <v>7854</v>
      </c>
      <c r="I3182" s="63">
        <v>2</v>
      </c>
      <c r="J3182" s="64" t="str">
        <f t="shared" si="136"/>
        <v>A</v>
      </c>
      <c r="K3182" s="65">
        <f t="shared" si="137"/>
        <v>5000</v>
      </c>
      <c r="L3182" s="66">
        <f t="shared" si="138"/>
        <v>6</v>
      </c>
      <c r="M3182" s="66" t="str">
        <f t="shared" si="139"/>
        <v>OK</v>
      </c>
      <c r="N3182" s="40"/>
    </row>
    <row r="3183" spans="2:14" x14ac:dyDescent="0.25">
      <c r="B3183" s="57" t="s">
        <v>26</v>
      </c>
      <c r="C3183" s="70">
        <v>44498</v>
      </c>
      <c r="D3183" s="59" t="s">
        <v>3305</v>
      </c>
      <c r="E3183" s="60" t="s">
        <v>11276</v>
      </c>
      <c r="F3183" s="67" t="s">
        <v>3306</v>
      </c>
      <c r="G3183" s="67" t="s">
        <v>3307</v>
      </c>
      <c r="H3183" s="68" t="s">
        <v>7855</v>
      </c>
      <c r="I3183" s="63">
        <v>2</v>
      </c>
      <c r="J3183" s="64" t="str">
        <f t="shared" si="136"/>
        <v>A</v>
      </c>
      <c r="K3183" s="65">
        <f t="shared" si="137"/>
        <v>5000</v>
      </c>
      <c r="L3183" s="66">
        <f t="shared" si="138"/>
        <v>6</v>
      </c>
      <c r="M3183" s="66" t="str">
        <f t="shared" si="139"/>
        <v>OK</v>
      </c>
    </row>
    <row r="3184" spans="2:14" x14ac:dyDescent="0.25">
      <c r="B3184" s="57" t="s">
        <v>26</v>
      </c>
      <c r="C3184" s="70">
        <v>44498</v>
      </c>
      <c r="D3184" s="59" t="s">
        <v>3309</v>
      </c>
      <c r="E3184" s="60" t="s">
        <v>11276</v>
      </c>
      <c r="F3184" s="67" t="s">
        <v>3268</v>
      </c>
      <c r="G3184" s="67" t="s">
        <v>3307</v>
      </c>
      <c r="H3184" s="68" t="s">
        <v>7856</v>
      </c>
      <c r="I3184" s="63">
        <v>2</v>
      </c>
      <c r="J3184" s="64" t="str">
        <f t="shared" si="136"/>
        <v>A</v>
      </c>
      <c r="K3184" s="65">
        <f t="shared" si="137"/>
        <v>5000</v>
      </c>
      <c r="L3184" s="66">
        <f t="shared" si="138"/>
        <v>4</v>
      </c>
      <c r="M3184" s="66" t="str">
        <f t="shared" si="139"/>
        <v>OK</v>
      </c>
    </row>
    <row r="3185" spans="2:14" s="69" customFormat="1" x14ac:dyDescent="0.25">
      <c r="B3185" s="57" t="s">
        <v>26</v>
      </c>
      <c r="C3185" s="70">
        <v>44498</v>
      </c>
      <c r="D3185" s="59" t="s">
        <v>3310</v>
      </c>
      <c r="E3185" s="60" t="s">
        <v>11276</v>
      </c>
      <c r="F3185" s="67" t="s">
        <v>3311</v>
      </c>
      <c r="G3185" s="67" t="s">
        <v>3307</v>
      </c>
      <c r="H3185" s="68" t="s">
        <v>7857</v>
      </c>
      <c r="I3185" s="63">
        <v>2</v>
      </c>
      <c r="J3185" s="64" t="str">
        <f t="shared" si="136"/>
        <v>A</v>
      </c>
      <c r="K3185" s="65">
        <f t="shared" si="137"/>
        <v>5000</v>
      </c>
      <c r="L3185" s="66">
        <f t="shared" si="138"/>
        <v>6</v>
      </c>
      <c r="M3185" s="66" t="str">
        <f t="shared" si="139"/>
        <v>OK</v>
      </c>
      <c r="N3185" s="40"/>
    </row>
    <row r="3186" spans="2:14" x14ac:dyDescent="0.25">
      <c r="B3186" s="57" t="s">
        <v>26</v>
      </c>
      <c r="C3186" s="70">
        <v>44498</v>
      </c>
      <c r="D3186" s="59" t="s">
        <v>7858</v>
      </c>
      <c r="E3186" s="60" t="s">
        <v>11276</v>
      </c>
      <c r="F3186" s="67" t="s">
        <v>7859</v>
      </c>
      <c r="G3186" s="67" t="s">
        <v>7860</v>
      </c>
      <c r="H3186" s="68" t="s">
        <v>7861</v>
      </c>
      <c r="I3186" s="63">
        <v>2</v>
      </c>
      <c r="J3186" s="64" t="str">
        <f t="shared" si="136"/>
        <v>A</v>
      </c>
      <c r="K3186" s="65">
        <f t="shared" si="137"/>
        <v>5000</v>
      </c>
      <c r="L3186" s="66">
        <f t="shared" si="138"/>
        <v>2</v>
      </c>
      <c r="M3186" s="66" t="str">
        <f t="shared" si="139"/>
        <v>OK</v>
      </c>
    </row>
    <row r="3187" spans="2:14" s="69" customFormat="1" x14ac:dyDescent="0.25">
      <c r="B3187" s="57" t="s">
        <v>26</v>
      </c>
      <c r="C3187" s="70">
        <v>44498</v>
      </c>
      <c r="D3187" s="59" t="s">
        <v>7862</v>
      </c>
      <c r="E3187" s="60" t="s">
        <v>11276</v>
      </c>
      <c r="F3187" s="67" t="s">
        <v>7863</v>
      </c>
      <c r="G3187" s="67" t="s">
        <v>7864</v>
      </c>
      <c r="H3187" s="68" t="s">
        <v>7867</v>
      </c>
      <c r="I3187" s="63">
        <v>2</v>
      </c>
      <c r="J3187" s="64" t="str">
        <f t="shared" si="136"/>
        <v>A</v>
      </c>
      <c r="K3187" s="65">
        <f t="shared" si="137"/>
        <v>5000</v>
      </c>
      <c r="L3187" s="66">
        <f t="shared" si="138"/>
        <v>2</v>
      </c>
      <c r="M3187" s="66" t="str">
        <f t="shared" si="139"/>
        <v>OK</v>
      </c>
      <c r="N3187" s="40"/>
    </row>
    <row r="3188" spans="2:14" x14ac:dyDescent="0.25">
      <c r="B3188" s="57" t="s">
        <v>26</v>
      </c>
      <c r="C3188" s="70">
        <v>44498</v>
      </c>
      <c r="D3188" s="59" t="s">
        <v>7865</v>
      </c>
      <c r="E3188" s="60" t="s">
        <v>11276</v>
      </c>
      <c r="F3188" s="67" t="s">
        <v>7866</v>
      </c>
      <c r="G3188" s="67" t="s">
        <v>3466</v>
      </c>
      <c r="H3188" s="68" t="s">
        <v>7868</v>
      </c>
      <c r="I3188" s="63">
        <v>6</v>
      </c>
      <c r="J3188" s="64" t="str">
        <f t="shared" si="136"/>
        <v>B</v>
      </c>
      <c r="K3188" s="65">
        <f t="shared" si="137"/>
        <v>18000</v>
      </c>
      <c r="L3188" s="66">
        <f t="shared" si="138"/>
        <v>8</v>
      </c>
      <c r="M3188" s="66" t="str">
        <f t="shared" si="139"/>
        <v>OK</v>
      </c>
    </row>
    <row r="3189" spans="2:14" x14ac:dyDescent="0.25">
      <c r="B3189" s="57" t="s">
        <v>26</v>
      </c>
      <c r="C3189" s="70">
        <v>44499</v>
      </c>
      <c r="D3189" s="59" t="s">
        <v>3337</v>
      </c>
      <c r="E3189" s="60" t="s">
        <v>11276</v>
      </c>
      <c r="F3189" s="67" t="s">
        <v>3338</v>
      </c>
      <c r="G3189" s="67" t="s">
        <v>3339</v>
      </c>
      <c r="H3189" s="68" t="s">
        <v>7869</v>
      </c>
      <c r="I3189" s="63">
        <v>2</v>
      </c>
      <c r="J3189" s="64" t="str">
        <f t="shared" si="136"/>
        <v>A</v>
      </c>
      <c r="K3189" s="65">
        <f t="shared" si="137"/>
        <v>5000</v>
      </c>
      <c r="L3189" s="66">
        <f t="shared" si="138"/>
        <v>4</v>
      </c>
      <c r="M3189" s="66" t="str">
        <f t="shared" si="139"/>
        <v>OK</v>
      </c>
    </row>
    <row r="3190" spans="2:14" s="69" customFormat="1" x14ac:dyDescent="0.25">
      <c r="B3190" s="57" t="s">
        <v>26</v>
      </c>
      <c r="C3190" s="70">
        <v>44499</v>
      </c>
      <c r="D3190" s="59" t="s">
        <v>7870</v>
      </c>
      <c r="E3190" s="60" t="s">
        <v>11276</v>
      </c>
      <c r="F3190" s="67" t="s">
        <v>7204</v>
      </c>
      <c r="G3190" s="67" t="s">
        <v>7871</v>
      </c>
      <c r="H3190" s="68" t="s">
        <v>7872</v>
      </c>
      <c r="I3190" s="63">
        <v>2</v>
      </c>
      <c r="J3190" s="64" t="str">
        <f t="shared" si="136"/>
        <v>A</v>
      </c>
      <c r="K3190" s="65">
        <f t="shared" si="137"/>
        <v>5000</v>
      </c>
      <c r="L3190" s="66">
        <f t="shared" si="138"/>
        <v>2</v>
      </c>
      <c r="M3190" s="66" t="str">
        <f t="shared" si="139"/>
        <v>OK</v>
      </c>
      <c r="N3190" s="40"/>
    </row>
    <row r="3191" spans="2:14" x14ac:dyDescent="0.25">
      <c r="B3191" s="57" t="s">
        <v>26</v>
      </c>
      <c r="C3191" s="70">
        <v>44499</v>
      </c>
      <c r="D3191" s="59" t="s">
        <v>7873</v>
      </c>
      <c r="E3191" s="60" t="s">
        <v>11276</v>
      </c>
      <c r="F3191" s="67" t="s">
        <v>7874</v>
      </c>
      <c r="G3191" s="67" t="s">
        <v>7875</v>
      </c>
      <c r="H3191" s="68" t="s">
        <v>7876</v>
      </c>
      <c r="I3191" s="63">
        <v>2</v>
      </c>
      <c r="J3191" s="64" t="str">
        <f t="shared" si="136"/>
        <v>A</v>
      </c>
      <c r="K3191" s="65">
        <f t="shared" si="137"/>
        <v>5000</v>
      </c>
      <c r="L3191" s="66">
        <f t="shared" si="138"/>
        <v>4</v>
      </c>
      <c r="M3191" s="66" t="str">
        <f t="shared" si="139"/>
        <v>OK</v>
      </c>
    </row>
    <row r="3192" spans="2:14" x14ac:dyDescent="0.25">
      <c r="B3192" s="57" t="s">
        <v>26</v>
      </c>
      <c r="C3192" s="70">
        <v>44499</v>
      </c>
      <c r="D3192" s="59" t="s">
        <v>3341</v>
      </c>
      <c r="E3192" s="60" t="s">
        <v>11276</v>
      </c>
      <c r="F3192" s="67" t="s">
        <v>3342</v>
      </c>
      <c r="G3192" s="67" t="s">
        <v>3343</v>
      </c>
      <c r="H3192" s="68" t="s">
        <v>7877</v>
      </c>
      <c r="I3192" s="63">
        <v>2</v>
      </c>
      <c r="J3192" s="64" t="str">
        <f t="shared" si="136"/>
        <v>A</v>
      </c>
      <c r="K3192" s="65">
        <f t="shared" si="137"/>
        <v>5000</v>
      </c>
      <c r="L3192" s="66">
        <f t="shared" si="138"/>
        <v>6</v>
      </c>
      <c r="M3192" s="66" t="str">
        <f t="shared" si="139"/>
        <v>OK</v>
      </c>
    </row>
    <row r="3193" spans="2:14" s="69" customFormat="1" x14ac:dyDescent="0.25">
      <c r="B3193" s="57" t="s">
        <v>26</v>
      </c>
      <c r="C3193" s="70">
        <v>44499</v>
      </c>
      <c r="D3193" s="59" t="s">
        <v>7878</v>
      </c>
      <c r="E3193" s="60" t="s">
        <v>11276</v>
      </c>
      <c r="F3193" s="67" t="s">
        <v>7879</v>
      </c>
      <c r="G3193" s="67" t="s">
        <v>3347</v>
      </c>
      <c r="H3193" s="68" t="s">
        <v>7880</v>
      </c>
      <c r="I3193" s="63">
        <v>2</v>
      </c>
      <c r="J3193" s="64" t="str">
        <f t="shared" si="136"/>
        <v>A</v>
      </c>
      <c r="K3193" s="65">
        <f t="shared" si="137"/>
        <v>5000</v>
      </c>
      <c r="L3193" s="66">
        <f t="shared" si="138"/>
        <v>2</v>
      </c>
      <c r="M3193" s="66" t="str">
        <f t="shared" si="139"/>
        <v>OK</v>
      </c>
      <c r="N3193" s="40"/>
    </row>
    <row r="3194" spans="2:14" x14ac:dyDescent="0.25">
      <c r="B3194" s="57" t="s">
        <v>26</v>
      </c>
      <c r="C3194" s="70">
        <v>44499</v>
      </c>
      <c r="D3194" s="59" t="s">
        <v>7881</v>
      </c>
      <c r="E3194" s="60" t="s">
        <v>11276</v>
      </c>
      <c r="F3194" s="67" t="s">
        <v>7882</v>
      </c>
      <c r="G3194" s="67" t="s">
        <v>3347</v>
      </c>
      <c r="H3194" s="68" t="s">
        <v>7883</v>
      </c>
      <c r="I3194" s="63">
        <v>2</v>
      </c>
      <c r="J3194" s="64" t="str">
        <f t="shared" si="136"/>
        <v>A</v>
      </c>
      <c r="K3194" s="65">
        <f t="shared" si="137"/>
        <v>5000</v>
      </c>
      <c r="L3194" s="66">
        <f t="shared" si="138"/>
        <v>4</v>
      </c>
      <c r="M3194" s="66" t="str">
        <f t="shared" si="139"/>
        <v>OK</v>
      </c>
    </row>
    <row r="3195" spans="2:14" s="69" customFormat="1" x14ac:dyDescent="0.25">
      <c r="B3195" s="57" t="s">
        <v>26</v>
      </c>
      <c r="C3195" s="70">
        <v>44499</v>
      </c>
      <c r="D3195" s="59" t="s">
        <v>3345</v>
      </c>
      <c r="E3195" s="60" t="s">
        <v>11276</v>
      </c>
      <c r="F3195" s="67" t="s">
        <v>3346</v>
      </c>
      <c r="G3195" s="67" t="s">
        <v>3347</v>
      </c>
      <c r="H3195" s="68" t="s">
        <v>7884</v>
      </c>
      <c r="I3195" s="63">
        <v>2</v>
      </c>
      <c r="J3195" s="64" t="str">
        <f t="shared" si="136"/>
        <v>A</v>
      </c>
      <c r="K3195" s="65">
        <f t="shared" si="137"/>
        <v>5000</v>
      </c>
      <c r="L3195" s="66">
        <f t="shared" si="138"/>
        <v>4</v>
      </c>
      <c r="M3195" s="66" t="str">
        <f t="shared" si="139"/>
        <v>OK</v>
      </c>
      <c r="N3195" s="40"/>
    </row>
    <row r="3196" spans="2:14" x14ac:dyDescent="0.25">
      <c r="B3196" s="57" t="s">
        <v>26</v>
      </c>
      <c r="C3196" s="70">
        <v>44499</v>
      </c>
      <c r="D3196" s="59" t="s">
        <v>7885</v>
      </c>
      <c r="E3196" s="60" t="s">
        <v>11276</v>
      </c>
      <c r="F3196" s="67" t="s">
        <v>7886</v>
      </c>
      <c r="G3196" s="67" t="s">
        <v>3347</v>
      </c>
      <c r="H3196" s="68" t="s">
        <v>7887</v>
      </c>
      <c r="I3196" s="63">
        <v>2</v>
      </c>
      <c r="J3196" s="64" t="str">
        <f t="shared" si="136"/>
        <v>A</v>
      </c>
      <c r="K3196" s="65">
        <f t="shared" si="137"/>
        <v>5000</v>
      </c>
      <c r="L3196" s="66">
        <f t="shared" si="138"/>
        <v>2</v>
      </c>
      <c r="M3196" s="66" t="str">
        <f t="shared" si="139"/>
        <v>OK</v>
      </c>
    </row>
    <row r="3197" spans="2:14" x14ac:dyDescent="0.25">
      <c r="B3197" s="57" t="s">
        <v>26</v>
      </c>
      <c r="C3197" s="70">
        <v>44499</v>
      </c>
      <c r="D3197" s="59" t="s">
        <v>335</v>
      </c>
      <c r="E3197" s="60" t="s">
        <v>11276</v>
      </c>
      <c r="F3197" s="67" t="s">
        <v>336</v>
      </c>
      <c r="G3197" s="67" t="s">
        <v>337</v>
      </c>
      <c r="H3197" s="68" t="s">
        <v>7888</v>
      </c>
      <c r="I3197" s="63">
        <v>2</v>
      </c>
      <c r="J3197" s="64" t="str">
        <f t="shared" si="136"/>
        <v>A</v>
      </c>
      <c r="K3197" s="65">
        <f t="shared" si="137"/>
        <v>5000</v>
      </c>
      <c r="L3197" s="66">
        <f t="shared" si="138"/>
        <v>5</v>
      </c>
      <c r="M3197" s="66" t="str">
        <f t="shared" si="139"/>
        <v>OK</v>
      </c>
    </row>
    <row r="3198" spans="2:14" s="69" customFormat="1" x14ac:dyDescent="0.25">
      <c r="B3198" s="57" t="s">
        <v>26</v>
      </c>
      <c r="C3198" s="70">
        <v>44499</v>
      </c>
      <c r="D3198" s="59" t="s">
        <v>7889</v>
      </c>
      <c r="E3198" s="60" t="s">
        <v>11276</v>
      </c>
      <c r="F3198" s="67" t="s">
        <v>7890</v>
      </c>
      <c r="G3198" s="67" t="s">
        <v>7891</v>
      </c>
      <c r="H3198" s="68" t="s">
        <v>7892</v>
      </c>
      <c r="I3198" s="63">
        <v>2</v>
      </c>
      <c r="J3198" s="64" t="str">
        <f t="shared" si="136"/>
        <v>A</v>
      </c>
      <c r="K3198" s="65">
        <f t="shared" si="137"/>
        <v>5000</v>
      </c>
      <c r="L3198" s="66">
        <f t="shared" si="138"/>
        <v>4</v>
      </c>
      <c r="M3198" s="66" t="str">
        <f t="shared" si="139"/>
        <v>OK</v>
      </c>
      <c r="N3198" s="40"/>
    </row>
    <row r="3199" spans="2:14" s="69" customFormat="1" x14ac:dyDescent="0.25">
      <c r="B3199" s="57" t="s">
        <v>26</v>
      </c>
      <c r="C3199" s="70">
        <v>44499</v>
      </c>
      <c r="D3199" s="59" t="s">
        <v>3353</v>
      </c>
      <c r="E3199" s="60" t="s">
        <v>11276</v>
      </c>
      <c r="F3199" s="67" t="s">
        <v>3354</v>
      </c>
      <c r="G3199" s="67" t="s">
        <v>3355</v>
      </c>
      <c r="H3199" s="68" t="s">
        <v>7893</v>
      </c>
      <c r="I3199" s="63">
        <v>2</v>
      </c>
      <c r="J3199" s="64" t="str">
        <f t="shared" si="136"/>
        <v>A</v>
      </c>
      <c r="K3199" s="65">
        <f t="shared" si="137"/>
        <v>5000</v>
      </c>
      <c r="L3199" s="66">
        <f t="shared" si="138"/>
        <v>4</v>
      </c>
      <c r="M3199" s="66" t="str">
        <f t="shared" si="139"/>
        <v>OK</v>
      </c>
      <c r="N3199" s="40"/>
    </row>
    <row r="3200" spans="2:14" x14ac:dyDescent="0.25">
      <c r="B3200" s="57" t="s">
        <v>26</v>
      </c>
      <c r="C3200" s="70">
        <v>44499</v>
      </c>
      <c r="D3200" s="59" t="s">
        <v>7894</v>
      </c>
      <c r="E3200" s="60" t="s">
        <v>11276</v>
      </c>
      <c r="F3200" s="67" t="s">
        <v>6771</v>
      </c>
      <c r="G3200" s="67" t="s">
        <v>7895</v>
      </c>
      <c r="H3200" s="68" t="s">
        <v>7896</v>
      </c>
      <c r="I3200" s="63">
        <v>2</v>
      </c>
      <c r="J3200" s="64" t="str">
        <f t="shared" si="136"/>
        <v>A</v>
      </c>
      <c r="K3200" s="65">
        <f t="shared" si="137"/>
        <v>5000</v>
      </c>
      <c r="L3200" s="66">
        <f t="shared" si="138"/>
        <v>2</v>
      </c>
      <c r="M3200" s="66" t="str">
        <f t="shared" si="139"/>
        <v>OK</v>
      </c>
    </row>
    <row r="3201" spans="2:14" x14ac:dyDescent="0.25">
      <c r="B3201" s="57" t="s">
        <v>26</v>
      </c>
      <c r="C3201" s="70">
        <v>44499</v>
      </c>
      <c r="D3201" s="59" t="s">
        <v>5726</v>
      </c>
      <c r="E3201" s="60" t="s">
        <v>11276</v>
      </c>
      <c r="F3201" s="67" t="s">
        <v>5727</v>
      </c>
      <c r="G3201" s="67" t="s">
        <v>310</v>
      </c>
      <c r="H3201" s="68" t="s">
        <v>7897</v>
      </c>
      <c r="I3201" s="63">
        <v>2</v>
      </c>
      <c r="J3201" s="64" t="str">
        <f t="shared" si="136"/>
        <v>A</v>
      </c>
      <c r="K3201" s="65">
        <f t="shared" si="137"/>
        <v>5000</v>
      </c>
      <c r="L3201" s="66">
        <f t="shared" si="138"/>
        <v>4</v>
      </c>
      <c r="M3201" s="66" t="str">
        <f t="shared" si="139"/>
        <v>OK</v>
      </c>
    </row>
    <row r="3202" spans="2:14" s="69" customFormat="1" x14ac:dyDescent="0.25">
      <c r="B3202" s="57" t="s">
        <v>26</v>
      </c>
      <c r="C3202" s="70">
        <v>44499</v>
      </c>
      <c r="D3202" s="59" t="s">
        <v>3375</v>
      </c>
      <c r="E3202" s="60" t="s">
        <v>11276</v>
      </c>
      <c r="F3202" s="67" t="s">
        <v>3376</v>
      </c>
      <c r="G3202" s="67" t="s">
        <v>3377</v>
      </c>
      <c r="H3202" s="68" t="s">
        <v>7898</v>
      </c>
      <c r="I3202" s="63">
        <v>2</v>
      </c>
      <c r="J3202" s="64" t="str">
        <f t="shared" si="136"/>
        <v>A</v>
      </c>
      <c r="K3202" s="65">
        <f t="shared" si="137"/>
        <v>5000</v>
      </c>
      <c r="L3202" s="66">
        <f t="shared" si="138"/>
        <v>6</v>
      </c>
      <c r="M3202" s="66" t="str">
        <f t="shared" si="139"/>
        <v>OK</v>
      </c>
      <c r="N3202" s="40"/>
    </row>
    <row r="3203" spans="2:14" x14ac:dyDescent="0.25">
      <c r="B3203" s="57" t="s">
        <v>26</v>
      </c>
      <c r="C3203" s="70">
        <v>44499</v>
      </c>
      <c r="D3203" s="59" t="s">
        <v>7899</v>
      </c>
      <c r="E3203" s="60" t="s">
        <v>11276</v>
      </c>
      <c r="F3203" s="67" t="s">
        <v>7900</v>
      </c>
      <c r="G3203" s="67" t="s">
        <v>7901</v>
      </c>
      <c r="H3203" s="68" t="s">
        <v>7902</v>
      </c>
      <c r="I3203" s="63">
        <v>2</v>
      </c>
      <c r="J3203" s="64" t="str">
        <f t="shared" si="136"/>
        <v>A</v>
      </c>
      <c r="K3203" s="65">
        <f t="shared" si="137"/>
        <v>5000</v>
      </c>
      <c r="L3203" s="66">
        <f t="shared" si="138"/>
        <v>4</v>
      </c>
      <c r="M3203" s="66" t="str">
        <f t="shared" si="139"/>
        <v>OK</v>
      </c>
    </row>
    <row r="3204" spans="2:14" s="69" customFormat="1" x14ac:dyDescent="0.25">
      <c r="B3204" s="57" t="s">
        <v>26</v>
      </c>
      <c r="C3204" s="70">
        <v>44499</v>
      </c>
      <c r="D3204" s="59" t="s">
        <v>7903</v>
      </c>
      <c r="E3204" s="60" t="s">
        <v>11276</v>
      </c>
      <c r="F3204" s="67" t="s">
        <v>7904</v>
      </c>
      <c r="G3204" s="67" t="s">
        <v>7901</v>
      </c>
      <c r="H3204" s="68" t="s">
        <v>7905</v>
      </c>
      <c r="I3204" s="63">
        <v>3</v>
      </c>
      <c r="J3204" s="64" t="str">
        <f t="shared" si="136"/>
        <v>A</v>
      </c>
      <c r="K3204" s="65">
        <f t="shared" si="137"/>
        <v>7500</v>
      </c>
      <c r="L3204" s="66">
        <f t="shared" si="138"/>
        <v>3</v>
      </c>
      <c r="M3204" s="66" t="str">
        <f t="shared" si="139"/>
        <v>OK</v>
      </c>
      <c r="N3204" s="40"/>
    </row>
    <row r="3205" spans="2:14" x14ac:dyDescent="0.25">
      <c r="B3205" s="57" t="s">
        <v>26</v>
      </c>
      <c r="C3205" s="70">
        <v>44499</v>
      </c>
      <c r="D3205" s="59" t="s">
        <v>3420</v>
      </c>
      <c r="E3205" s="60" t="s">
        <v>11276</v>
      </c>
      <c r="F3205" s="67" t="s">
        <v>3421</v>
      </c>
      <c r="G3205" s="67" t="s">
        <v>3422</v>
      </c>
      <c r="H3205" s="68" t="s">
        <v>7906</v>
      </c>
      <c r="I3205" s="63">
        <v>2</v>
      </c>
      <c r="J3205" s="64" t="str">
        <f t="shared" si="136"/>
        <v>A</v>
      </c>
      <c r="K3205" s="65">
        <f t="shared" si="137"/>
        <v>5000</v>
      </c>
      <c r="L3205" s="66">
        <f t="shared" si="138"/>
        <v>6</v>
      </c>
      <c r="M3205" s="66" t="str">
        <f t="shared" si="139"/>
        <v>OK</v>
      </c>
    </row>
    <row r="3206" spans="2:14" x14ac:dyDescent="0.25">
      <c r="B3206" s="57" t="s">
        <v>26</v>
      </c>
      <c r="C3206" s="70">
        <v>44499</v>
      </c>
      <c r="D3206" s="59" t="s">
        <v>7907</v>
      </c>
      <c r="E3206" s="60" t="s">
        <v>11276</v>
      </c>
      <c r="F3206" s="67" t="s">
        <v>7908</v>
      </c>
      <c r="G3206" s="67" t="s">
        <v>7909</v>
      </c>
      <c r="H3206" s="68" t="s">
        <v>7910</v>
      </c>
      <c r="I3206" s="63">
        <v>2</v>
      </c>
      <c r="J3206" s="64" t="str">
        <f t="shared" si="136"/>
        <v>A</v>
      </c>
      <c r="K3206" s="65">
        <f t="shared" si="137"/>
        <v>5000</v>
      </c>
      <c r="L3206" s="66">
        <f t="shared" si="138"/>
        <v>4</v>
      </c>
      <c r="M3206" s="66" t="str">
        <f t="shared" si="139"/>
        <v>OK</v>
      </c>
    </row>
    <row r="3207" spans="2:14" s="69" customFormat="1" x14ac:dyDescent="0.25">
      <c r="B3207" s="57" t="s">
        <v>26</v>
      </c>
      <c r="C3207" s="70">
        <v>44499</v>
      </c>
      <c r="D3207" s="59" t="s">
        <v>3432</v>
      </c>
      <c r="E3207" s="60" t="s">
        <v>11276</v>
      </c>
      <c r="F3207" s="67" t="s">
        <v>3433</v>
      </c>
      <c r="G3207" s="67" t="s">
        <v>3430</v>
      </c>
      <c r="H3207" s="68" t="s">
        <v>7911</v>
      </c>
      <c r="I3207" s="63">
        <v>2</v>
      </c>
      <c r="J3207" s="64" t="str">
        <f t="shared" si="136"/>
        <v>A</v>
      </c>
      <c r="K3207" s="65">
        <f t="shared" si="137"/>
        <v>5000</v>
      </c>
      <c r="L3207" s="66">
        <f t="shared" si="138"/>
        <v>6</v>
      </c>
      <c r="M3207" s="66" t="str">
        <f t="shared" si="139"/>
        <v>OK</v>
      </c>
      <c r="N3207" s="40"/>
    </row>
    <row r="3208" spans="2:14" s="69" customFormat="1" x14ac:dyDescent="0.25">
      <c r="B3208" s="57" t="s">
        <v>26</v>
      </c>
      <c r="C3208" s="70">
        <v>44499</v>
      </c>
      <c r="D3208" s="59" t="s">
        <v>3435</v>
      </c>
      <c r="E3208" s="60" t="s">
        <v>11276</v>
      </c>
      <c r="F3208" s="67" t="s">
        <v>3436</v>
      </c>
      <c r="G3208" s="67" t="s">
        <v>3437</v>
      </c>
      <c r="H3208" s="68" t="s">
        <v>7912</v>
      </c>
      <c r="I3208" s="63">
        <v>2</v>
      </c>
      <c r="J3208" s="64" t="str">
        <f t="shared" si="136"/>
        <v>A</v>
      </c>
      <c r="K3208" s="65">
        <f t="shared" si="137"/>
        <v>5000</v>
      </c>
      <c r="L3208" s="66">
        <f t="shared" si="138"/>
        <v>4</v>
      </c>
      <c r="M3208" s="66" t="str">
        <f t="shared" si="139"/>
        <v>OK</v>
      </c>
      <c r="N3208" s="40"/>
    </row>
    <row r="3209" spans="2:14" s="69" customFormat="1" x14ac:dyDescent="0.25">
      <c r="B3209" s="57" t="s">
        <v>26</v>
      </c>
      <c r="C3209" s="70">
        <v>44499</v>
      </c>
      <c r="D3209" s="59" t="s">
        <v>7913</v>
      </c>
      <c r="E3209" s="60" t="s">
        <v>11276</v>
      </c>
      <c r="F3209" s="67" t="s">
        <v>803</v>
      </c>
      <c r="G3209" s="67" t="s">
        <v>3459</v>
      </c>
      <c r="H3209" s="68" t="s">
        <v>7914</v>
      </c>
      <c r="I3209" s="63">
        <v>2</v>
      </c>
      <c r="J3209" s="64" t="str">
        <f t="shared" si="136"/>
        <v>A</v>
      </c>
      <c r="K3209" s="65">
        <f t="shared" si="137"/>
        <v>5000</v>
      </c>
      <c r="L3209" s="66">
        <f t="shared" ref="L3209:L3272" si="140">SUMIF($D$8:$D$3606,D3209:D6807,$I$8:$I$3606)</f>
        <v>4</v>
      </c>
      <c r="M3209" s="66" t="str">
        <f t="shared" ref="M3209:M3272" si="141">+IF(L3209=0," ",IF(L3209&lt;=20,"OK",IF(L3209&gt;=21,"LEBIH")))</f>
        <v>OK</v>
      </c>
      <c r="N3209" s="40"/>
    </row>
    <row r="3210" spans="2:14" x14ac:dyDescent="0.25">
      <c r="B3210" s="57" t="s">
        <v>26</v>
      </c>
      <c r="C3210" s="70">
        <v>44499</v>
      </c>
      <c r="D3210" s="59" t="s">
        <v>7919</v>
      </c>
      <c r="E3210" s="60" t="s">
        <v>11276</v>
      </c>
      <c r="F3210" s="67" t="s">
        <v>7920</v>
      </c>
      <c r="G3210" s="67" t="s">
        <v>7921</v>
      </c>
      <c r="H3210" s="68" t="s">
        <v>7922</v>
      </c>
      <c r="I3210" s="63">
        <v>2</v>
      </c>
      <c r="J3210" s="64" t="str">
        <f t="shared" si="136"/>
        <v>A</v>
      </c>
      <c r="K3210" s="65">
        <f t="shared" si="137"/>
        <v>5000</v>
      </c>
      <c r="L3210" s="66">
        <f t="shared" si="140"/>
        <v>2</v>
      </c>
      <c r="M3210" s="66" t="str">
        <f t="shared" si="141"/>
        <v>OK</v>
      </c>
    </row>
    <row r="3211" spans="2:14" x14ac:dyDescent="0.25">
      <c r="B3211" s="57" t="s">
        <v>26</v>
      </c>
      <c r="C3211" s="70">
        <v>44499</v>
      </c>
      <c r="D3211" s="59" t="s">
        <v>7923</v>
      </c>
      <c r="E3211" s="60" t="s">
        <v>11276</v>
      </c>
      <c r="F3211" s="67" t="s">
        <v>7924</v>
      </c>
      <c r="G3211" s="67" t="s">
        <v>7925</v>
      </c>
      <c r="H3211" s="68" t="s">
        <v>7926</v>
      </c>
      <c r="I3211" s="63">
        <v>2</v>
      </c>
      <c r="J3211" s="64" t="str">
        <f t="shared" si="136"/>
        <v>A</v>
      </c>
      <c r="K3211" s="65">
        <f t="shared" si="137"/>
        <v>5000</v>
      </c>
      <c r="L3211" s="66">
        <f t="shared" si="140"/>
        <v>2</v>
      </c>
      <c r="M3211" s="66" t="str">
        <f t="shared" si="141"/>
        <v>OK</v>
      </c>
    </row>
    <row r="3212" spans="2:14" s="69" customFormat="1" x14ac:dyDescent="0.25">
      <c r="B3212" s="57" t="s">
        <v>26</v>
      </c>
      <c r="C3212" s="70">
        <v>44499</v>
      </c>
      <c r="D3212" s="59" t="s">
        <v>3451</v>
      </c>
      <c r="E3212" s="60" t="s">
        <v>11276</v>
      </c>
      <c r="F3212" s="67" t="s">
        <v>211</v>
      </c>
      <c r="G3212" s="67" t="s">
        <v>3452</v>
      </c>
      <c r="H3212" s="68" t="s">
        <v>7927</v>
      </c>
      <c r="I3212" s="63">
        <v>2</v>
      </c>
      <c r="J3212" s="64" t="str">
        <f t="shared" si="136"/>
        <v>A</v>
      </c>
      <c r="K3212" s="65">
        <f t="shared" si="137"/>
        <v>5000</v>
      </c>
      <c r="L3212" s="66">
        <f t="shared" si="140"/>
        <v>4</v>
      </c>
      <c r="M3212" s="66" t="str">
        <f t="shared" si="141"/>
        <v>OK</v>
      </c>
      <c r="N3212" s="40"/>
    </row>
    <row r="3213" spans="2:14" x14ac:dyDescent="0.25">
      <c r="B3213" s="57" t="s">
        <v>26</v>
      </c>
      <c r="C3213" s="70">
        <v>44499</v>
      </c>
      <c r="D3213" s="59" t="s">
        <v>7928</v>
      </c>
      <c r="E3213" s="60" t="s">
        <v>11276</v>
      </c>
      <c r="F3213" s="67" t="s">
        <v>7929</v>
      </c>
      <c r="G3213" s="67" t="s">
        <v>7930</v>
      </c>
      <c r="H3213" s="68" t="s">
        <v>7931</v>
      </c>
      <c r="I3213" s="63">
        <v>2</v>
      </c>
      <c r="J3213" s="64" t="str">
        <f t="shared" si="136"/>
        <v>A</v>
      </c>
      <c r="K3213" s="65">
        <f t="shared" si="137"/>
        <v>5000</v>
      </c>
      <c r="L3213" s="66">
        <f t="shared" si="140"/>
        <v>2</v>
      </c>
      <c r="M3213" s="66" t="str">
        <f t="shared" si="141"/>
        <v>OK</v>
      </c>
    </row>
    <row r="3214" spans="2:14" s="69" customFormat="1" x14ac:dyDescent="0.25">
      <c r="B3214" s="57" t="s">
        <v>26</v>
      </c>
      <c r="C3214" s="70">
        <v>44499</v>
      </c>
      <c r="D3214" s="59" t="s">
        <v>3461</v>
      </c>
      <c r="E3214" s="60" t="s">
        <v>11276</v>
      </c>
      <c r="F3214" s="67" t="s">
        <v>3462</v>
      </c>
      <c r="G3214" s="67" t="s">
        <v>3459</v>
      </c>
      <c r="H3214" s="68" t="s">
        <v>7932</v>
      </c>
      <c r="I3214" s="63">
        <v>2</v>
      </c>
      <c r="J3214" s="64" t="str">
        <f t="shared" si="136"/>
        <v>A</v>
      </c>
      <c r="K3214" s="65">
        <f t="shared" si="137"/>
        <v>5000</v>
      </c>
      <c r="L3214" s="66">
        <f t="shared" si="140"/>
        <v>6</v>
      </c>
      <c r="M3214" s="66" t="str">
        <f t="shared" si="141"/>
        <v>OK</v>
      </c>
      <c r="N3214" s="40"/>
    </row>
    <row r="3215" spans="2:14" x14ac:dyDescent="0.25">
      <c r="B3215" s="57" t="s">
        <v>26</v>
      </c>
      <c r="C3215" s="70">
        <v>44499</v>
      </c>
      <c r="D3215" s="59" t="s">
        <v>7865</v>
      </c>
      <c r="E3215" s="60" t="s">
        <v>11276</v>
      </c>
      <c r="F3215" s="67" t="s">
        <v>7866</v>
      </c>
      <c r="G3215" s="67" t="s">
        <v>3466</v>
      </c>
      <c r="H3215" s="68" t="s">
        <v>7933</v>
      </c>
      <c r="I3215" s="63">
        <v>2</v>
      </c>
      <c r="J3215" s="64" t="str">
        <f t="shared" si="136"/>
        <v>A</v>
      </c>
      <c r="K3215" s="65">
        <f t="shared" si="137"/>
        <v>5000</v>
      </c>
      <c r="L3215" s="66">
        <f t="shared" si="140"/>
        <v>8</v>
      </c>
      <c r="M3215" s="66" t="str">
        <f t="shared" si="141"/>
        <v>OK</v>
      </c>
    </row>
    <row r="3216" spans="2:14" x14ac:dyDescent="0.25">
      <c r="B3216" s="57" t="s">
        <v>26</v>
      </c>
      <c r="C3216" s="70">
        <v>44499</v>
      </c>
      <c r="D3216" s="59" t="s">
        <v>7934</v>
      </c>
      <c r="E3216" s="60" t="s">
        <v>11276</v>
      </c>
      <c r="F3216" s="67" t="s">
        <v>7935</v>
      </c>
      <c r="G3216" s="67" t="s">
        <v>7936</v>
      </c>
      <c r="H3216" s="68" t="s">
        <v>7937</v>
      </c>
      <c r="I3216" s="63">
        <v>2</v>
      </c>
      <c r="J3216" s="64" t="str">
        <f t="shared" si="136"/>
        <v>A</v>
      </c>
      <c r="K3216" s="65">
        <f t="shared" si="137"/>
        <v>5000</v>
      </c>
      <c r="L3216" s="66">
        <f t="shared" si="140"/>
        <v>2</v>
      </c>
      <c r="M3216" s="66" t="str">
        <f t="shared" si="141"/>
        <v>OK</v>
      </c>
    </row>
    <row r="3217" spans="2:14" s="69" customFormat="1" x14ac:dyDescent="0.25">
      <c r="B3217" s="57" t="s">
        <v>26</v>
      </c>
      <c r="C3217" s="70">
        <v>44499</v>
      </c>
      <c r="D3217" s="59" t="s">
        <v>7915</v>
      </c>
      <c r="E3217" s="60" t="s">
        <v>11276</v>
      </c>
      <c r="F3217" s="67" t="s">
        <v>7916</v>
      </c>
      <c r="G3217" s="67" t="s">
        <v>7917</v>
      </c>
      <c r="H3217" s="68" t="s">
        <v>7918</v>
      </c>
      <c r="I3217" s="63">
        <v>2</v>
      </c>
      <c r="J3217" s="64" t="str">
        <f t="shared" si="136"/>
        <v>A</v>
      </c>
      <c r="K3217" s="65">
        <f t="shared" si="137"/>
        <v>5000</v>
      </c>
      <c r="L3217" s="66">
        <f t="shared" si="140"/>
        <v>4</v>
      </c>
      <c r="M3217" s="66" t="str">
        <f t="shared" si="141"/>
        <v>OK</v>
      </c>
      <c r="N3217" s="40"/>
    </row>
    <row r="3218" spans="2:14" s="69" customFormat="1" x14ac:dyDescent="0.25">
      <c r="B3218" s="57" t="s">
        <v>26</v>
      </c>
      <c r="C3218" s="70">
        <v>44497</v>
      </c>
      <c r="D3218" s="59" t="s">
        <v>6553</v>
      </c>
      <c r="E3218" s="60" t="s">
        <v>11276</v>
      </c>
      <c r="F3218" s="67" t="s">
        <v>6554</v>
      </c>
      <c r="G3218" s="67" t="s">
        <v>6555</v>
      </c>
      <c r="H3218" s="68" t="s">
        <v>7220</v>
      </c>
      <c r="I3218" s="63">
        <v>2</v>
      </c>
      <c r="J3218" s="64" t="str">
        <f t="shared" si="136"/>
        <v>A</v>
      </c>
      <c r="K3218" s="65">
        <f t="shared" si="137"/>
        <v>5000</v>
      </c>
      <c r="L3218" s="66">
        <f t="shared" si="140"/>
        <v>4</v>
      </c>
      <c r="M3218" s="66" t="str">
        <f t="shared" si="141"/>
        <v>OK</v>
      </c>
      <c r="N3218" s="40"/>
    </row>
    <row r="3219" spans="2:14" x14ac:dyDescent="0.25">
      <c r="B3219" s="57" t="s">
        <v>26</v>
      </c>
      <c r="C3219" s="70">
        <v>44501</v>
      </c>
      <c r="D3219" s="59" t="s">
        <v>194</v>
      </c>
      <c r="E3219" s="60" t="s">
        <v>11276</v>
      </c>
      <c r="F3219" s="67" t="s">
        <v>195</v>
      </c>
      <c r="G3219" s="67" t="s">
        <v>196</v>
      </c>
      <c r="H3219" s="68" t="s">
        <v>8743</v>
      </c>
      <c r="I3219" s="63">
        <v>2</v>
      </c>
      <c r="J3219" s="64" t="str">
        <f t="shared" si="136"/>
        <v>A</v>
      </c>
      <c r="K3219" s="65">
        <f t="shared" si="137"/>
        <v>5000</v>
      </c>
      <c r="L3219" s="66">
        <f t="shared" si="140"/>
        <v>6</v>
      </c>
      <c r="M3219" s="66" t="str">
        <f t="shared" si="141"/>
        <v>OK</v>
      </c>
    </row>
    <row r="3220" spans="2:14" x14ac:dyDescent="0.25">
      <c r="B3220" s="57" t="s">
        <v>26</v>
      </c>
      <c r="C3220" s="70">
        <v>44501</v>
      </c>
      <c r="D3220" s="59" t="s">
        <v>8744</v>
      </c>
      <c r="E3220" s="60" t="s">
        <v>11276</v>
      </c>
      <c r="F3220" s="67" t="s">
        <v>8745</v>
      </c>
      <c r="G3220" s="67" t="s">
        <v>8746</v>
      </c>
      <c r="H3220" s="68" t="s">
        <v>8747</v>
      </c>
      <c r="I3220" s="63">
        <v>2</v>
      </c>
      <c r="J3220" s="64" t="str">
        <f t="shared" si="136"/>
        <v>A</v>
      </c>
      <c r="K3220" s="65">
        <f t="shared" si="137"/>
        <v>5000</v>
      </c>
      <c r="L3220" s="66">
        <f t="shared" si="140"/>
        <v>4</v>
      </c>
      <c r="M3220" s="66" t="str">
        <f t="shared" si="141"/>
        <v>OK</v>
      </c>
    </row>
    <row r="3221" spans="2:14" s="69" customFormat="1" x14ac:dyDescent="0.25">
      <c r="B3221" s="57" t="s">
        <v>26</v>
      </c>
      <c r="C3221" s="70">
        <v>44501</v>
      </c>
      <c r="D3221" s="59" t="s">
        <v>198</v>
      </c>
      <c r="E3221" s="60" t="s">
        <v>11276</v>
      </c>
      <c r="F3221" s="67" t="s">
        <v>199</v>
      </c>
      <c r="G3221" s="67" t="s">
        <v>200</v>
      </c>
      <c r="H3221" s="68" t="s">
        <v>8748</v>
      </c>
      <c r="I3221" s="63">
        <v>2</v>
      </c>
      <c r="J3221" s="64" t="str">
        <f t="shared" si="136"/>
        <v>A</v>
      </c>
      <c r="K3221" s="65">
        <f t="shared" si="137"/>
        <v>5000</v>
      </c>
      <c r="L3221" s="66">
        <f t="shared" si="140"/>
        <v>6</v>
      </c>
      <c r="M3221" s="66" t="str">
        <f t="shared" si="141"/>
        <v>OK</v>
      </c>
      <c r="N3221" s="40"/>
    </row>
    <row r="3222" spans="2:14" x14ac:dyDescent="0.25">
      <c r="B3222" s="57" t="s">
        <v>26</v>
      </c>
      <c r="C3222" s="70">
        <v>44501</v>
      </c>
      <c r="D3222" s="59" t="s">
        <v>8749</v>
      </c>
      <c r="E3222" s="60" t="s">
        <v>11276</v>
      </c>
      <c r="F3222" s="67" t="s">
        <v>8750</v>
      </c>
      <c r="G3222" s="67" t="s">
        <v>8751</v>
      </c>
      <c r="H3222" s="68" t="s">
        <v>8752</v>
      </c>
      <c r="I3222" s="63">
        <v>2</v>
      </c>
      <c r="J3222" s="64" t="str">
        <f t="shared" si="136"/>
        <v>A</v>
      </c>
      <c r="K3222" s="65">
        <f t="shared" si="137"/>
        <v>5000</v>
      </c>
      <c r="L3222" s="66">
        <f t="shared" si="140"/>
        <v>4</v>
      </c>
      <c r="M3222" s="66" t="str">
        <f t="shared" si="141"/>
        <v>OK</v>
      </c>
    </row>
    <row r="3223" spans="2:14" s="69" customFormat="1" x14ac:dyDescent="0.25">
      <c r="B3223" s="57" t="s">
        <v>26</v>
      </c>
      <c r="C3223" s="70">
        <v>44501</v>
      </c>
      <c r="D3223" s="59" t="s">
        <v>8753</v>
      </c>
      <c r="E3223" s="60" t="s">
        <v>11276</v>
      </c>
      <c r="F3223" s="67" t="s">
        <v>8754</v>
      </c>
      <c r="G3223" s="67" t="s">
        <v>8755</v>
      </c>
      <c r="H3223" s="68" t="s">
        <v>8756</v>
      </c>
      <c r="I3223" s="63">
        <v>2</v>
      </c>
      <c r="J3223" s="64" t="str">
        <f t="shared" si="136"/>
        <v>A</v>
      </c>
      <c r="K3223" s="65">
        <f t="shared" si="137"/>
        <v>5000</v>
      </c>
      <c r="L3223" s="66">
        <f t="shared" si="140"/>
        <v>4</v>
      </c>
      <c r="M3223" s="66" t="str">
        <f t="shared" si="141"/>
        <v>OK</v>
      </c>
      <c r="N3223" s="40"/>
    </row>
    <row r="3224" spans="2:14" x14ac:dyDescent="0.25">
      <c r="B3224" s="57" t="s">
        <v>26</v>
      </c>
      <c r="C3224" s="70">
        <v>44501</v>
      </c>
      <c r="D3224" s="59" t="s">
        <v>202</v>
      </c>
      <c r="E3224" s="60" t="s">
        <v>11276</v>
      </c>
      <c r="F3224" s="67" t="s">
        <v>203</v>
      </c>
      <c r="G3224" s="67" t="s">
        <v>204</v>
      </c>
      <c r="H3224" s="68" t="s">
        <v>8757</v>
      </c>
      <c r="I3224" s="63">
        <v>2</v>
      </c>
      <c r="J3224" s="64" t="str">
        <f t="shared" si="136"/>
        <v>A</v>
      </c>
      <c r="K3224" s="65">
        <f t="shared" si="137"/>
        <v>5000</v>
      </c>
      <c r="L3224" s="66">
        <f t="shared" si="140"/>
        <v>10</v>
      </c>
      <c r="M3224" s="66" t="str">
        <f t="shared" si="141"/>
        <v>OK</v>
      </c>
    </row>
    <row r="3225" spans="2:14" x14ac:dyDescent="0.25">
      <c r="B3225" s="57" t="s">
        <v>26</v>
      </c>
      <c r="C3225" s="70">
        <v>44501</v>
      </c>
      <c r="D3225" s="59" t="s">
        <v>206</v>
      </c>
      <c r="E3225" s="60" t="s">
        <v>11276</v>
      </c>
      <c r="F3225" s="67" t="s">
        <v>207</v>
      </c>
      <c r="G3225" s="67" t="s">
        <v>208</v>
      </c>
      <c r="H3225" s="68" t="s">
        <v>8758</v>
      </c>
      <c r="I3225" s="63">
        <v>2</v>
      </c>
      <c r="J3225" s="64" t="str">
        <f t="shared" si="136"/>
        <v>A</v>
      </c>
      <c r="K3225" s="65">
        <f t="shared" si="137"/>
        <v>5000</v>
      </c>
      <c r="L3225" s="66">
        <f t="shared" si="140"/>
        <v>10</v>
      </c>
      <c r="M3225" s="66" t="str">
        <f t="shared" si="141"/>
        <v>OK</v>
      </c>
    </row>
    <row r="3226" spans="2:14" s="69" customFormat="1" x14ac:dyDescent="0.25">
      <c r="B3226" s="57" t="s">
        <v>26</v>
      </c>
      <c r="C3226" s="70">
        <v>44501</v>
      </c>
      <c r="D3226" s="59" t="s">
        <v>8759</v>
      </c>
      <c r="E3226" s="60" t="s">
        <v>11276</v>
      </c>
      <c r="F3226" s="67" t="s">
        <v>8760</v>
      </c>
      <c r="G3226" s="67" t="s">
        <v>8761</v>
      </c>
      <c r="H3226" s="68" t="s">
        <v>8762</v>
      </c>
      <c r="I3226" s="63">
        <v>2</v>
      </c>
      <c r="J3226" s="64" t="str">
        <f t="shared" si="136"/>
        <v>A</v>
      </c>
      <c r="K3226" s="65">
        <f t="shared" si="137"/>
        <v>5000</v>
      </c>
      <c r="L3226" s="66">
        <f t="shared" si="140"/>
        <v>4</v>
      </c>
      <c r="M3226" s="66" t="str">
        <f t="shared" si="141"/>
        <v>OK</v>
      </c>
      <c r="N3226" s="40"/>
    </row>
    <row r="3227" spans="2:14" x14ac:dyDescent="0.25">
      <c r="B3227" s="57" t="s">
        <v>26</v>
      </c>
      <c r="C3227" s="70">
        <v>44501</v>
      </c>
      <c r="D3227" s="59" t="s">
        <v>210</v>
      </c>
      <c r="E3227" s="60" t="s">
        <v>11276</v>
      </c>
      <c r="F3227" s="67" t="s">
        <v>211</v>
      </c>
      <c r="G3227" s="67" t="s">
        <v>212</v>
      </c>
      <c r="H3227" s="68" t="s">
        <v>8763</v>
      </c>
      <c r="I3227" s="63">
        <v>2</v>
      </c>
      <c r="J3227" s="64" t="str">
        <f t="shared" si="104"/>
        <v>A</v>
      </c>
      <c r="K3227" s="65">
        <f t="shared" si="105"/>
        <v>5000</v>
      </c>
      <c r="L3227" s="66">
        <f t="shared" si="140"/>
        <v>11</v>
      </c>
      <c r="M3227" s="66" t="str">
        <f t="shared" si="141"/>
        <v>OK</v>
      </c>
    </row>
    <row r="3228" spans="2:14" s="69" customFormat="1" x14ac:dyDescent="0.25">
      <c r="B3228" s="57" t="s">
        <v>26</v>
      </c>
      <c r="C3228" s="70">
        <v>44501</v>
      </c>
      <c r="D3228" s="59" t="s">
        <v>8764</v>
      </c>
      <c r="E3228" s="60" t="s">
        <v>11276</v>
      </c>
      <c r="F3228" s="67" t="s">
        <v>8765</v>
      </c>
      <c r="G3228" s="67" t="s">
        <v>212</v>
      </c>
      <c r="H3228" s="68" t="s">
        <v>8766</v>
      </c>
      <c r="I3228" s="63">
        <v>2</v>
      </c>
      <c r="J3228" s="64" t="str">
        <f t="shared" ref="J3228:J3369" si="142">+IF(I3228&lt;=0," ",IF(I3228&lt;=5,"A",IF(I3228&gt;=6,"B")))</f>
        <v>A</v>
      </c>
      <c r="K3228" s="65">
        <f t="shared" ref="K3228:K3369" si="143">+IF(J3228=" ",I3228*0,IF(J3228="A",I3228*2500,IF(J3228="B",I3228*3000)))</f>
        <v>5000</v>
      </c>
      <c r="L3228" s="66">
        <f t="shared" si="140"/>
        <v>2</v>
      </c>
      <c r="M3228" s="66" t="str">
        <f t="shared" si="141"/>
        <v>OK</v>
      </c>
      <c r="N3228" s="40"/>
    </row>
    <row r="3229" spans="2:14" x14ac:dyDescent="0.25">
      <c r="B3229" s="57" t="s">
        <v>26</v>
      </c>
      <c r="C3229" s="70">
        <v>44501</v>
      </c>
      <c r="D3229" s="59" t="s">
        <v>214</v>
      </c>
      <c r="E3229" s="60" t="s">
        <v>11276</v>
      </c>
      <c r="F3229" s="67" t="s">
        <v>215</v>
      </c>
      <c r="G3229" s="67" t="s">
        <v>216</v>
      </c>
      <c r="H3229" s="68" t="s">
        <v>8767</v>
      </c>
      <c r="I3229" s="63">
        <v>2</v>
      </c>
      <c r="J3229" s="64" t="str">
        <f t="shared" si="142"/>
        <v>A</v>
      </c>
      <c r="K3229" s="65">
        <f t="shared" si="143"/>
        <v>5000</v>
      </c>
      <c r="L3229" s="66">
        <f t="shared" si="140"/>
        <v>6</v>
      </c>
      <c r="M3229" s="66" t="str">
        <f t="shared" si="141"/>
        <v>OK</v>
      </c>
    </row>
    <row r="3230" spans="2:14" s="69" customFormat="1" x14ac:dyDescent="0.25">
      <c r="B3230" s="57" t="s">
        <v>26</v>
      </c>
      <c r="C3230" s="70">
        <v>44501</v>
      </c>
      <c r="D3230" s="59" t="s">
        <v>218</v>
      </c>
      <c r="E3230" s="60" t="s">
        <v>11276</v>
      </c>
      <c r="F3230" s="67" t="s">
        <v>219</v>
      </c>
      <c r="G3230" s="67" t="s">
        <v>220</v>
      </c>
      <c r="H3230" s="68" t="s">
        <v>8768</v>
      </c>
      <c r="I3230" s="63">
        <v>2</v>
      </c>
      <c r="J3230" s="64" t="str">
        <f t="shared" si="142"/>
        <v>A</v>
      </c>
      <c r="K3230" s="65">
        <f t="shared" si="143"/>
        <v>5000</v>
      </c>
      <c r="L3230" s="66">
        <f t="shared" si="140"/>
        <v>8</v>
      </c>
      <c r="M3230" s="66" t="str">
        <f t="shared" si="141"/>
        <v>OK</v>
      </c>
      <c r="N3230" s="40"/>
    </row>
    <row r="3231" spans="2:14" x14ac:dyDescent="0.25">
      <c r="B3231" s="57" t="s">
        <v>26</v>
      </c>
      <c r="C3231" s="70">
        <v>44501</v>
      </c>
      <c r="D3231" s="59" t="s">
        <v>8769</v>
      </c>
      <c r="E3231" s="60" t="s">
        <v>11276</v>
      </c>
      <c r="F3231" s="67" t="s">
        <v>8770</v>
      </c>
      <c r="G3231" s="67" t="s">
        <v>224</v>
      </c>
      <c r="H3231" s="68" t="s">
        <v>8771</v>
      </c>
      <c r="I3231" s="63">
        <v>2</v>
      </c>
      <c r="J3231" s="64" t="str">
        <f t="shared" si="142"/>
        <v>A</v>
      </c>
      <c r="K3231" s="65">
        <f t="shared" si="143"/>
        <v>5000</v>
      </c>
      <c r="L3231" s="66">
        <f t="shared" si="140"/>
        <v>4</v>
      </c>
      <c r="M3231" s="66" t="str">
        <f t="shared" si="141"/>
        <v>OK</v>
      </c>
    </row>
    <row r="3232" spans="2:14" x14ac:dyDescent="0.25">
      <c r="B3232" s="57" t="s">
        <v>26</v>
      </c>
      <c r="C3232" s="70">
        <v>44501</v>
      </c>
      <c r="D3232" s="59" t="s">
        <v>222</v>
      </c>
      <c r="E3232" s="60" t="s">
        <v>11276</v>
      </c>
      <c r="F3232" s="67" t="s">
        <v>223</v>
      </c>
      <c r="G3232" s="67" t="s">
        <v>224</v>
      </c>
      <c r="H3232" s="68" t="s">
        <v>8772</v>
      </c>
      <c r="I3232" s="63">
        <v>2</v>
      </c>
      <c r="J3232" s="64" t="str">
        <f t="shared" si="142"/>
        <v>A</v>
      </c>
      <c r="K3232" s="65">
        <f t="shared" si="143"/>
        <v>5000</v>
      </c>
      <c r="L3232" s="66">
        <f t="shared" si="140"/>
        <v>10</v>
      </c>
      <c r="M3232" s="66" t="str">
        <f t="shared" si="141"/>
        <v>OK</v>
      </c>
    </row>
    <row r="3233" spans="2:14" s="69" customFormat="1" x14ac:dyDescent="0.25">
      <c r="B3233" s="57" t="s">
        <v>26</v>
      </c>
      <c r="C3233" s="70">
        <v>44501</v>
      </c>
      <c r="D3233" s="59" t="s">
        <v>225</v>
      </c>
      <c r="E3233" s="60" t="s">
        <v>11276</v>
      </c>
      <c r="F3233" s="67" t="s">
        <v>226</v>
      </c>
      <c r="G3233" s="67" t="s">
        <v>224</v>
      </c>
      <c r="H3233" s="68" t="s">
        <v>8773</v>
      </c>
      <c r="I3233" s="63">
        <v>2</v>
      </c>
      <c r="J3233" s="64" t="str">
        <f t="shared" si="142"/>
        <v>A</v>
      </c>
      <c r="K3233" s="65">
        <f t="shared" si="143"/>
        <v>5000</v>
      </c>
      <c r="L3233" s="66">
        <f t="shared" si="140"/>
        <v>6</v>
      </c>
      <c r="M3233" s="66" t="str">
        <f t="shared" si="141"/>
        <v>OK</v>
      </c>
      <c r="N3233" s="40"/>
    </row>
    <row r="3234" spans="2:14" s="69" customFormat="1" x14ac:dyDescent="0.25">
      <c r="B3234" s="57" t="s">
        <v>26</v>
      </c>
      <c r="C3234" s="70">
        <v>44501</v>
      </c>
      <c r="D3234" s="59" t="s">
        <v>8774</v>
      </c>
      <c r="E3234" s="60" t="s">
        <v>11276</v>
      </c>
      <c r="F3234" s="67" t="s">
        <v>8775</v>
      </c>
      <c r="G3234" s="67" t="s">
        <v>224</v>
      </c>
      <c r="H3234" s="68" t="s">
        <v>8776</v>
      </c>
      <c r="I3234" s="63">
        <v>2</v>
      </c>
      <c r="J3234" s="64" t="str">
        <f t="shared" si="142"/>
        <v>A</v>
      </c>
      <c r="K3234" s="65">
        <f t="shared" si="143"/>
        <v>5000</v>
      </c>
      <c r="L3234" s="66">
        <f t="shared" si="140"/>
        <v>4</v>
      </c>
      <c r="M3234" s="66" t="str">
        <f t="shared" si="141"/>
        <v>OK</v>
      </c>
      <c r="N3234" s="40"/>
    </row>
    <row r="3235" spans="2:14" x14ac:dyDescent="0.25">
      <c r="B3235" s="57" t="s">
        <v>26</v>
      </c>
      <c r="C3235" s="70">
        <v>44501</v>
      </c>
      <c r="D3235" s="59" t="s">
        <v>229</v>
      </c>
      <c r="E3235" s="60" t="s">
        <v>11276</v>
      </c>
      <c r="F3235" s="67" t="s">
        <v>230</v>
      </c>
      <c r="G3235" s="67" t="s">
        <v>224</v>
      </c>
      <c r="H3235" s="68" t="s">
        <v>8777</v>
      </c>
      <c r="I3235" s="63">
        <v>2</v>
      </c>
      <c r="J3235" s="64" t="str">
        <f t="shared" si="142"/>
        <v>A</v>
      </c>
      <c r="K3235" s="65">
        <f t="shared" si="143"/>
        <v>5000</v>
      </c>
      <c r="L3235" s="66">
        <f t="shared" si="140"/>
        <v>11</v>
      </c>
      <c r="M3235" s="66" t="str">
        <f t="shared" si="141"/>
        <v>OK</v>
      </c>
    </row>
    <row r="3236" spans="2:14" x14ac:dyDescent="0.25">
      <c r="B3236" s="57" t="s">
        <v>26</v>
      </c>
      <c r="C3236" s="70">
        <v>44501</v>
      </c>
      <c r="D3236" s="59" t="s">
        <v>231</v>
      </c>
      <c r="E3236" s="60" t="s">
        <v>11276</v>
      </c>
      <c r="F3236" s="67" t="s">
        <v>232</v>
      </c>
      <c r="G3236" s="67" t="s">
        <v>233</v>
      </c>
      <c r="H3236" s="68" t="s">
        <v>8778</v>
      </c>
      <c r="I3236" s="63">
        <v>2</v>
      </c>
      <c r="J3236" s="64" t="str">
        <f t="shared" si="142"/>
        <v>A</v>
      </c>
      <c r="K3236" s="65">
        <f t="shared" si="143"/>
        <v>5000</v>
      </c>
      <c r="L3236" s="66">
        <f t="shared" si="140"/>
        <v>4</v>
      </c>
      <c r="M3236" s="66" t="str">
        <f t="shared" si="141"/>
        <v>OK</v>
      </c>
    </row>
    <row r="3237" spans="2:14" s="69" customFormat="1" x14ac:dyDescent="0.25">
      <c r="B3237" s="57" t="s">
        <v>26</v>
      </c>
      <c r="C3237" s="70">
        <v>44501</v>
      </c>
      <c r="D3237" s="59" t="s">
        <v>234</v>
      </c>
      <c r="E3237" s="60" t="s">
        <v>11276</v>
      </c>
      <c r="F3237" s="67" t="s">
        <v>235</v>
      </c>
      <c r="G3237" s="67" t="s">
        <v>233</v>
      </c>
      <c r="H3237" s="68" t="s">
        <v>8779</v>
      </c>
      <c r="I3237" s="63">
        <v>2</v>
      </c>
      <c r="J3237" s="64" t="str">
        <f t="shared" si="142"/>
        <v>A</v>
      </c>
      <c r="K3237" s="65">
        <f t="shared" si="143"/>
        <v>5000</v>
      </c>
      <c r="L3237" s="66">
        <f t="shared" si="140"/>
        <v>4</v>
      </c>
      <c r="M3237" s="66" t="str">
        <f t="shared" si="141"/>
        <v>OK</v>
      </c>
      <c r="N3237" s="40"/>
    </row>
    <row r="3238" spans="2:14" x14ac:dyDescent="0.25">
      <c r="B3238" s="57" t="s">
        <v>26</v>
      </c>
      <c r="C3238" s="70">
        <v>44501</v>
      </c>
      <c r="D3238" s="59" t="s">
        <v>8780</v>
      </c>
      <c r="E3238" s="60" t="s">
        <v>11276</v>
      </c>
      <c r="F3238" s="67" t="s">
        <v>8781</v>
      </c>
      <c r="G3238" s="67" t="s">
        <v>8782</v>
      </c>
      <c r="H3238" s="68" t="s">
        <v>8783</v>
      </c>
      <c r="I3238" s="63">
        <v>2</v>
      </c>
      <c r="J3238" s="64" t="str">
        <f t="shared" si="142"/>
        <v>A</v>
      </c>
      <c r="K3238" s="65">
        <f t="shared" si="143"/>
        <v>5000</v>
      </c>
      <c r="L3238" s="66">
        <f t="shared" si="140"/>
        <v>2</v>
      </c>
      <c r="M3238" s="66" t="str">
        <f t="shared" si="141"/>
        <v>OK</v>
      </c>
    </row>
    <row r="3239" spans="2:14" s="69" customFormat="1" x14ac:dyDescent="0.25">
      <c r="B3239" s="57" t="s">
        <v>26</v>
      </c>
      <c r="C3239" s="70">
        <v>44502</v>
      </c>
      <c r="D3239" s="59" t="s">
        <v>8784</v>
      </c>
      <c r="E3239" s="60" t="s">
        <v>11276</v>
      </c>
      <c r="F3239" s="67" t="s">
        <v>8785</v>
      </c>
      <c r="G3239" s="67" t="s">
        <v>8786</v>
      </c>
      <c r="H3239" s="68" t="s">
        <v>8787</v>
      </c>
      <c r="I3239" s="63">
        <v>2</v>
      </c>
      <c r="J3239" s="64" t="str">
        <f t="shared" si="142"/>
        <v>A</v>
      </c>
      <c r="K3239" s="65">
        <f t="shared" si="143"/>
        <v>5000</v>
      </c>
      <c r="L3239" s="66">
        <f t="shared" si="140"/>
        <v>2</v>
      </c>
      <c r="M3239" s="66" t="str">
        <f t="shared" si="141"/>
        <v>OK</v>
      </c>
      <c r="N3239" s="40"/>
    </row>
    <row r="3240" spans="2:14" x14ac:dyDescent="0.25">
      <c r="B3240" s="57" t="s">
        <v>26</v>
      </c>
      <c r="C3240" s="70">
        <v>44502</v>
      </c>
      <c r="D3240" s="59" t="s">
        <v>961</v>
      </c>
      <c r="E3240" s="60" t="s">
        <v>11276</v>
      </c>
      <c r="F3240" s="67" t="s">
        <v>962</v>
      </c>
      <c r="G3240" s="67" t="s">
        <v>963</v>
      </c>
      <c r="H3240" s="68" t="s">
        <v>8788</v>
      </c>
      <c r="I3240" s="63">
        <v>2</v>
      </c>
      <c r="J3240" s="64" t="str">
        <f t="shared" si="142"/>
        <v>A</v>
      </c>
      <c r="K3240" s="65">
        <f t="shared" si="143"/>
        <v>5000</v>
      </c>
      <c r="L3240" s="66">
        <f t="shared" si="140"/>
        <v>4</v>
      </c>
      <c r="M3240" s="66" t="str">
        <f t="shared" si="141"/>
        <v>OK</v>
      </c>
    </row>
    <row r="3241" spans="2:14" x14ac:dyDescent="0.25">
      <c r="B3241" s="57" t="s">
        <v>26</v>
      </c>
      <c r="C3241" s="70">
        <v>44502</v>
      </c>
      <c r="D3241" s="59" t="s">
        <v>887</v>
      </c>
      <c r="E3241" s="60" t="s">
        <v>11276</v>
      </c>
      <c r="F3241" s="67" t="s">
        <v>888</v>
      </c>
      <c r="G3241" s="67" t="s">
        <v>889</v>
      </c>
      <c r="H3241" s="68" t="s">
        <v>8789</v>
      </c>
      <c r="I3241" s="63">
        <v>2</v>
      </c>
      <c r="J3241" s="64" t="str">
        <f t="shared" si="142"/>
        <v>A</v>
      </c>
      <c r="K3241" s="65">
        <f t="shared" si="143"/>
        <v>5000</v>
      </c>
      <c r="L3241" s="66">
        <f t="shared" si="140"/>
        <v>14</v>
      </c>
      <c r="M3241" s="66" t="str">
        <f t="shared" si="141"/>
        <v>OK</v>
      </c>
    </row>
    <row r="3242" spans="2:14" s="69" customFormat="1" x14ac:dyDescent="0.25">
      <c r="B3242" s="57" t="s">
        <v>26</v>
      </c>
      <c r="C3242" s="70">
        <v>44502</v>
      </c>
      <c r="D3242" s="59" t="s">
        <v>891</v>
      </c>
      <c r="E3242" s="60" t="s">
        <v>11276</v>
      </c>
      <c r="F3242" s="67" t="s">
        <v>892</v>
      </c>
      <c r="G3242" s="67" t="s">
        <v>893</v>
      </c>
      <c r="H3242" s="68" t="s">
        <v>8790</v>
      </c>
      <c r="I3242" s="63">
        <v>2</v>
      </c>
      <c r="J3242" s="64" t="str">
        <f t="shared" si="142"/>
        <v>A</v>
      </c>
      <c r="K3242" s="65">
        <f t="shared" si="143"/>
        <v>5000</v>
      </c>
      <c r="L3242" s="66">
        <f t="shared" si="140"/>
        <v>8</v>
      </c>
      <c r="M3242" s="66" t="str">
        <f t="shared" si="141"/>
        <v>OK</v>
      </c>
      <c r="N3242" s="40"/>
    </row>
    <row r="3243" spans="2:14" s="69" customFormat="1" x14ac:dyDescent="0.25">
      <c r="B3243" s="57" t="s">
        <v>26</v>
      </c>
      <c r="C3243" s="70">
        <v>44502</v>
      </c>
      <c r="D3243" s="59" t="s">
        <v>8791</v>
      </c>
      <c r="E3243" s="60" t="s">
        <v>11276</v>
      </c>
      <c r="F3243" s="67" t="s">
        <v>8792</v>
      </c>
      <c r="G3243" s="67" t="s">
        <v>8793</v>
      </c>
      <c r="H3243" s="68" t="s">
        <v>8794</v>
      </c>
      <c r="I3243" s="63">
        <v>2</v>
      </c>
      <c r="J3243" s="64" t="str">
        <f t="shared" si="142"/>
        <v>A</v>
      </c>
      <c r="K3243" s="65">
        <f t="shared" si="143"/>
        <v>5000</v>
      </c>
      <c r="L3243" s="66">
        <f t="shared" si="140"/>
        <v>2</v>
      </c>
      <c r="M3243" s="66" t="str">
        <f t="shared" si="141"/>
        <v>OK</v>
      </c>
      <c r="N3243" s="40"/>
    </row>
    <row r="3244" spans="2:14" s="69" customFormat="1" x14ac:dyDescent="0.25">
      <c r="B3244" s="57" t="s">
        <v>26</v>
      </c>
      <c r="C3244" s="70">
        <v>44502</v>
      </c>
      <c r="D3244" s="59" t="s">
        <v>895</v>
      </c>
      <c r="E3244" s="60" t="s">
        <v>11276</v>
      </c>
      <c r="F3244" s="67" t="s">
        <v>896</v>
      </c>
      <c r="G3244" s="67" t="s">
        <v>897</v>
      </c>
      <c r="H3244" s="68" t="s">
        <v>8795</v>
      </c>
      <c r="I3244" s="63">
        <v>2</v>
      </c>
      <c r="J3244" s="64" t="str">
        <f t="shared" si="142"/>
        <v>A</v>
      </c>
      <c r="K3244" s="65">
        <f t="shared" si="143"/>
        <v>5000</v>
      </c>
      <c r="L3244" s="66">
        <f t="shared" si="140"/>
        <v>8</v>
      </c>
      <c r="M3244" s="66" t="str">
        <f t="shared" si="141"/>
        <v>OK</v>
      </c>
      <c r="N3244" s="40"/>
    </row>
    <row r="3245" spans="2:14" x14ac:dyDescent="0.25">
      <c r="B3245" s="57" t="s">
        <v>26</v>
      </c>
      <c r="C3245" s="70">
        <v>44502</v>
      </c>
      <c r="D3245" s="59" t="s">
        <v>8796</v>
      </c>
      <c r="E3245" s="60" t="s">
        <v>11276</v>
      </c>
      <c r="F3245" s="67" t="s">
        <v>8797</v>
      </c>
      <c r="G3245" s="67" t="s">
        <v>897</v>
      </c>
      <c r="H3245" s="68" t="s">
        <v>8798</v>
      </c>
      <c r="I3245" s="63">
        <v>3</v>
      </c>
      <c r="J3245" s="64" t="str">
        <f t="shared" si="142"/>
        <v>A</v>
      </c>
      <c r="K3245" s="65">
        <f t="shared" si="143"/>
        <v>7500</v>
      </c>
      <c r="L3245" s="66">
        <f t="shared" si="140"/>
        <v>9</v>
      </c>
      <c r="M3245" s="66" t="str">
        <f t="shared" si="141"/>
        <v>OK</v>
      </c>
    </row>
    <row r="3246" spans="2:14" x14ac:dyDescent="0.25">
      <c r="B3246" s="57" t="s">
        <v>26</v>
      </c>
      <c r="C3246" s="70">
        <v>44504</v>
      </c>
      <c r="D3246" s="59" t="s">
        <v>8799</v>
      </c>
      <c r="E3246" s="60" t="s">
        <v>11276</v>
      </c>
      <c r="F3246" s="67" t="s">
        <v>8800</v>
      </c>
      <c r="G3246" s="67" t="s">
        <v>897</v>
      </c>
      <c r="H3246" s="68" t="s">
        <v>8801</v>
      </c>
      <c r="I3246" s="63">
        <v>6</v>
      </c>
      <c r="J3246" s="64" t="str">
        <f t="shared" si="142"/>
        <v>B</v>
      </c>
      <c r="K3246" s="65">
        <f t="shared" si="143"/>
        <v>18000</v>
      </c>
      <c r="L3246" s="66">
        <f t="shared" si="140"/>
        <v>6</v>
      </c>
      <c r="M3246" s="66" t="str">
        <f t="shared" si="141"/>
        <v>OK</v>
      </c>
    </row>
    <row r="3247" spans="2:14" s="69" customFormat="1" x14ac:dyDescent="0.25">
      <c r="B3247" s="57" t="s">
        <v>26</v>
      </c>
      <c r="C3247" s="70">
        <v>44504</v>
      </c>
      <c r="D3247" s="59" t="s">
        <v>8802</v>
      </c>
      <c r="E3247" s="60" t="s">
        <v>11276</v>
      </c>
      <c r="F3247" s="67" t="s">
        <v>8803</v>
      </c>
      <c r="G3247" s="67" t="s">
        <v>8804</v>
      </c>
      <c r="H3247" s="68" t="s">
        <v>8805</v>
      </c>
      <c r="I3247" s="63">
        <v>2</v>
      </c>
      <c r="J3247" s="64" t="str">
        <f t="shared" si="142"/>
        <v>A</v>
      </c>
      <c r="K3247" s="65">
        <f t="shared" si="143"/>
        <v>5000</v>
      </c>
      <c r="L3247" s="66">
        <f t="shared" si="140"/>
        <v>2</v>
      </c>
      <c r="M3247" s="66" t="str">
        <f t="shared" si="141"/>
        <v>OK</v>
      </c>
      <c r="N3247" s="40"/>
    </row>
    <row r="3248" spans="2:14" x14ac:dyDescent="0.25">
      <c r="B3248" s="57" t="s">
        <v>26</v>
      </c>
      <c r="C3248" s="70">
        <v>44504</v>
      </c>
      <c r="D3248" s="59" t="s">
        <v>8806</v>
      </c>
      <c r="E3248" s="60" t="s">
        <v>11276</v>
      </c>
      <c r="F3248" s="67" t="s">
        <v>8807</v>
      </c>
      <c r="G3248" s="67" t="s">
        <v>8808</v>
      </c>
      <c r="H3248" s="68" t="s">
        <v>8809</v>
      </c>
      <c r="I3248" s="63">
        <v>2</v>
      </c>
      <c r="J3248" s="64" t="str">
        <f t="shared" si="142"/>
        <v>A</v>
      </c>
      <c r="K3248" s="65">
        <f t="shared" si="143"/>
        <v>5000</v>
      </c>
      <c r="L3248" s="66">
        <f t="shared" si="140"/>
        <v>2</v>
      </c>
      <c r="M3248" s="66" t="str">
        <f t="shared" si="141"/>
        <v>OK</v>
      </c>
    </row>
    <row r="3249" spans="2:14" s="69" customFormat="1" x14ac:dyDescent="0.25">
      <c r="B3249" s="57" t="s">
        <v>26</v>
      </c>
      <c r="C3249" s="70">
        <v>44504</v>
      </c>
      <c r="D3249" s="59" t="s">
        <v>8810</v>
      </c>
      <c r="E3249" s="60" t="s">
        <v>11276</v>
      </c>
      <c r="F3249" s="67" t="s">
        <v>8811</v>
      </c>
      <c r="G3249" s="67" t="s">
        <v>2380</v>
      </c>
      <c r="H3249" s="68" t="s">
        <v>8812</v>
      </c>
      <c r="I3249" s="63">
        <v>6</v>
      </c>
      <c r="J3249" s="64" t="str">
        <f t="shared" si="142"/>
        <v>B</v>
      </c>
      <c r="K3249" s="65">
        <f t="shared" si="143"/>
        <v>18000</v>
      </c>
      <c r="L3249" s="66">
        <f t="shared" si="140"/>
        <v>6</v>
      </c>
      <c r="M3249" s="66" t="str">
        <f t="shared" si="141"/>
        <v>OK</v>
      </c>
      <c r="N3249" s="40"/>
    </row>
    <row r="3250" spans="2:14" x14ac:dyDescent="0.25">
      <c r="B3250" s="57" t="s">
        <v>26</v>
      </c>
      <c r="C3250" s="70">
        <v>44504</v>
      </c>
      <c r="D3250" s="59" t="s">
        <v>8813</v>
      </c>
      <c r="E3250" s="60" t="s">
        <v>11276</v>
      </c>
      <c r="F3250" s="67" t="s">
        <v>8814</v>
      </c>
      <c r="G3250" s="67" t="s">
        <v>8815</v>
      </c>
      <c r="H3250" s="68" t="s">
        <v>8816</v>
      </c>
      <c r="I3250" s="63">
        <v>6</v>
      </c>
      <c r="J3250" s="64" t="str">
        <f t="shared" si="142"/>
        <v>B</v>
      </c>
      <c r="K3250" s="65">
        <f t="shared" si="143"/>
        <v>18000</v>
      </c>
      <c r="L3250" s="66">
        <f t="shared" si="140"/>
        <v>6</v>
      </c>
      <c r="M3250" s="66" t="str">
        <f t="shared" si="141"/>
        <v>OK</v>
      </c>
    </row>
    <row r="3251" spans="2:14" x14ac:dyDescent="0.25">
      <c r="B3251" s="57" t="s">
        <v>26</v>
      </c>
      <c r="C3251" s="70">
        <v>44504</v>
      </c>
      <c r="D3251" s="59" t="s">
        <v>8817</v>
      </c>
      <c r="E3251" s="60" t="s">
        <v>11276</v>
      </c>
      <c r="F3251" s="67" t="s">
        <v>8818</v>
      </c>
      <c r="G3251" s="67" t="s">
        <v>2380</v>
      </c>
      <c r="H3251" s="68" t="s">
        <v>8819</v>
      </c>
      <c r="I3251" s="63">
        <v>6</v>
      </c>
      <c r="J3251" s="64" t="str">
        <f t="shared" si="142"/>
        <v>B</v>
      </c>
      <c r="K3251" s="65">
        <f t="shared" si="143"/>
        <v>18000</v>
      </c>
      <c r="L3251" s="66">
        <f t="shared" si="140"/>
        <v>6</v>
      </c>
      <c r="M3251" s="66" t="str">
        <f t="shared" si="141"/>
        <v>OK</v>
      </c>
    </row>
    <row r="3252" spans="2:14" s="69" customFormat="1" x14ac:dyDescent="0.25">
      <c r="B3252" s="57" t="s">
        <v>26</v>
      </c>
      <c r="C3252" s="70">
        <v>44504</v>
      </c>
      <c r="D3252" s="59" t="s">
        <v>8820</v>
      </c>
      <c r="E3252" s="60" t="s">
        <v>11276</v>
      </c>
      <c r="F3252" s="67" t="s">
        <v>211</v>
      </c>
      <c r="G3252" s="67" t="s">
        <v>8821</v>
      </c>
      <c r="H3252" s="68" t="s">
        <v>8822</v>
      </c>
      <c r="I3252" s="63">
        <v>6</v>
      </c>
      <c r="J3252" s="64" t="str">
        <f t="shared" si="142"/>
        <v>B</v>
      </c>
      <c r="K3252" s="65">
        <f t="shared" si="143"/>
        <v>18000</v>
      </c>
      <c r="L3252" s="66">
        <f t="shared" si="140"/>
        <v>6</v>
      </c>
      <c r="M3252" s="66" t="str">
        <f t="shared" si="141"/>
        <v>OK</v>
      </c>
      <c r="N3252" s="40"/>
    </row>
    <row r="3253" spans="2:14" s="69" customFormat="1" x14ac:dyDescent="0.25">
      <c r="B3253" s="57" t="s">
        <v>26</v>
      </c>
      <c r="C3253" s="70">
        <v>44504</v>
      </c>
      <c r="D3253" s="59" t="s">
        <v>8823</v>
      </c>
      <c r="E3253" s="60" t="s">
        <v>11276</v>
      </c>
      <c r="F3253" s="67" t="s">
        <v>8824</v>
      </c>
      <c r="G3253" s="67" t="s">
        <v>8825</v>
      </c>
      <c r="H3253" s="68" t="s">
        <v>8826</v>
      </c>
      <c r="I3253" s="63">
        <v>6</v>
      </c>
      <c r="J3253" s="64" t="str">
        <f t="shared" si="142"/>
        <v>B</v>
      </c>
      <c r="K3253" s="65">
        <f t="shared" si="143"/>
        <v>18000</v>
      </c>
      <c r="L3253" s="66">
        <f t="shared" si="140"/>
        <v>6</v>
      </c>
      <c r="M3253" s="66" t="str">
        <f t="shared" si="141"/>
        <v>OK</v>
      </c>
      <c r="N3253" s="40"/>
    </row>
    <row r="3254" spans="2:14" x14ac:dyDescent="0.25">
      <c r="B3254" s="57" t="s">
        <v>26</v>
      </c>
      <c r="C3254" s="70">
        <v>44505</v>
      </c>
      <c r="D3254" s="59" t="s">
        <v>7791</v>
      </c>
      <c r="E3254" s="60" t="s">
        <v>11276</v>
      </c>
      <c r="F3254" s="67" t="s">
        <v>7792</v>
      </c>
      <c r="G3254" s="67" t="s">
        <v>7793</v>
      </c>
      <c r="H3254" s="68" t="s">
        <v>8827</v>
      </c>
      <c r="I3254" s="63">
        <v>2</v>
      </c>
      <c r="J3254" s="64" t="str">
        <f t="shared" si="142"/>
        <v>A</v>
      </c>
      <c r="K3254" s="65">
        <f t="shared" si="143"/>
        <v>5000</v>
      </c>
      <c r="L3254" s="66">
        <f t="shared" si="140"/>
        <v>4</v>
      </c>
      <c r="M3254" s="66" t="str">
        <f t="shared" si="141"/>
        <v>OK</v>
      </c>
    </row>
    <row r="3255" spans="2:14" x14ac:dyDescent="0.25">
      <c r="B3255" s="57" t="s">
        <v>26</v>
      </c>
      <c r="C3255" s="70">
        <v>44505</v>
      </c>
      <c r="D3255" s="59" t="s">
        <v>3106</v>
      </c>
      <c r="E3255" s="60" t="s">
        <v>11276</v>
      </c>
      <c r="F3255" s="67" t="s">
        <v>3107</v>
      </c>
      <c r="G3255" s="67" t="s">
        <v>3108</v>
      </c>
      <c r="H3255" s="68" t="s">
        <v>8828</v>
      </c>
      <c r="I3255" s="63">
        <v>2</v>
      </c>
      <c r="J3255" s="64" t="str">
        <f t="shared" si="142"/>
        <v>A</v>
      </c>
      <c r="K3255" s="65">
        <f t="shared" si="143"/>
        <v>5000</v>
      </c>
      <c r="L3255" s="66">
        <f t="shared" si="140"/>
        <v>13</v>
      </c>
      <c r="M3255" s="66" t="str">
        <f t="shared" si="141"/>
        <v>OK</v>
      </c>
    </row>
    <row r="3256" spans="2:14" s="69" customFormat="1" x14ac:dyDescent="0.25">
      <c r="B3256" s="57" t="s">
        <v>26</v>
      </c>
      <c r="C3256" s="70">
        <v>44505</v>
      </c>
      <c r="D3256" s="59" t="s">
        <v>3109</v>
      </c>
      <c r="E3256" s="60" t="s">
        <v>11276</v>
      </c>
      <c r="F3256" s="67" t="s">
        <v>3110</v>
      </c>
      <c r="G3256" s="67" t="s">
        <v>3111</v>
      </c>
      <c r="H3256" s="68" t="s">
        <v>8829</v>
      </c>
      <c r="I3256" s="63">
        <v>2</v>
      </c>
      <c r="J3256" s="64" t="str">
        <f t="shared" si="142"/>
        <v>A</v>
      </c>
      <c r="K3256" s="65">
        <f t="shared" si="143"/>
        <v>5000</v>
      </c>
      <c r="L3256" s="66">
        <f t="shared" si="140"/>
        <v>4</v>
      </c>
      <c r="M3256" s="66" t="str">
        <f t="shared" si="141"/>
        <v>OK</v>
      </c>
      <c r="N3256" s="40"/>
    </row>
    <row r="3257" spans="2:14" x14ac:dyDescent="0.25">
      <c r="B3257" s="57" t="s">
        <v>26</v>
      </c>
      <c r="C3257" s="70">
        <v>44505</v>
      </c>
      <c r="D3257" s="59" t="s">
        <v>8830</v>
      </c>
      <c r="E3257" s="60" t="s">
        <v>11276</v>
      </c>
      <c r="F3257" s="67" t="s">
        <v>8831</v>
      </c>
      <c r="G3257" s="67" t="s">
        <v>8832</v>
      </c>
      <c r="H3257" s="68" t="s">
        <v>8833</v>
      </c>
      <c r="I3257" s="63">
        <v>2</v>
      </c>
      <c r="J3257" s="64" t="str">
        <f t="shared" si="142"/>
        <v>A</v>
      </c>
      <c r="K3257" s="65">
        <f t="shared" si="143"/>
        <v>5000</v>
      </c>
      <c r="L3257" s="66">
        <f t="shared" si="140"/>
        <v>2</v>
      </c>
      <c r="M3257" s="66" t="str">
        <f t="shared" si="141"/>
        <v>OK</v>
      </c>
    </row>
    <row r="3258" spans="2:14" s="69" customFormat="1" x14ac:dyDescent="0.25">
      <c r="B3258" s="57" t="s">
        <v>26</v>
      </c>
      <c r="C3258" s="70">
        <v>44505</v>
      </c>
      <c r="D3258" s="59" t="s">
        <v>8834</v>
      </c>
      <c r="E3258" s="60" t="s">
        <v>11276</v>
      </c>
      <c r="F3258" s="67" t="s">
        <v>8835</v>
      </c>
      <c r="G3258" s="67" t="s">
        <v>3154</v>
      </c>
      <c r="H3258" s="68" t="s">
        <v>8836</v>
      </c>
      <c r="I3258" s="63">
        <v>2</v>
      </c>
      <c r="J3258" s="64" t="str">
        <f t="shared" si="142"/>
        <v>A</v>
      </c>
      <c r="K3258" s="65">
        <f t="shared" si="143"/>
        <v>5000</v>
      </c>
      <c r="L3258" s="66">
        <f t="shared" si="140"/>
        <v>2</v>
      </c>
      <c r="M3258" s="66" t="str">
        <f t="shared" si="141"/>
        <v>OK</v>
      </c>
      <c r="N3258" s="40"/>
    </row>
    <row r="3259" spans="2:14" x14ac:dyDescent="0.25">
      <c r="B3259" s="57" t="s">
        <v>26</v>
      </c>
      <c r="C3259" s="70">
        <v>44505</v>
      </c>
      <c r="D3259" s="59" t="s">
        <v>7797</v>
      </c>
      <c r="E3259" s="60" t="s">
        <v>11276</v>
      </c>
      <c r="F3259" s="67" t="s">
        <v>7798</v>
      </c>
      <c r="G3259" s="67" t="s">
        <v>7799</v>
      </c>
      <c r="H3259" s="68" t="s">
        <v>8837</v>
      </c>
      <c r="I3259" s="63">
        <v>2</v>
      </c>
      <c r="J3259" s="64" t="str">
        <f t="shared" si="142"/>
        <v>A</v>
      </c>
      <c r="K3259" s="65">
        <f t="shared" si="143"/>
        <v>5000</v>
      </c>
      <c r="L3259" s="66">
        <f t="shared" si="140"/>
        <v>4</v>
      </c>
      <c r="M3259" s="66" t="str">
        <f t="shared" si="141"/>
        <v>OK</v>
      </c>
    </row>
    <row r="3260" spans="2:14" x14ac:dyDescent="0.25">
      <c r="B3260" s="57" t="s">
        <v>26</v>
      </c>
      <c r="C3260" s="70">
        <v>44505</v>
      </c>
      <c r="D3260" s="59" t="s">
        <v>3126</v>
      </c>
      <c r="E3260" s="60" t="s">
        <v>11276</v>
      </c>
      <c r="F3260" s="67" t="s">
        <v>3127</v>
      </c>
      <c r="G3260" s="67" t="s">
        <v>3128</v>
      </c>
      <c r="H3260" s="68" t="s">
        <v>8838</v>
      </c>
      <c r="I3260" s="63">
        <v>2</v>
      </c>
      <c r="J3260" s="64" t="str">
        <f t="shared" si="142"/>
        <v>A</v>
      </c>
      <c r="K3260" s="65">
        <f t="shared" si="143"/>
        <v>5000</v>
      </c>
      <c r="L3260" s="66">
        <f t="shared" si="140"/>
        <v>4</v>
      </c>
      <c r="M3260" s="66" t="str">
        <f t="shared" si="141"/>
        <v>OK</v>
      </c>
    </row>
    <row r="3261" spans="2:14" s="69" customFormat="1" x14ac:dyDescent="0.25">
      <c r="B3261" s="57" t="s">
        <v>26</v>
      </c>
      <c r="C3261" s="70">
        <v>44505</v>
      </c>
      <c r="D3261" s="59" t="s">
        <v>3129</v>
      </c>
      <c r="E3261" s="60" t="s">
        <v>11276</v>
      </c>
      <c r="F3261" s="67" t="s">
        <v>3130</v>
      </c>
      <c r="G3261" s="67" t="s">
        <v>3131</v>
      </c>
      <c r="H3261" s="68" t="s">
        <v>8839</v>
      </c>
      <c r="I3261" s="63">
        <v>2</v>
      </c>
      <c r="J3261" s="64" t="str">
        <f t="shared" si="142"/>
        <v>A</v>
      </c>
      <c r="K3261" s="65">
        <f t="shared" si="143"/>
        <v>5000</v>
      </c>
      <c r="L3261" s="66">
        <f t="shared" si="140"/>
        <v>6</v>
      </c>
      <c r="M3261" s="66" t="str">
        <f t="shared" si="141"/>
        <v>OK</v>
      </c>
      <c r="N3261" s="40"/>
    </row>
    <row r="3262" spans="2:14" x14ac:dyDescent="0.25">
      <c r="B3262" s="57" t="s">
        <v>26</v>
      </c>
      <c r="C3262" s="70">
        <v>44505</v>
      </c>
      <c r="D3262" s="59" t="s">
        <v>3138</v>
      </c>
      <c r="E3262" s="60" t="s">
        <v>11276</v>
      </c>
      <c r="F3262" s="67" t="s">
        <v>3139</v>
      </c>
      <c r="G3262" s="67" t="s">
        <v>3140</v>
      </c>
      <c r="H3262" s="68" t="s">
        <v>8840</v>
      </c>
      <c r="I3262" s="63">
        <v>2</v>
      </c>
      <c r="J3262" s="64" t="str">
        <f t="shared" si="142"/>
        <v>A</v>
      </c>
      <c r="K3262" s="65">
        <f t="shared" si="143"/>
        <v>5000</v>
      </c>
      <c r="L3262" s="66">
        <f t="shared" si="140"/>
        <v>6</v>
      </c>
      <c r="M3262" s="66" t="str">
        <f t="shared" si="141"/>
        <v>OK</v>
      </c>
    </row>
    <row r="3263" spans="2:14" x14ac:dyDescent="0.25">
      <c r="B3263" s="57" t="s">
        <v>26</v>
      </c>
      <c r="C3263" s="70">
        <v>44505</v>
      </c>
      <c r="D3263" s="59" t="s">
        <v>3161</v>
      </c>
      <c r="E3263" s="60" t="s">
        <v>11276</v>
      </c>
      <c r="F3263" s="67" t="s">
        <v>3162</v>
      </c>
      <c r="G3263" s="67" t="s">
        <v>3163</v>
      </c>
      <c r="H3263" s="68" t="s">
        <v>8841</v>
      </c>
      <c r="I3263" s="63">
        <v>2</v>
      </c>
      <c r="J3263" s="64" t="str">
        <f t="shared" si="142"/>
        <v>A</v>
      </c>
      <c r="K3263" s="65">
        <f t="shared" si="143"/>
        <v>5000</v>
      </c>
      <c r="L3263" s="66">
        <f t="shared" si="140"/>
        <v>4</v>
      </c>
      <c r="M3263" s="66" t="str">
        <f t="shared" si="141"/>
        <v>OK</v>
      </c>
    </row>
    <row r="3264" spans="2:14" s="69" customFormat="1" x14ac:dyDescent="0.25">
      <c r="B3264" s="57" t="s">
        <v>26</v>
      </c>
      <c r="C3264" s="70">
        <v>44505</v>
      </c>
      <c r="D3264" s="59" t="s">
        <v>8842</v>
      </c>
      <c r="E3264" s="60" t="s">
        <v>11276</v>
      </c>
      <c r="F3264" s="67" t="s">
        <v>819</v>
      </c>
      <c r="G3264" s="67" t="s">
        <v>8843</v>
      </c>
      <c r="H3264" s="68" t="s">
        <v>8844</v>
      </c>
      <c r="I3264" s="63">
        <v>3</v>
      </c>
      <c r="J3264" s="64" t="str">
        <f t="shared" si="142"/>
        <v>A</v>
      </c>
      <c r="K3264" s="65">
        <f t="shared" si="143"/>
        <v>7500</v>
      </c>
      <c r="L3264" s="66">
        <f t="shared" si="140"/>
        <v>3</v>
      </c>
      <c r="M3264" s="66" t="str">
        <f t="shared" si="141"/>
        <v>OK</v>
      </c>
      <c r="N3264" s="40"/>
    </row>
    <row r="3265" spans="2:14" x14ac:dyDescent="0.25">
      <c r="B3265" s="57" t="s">
        <v>26</v>
      </c>
      <c r="C3265" s="70">
        <v>44505</v>
      </c>
      <c r="D3265" s="59" t="s">
        <v>3191</v>
      </c>
      <c r="E3265" s="60" t="s">
        <v>11276</v>
      </c>
      <c r="F3265" s="67" t="s">
        <v>3192</v>
      </c>
      <c r="G3265" s="67" t="s">
        <v>3193</v>
      </c>
      <c r="H3265" s="68" t="s">
        <v>8845</v>
      </c>
      <c r="I3265" s="63">
        <v>7</v>
      </c>
      <c r="J3265" s="64" t="str">
        <f t="shared" si="142"/>
        <v>B</v>
      </c>
      <c r="K3265" s="65">
        <f t="shared" si="143"/>
        <v>21000</v>
      </c>
      <c r="L3265" s="66">
        <f t="shared" si="140"/>
        <v>19</v>
      </c>
      <c r="M3265" s="66" t="str">
        <f t="shared" si="141"/>
        <v>OK</v>
      </c>
    </row>
    <row r="3266" spans="2:14" s="69" customFormat="1" x14ac:dyDescent="0.25">
      <c r="B3266" s="57" t="s">
        <v>26</v>
      </c>
      <c r="C3266" s="70">
        <v>44505</v>
      </c>
      <c r="D3266" s="59" t="s">
        <v>3195</v>
      </c>
      <c r="E3266" s="60" t="s">
        <v>11276</v>
      </c>
      <c r="F3266" s="67" t="s">
        <v>3196</v>
      </c>
      <c r="G3266" s="67" t="s">
        <v>3197</v>
      </c>
      <c r="H3266" s="68" t="s">
        <v>8846</v>
      </c>
      <c r="I3266" s="63">
        <v>7</v>
      </c>
      <c r="J3266" s="64" t="str">
        <f t="shared" si="142"/>
        <v>B</v>
      </c>
      <c r="K3266" s="65">
        <f t="shared" si="143"/>
        <v>21000</v>
      </c>
      <c r="L3266" s="66">
        <f t="shared" si="140"/>
        <v>19</v>
      </c>
      <c r="M3266" s="66" t="str">
        <f t="shared" si="141"/>
        <v>OK</v>
      </c>
      <c r="N3266" s="40"/>
    </row>
    <row r="3267" spans="2:14" x14ac:dyDescent="0.25">
      <c r="B3267" s="57" t="s">
        <v>26</v>
      </c>
      <c r="C3267" s="70">
        <v>44505</v>
      </c>
      <c r="D3267" s="59" t="s">
        <v>3199</v>
      </c>
      <c r="E3267" s="60" t="s">
        <v>11276</v>
      </c>
      <c r="F3267" s="67" t="s">
        <v>2456</v>
      </c>
      <c r="G3267" s="67" t="s">
        <v>3200</v>
      </c>
      <c r="H3267" s="68" t="s">
        <v>8847</v>
      </c>
      <c r="I3267" s="63">
        <v>6</v>
      </c>
      <c r="J3267" s="64" t="str">
        <f t="shared" si="142"/>
        <v>B</v>
      </c>
      <c r="K3267" s="65">
        <f t="shared" si="143"/>
        <v>18000</v>
      </c>
      <c r="L3267" s="66">
        <f t="shared" si="140"/>
        <v>8</v>
      </c>
      <c r="M3267" s="66" t="str">
        <f t="shared" si="141"/>
        <v>OK</v>
      </c>
    </row>
    <row r="3268" spans="2:14" x14ac:dyDescent="0.25">
      <c r="B3268" s="57" t="s">
        <v>26</v>
      </c>
      <c r="C3268" s="70">
        <v>44505</v>
      </c>
      <c r="D3268" s="59" t="s">
        <v>3209</v>
      </c>
      <c r="E3268" s="60" t="s">
        <v>11276</v>
      </c>
      <c r="F3268" s="67" t="s">
        <v>211</v>
      </c>
      <c r="G3268" s="67" t="s">
        <v>3210</v>
      </c>
      <c r="H3268" s="68" t="s">
        <v>8848</v>
      </c>
      <c r="I3268" s="63">
        <v>6</v>
      </c>
      <c r="J3268" s="64" t="str">
        <f t="shared" si="142"/>
        <v>B</v>
      </c>
      <c r="K3268" s="65">
        <f t="shared" si="143"/>
        <v>18000</v>
      </c>
      <c r="L3268" s="66">
        <f t="shared" si="140"/>
        <v>8</v>
      </c>
      <c r="M3268" s="66" t="str">
        <f t="shared" si="141"/>
        <v>OK</v>
      </c>
    </row>
    <row r="3269" spans="2:14" s="69" customFormat="1" x14ac:dyDescent="0.25">
      <c r="B3269" s="57" t="s">
        <v>26</v>
      </c>
      <c r="C3269" s="70">
        <v>44505</v>
      </c>
      <c r="D3269" s="59" t="s">
        <v>3216</v>
      </c>
      <c r="E3269" s="60" t="s">
        <v>11276</v>
      </c>
      <c r="F3269" s="67" t="s">
        <v>3217</v>
      </c>
      <c r="G3269" s="67" t="s">
        <v>3218</v>
      </c>
      <c r="H3269" s="68" t="s">
        <v>8849</v>
      </c>
      <c r="I3269" s="63">
        <v>7</v>
      </c>
      <c r="J3269" s="64" t="str">
        <f t="shared" si="142"/>
        <v>B</v>
      </c>
      <c r="K3269" s="65">
        <f t="shared" si="143"/>
        <v>21000</v>
      </c>
      <c r="L3269" s="66">
        <f t="shared" si="140"/>
        <v>13</v>
      </c>
      <c r="M3269" s="66" t="str">
        <f t="shared" si="141"/>
        <v>OK</v>
      </c>
      <c r="N3269" s="40"/>
    </row>
    <row r="3270" spans="2:14" s="69" customFormat="1" x14ac:dyDescent="0.25">
      <c r="B3270" s="57" t="s">
        <v>26</v>
      </c>
      <c r="C3270" s="70">
        <v>44505</v>
      </c>
      <c r="D3270" s="59" t="s">
        <v>8850</v>
      </c>
      <c r="E3270" s="60" t="s">
        <v>11276</v>
      </c>
      <c r="F3270" s="67" t="s">
        <v>8851</v>
      </c>
      <c r="G3270" s="67" t="s">
        <v>8852</v>
      </c>
      <c r="H3270" s="68" t="s">
        <v>8853</v>
      </c>
      <c r="I3270" s="63">
        <v>2</v>
      </c>
      <c r="J3270" s="64" t="str">
        <f t="shared" si="142"/>
        <v>A</v>
      </c>
      <c r="K3270" s="65">
        <f t="shared" si="143"/>
        <v>5000</v>
      </c>
      <c r="L3270" s="66">
        <f t="shared" si="140"/>
        <v>2</v>
      </c>
      <c r="M3270" s="66" t="str">
        <f t="shared" si="141"/>
        <v>OK</v>
      </c>
      <c r="N3270" s="40"/>
    </row>
    <row r="3271" spans="2:14" x14ac:dyDescent="0.25">
      <c r="B3271" s="57" t="s">
        <v>26</v>
      </c>
      <c r="C3271" s="70">
        <v>44505</v>
      </c>
      <c r="D3271" s="59" t="s">
        <v>8854</v>
      </c>
      <c r="E3271" s="60" t="s">
        <v>11276</v>
      </c>
      <c r="F3271" s="67" t="s">
        <v>8855</v>
      </c>
      <c r="G3271" s="67" t="s">
        <v>8856</v>
      </c>
      <c r="H3271" s="68" t="s">
        <v>8857</v>
      </c>
      <c r="I3271" s="63">
        <v>2</v>
      </c>
      <c r="J3271" s="64" t="str">
        <f t="shared" si="142"/>
        <v>A</v>
      </c>
      <c r="K3271" s="65">
        <f t="shared" si="143"/>
        <v>5000</v>
      </c>
      <c r="L3271" s="66">
        <f t="shared" si="140"/>
        <v>2</v>
      </c>
      <c r="M3271" s="66" t="str">
        <f t="shared" si="141"/>
        <v>OK</v>
      </c>
    </row>
    <row r="3272" spans="2:14" x14ac:dyDescent="0.25">
      <c r="B3272" s="57" t="s">
        <v>26</v>
      </c>
      <c r="C3272" s="70">
        <v>44505</v>
      </c>
      <c r="D3272" s="59" t="s">
        <v>8858</v>
      </c>
      <c r="E3272" s="60" t="s">
        <v>11276</v>
      </c>
      <c r="F3272" s="67" t="s">
        <v>160</v>
      </c>
      <c r="G3272" s="67" t="s">
        <v>8859</v>
      </c>
      <c r="H3272" s="68" t="s">
        <v>8860</v>
      </c>
      <c r="I3272" s="63">
        <v>2</v>
      </c>
      <c r="J3272" s="64" t="str">
        <f t="shared" si="142"/>
        <v>A</v>
      </c>
      <c r="K3272" s="65">
        <f t="shared" si="143"/>
        <v>5000</v>
      </c>
      <c r="L3272" s="66">
        <f t="shared" si="140"/>
        <v>2</v>
      </c>
      <c r="M3272" s="66" t="str">
        <f t="shared" si="141"/>
        <v>OK</v>
      </c>
    </row>
    <row r="3273" spans="2:14" s="69" customFormat="1" x14ac:dyDescent="0.25">
      <c r="B3273" s="57" t="s">
        <v>26</v>
      </c>
      <c r="C3273" s="70">
        <v>44505</v>
      </c>
      <c r="D3273" s="59" t="s">
        <v>8861</v>
      </c>
      <c r="E3273" s="60" t="s">
        <v>11276</v>
      </c>
      <c r="F3273" s="67" t="s">
        <v>8862</v>
      </c>
      <c r="G3273" s="67" t="s">
        <v>8863</v>
      </c>
      <c r="H3273" s="68" t="s">
        <v>8864</v>
      </c>
      <c r="I3273" s="63">
        <v>2</v>
      </c>
      <c r="J3273" s="64" t="str">
        <f t="shared" si="142"/>
        <v>A</v>
      </c>
      <c r="K3273" s="65">
        <f t="shared" si="143"/>
        <v>5000</v>
      </c>
      <c r="L3273" s="66">
        <f t="shared" ref="L3273:L3336" si="144">SUMIF($D$8:$D$3606,D3273:D6871,$I$8:$I$3606)</f>
        <v>2</v>
      </c>
      <c r="M3273" s="66" t="str">
        <f t="shared" ref="M3273:M3336" si="145">+IF(L3273=0," ",IF(L3273&lt;=20,"OK",IF(L3273&gt;=21,"LEBIH")))</f>
        <v>OK</v>
      </c>
      <c r="N3273" s="40"/>
    </row>
    <row r="3274" spans="2:14" x14ac:dyDescent="0.25">
      <c r="B3274" s="57" t="s">
        <v>26</v>
      </c>
      <c r="C3274" s="70">
        <v>44505</v>
      </c>
      <c r="D3274" s="59" t="s">
        <v>8865</v>
      </c>
      <c r="E3274" s="60" t="s">
        <v>11276</v>
      </c>
      <c r="F3274" s="67" t="s">
        <v>8866</v>
      </c>
      <c r="G3274" s="67" t="s">
        <v>8782</v>
      </c>
      <c r="H3274" s="68" t="s">
        <v>8867</v>
      </c>
      <c r="I3274" s="63">
        <v>2</v>
      </c>
      <c r="J3274" s="64" t="str">
        <f t="shared" si="142"/>
        <v>A</v>
      </c>
      <c r="K3274" s="65">
        <f t="shared" si="143"/>
        <v>5000</v>
      </c>
      <c r="L3274" s="66">
        <f t="shared" si="144"/>
        <v>2</v>
      </c>
      <c r="M3274" s="66" t="str">
        <f t="shared" si="145"/>
        <v>OK</v>
      </c>
    </row>
    <row r="3275" spans="2:14" s="69" customFormat="1" x14ac:dyDescent="0.25">
      <c r="B3275" s="57" t="s">
        <v>26</v>
      </c>
      <c r="C3275" s="70">
        <v>44505</v>
      </c>
      <c r="D3275" s="59" t="s">
        <v>8868</v>
      </c>
      <c r="E3275" s="60" t="s">
        <v>11276</v>
      </c>
      <c r="F3275" s="67" t="s">
        <v>616</v>
      </c>
      <c r="G3275" s="67" t="s">
        <v>8782</v>
      </c>
      <c r="H3275" s="68" t="s">
        <v>8869</v>
      </c>
      <c r="I3275" s="63">
        <v>2</v>
      </c>
      <c r="J3275" s="64" t="str">
        <f t="shared" si="142"/>
        <v>A</v>
      </c>
      <c r="K3275" s="65">
        <f t="shared" si="143"/>
        <v>5000</v>
      </c>
      <c r="L3275" s="66">
        <f t="shared" si="144"/>
        <v>8</v>
      </c>
      <c r="M3275" s="66" t="str">
        <f t="shared" si="145"/>
        <v>OK</v>
      </c>
      <c r="N3275" s="40"/>
    </row>
    <row r="3276" spans="2:14" x14ac:dyDescent="0.25">
      <c r="B3276" s="57" t="s">
        <v>26</v>
      </c>
      <c r="C3276" s="70">
        <v>44505</v>
      </c>
      <c r="D3276" s="59" t="s">
        <v>8870</v>
      </c>
      <c r="E3276" s="60" t="s">
        <v>11276</v>
      </c>
      <c r="F3276" s="67" t="s">
        <v>8871</v>
      </c>
      <c r="G3276" s="67" t="s">
        <v>8872</v>
      </c>
      <c r="H3276" s="68" t="s">
        <v>8873</v>
      </c>
      <c r="I3276" s="63">
        <v>2</v>
      </c>
      <c r="J3276" s="64" t="str">
        <f t="shared" si="142"/>
        <v>A</v>
      </c>
      <c r="K3276" s="65">
        <f t="shared" si="143"/>
        <v>5000</v>
      </c>
      <c r="L3276" s="66">
        <f t="shared" si="144"/>
        <v>2</v>
      </c>
      <c r="M3276" s="66" t="str">
        <f t="shared" si="145"/>
        <v>OK</v>
      </c>
    </row>
    <row r="3277" spans="2:14" x14ac:dyDescent="0.25">
      <c r="B3277" s="57" t="s">
        <v>26</v>
      </c>
      <c r="C3277" s="70">
        <v>44505</v>
      </c>
      <c r="D3277" s="59" t="s">
        <v>8874</v>
      </c>
      <c r="E3277" s="60" t="s">
        <v>11276</v>
      </c>
      <c r="F3277" s="67" t="s">
        <v>8875</v>
      </c>
      <c r="G3277" s="67" t="s">
        <v>8872</v>
      </c>
      <c r="H3277" s="68" t="s">
        <v>8876</v>
      </c>
      <c r="I3277" s="63">
        <v>2</v>
      </c>
      <c r="J3277" s="64" t="str">
        <f t="shared" si="142"/>
        <v>A</v>
      </c>
      <c r="K3277" s="65">
        <f t="shared" si="143"/>
        <v>5000</v>
      </c>
      <c r="L3277" s="66">
        <f t="shared" si="144"/>
        <v>2</v>
      </c>
      <c r="M3277" s="66" t="str">
        <f t="shared" si="145"/>
        <v>OK</v>
      </c>
    </row>
    <row r="3278" spans="2:14" s="69" customFormat="1" x14ac:dyDescent="0.25">
      <c r="B3278" s="57" t="s">
        <v>26</v>
      </c>
      <c r="C3278" s="70">
        <v>44505</v>
      </c>
      <c r="D3278" s="59" t="s">
        <v>8877</v>
      </c>
      <c r="E3278" s="60" t="s">
        <v>11276</v>
      </c>
      <c r="F3278" s="67" t="s">
        <v>8878</v>
      </c>
      <c r="G3278" s="67" t="s">
        <v>8879</v>
      </c>
      <c r="H3278" s="68" t="s">
        <v>8880</v>
      </c>
      <c r="I3278" s="63">
        <v>2</v>
      </c>
      <c r="J3278" s="64" t="str">
        <f t="shared" si="142"/>
        <v>A</v>
      </c>
      <c r="K3278" s="65">
        <f t="shared" si="143"/>
        <v>5000</v>
      </c>
      <c r="L3278" s="66">
        <f t="shared" si="144"/>
        <v>4</v>
      </c>
      <c r="M3278" s="66" t="str">
        <f t="shared" si="145"/>
        <v>OK</v>
      </c>
      <c r="N3278" s="40"/>
    </row>
    <row r="3279" spans="2:14" x14ac:dyDescent="0.25">
      <c r="B3279" s="57" t="s">
        <v>26</v>
      </c>
      <c r="C3279" s="70">
        <v>44505</v>
      </c>
      <c r="D3279" s="59" t="s">
        <v>8881</v>
      </c>
      <c r="E3279" s="60" t="s">
        <v>11276</v>
      </c>
      <c r="F3279" s="67" t="s">
        <v>8882</v>
      </c>
      <c r="G3279" s="67" t="s">
        <v>8883</v>
      </c>
      <c r="H3279" s="68" t="s">
        <v>8884</v>
      </c>
      <c r="I3279" s="63">
        <v>2</v>
      </c>
      <c r="J3279" s="64" t="str">
        <f t="shared" si="142"/>
        <v>A</v>
      </c>
      <c r="K3279" s="65">
        <f t="shared" si="143"/>
        <v>5000</v>
      </c>
      <c r="L3279" s="66">
        <f t="shared" si="144"/>
        <v>2</v>
      </c>
      <c r="M3279" s="66" t="str">
        <f t="shared" si="145"/>
        <v>OK</v>
      </c>
    </row>
    <row r="3280" spans="2:14" x14ac:dyDescent="0.25">
      <c r="B3280" s="57" t="s">
        <v>26</v>
      </c>
      <c r="C3280" s="70">
        <v>44505</v>
      </c>
      <c r="D3280" s="59" t="s">
        <v>8885</v>
      </c>
      <c r="E3280" s="60" t="s">
        <v>11276</v>
      </c>
      <c r="F3280" s="67" t="s">
        <v>8886</v>
      </c>
      <c r="G3280" s="67" t="s">
        <v>8887</v>
      </c>
      <c r="H3280" s="68" t="s">
        <v>8893</v>
      </c>
      <c r="I3280" s="63">
        <v>2</v>
      </c>
      <c r="J3280" s="64" t="str">
        <f t="shared" si="142"/>
        <v>A</v>
      </c>
      <c r="K3280" s="65">
        <f t="shared" si="143"/>
        <v>5000</v>
      </c>
      <c r="L3280" s="66">
        <f t="shared" si="144"/>
        <v>2</v>
      </c>
      <c r="M3280" s="66" t="str">
        <f t="shared" si="145"/>
        <v>OK</v>
      </c>
    </row>
    <row r="3281" spans="2:14" s="69" customFormat="1" x14ac:dyDescent="0.25">
      <c r="B3281" s="57" t="s">
        <v>26</v>
      </c>
      <c r="C3281" s="70">
        <v>44505</v>
      </c>
      <c r="D3281" s="59" t="s">
        <v>8888</v>
      </c>
      <c r="E3281" s="60" t="s">
        <v>11276</v>
      </c>
      <c r="F3281" s="67" t="s">
        <v>8889</v>
      </c>
      <c r="G3281" s="67" t="s">
        <v>8890</v>
      </c>
      <c r="H3281" s="68" t="s">
        <v>8894</v>
      </c>
      <c r="I3281" s="63">
        <v>2</v>
      </c>
      <c r="J3281" s="64" t="str">
        <f t="shared" si="142"/>
        <v>A</v>
      </c>
      <c r="K3281" s="65">
        <f t="shared" si="143"/>
        <v>5000</v>
      </c>
      <c r="L3281" s="66">
        <f t="shared" si="144"/>
        <v>2</v>
      </c>
      <c r="M3281" s="66" t="str">
        <f t="shared" si="145"/>
        <v>OK</v>
      </c>
      <c r="N3281" s="40"/>
    </row>
    <row r="3282" spans="2:14" x14ac:dyDescent="0.25">
      <c r="B3282" s="57" t="s">
        <v>26</v>
      </c>
      <c r="C3282" s="70">
        <v>44505</v>
      </c>
      <c r="D3282" s="59" t="s">
        <v>8891</v>
      </c>
      <c r="E3282" s="60" t="s">
        <v>11276</v>
      </c>
      <c r="F3282" s="67" t="s">
        <v>4899</v>
      </c>
      <c r="G3282" s="67" t="s">
        <v>8892</v>
      </c>
      <c r="H3282" s="68" t="s">
        <v>8895</v>
      </c>
      <c r="I3282" s="63">
        <v>2</v>
      </c>
      <c r="J3282" s="64" t="str">
        <f t="shared" si="142"/>
        <v>A</v>
      </c>
      <c r="K3282" s="65">
        <f t="shared" si="143"/>
        <v>5000</v>
      </c>
      <c r="L3282" s="66">
        <f t="shared" si="144"/>
        <v>2</v>
      </c>
      <c r="M3282" s="66" t="str">
        <f t="shared" si="145"/>
        <v>OK</v>
      </c>
    </row>
    <row r="3283" spans="2:14" s="69" customFormat="1" x14ac:dyDescent="0.25">
      <c r="B3283" s="57" t="s">
        <v>26</v>
      </c>
      <c r="C3283" s="70">
        <v>44505</v>
      </c>
      <c r="D3283" s="59" t="s">
        <v>3220</v>
      </c>
      <c r="E3283" s="60" t="s">
        <v>11276</v>
      </c>
      <c r="F3283" s="67" t="s">
        <v>3221</v>
      </c>
      <c r="G3283" s="67" t="s">
        <v>3222</v>
      </c>
      <c r="H3283" s="68" t="s">
        <v>8896</v>
      </c>
      <c r="I3283" s="63">
        <v>2</v>
      </c>
      <c r="J3283" s="64" t="str">
        <f t="shared" si="142"/>
        <v>A</v>
      </c>
      <c r="K3283" s="65">
        <f t="shared" si="143"/>
        <v>5000</v>
      </c>
      <c r="L3283" s="66">
        <f t="shared" si="144"/>
        <v>8</v>
      </c>
      <c r="M3283" s="66" t="str">
        <f t="shared" si="145"/>
        <v>OK</v>
      </c>
      <c r="N3283" s="40"/>
    </row>
    <row r="3284" spans="2:14" x14ac:dyDescent="0.25">
      <c r="B3284" s="57" t="s">
        <v>26</v>
      </c>
      <c r="C3284" s="70">
        <v>44505</v>
      </c>
      <c r="D3284" s="59" t="s">
        <v>3228</v>
      </c>
      <c r="E3284" s="60" t="s">
        <v>11276</v>
      </c>
      <c r="F3284" s="67" t="s">
        <v>3229</v>
      </c>
      <c r="G3284" s="67" t="s">
        <v>3230</v>
      </c>
      <c r="H3284" s="68" t="s">
        <v>8897</v>
      </c>
      <c r="I3284" s="63">
        <v>2</v>
      </c>
      <c r="J3284" s="64" t="str">
        <f t="shared" si="142"/>
        <v>A</v>
      </c>
      <c r="K3284" s="65">
        <f t="shared" si="143"/>
        <v>5000</v>
      </c>
      <c r="L3284" s="66">
        <f t="shared" si="144"/>
        <v>8</v>
      </c>
      <c r="M3284" s="66" t="str">
        <f t="shared" si="145"/>
        <v>OK</v>
      </c>
    </row>
    <row r="3285" spans="2:14" x14ac:dyDescent="0.25">
      <c r="B3285" s="57" t="s">
        <v>26</v>
      </c>
      <c r="C3285" s="70">
        <v>44505</v>
      </c>
      <c r="D3285" s="59" t="s">
        <v>3231</v>
      </c>
      <c r="E3285" s="60" t="s">
        <v>11276</v>
      </c>
      <c r="F3285" s="67" t="s">
        <v>3232</v>
      </c>
      <c r="G3285" s="67" t="s">
        <v>3233</v>
      </c>
      <c r="H3285" s="68" t="s">
        <v>8898</v>
      </c>
      <c r="I3285" s="63">
        <v>2</v>
      </c>
      <c r="J3285" s="64" t="str">
        <f t="shared" si="142"/>
        <v>A</v>
      </c>
      <c r="K3285" s="65">
        <f t="shared" si="143"/>
        <v>5000</v>
      </c>
      <c r="L3285" s="66">
        <f t="shared" si="144"/>
        <v>8</v>
      </c>
      <c r="M3285" s="66" t="str">
        <f t="shared" si="145"/>
        <v>OK</v>
      </c>
    </row>
    <row r="3286" spans="2:14" s="69" customFormat="1" x14ac:dyDescent="0.25">
      <c r="B3286" s="57" t="s">
        <v>26</v>
      </c>
      <c r="C3286" s="70">
        <v>44505</v>
      </c>
      <c r="D3286" s="59" t="s">
        <v>8899</v>
      </c>
      <c r="E3286" s="60" t="s">
        <v>11276</v>
      </c>
      <c r="F3286" s="67" t="s">
        <v>8900</v>
      </c>
      <c r="G3286" s="67" t="s">
        <v>8782</v>
      </c>
      <c r="H3286" s="68" t="s">
        <v>8901</v>
      </c>
      <c r="I3286" s="63">
        <v>2</v>
      </c>
      <c r="J3286" s="64" t="str">
        <f t="shared" si="142"/>
        <v>A</v>
      </c>
      <c r="K3286" s="65">
        <f t="shared" si="143"/>
        <v>5000</v>
      </c>
      <c r="L3286" s="66">
        <f t="shared" si="144"/>
        <v>2</v>
      </c>
      <c r="M3286" s="66" t="str">
        <f t="shared" si="145"/>
        <v>OK</v>
      </c>
      <c r="N3286" s="40"/>
    </row>
    <row r="3287" spans="2:14" s="69" customFormat="1" x14ac:dyDescent="0.25">
      <c r="B3287" s="57" t="s">
        <v>26</v>
      </c>
      <c r="C3287" s="70">
        <v>44505</v>
      </c>
      <c r="D3287" s="59" t="s">
        <v>3236</v>
      </c>
      <c r="E3287" s="60" t="s">
        <v>11276</v>
      </c>
      <c r="F3287" s="67" t="s">
        <v>1053</v>
      </c>
      <c r="G3287" s="67" t="s">
        <v>3237</v>
      </c>
      <c r="H3287" s="68" t="s">
        <v>8902</v>
      </c>
      <c r="I3287" s="63">
        <v>2</v>
      </c>
      <c r="J3287" s="64" t="str">
        <f t="shared" si="142"/>
        <v>A</v>
      </c>
      <c r="K3287" s="65">
        <f t="shared" si="143"/>
        <v>5000</v>
      </c>
      <c r="L3287" s="66">
        <f t="shared" si="144"/>
        <v>9</v>
      </c>
      <c r="M3287" s="66" t="str">
        <f t="shared" si="145"/>
        <v>OK</v>
      </c>
      <c r="N3287" s="40"/>
    </row>
    <row r="3288" spans="2:14" x14ac:dyDescent="0.25">
      <c r="B3288" s="57" t="s">
        <v>26</v>
      </c>
      <c r="C3288" s="70">
        <v>44505</v>
      </c>
      <c r="D3288" s="59" t="s">
        <v>8933</v>
      </c>
      <c r="E3288" s="60" t="s">
        <v>11276</v>
      </c>
      <c r="F3288" s="67" t="s">
        <v>8934</v>
      </c>
      <c r="G3288" s="67" t="s">
        <v>8935</v>
      </c>
      <c r="H3288" s="68" t="s">
        <v>8936</v>
      </c>
      <c r="I3288" s="63">
        <v>2</v>
      </c>
      <c r="J3288" s="64" t="str">
        <f t="shared" si="142"/>
        <v>A</v>
      </c>
      <c r="K3288" s="65">
        <f t="shared" si="143"/>
        <v>5000</v>
      </c>
      <c r="L3288" s="66">
        <f t="shared" si="144"/>
        <v>2</v>
      </c>
      <c r="M3288" s="66" t="str">
        <f t="shared" si="145"/>
        <v>OK</v>
      </c>
    </row>
    <row r="3289" spans="2:14" x14ac:dyDescent="0.25">
      <c r="B3289" s="57" t="s">
        <v>26</v>
      </c>
      <c r="C3289" s="70">
        <v>44505</v>
      </c>
      <c r="D3289" s="59" t="s">
        <v>3243</v>
      </c>
      <c r="E3289" s="60" t="s">
        <v>11276</v>
      </c>
      <c r="F3289" s="67" t="s">
        <v>3244</v>
      </c>
      <c r="G3289" s="67" t="s">
        <v>3245</v>
      </c>
      <c r="H3289" s="68" t="s">
        <v>8937</v>
      </c>
      <c r="I3289" s="63">
        <v>2</v>
      </c>
      <c r="J3289" s="64" t="str">
        <f t="shared" si="142"/>
        <v>A</v>
      </c>
      <c r="K3289" s="65">
        <f t="shared" si="143"/>
        <v>5000</v>
      </c>
      <c r="L3289" s="66">
        <f t="shared" si="144"/>
        <v>8</v>
      </c>
      <c r="M3289" s="66" t="str">
        <f t="shared" si="145"/>
        <v>OK</v>
      </c>
    </row>
    <row r="3290" spans="2:14" s="69" customFormat="1" x14ac:dyDescent="0.25">
      <c r="B3290" s="57" t="s">
        <v>26</v>
      </c>
      <c r="C3290" s="70">
        <v>44505</v>
      </c>
      <c r="D3290" s="59" t="s">
        <v>3247</v>
      </c>
      <c r="E3290" s="60" t="s">
        <v>11276</v>
      </c>
      <c r="F3290" s="67" t="s">
        <v>3248</v>
      </c>
      <c r="G3290" s="67" t="s">
        <v>3249</v>
      </c>
      <c r="H3290" s="68" t="s">
        <v>8903</v>
      </c>
      <c r="I3290" s="63">
        <v>2</v>
      </c>
      <c r="J3290" s="64" t="str">
        <f t="shared" si="142"/>
        <v>A</v>
      </c>
      <c r="K3290" s="65">
        <f t="shared" si="143"/>
        <v>5000</v>
      </c>
      <c r="L3290" s="66">
        <f t="shared" si="144"/>
        <v>6</v>
      </c>
      <c r="M3290" s="66" t="str">
        <f t="shared" si="145"/>
        <v>OK</v>
      </c>
      <c r="N3290" s="40"/>
    </row>
    <row r="3291" spans="2:14" x14ac:dyDescent="0.25">
      <c r="B3291" s="57" t="s">
        <v>26</v>
      </c>
      <c r="C3291" s="70">
        <v>44505</v>
      </c>
      <c r="D3291" s="59" t="s">
        <v>3251</v>
      </c>
      <c r="E3291" s="60" t="s">
        <v>11276</v>
      </c>
      <c r="F3291" s="67" t="s">
        <v>3252</v>
      </c>
      <c r="G3291" s="67" t="s">
        <v>3253</v>
      </c>
      <c r="H3291" s="68" t="s">
        <v>8904</v>
      </c>
      <c r="I3291" s="63">
        <v>2</v>
      </c>
      <c r="J3291" s="64" t="str">
        <f t="shared" si="142"/>
        <v>A</v>
      </c>
      <c r="K3291" s="65">
        <f t="shared" si="143"/>
        <v>5000</v>
      </c>
      <c r="L3291" s="66">
        <f t="shared" si="144"/>
        <v>4</v>
      </c>
      <c r="M3291" s="66" t="str">
        <f t="shared" si="145"/>
        <v>OK</v>
      </c>
    </row>
    <row r="3292" spans="2:14" s="69" customFormat="1" x14ac:dyDescent="0.25">
      <c r="B3292" s="57" t="s">
        <v>26</v>
      </c>
      <c r="C3292" s="70">
        <v>44505</v>
      </c>
      <c r="D3292" s="59" t="s">
        <v>3254</v>
      </c>
      <c r="E3292" s="60" t="s">
        <v>11276</v>
      </c>
      <c r="F3292" s="67" t="s">
        <v>3255</v>
      </c>
      <c r="G3292" s="67" t="s">
        <v>3256</v>
      </c>
      <c r="H3292" s="68" t="s">
        <v>8905</v>
      </c>
      <c r="I3292" s="63">
        <v>2</v>
      </c>
      <c r="J3292" s="64" t="str">
        <f t="shared" si="142"/>
        <v>A</v>
      </c>
      <c r="K3292" s="65">
        <f t="shared" si="143"/>
        <v>5000</v>
      </c>
      <c r="L3292" s="66">
        <f t="shared" si="144"/>
        <v>4</v>
      </c>
      <c r="M3292" s="66" t="str">
        <f t="shared" si="145"/>
        <v>OK</v>
      </c>
      <c r="N3292" s="40"/>
    </row>
    <row r="3293" spans="2:14" x14ac:dyDescent="0.25">
      <c r="B3293" s="57" t="s">
        <v>26</v>
      </c>
      <c r="C3293" s="70">
        <v>44505</v>
      </c>
      <c r="D3293" s="59" t="s">
        <v>3259</v>
      </c>
      <c r="E3293" s="60" t="s">
        <v>11276</v>
      </c>
      <c r="F3293" s="67" t="s">
        <v>3260</v>
      </c>
      <c r="G3293" s="67" t="s">
        <v>3261</v>
      </c>
      <c r="H3293" s="68" t="s">
        <v>8906</v>
      </c>
      <c r="I3293" s="63">
        <v>2</v>
      </c>
      <c r="J3293" s="64" t="str">
        <f t="shared" si="142"/>
        <v>A</v>
      </c>
      <c r="K3293" s="65">
        <f t="shared" si="143"/>
        <v>5000</v>
      </c>
      <c r="L3293" s="66">
        <f t="shared" si="144"/>
        <v>4</v>
      </c>
      <c r="M3293" s="66" t="str">
        <f t="shared" si="145"/>
        <v>OK</v>
      </c>
    </row>
    <row r="3294" spans="2:14" x14ac:dyDescent="0.25">
      <c r="B3294" s="57" t="s">
        <v>26</v>
      </c>
      <c r="C3294" s="70">
        <v>44505</v>
      </c>
      <c r="D3294" s="59" t="s">
        <v>3279</v>
      </c>
      <c r="E3294" s="60" t="s">
        <v>11276</v>
      </c>
      <c r="F3294" s="67" t="s">
        <v>3280</v>
      </c>
      <c r="G3294" s="67" t="s">
        <v>3281</v>
      </c>
      <c r="H3294" s="68" t="s">
        <v>8907</v>
      </c>
      <c r="I3294" s="63">
        <v>2</v>
      </c>
      <c r="J3294" s="64" t="str">
        <f t="shared" si="142"/>
        <v>A</v>
      </c>
      <c r="K3294" s="65">
        <f t="shared" si="143"/>
        <v>5000</v>
      </c>
      <c r="L3294" s="66">
        <f t="shared" si="144"/>
        <v>6</v>
      </c>
      <c r="M3294" s="66" t="str">
        <f t="shared" si="145"/>
        <v>OK</v>
      </c>
    </row>
    <row r="3295" spans="2:14" s="69" customFormat="1" x14ac:dyDescent="0.25">
      <c r="B3295" s="57" t="s">
        <v>26</v>
      </c>
      <c r="C3295" s="70">
        <v>44505</v>
      </c>
      <c r="D3295" s="59" t="s">
        <v>3282</v>
      </c>
      <c r="E3295" s="60" t="s">
        <v>11276</v>
      </c>
      <c r="F3295" s="67" t="s">
        <v>3283</v>
      </c>
      <c r="G3295" s="67" t="s">
        <v>3284</v>
      </c>
      <c r="H3295" s="68" t="s">
        <v>8908</v>
      </c>
      <c r="I3295" s="63">
        <v>2</v>
      </c>
      <c r="J3295" s="64" t="str">
        <f t="shared" si="142"/>
        <v>A</v>
      </c>
      <c r="K3295" s="65">
        <f t="shared" si="143"/>
        <v>5000</v>
      </c>
      <c r="L3295" s="66">
        <f t="shared" si="144"/>
        <v>8</v>
      </c>
      <c r="M3295" s="66" t="str">
        <f t="shared" si="145"/>
        <v>OK</v>
      </c>
      <c r="N3295" s="40"/>
    </row>
    <row r="3296" spans="2:14" s="69" customFormat="1" x14ac:dyDescent="0.25">
      <c r="B3296" s="57" t="s">
        <v>26</v>
      </c>
      <c r="C3296" s="70">
        <v>44505</v>
      </c>
      <c r="D3296" s="59" t="s">
        <v>3310</v>
      </c>
      <c r="E3296" s="60" t="s">
        <v>11276</v>
      </c>
      <c r="F3296" s="67" t="s">
        <v>3311</v>
      </c>
      <c r="G3296" s="67" t="s">
        <v>3307</v>
      </c>
      <c r="H3296" s="68" t="s">
        <v>8909</v>
      </c>
      <c r="I3296" s="63">
        <v>2</v>
      </c>
      <c r="J3296" s="64" t="str">
        <f t="shared" si="142"/>
        <v>A</v>
      </c>
      <c r="K3296" s="65">
        <f t="shared" si="143"/>
        <v>5000</v>
      </c>
      <c r="L3296" s="66">
        <f t="shared" si="144"/>
        <v>6</v>
      </c>
      <c r="M3296" s="66" t="str">
        <f t="shared" si="145"/>
        <v>OK</v>
      </c>
      <c r="N3296" s="40"/>
    </row>
    <row r="3297" spans="2:14" s="69" customFormat="1" x14ac:dyDescent="0.25">
      <c r="B3297" s="57" t="s">
        <v>26</v>
      </c>
      <c r="C3297" s="70">
        <v>44505</v>
      </c>
      <c r="D3297" s="59" t="s">
        <v>3314</v>
      </c>
      <c r="E3297" s="60" t="s">
        <v>11276</v>
      </c>
      <c r="F3297" s="67" t="s">
        <v>3315</v>
      </c>
      <c r="G3297" s="67" t="s">
        <v>3316</v>
      </c>
      <c r="H3297" s="68" t="s">
        <v>8910</v>
      </c>
      <c r="I3297" s="63">
        <v>2</v>
      </c>
      <c r="J3297" s="64" t="str">
        <f t="shared" si="142"/>
        <v>A</v>
      </c>
      <c r="K3297" s="65">
        <f t="shared" si="143"/>
        <v>5000</v>
      </c>
      <c r="L3297" s="66">
        <f t="shared" si="144"/>
        <v>4</v>
      </c>
      <c r="M3297" s="66" t="str">
        <f t="shared" si="145"/>
        <v>OK</v>
      </c>
      <c r="N3297" s="40"/>
    </row>
    <row r="3298" spans="2:14" x14ac:dyDescent="0.25">
      <c r="B3298" s="57" t="s">
        <v>26</v>
      </c>
      <c r="C3298" s="70">
        <v>44505</v>
      </c>
      <c r="D3298" s="59" t="s">
        <v>8911</v>
      </c>
      <c r="E3298" s="60" t="s">
        <v>11276</v>
      </c>
      <c r="F3298" s="67" t="s">
        <v>8912</v>
      </c>
      <c r="G3298" s="67" t="s">
        <v>8913</v>
      </c>
      <c r="H3298" s="68" t="s">
        <v>8914</v>
      </c>
      <c r="I3298" s="63">
        <v>2</v>
      </c>
      <c r="J3298" s="64" t="str">
        <f t="shared" si="142"/>
        <v>A</v>
      </c>
      <c r="K3298" s="65">
        <f t="shared" si="143"/>
        <v>5000</v>
      </c>
      <c r="L3298" s="66">
        <f t="shared" si="144"/>
        <v>2</v>
      </c>
      <c r="M3298" s="66" t="str">
        <f t="shared" si="145"/>
        <v>OK</v>
      </c>
    </row>
    <row r="3299" spans="2:14" x14ac:dyDescent="0.25">
      <c r="B3299" s="57" t="s">
        <v>26</v>
      </c>
      <c r="C3299" s="70">
        <v>44505</v>
      </c>
      <c r="D3299" s="59" t="s">
        <v>8915</v>
      </c>
      <c r="E3299" s="60" t="s">
        <v>11276</v>
      </c>
      <c r="F3299" s="67" t="s">
        <v>211</v>
      </c>
      <c r="G3299" s="67" t="s">
        <v>8916</v>
      </c>
      <c r="H3299" s="68" t="s">
        <v>8917</v>
      </c>
      <c r="I3299" s="63">
        <v>2</v>
      </c>
      <c r="J3299" s="64" t="str">
        <f t="shared" si="142"/>
        <v>A</v>
      </c>
      <c r="K3299" s="65">
        <f t="shared" si="143"/>
        <v>5000</v>
      </c>
      <c r="L3299" s="66">
        <f t="shared" si="144"/>
        <v>2</v>
      </c>
      <c r="M3299" s="66" t="str">
        <f t="shared" si="145"/>
        <v>OK</v>
      </c>
    </row>
    <row r="3300" spans="2:14" s="69" customFormat="1" x14ac:dyDescent="0.25">
      <c r="B3300" s="57" t="s">
        <v>26</v>
      </c>
      <c r="C3300" s="70">
        <v>44505</v>
      </c>
      <c r="D3300" s="59" t="s">
        <v>8918</v>
      </c>
      <c r="E3300" s="60" t="s">
        <v>11276</v>
      </c>
      <c r="F3300" s="67" t="s">
        <v>8919</v>
      </c>
      <c r="G3300" s="67" t="s">
        <v>8920</v>
      </c>
      <c r="H3300" s="68" t="s">
        <v>8921</v>
      </c>
      <c r="I3300" s="63">
        <v>2</v>
      </c>
      <c r="J3300" s="64" t="str">
        <f t="shared" si="142"/>
        <v>A</v>
      </c>
      <c r="K3300" s="65">
        <f t="shared" si="143"/>
        <v>5000</v>
      </c>
      <c r="L3300" s="66">
        <f t="shared" si="144"/>
        <v>2</v>
      </c>
      <c r="M3300" s="66" t="str">
        <f t="shared" si="145"/>
        <v>OK</v>
      </c>
      <c r="N3300" s="40"/>
    </row>
    <row r="3301" spans="2:14" x14ac:dyDescent="0.25">
      <c r="B3301" s="57" t="s">
        <v>26</v>
      </c>
      <c r="C3301" s="70">
        <v>44505</v>
      </c>
      <c r="D3301" s="59" t="s">
        <v>8922</v>
      </c>
      <c r="E3301" s="60" t="s">
        <v>11276</v>
      </c>
      <c r="F3301" s="67" t="s">
        <v>8923</v>
      </c>
      <c r="G3301" s="67" t="s">
        <v>3307</v>
      </c>
      <c r="H3301" s="68" t="s">
        <v>8924</v>
      </c>
      <c r="I3301" s="63">
        <v>2</v>
      </c>
      <c r="J3301" s="64" t="str">
        <f t="shared" si="142"/>
        <v>A</v>
      </c>
      <c r="K3301" s="65">
        <f t="shared" si="143"/>
        <v>5000</v>
      </c>
      <c r="L3301" s="66">
        <f t="shared" si="144"/>
        <v>2</v>
      </c>
      <c r="M3301" s="66" t="str">
        <f t="shared" si="145"/>
        <v>OK</v>
      </c>
    </row>
    <row r="3302" spans="2:14" s="69" customFormat="1" x14ac:dyDescent="0.25">
      <c r="B3302" s="57" t="s">
        <v>26</v>
      </c>
      <c r="C3302" s="70">
        <v>44505</v>
      </c>
      <c r="D3302" s="59" t="s">
        <v>8925</v>
      </c>
      <c r="E3302" s="60" t="s">
        <v>11276</v>
      </c>
      <c r="F3302" s="67" t="s">
        <v>8926</v>
      </c>
      <c r="G3302" s="67" t="s">
        <v>7831</v>
      </c>
      <c r="H3302" s="68" t="s">
        <v>8927</v>
      </c>
      <c r="I3302" s="63">
        <v>2</v>
      </c>
      <c r="J3302" s="64" t="str">
        <f t="shared" si="142"/>
        <v>A</v>
      </c>
      <c r="K3302" s="65">
        <f t="shared" si="143"/>
        <v>5000</v>
      </c>
      <c r="L3302" s="66">
        <f t="shared" si="144"/>
        <v>4</v>
      </c>
      <c r="M3302" s="66" t="str">
        <f t="shared" si="145"/>
        <v>OK</v>
      </c>
      <c r="N3302" s="40"/>
    </row>
    <row r="3303" spans="2:14" x14ac:dyDescent="0.25">
      <c r="B3303" s="57" t="s">
        <v>26</v>
      </c>
      <c r="C3303" s="70">
        <v>44505</v>
      </c>
      <c r="D3303" s="59" t="s">
        <v>8928</v>
      </c>
      <c r="E3303" s="60" t="s">
        <v>11276</v>
      </c>
      <c r="F3303" s="67" t="s">
        <v>8929</v>
      </c>
      <c r="G3303" s="67" t="s">
        <v>8930</v>
      </c>
      <c r="H3303" s="68" t="s">
        <v>8931</v>
      </c>
      <c r="I3303" s="63">
        <v>2</v>
      </c>
      <c r="J3303" s="64" t="str">
        <f t="shared" si="142"/>
        <v>A</v>
      </c>
      <c r="K3303" s="65">
        <f t="shared" si="143"/>
        <v>5000</v>
      </c>
      <c r="L3303" s="66">
        <f t="shared" si="144"/>
        <v>2</v>
      </c>
      <c r="M3303" s="66" t="str">
        <f t="shared" si="145"/>
        <v>OK</v>
      </c>
    </row>
    <row r="3304" spans="2:14" x14ac:dyDescent="0.25">
      <c r="B3304" s="57" t="s">
        <v>26</v>
      </c>
      <c r="C3304" s="70">
        <v>44505</v>
      </c>
      <c r="D3304" s="59" t="s">
        <v>3318</v>
      </c>
      <c r="E3304" s="60" t="s">
        <v>11276</v>
      </c>
      <c r="F3304" s="67" t="s">
        <v>3319</v>
      </c>
      <c r="G3304" s="67" t="s">
        <v>3320</v>
      </c>
      <c r="H3304" s="68" t="s">
        <v>8932</v>
      </c>
      <c r="I3304" s="63">
        <v>2</v>
      </c>
      <c r="J3304" s="64" t="str">
        <f t="shared" si="142"/>
        <v>A</v>
      </c>
      <c r="K3304" s="65">
        <f t="shared" si="143"/>
        <v>5000</v>
      </c>
      <c r="L3304" s="66">
        <f t="shared" si="144"/>
        <v>4</v>
      </c>
      <c r="M3304" s="66" t="str">
        <f t="shared" si="145"/>
        <v>OK</v>
      </c>
    </row>
    <row r="3305" spans="2:14" s="69" customFormat="1" x14ac:dyDescent="0.25">
      <c r="B3305" s="57" t="s">
        <v>26</v>
      </c>
      <c r="C3305" s="70">
        <v>44505</v>
      </c>
      <c r="D3305" s="59" t="s">
        <v>8938</v>
      </c>
      <c r="E3305" s="60" t="s">
        <v>11276</v>
      </c>
      <c r="F3305" s="67" t="s">
        <v>8939</v>
      </c>
      <c r="G3305" s="67" t="s">
        <v>3197</v>
      </c>
      <c r="H3305" s="68" t="s">
        <v>8940</v>
      </c>
      <c r="I3305" s="63">
        <v>7</v>
      </c>
      <c r="J3305" s="64" t="str">
        <f t="shared" si="142"/>
        <v>B</v>
      </c>
      <c r="K3305" s="65">
        <f t="shared" si="143"/>
        <v>21000</v>
      </c>
      <c r="L3305" s="66">
        <f t="shared" si="144"/>
        <v>13</v>
      </c>
      <c r="M3305" s="66" t="str">
        <f t="shared" si="145"/>
        <v>OK</v>
      </c>
      <c r="N3305" s="40"/>
    </row>
    <row r="3306" spans="2:14" s="69" customFormat="1" x14ac:dyDescent="0.25">
      <c r="B3306" s="57" t="s">
        <v>26</v>
      </c>
      <c r="C3306" s="70">
        <v>44506</v>
      </c>
      <c r="D3306" s="59" t="s">
        <v>9420</v>
      </c>
      <c r="E3306" s="60" t="s">
        <v>11276</v>
      </c>
      <c r="F3306" s="67" t="s">
        <v>9421</v>
      </c>
      <c r="G3306" s="67" t="s">
        <v>3197</v>
      </c>
      <c r="H3306" s="68" t="s">
        <v>9422</v>
      </c>
      <c r="I3306" s="63">
        <v>6</v>
      </c>
      <c r="J3306" s="64" t="str">
        <f t="shared" si="142"/>
        <v>B</v>
      </c>
      <c r="K3306" s="65">
        <f t="shared" si="143"/>
        <v>18000</v>
      </c>
      <c r="L3306" s="66">
        <f t="shared" si="144"/>
        <v>6</v>
      </c>
      <c r="M3306" s="66" t="str">
        <f t="shared" si="145"/>
        <v>OK</v>
      </c>
      <c r="N3306" s="40"/>
    </row>
    <row r="3307" spans="2:14" x14ac:dyDescent="0.25">
      <c r="B3307" s="57" t="s">
        <v>26</v>
      </c>
      <c r="C3307" s="70">
        <v>44506</v>
      </c>
      <c r="D3307" s="59" t="s">
        <v>9423</v>
      </c>
      <c r="E3307" s="60" t="s">
        <v>11276</v>
      </c>
      <c r="F3307" s="67" t="s">
        <v>9424</v>
      </c>
      <c r="G3307" s="67" t="s">
        <v>9425</v>
      </c>
      <c r="H3307" s="68" t="s">
        <v>9426</v>
      </c>
      <c r="I3307" s="63">
        <v>6</v>
      </c>
      <c r="J3307" s="64" t="str">
        <f t="shared" si="142"/>
        <v>B</v>
      </c>
      <c r="K3307" s="65">
        <f t="shared" si="143"/>
        <v>18000</v>
      </c>
      <c r="L3307" s="66">
        <f t="shared" si="144"/>
        <v>6</v>
      </c>
      <c r="M3307" s="66" t="str">
        <f t="shared" si="145"/>
        <v>OK</v>
      </c>
    </row>
    <row r="3308" spans="2:14" x14ac:dyDescent="0.25">
      <c r="B3308" s="57" t="s">
        <v>26</v>
      </c>
      <c r="C3308" s="70">
        <v>44506</v>
      </c>
      <c r="D3308" s="59" t="s">
        <v>9427</v>
      </c>
      <c r="E3308" s="60" t="s">
        <v>11276</v>
      </c>
      <c r="F3308" s="67" t="s">
        <v>9428</v>
      </c>
      <c r="G3308" s="67" t="s">
        <v>9429</v>
      </c>
      <c r="H3308" s="68" t="s">
        <v>9430</v>
      </c>
      <c r="I3308" s="63">
        <v>6</v>
      </c>
      <c r="J3308" s="64" t="str">
        <f t="shared" si="142"/>
        <v>B</v>
      </c>
      <c r="K3308" s="65">
        <f t="shared" si="143"/>
        <v>18000</v>
      </c>
      <c r="L3308" s="66">
        <f t="shared" si="144"/>
        <v>6</v>
      </c>
      <c r="M3308" s="66" t="str">
        <f t="shared" si="145"/>
        <v>OK</v>
      </c>
    </row>
    <row r="3309" spans="2:14" s="69" customFormat="1" x14ac:dyDescent="0.25">
      <c r="B3309" s="57" t="s">
        <v>26</v>
      </c>
      <c r="C3309" s="70">
        <v>44506</v>
      </c>
      <c r="D3309" s="59" t="s">
        <v>9431</v>
      </c>
      <c r="E3309" s="60" t="s">
        <v>11276</v>
      </c>
      <c r="F3309" s="67" t="s">
        <v>9432</v>
      </c>
      <c r="G3309" s="67" t="s">
        <v>9433</v>
      </c>
      <c r="H3309" s="68" t="s">
        <v>9434</v>
      </c>
      <c r="I3309" s="63">
        <v>6</v>
      </c>
      <c r="J3309" s="64" t="str">
        <f t="shared" si="142"/>
        <v>B</v>
      </c>
      <c r="K3309" s="65">
        <f t="shared" si="143"/>
        <v>18000</v>
      </c>
      <c r="L3309" s="66">
        <f t="shared" si="144"/>
        <v>6</v>
      </c>
      <c r="M3309" s="66" t="str">
        <f t="shared" si="145"/>
        <v>OK</v>
      </c>
      <c r="N3309" s="40"/>
    </row>
    <row r="3310" spans="2:14" x14ac:dyDescent="0.25">
      <c r="B3310" s="57" t="s">
        <v>26</v>
      </c>
      <c r="C3310" s="70">
        <v>44506</v>
      </c>
      <c r="D3310" s="59" t="s">
        <v>3402</v>
      </c>
      <c r="E3310" s="60" t="s">
        <v>11276</v>
      </c>
      <c r="F3310" s="67" t="s">
        <v>3403</v>
      </c>
      <c r="G3310" s="67" t="s">
        <v>3393</v>
      </c>
      <c r="H3310" s="68" t="s">
        <v>9435</v>
      </c>
      <c r="I3310" s="63">
        <v>6</v>
      </c>
      <c r="J3310" s="64" t="str">
        <f t="shared" si="142"/>
        <v>B</v>
      </c>
      <c r="K3310" s="65">
        <f t="shared" si="143"/>
        <v>18000</v>
      </c>
      <c r="L3310" s="66">
        <f t="shared" si="144"/>
        <v>12</v>
      </c>
      <c r="M3310" s="66" t="str">
        <f t="shared" si="145"/>
        <v>OK</v>
      </c>
    </row>
    <row r="3311" spans="2:14" s="69" customFormat="1" x14ac:dyDescent="0.25">
      <c r="B3311" s="57" t="s">
        <v>26</v>
      </c>
      <c r="C3311" s="70">
        <v>44506</v>
      </c>
      <c r="D3311" s="59" t="s">
        <v>3405</v>
      </c>
      <c r="E3311" s="60" t="s">
        <v>11276</v>
      </c>
      <c r="F3311" s="67" t="s">
        <v>3406</v>
      </c>
      <c r="G3311" s="67" t="s">
        <v>3407</v>
      </c>
      <c r="H3311" s="68" t="s">
        <v>9436</v>
      </c>
      <c r="I3311" s="63">
        <v>2</v>
      </c>
      <c r="J3311" s="64" t="str">
        <f t="shared" si="142"/>
        <v>A</v>
      </c>
      <c r="K3311" s="65">
        <f t="shared" si="143"/>
        <v>5000</v>
      </c>
      <c r="L3311" s="66">
        <f t="shared" si="144"/>
        <v>10</v>
      </c>
      <c r="M3311" s="66" t="str">
        <f t="shared" si="145"/>
        <v>OK</v>
      </c>
      <c r="N3311" s="40"/>
    </row>
    <row r="3312" spans="2:14" x14ac:dyDescent="0.25">
      <c r="B3312" s="57" t="s">
        <v>26</v>
      </c>
      <c r="C3312" s="70">
        <v>44506</v>
      </c>
      <c r="D3312" s="59" t="s">
        <v>9437</v>
      </c>
      <c r="E3312" s="60" t="s">
        <v>11276</v>
      </c>
      <c r="F3312" s="67" t="s">
        <v>9438</v>
      </c>
      <c r="G3312" s="67" t="s">
        <v>9439</v>
      </c>
      <c r="H3312" s="68" t="s">
        <v>9440</v>
      </c>
      <c r="I3312" s="63">
        <v>2</v>
      </c>
      <c r="J3312" s="64" t="str">
        <f t="shared" si="142"/>
        <v>A</v>
      </c>
      <c r="K3312" s="65">
        <f t="shared" si="143"/>
        <v>5000</v>
      </c>
      <c r="L3312" s="66">
        <f t="shared" si="144"/>
        <v>8</v>
      </c>
      <c r="M3312" s="66" t="str">
        <f t="shared" si="145"/>
        <v>OK</v>
      </c>
    </row>
    <row r="3313" spans="2:14" x14ac:dyDescent="0.25">
      <c r="B3313" s="57" t="s">
        <v>26</v>
      </c>
      <c r="C3313" s="70">
        <v>44506</v>
      </c>
      <c r="D3313" s="59" t="s">
        <v>3413</v>
      </c>
      <c r="E3313" s="60" t="s">
        <v>11276</v>
      </c>
      <c r="F3313" s="67" t="s">
        <v>3414</v>
      </c>
      <c r="G3313" s="67" t="s">
        <v>3415</v>
      </c>
      <c r="H3313" s="68" t="s">
        <v>9441</v>
      </c>
      <c r="I3313" s="63">
        <v>6</v>
      </c>
      <c r="J3313" s="64" t="str">
        <f t="shared" si="142"/>
        <v>B</v>
      </c>
      <c r="K3313" s="65">
        <f t="shared" si="143"/>
        <v>18000</v>
      </c>
      <c r="L3313" s="66">
        <f t="shared" si="144"/>
        <v>18</v>
      </c>
      <c r="M3313" s="66" t="str">
        <f t="shared" si="145"/>
        <v>OK</v>
      </c>
    </row>
    <row r="3314" spans="2:14" s="69" customFormat="1" x14ac:dyDescent="0.25">
      <c r="B3314" s="57" t="s">
        <v>26</v>
      </c>
      <c r="C3314" s="70">
        <v>44506</v>
      </c>
      <c r="D3314" s="59" t="s">
        <v>9442</v>
      </c>
      <c r="E3314" s="60" t="s">
        <v>11276</v>
      </c>
      <c r="F3314" s="67" t="s">
        <v>9443</v>
      </c>
      <c r="G3314" s="67" t="s">
        <v>9444</v>
      </c>
      <c r="H3314" s="68" t="s">
        <v>9445</v>
      </c>
      <c r="I3314" s="63">
        <v>6</v>
      </c>
      <c r="J3314" s="64" t="str">
        <f t="shared" si="142"/>
        <v>B</v>
      </c>
      <c r="K3314" s="65">
        <f t="shared" si="143"/>
        <v>18000</v>
      </c>
      <c r="L3314" s="66">
        <f t="shared" si="144"/>
        <v>12</v>
      </c>
      <c r="M3314" s="66" t="str">
        <f t="shared" si="145"/>
        <v>OK</v>
      </c>
      <c r="N3314" s="40"/>
    </row>
    <row r="3315" spans="2:14" s="69" customFormat="1" x14ac:dyDescent="0.25">
      <c r="B3315" s="57" t="s">
        <v>26</v>
      </c>
      <c r="C3315" s="70">
        <v>44506</v>
      </c>
      <c r="D3315" s="59" t="s">
        <v>9446</v>
      </c>
      <c r="E3315" s="60" t="s">
        <v>11276</v>
      </c>
      <c r="F3315" s="67" t="s">
        <v>9447</v>
      </c>
      <c r="G3315" s="67" t="s">
        <v>9448</v>
      </c>
      <c r="H3315" s="68" t="s">
        <v>9449</v>
      </c>
      <c r="I3315" s="63">
        <v>6</v>
      </c>
      <c r="J3315" s="64" t="str">
        <f t="shared" si="142"/>
        <v>B</v>
      </c>
      <c r="K3315" s="65">
        <f t="shared" si="143"/>
        <v>18000</v>
      </c>
      <c r="L3315" s="66">
        <f t="shared" si="144"/>
        <v>12</v>
      </c>
      <c r="M3315" s="66" t="str">
        <f t="shared" si="145"/>
        <v>OK</v>
      </c>
      <c r="N3315" s="40"/>
    </row>
    <row r="3316" spans="2:14" s="69" customFormat="1" x14ac:dyDescent="0.25">
      <c r="B3316" s="57" t="s">
        <v>26</v>
      </c>
      <c r="C3316" s="70">
        <v>44506</v>
      </c>
      <c r="D3316" s="59" t="s">
        <v>9450</v>
      </c>
      <c r="E3316" s="60" t="s">
        <v>11276</v>
      </c>
      <c r="F3316" s="67" t="s">
        <v>9451</v>
      </c>
      <c r="G3316" s="67" t="s">
        <v>9452</v>
      </c>
      <c r="H3316" s="68" t="s">
        <v>9453</v>
      </c>
      <c r="I3316" s="63">
        <v>6</v>
      </c>
      <c r="J3316" s="64" t="str">
        <f t="shared" si="142"/>
        <v>B</v>
      </c>
      <c r="K3316" s="65">
        <f t="shared" si="143"/>
        <v>18000</v>
      </c>
      <c r="L3316" s="66">
        <f t="shared" si="144"/>
        <v>12</v>
      </c>
      <c r="M3316" s="66" t="str">
        <f t="shared" si="145"/>
        <v>OK</v>
      </c>
      <c r="N3316" s="40"/>
    </row>
    <row r="3317" spans="2:14" x14ac:dyDescent="0.25">
      <c r="B3317" s="57" t="s">
        <v>26</v>
      </c>
      <c r="C3317" s="70">
        <v>44506</v>
      </c>
      <c r="D3317" s="59" t="s">
        <v>9454</v>
      </c>
      <c r="E3317" s="60" t="s">
        <v>11276</v>
      </c>
      <c r="F3317" s="67" t="s">
        <v>9455</v>
      </c>
      <c r="G3317" s="67" t="s">
        <v>9456</v>
      </c>
      <c r="H3317" s="68" t="s">
        <v>9457</v>
      </c>
      <c r="I3317" s="63">
        <v>6</v>
      </c>
      <c r="J3317" s="64" t="str">
        <f t="shared" si="142"/>
        <v>B</v>
      </c>
      <c r="K3317" s="65">
        <f t="shared" si="143"/>
        <v>18000</v>
      </c>
      <c r="L3317" s="66">
        <f t="shared" si="144"/>
        <v>12</v>
      </c>
      <c r="M3317" s="66" t="str">
        <f t="shared" si="145"/>
        <v>OK</v>
      </c>
    </row>
    <row r="3318" spans="2:14" x14ac:dyDescent="0.25">
      <c r="B3318" s="57" t="s">
        <v>26</v>
      </c>
      <c r="C3318" s="70">
        <v>44506</v>
      </c>
      <c r="D3318" s="59" t="s">
        <v>3420</v>
      </c>
      <c r="E3318" s="60" t="s">
        <v>11276</v>
      </c>
      <c r="F3318" s="67" t="s">
        <v>3421</v>
      </c>
      <c r="G3318" s="67" t="s">
        <v>3422</v>
      </c>
      <c r="H3318" s="68" t="s">
        <v>9458</v>
      </c>
      <c r="I3318" s="63">
        <v>2</v>
      </c>
      <c r="J3318" s="64" t="str">
        <f t="shared" si="142"/>
        <v>A</v>
      </c>
      <c r="K3318" s="65">
        <f t="shared" si="143"/>
        <v>5000</v>
      </c>
      <c r="L3318" s="66">
        <f t="shared" si="144"/>
        <v>6</v>
      </c>
      <c r="M3318" s="66" t="str">
        <f t="shared" si="145"/>
        <v>OK</v>
      </c>
    </row>
    <row r="3319" spans="2:14" s="69" customFormat="1" x14ac:dyDescent="0.25">
      <c r="B3319" s="57" t="s">
        <v>26</v>
      </c>
      <c r="C3319" s="70">
        <v>44506</v>
      </c>
      <c r="D3319" s="59" t="s">
        <v>7907</v>
      </c>
      <c r="E3319" s="60" t="s">
        <v>11276</v>
      </c>
      <c r="F3319" s="67" t="s">
        <v>7908</v>
      </c>
      <c r="G3319" s="67" t="s">
        <v>7909</v>
      </c>
      <c r="H3319" s="68" t="s">
        <v>9459</v>
      </c>
      <c r="I3319" s="63">
        <v>2</v>
      </c>
      <c r="J3319" s="64" t="str">
        <f t="shared" si="142"/>
        <v>A</v>
      </c>
      <c r="K3319" s="65">
        <f t="shared" si="143"/>
        <v>5000</v>
      </c>
      <c r="L3319" s="66">
        <f t="shared" si="144"/>
        <v>4</v>
      </c>
      <c r="M3319" s="66" t="str">
        <f t="shared" si="145"/>
        <v>OK</v>
      </c>
      <c r="N3319" s="40"/>
    </row>
    <row r="3320" spans="2:14" x14ac:dyDescent="0.25">
      <c r="B3320" s="57" t="s">
        <v>26</v>
      </c>
      <c r="C3320" s="70">
        <v>44506</v>
      </c>
      <c r="D3320" s="59" t="s">
        <v>3428</v>
      </c>
      <c r="E3320" s="60" t="s">
        <v>11276</v>
      </c>
      <c r="F3320" s="67" t="s">
        <v>3429</v>
      </c>
      <c r="G3320" s="67" t="s">
        <v>3430</v>
      </c>
      <c r="H3320" s="68" t="s">
        <v>9460</v>
      </c>
      <c r="I3320" s="63">
        <v>2</v>
      </c>
      <c r="J3320" s="64" t="str">
        <f t="shared" si="142"/>
        <v>A</v>
      </c>
      <c r="K3320" s="65">
        <f t="shared" si="143"/>
        <v>5000</v>
      </c>
      <c r="L3320" s="66">
        <f t="shared" si="144"/>
        <v>4</v>
      </c>
      <c r="M3320" s="66" t="str">
        <f t="shared" si="145"/>
        <v>OK</v>
      </c>
    </row>
    <row r="3321" spans="2:14" s="69" customFormat="1" x14ac:dyDescent="0.25">
      <c r="B3321" s="57" t="s">
        <v>26</v>
      </c>
      <c r="C3321" s="70">
        <v>44506</v>
      </c>
      <c r="D3321" s="59" t="s">
        <v>3432</v>
      </c>
      <c r="E3321" s="60" t="s">
        <v>11276</v>
      </c>
      <c r="F3321" s="67" t="s">
        <v>3433</v>
      </c>
      <c r="G3321" s="67" t="s">
        <v>3430</v>
      </c>
      <c r="H3321" s="68" t="s">
        <v>9461</v>
      </c>
      <c r="I3321" s="63">
        <v>2</v>
      </c>
      <c r="J3321" s="64" t="str">
        <f t="shared" si="142"/>
        <v>A</v>
      </c>
      <c r="K3321" s="65">
        <f t="shared" si="143"/>
        <v>5000</v>
      </c>
      <c r="L3321" s="66">
        <f t="shared" si="144"/>
        <v>6</v>
      </c>
      <c r="M3321" s="66" t="str">
        <f t="shared" si="145"/>
        <v>OK</v>
      </c>
      <c r="N3321" s="40"/>
    </row>
    <row r="3322" spans="2:14" x14ac:dyDescent="0.25">
      <c r="B3322" s="57" t="s">
        <v>26</v>
      </c>
      <c r="C3322" s="70">
        <v>44506</v>
      </c>
      <c r="D3322" s="59" t="s">
        <v>3439</v>
      </c>
      <c r="E3322" s="60" t="s">
        <v>11276</v>
      </c>
      <c r="F3322" s="67" t="s">
        <v>3440</v>
      </c>
      <c r="G3322" s="67" t="s">
        <v>3441</v>
      </c>
      <c r="H3322" s="68" t="s">
        <v>9462</v>
      </c>
      <c r="I3322" s="63">
        <v>2</v>
      </c>
      <c r="J3322" s="64" t="str">
        <f t="shared" si="142"/>
        <v>A</v>
      </c>
      <c r="K3322" s="65">
        <f t="shared" si="143"/>
        <v>5000</v>
      </c>
      <c r="L3322" s="66">
        <f t="shared" si="144"/>
        <v>4</v>
      </c>
      <c r="M3322" s="66" t="str">
        <f t="shared" si="145"/>
        <v>OK</v>
      </c>
    </row>
    <row r="3323" spans="2:14" x14ac:dyDescent="0.25">
      <c r="B3323" s="57" t="s">
        <v>26</v>
      </c>
      <c r="C3323" s="70">
        <v>44506</v>
      </c>
      <c r="D3323" s="59" t="s">
        <v>7913</v>
      </c>
      <c r="E3323" s="60" t="s">
        <v>11276</v>
      </c>
      <c r="F3323" s="67" t="s">
        <v>803</v>
      </c>
      <c r="G3323" s="67" t="s">
        <v>3459</v>
      </c>
      <c r="H3323" s="68" t="s">
        <v>9463</v>
      </c>
      <c r="I3323" s="63">
        <v>2</v>
      </c>
      <c r="J3323" s="64" t="str">
        <f t="shared" si="142"/>
        <v>A</v>
      </c>
      <c r="K3323" s="65">
        <f t="shared" si="143"/>
        <v>5000</v>
      </c>
      <c r="L3323" s="66">
        <f t="shared" si="144"/>
        <v>4</v>
      </c>
      <c r="M3323" s="66" t="str">
        <f t="shared" si="145"/>
        <v>OK</v>
      </c>
    </row>
    <row r="3324" spans="2:14" s="69" customFormat="1" x14ac:dyDescent="0.25">
      <c r="B3324" s="57" t="s">
        <v>26</v>
      </c>
      <c r="C3324" s="70">
        <v>44506</v>
      </c>
      <c r="D3324" s="59" t="s">
        <v>3447</v>
      </c>
      <c r="E3324" s="60" t="s">
        <v>11276</v>
      </c>
      <c r="F3324" s="67" t="s">
        <v>3448</v>
      </c>
      <c r="G3324" s="67" t="s">
        <v>3449</v>
      </c>
      <c r="H3324" s="68" t="s">
        <v>9464</v>
      </c>
      <c r="I3324" s="63">
        <v>2</v>
      </c>
      <c r="J3324" s="64" t="str">
        <f t="shared" si="142"/>
        <v>A</v>
      </c>
      <c r="K3324" s="65">
        <f t="shared" si="143"/>
        <v>5000</v>
      </c>
      <c r="L3324" s="66">
        <f t="shared" si="144"/>
        <v>4</v>
      </c>
      <c r="M3324" s="66" t="str">
        <f t="shared" si="145"/>
        <v>OK</v>
      </c>
      <c r="N3324" s="40"/>
    </row>
    <row r="3325" spans="2:14" s="69" customFormat="1" x14ac:dyDescent="0.25">
      <c r="B3325" s="57" t="s">
        <v>26</v>
      </c>
      <c r="C3325" s="70">
        <v>44506</v>
      </c>
      <c r="D3325" s="59" t="s">
        <v>3461</v>
      </c>
      <c r="E3325" s="60" t="s">
        <v>11276</v>
      </c>
      <c r="F3325" s="67" t="s">
        <v>3462</v>
      </c>
      <c r="G3325" s="67" t="s">
        <v>3459</v>
      </c>
      <c r="H3325" s="68" t="s">
        <v>9467</v>
      </c>
      <c r="I3325" s="63">
        <v>2</v>
      </c>
      <c r="J3325" s="64" t="str">
        <f t="shared" si="142"/>
        <v>A</v>
      </c>
      <c r="K3325" s="65">
        <f t="shared" si="143"/>
        <v>5000</v>
      </c>
      <c r="L3325" s="66">
        <f t="shared" si="144"/>
        <v>6</v>
      </c>
      <c r="M3325" s="66" t="str">
        <f t="shared" si="145"/>
        <v>OK</v>
      </c>
      <c r="N3325" s="40"/>
    </row>
    <row r="3326" spans="2:14" x14ac:dyDescent="0.25">
      <c r="B3326" s="57" t="s">
        <v>26</v>
      </c>
      <c r="C3326" s="70">
        <v>44506</v>
      </c>
      <c r="D3326" s="59" t="s">
        <v>9465</v>
      </c>
      <c r="E3326" s="60" t="s">
        <v>11276</v>
      </c>
      <c r="F3326" s="67" t="s">
        <v>9466</v>
      </c>
      <c r="G3326" s="67" t="s">
        <v>3459</v>
      </c>
      <c r="H3326" s="68" t="s">
        <v>9468</v>
      </c>
      <c r="I3326" s="63">
        <v>2</v>
      </c>
      <c r="J3326" s="64" t="str">
        <f t="shared" si="142"/>
        <v>A</v>
      </c>
      <c r="K3326" s="65">
        <f t="shared" si="143"/>
        <v>5000</v>
      </c>
      <c r="L3326" s="66">
        <f t="shared" si="144"/>
        <v>2</v>
      </c>
      <c r="M3326" s="66" t="str">
        <f t="shared" si="145"/>
        <v>OK</v>
      </c>
    </row>
    <row r="3327" spans="2:14" x14ac:dyDescent="0.25">
      <c r="B3327" s="57" t="s">
        <v>26</v>
      </c>
      <c r="C3327" s="70">
        <v>44506</v>
      </c>
      <c r="D3327" s="59" t="s">
        <v>3464</v>
      </c>
      <c r="E3327" s="60" t="s">
        <v>11276</v>
      </c>
      <c r="F3327" s="67" t="s">
        <v>3465</v>
      </c>
      <c r="G3327" s="67" t="s">
        <v>3466</v>
      </c>
      <c r="H3327" s="68" t="s">
        <v>9469</v>
      </c>
      <c r="I3327" s="63">
        <v>2</v>
      </c>
      <c r="J3327" s="64" t="str">
        <f t="shared" si="142"/>
        <v>A</v>
      </c>
      <c r="K3327" s="65">
        <f t="shared" si="143"/>
        <v>5000</v>
      </c>
      <c r="L3327" s="66">
        <f t="shared" si="144"/>
        <v>4</v>
      </c>
      <c r="M3327" s="66" t="str">
        <f t="shared" si="145"/>
        <v>OK</v>
      </c>
    </row>
    <row r="3328" spans="2:14" s="69" customFormat="1" x14ac:dyDescent="0.25">
      <c r="B3328" s="57" t="s">
        <v>26</v>
      </c>
      <c r="C3328" s="70">
        <v>44506</v>
      </c>
      <c r="D3328" s="59" t="s">
        <v>9470</v>
      </c>
      <c r="E3328" s="60" t="s">
        <v>11276</v>
      </c>
      <c r="F3328" s="67" t="s">
        <v>9471</v>
      </c>
      <c r="G3328" s="67" t="s">
        <v>9472</v>
      </c>
      <c r="H3328" s="68" t="s">
        <v>9473</v>
      </c>
      <c r="I3328" s="63">
        <v>2</v>
      </c>
      <c r="J3328" s="64" t="str">
        <f t="shared" si="142"/>
        <v>A</v>
      </c>
      <c r="K3328" s="65">
        <f t="shared" si="143"/>
        <v>5000</v>
      </c>
      <c r="L3328" s="66">
        <f t="shared" si="144"/>
        <v>2</v>
      </c>
      <c r="M3328" s="66" t="str">
        <f t="shared" si="145"/>
        <v>OK</v>
      </c>
      <c r="N3328" s="40"/>
    </row>
    <row r="3329" spans="2:14" x14ac:dyDescent="0.25">
      <c r="B3329" s="57" t="s">
        <v>26</v>
      </c>
      <c r="C3329" s="70">
        <v>44506</v>
      </c>
      <c r="D3329" s="59" t="s">
        <v>9474</v>
      </c>
      <c r="E3329" s="60" t="s">
        <v>11276</v>
      </c>
      <c r="F3329" s="67" t="s">
        <v>9475</v>
      </c>
      <c r="G3329" s="67" t="s">
        <v>9476</v>
      </c>
      <c r="H3329" s="68" t="s">
        <v>9477</v>
      </c>
      <c r="I3329" s="63">
        <v>2</v>
      </c>
      <c r="J3329" s="64" t="str">
        <f t="shared" si="142"/>
        <v>A</v>
      </c>
      <c r="K3329" s="65">
        <f t="shared" si="143"/>
        <v>5000</v>
      </c>
      <c r="L3329" s="66">
        <f t="shared" si="144"/>
        <v>2</v>
      </c>
      <c r="M3329" s="66" t="str">
        <f t="shared" si="145"/>
        <v>OK</v>
      </c>
    </row>
    <row r="3330" spans="2:14" s="69" customFormat="1" x14ac:dyDescent="0.25">
      <c r="B3330" s="57" t="s">
        <v>26</v>
      </c>
      <c r="C3330" s="70">
        <v>44506</v>
      </c>
      <c r="D3330" s="59" t="s">
        <v>9479</v>
      </c>
      <c r="E3330" s="60" t="s">
        <v>11276</v>
      </c>
      <c r="F3330" s="67" t="s">
        <v>9480</v>
      </c>
      <c r="G3330" s="67" t="s">
        <v>9481</v>
      </c>
      <c r="H3330" s="68" t="s">
        <v>9482</v>
      </c>
      <c r="I3330" s="63">
        <v>6</v>
      </c>
      <c r="J3330" s="64" t="str">
        <f t="shared" si="142"/>
        <v>B</v>
      </c>
      <c r="K3330" s="65">
        <f t="shared" si="143"/>
        <v>18000</v>
      </c>
      <c r="L3330" s="66">
        <f t="shared" si="144"/>
        <v>6</v>
      </c>
      <c r="M3330" s="66" t="str">
        <f t="shared" si="145"/>
        <v>OK</v>
      </c>
      <c r="N3330" s="40"/>
    </row>
    <row r="3331" spans="2:14" x14ac:dyDescent="0.25">
      <c r="B3331" s="57" t="s">
        <v>26</v>
      </c>
      <c r="C3331" s="70">
        <v>44506</v>
      </c>
      <c r="D3331" s="59" t="s">
        <v>9483</v>
      </c>
      <c r="E3331" s="60" t="s">
        <v>11276</v>
      </c>
      <c r="F3331" s="67" t="s">
        <v>9484</v>
      </c>
      <c r="G3331" s="67" t="s">
        <v>9485</v>
      </c>
      <c r="H3331" s="68" t="s">
        <v>9486</v>
      </c>
      <c r="I3331" s="63">
        <v>6</v>
      </c>
      <c r="J3331" s="64" t="str">
        <f t="shared" si="142"/>
        <v>B</v>
      </c>
      <c r="K3331" s="65">
        <f t="shared" si="143"/>
        <v>18000</v>
      </c>
      <c r="L3331" s="66">
        <f t="shared" si="144"/>
        <v>6</v>
      </c>
      <c r="M3331" s="66" t="str">
        <f t="shared" si="145"/>
        <v>OK</v>
      </c>
    </row>
    <row r="3332" spans="2:14" x14ac:dyDescent="0.25">
      <c r="B3332" s="57" t="s">
        <v>26</v>
      </c>
      <c r="C3332" s="70">
        <v>44506</v>
      </c>
      <c r="D3332" s="59" t="s">
        <v>7915</v>
      </c>
      <c r="E3332" s="60" t="s">
        <v>11276</v>
      </c>
      <c r="F3332" s="67" t="s">
        <v>7916</v>
      </c>
      <c r="G3332" s="67" t="s">
        <v>7917</v>
      </c>
      <c r="H3332" s="68" t="s">
        <v>9478</v>
      </c>
      <c r="I3332" s="63">
        <v>2</v>
      </c>
      <c r="J3332" s="64" t="str">
        <f t="shared" si="142"/>
        <v>A</v>
      </c>
      <c r="K3332" s="65">
        <f t="shared" si="143"/>
        <v>5000</v>
      </c>
      <c r="L3332" s="66">
        <f t="shared" si="144"/>
        <v>4</v>
      </c>
      <c r="M3332" s="66" t="str">
        <f t="shared" si="145"/>
        <v>OK</v>
      </c>
    </row>
    <row r="3333" spans="2:14" s="69" customFormat="1" x14ac:dyDescent="0.25">
      <c r="B3333" s="57" t="s">
        <v>26</v>
      </c>
      <c r="C3333" s="70">
        <v>44508</v>
      </c>
      <c r="D3333" s="59" t="s">
        <v>67</v>
      </c>
      <c r="E3333" s="60" t="s">
        <v>11276</v>
      </c>
      <c r="F3333" s="67" t="s">
        <v>68</v>
      </c>
      <c r="G3333" s="67" t="s">
        <v>69</v>
      </c>
      <c r="H3333" s="68" t="s">
        <v>9760</v>
      </c>
      <c r="I3333" s="63">
        <v>2</v>
      </c>
      <c r="J3333" s="64" t="str">
        <f t="shared" si="142"/>
        <v>A</v>
      </c>
      <c r="K3333" s="65">
        <f t="shared" si="143"/>
        <v>5000</v>
      </c>
      <c r="L3333" s="66">
        <f t="shared" si="144"/>
        <v>6</v>
      </c>
      <c r="M3333" s="66" t="str">
        <f t="shared" si="145"/>
        <v>OK</v>
      </c>
      <c r="N3333" s="40"/>
    </row>
    <row r="3334" spans="2:14" x14ac:dyDescent="0.25">
      <c r="B3334" s="57" t="s">
        <v>26</v>
      </c>
      <c r="C3334" s="70">
        <v>44508</v>
      </c>
      <c r="D3334" s="59" t="s">
        <v>4812</v>
      </c>
      <c r="E3334" s="60" t="s">
        <v>11276</v>
      </c>
      <c r="F3334" s="67" t="s">
        <v>4813</v>
      </c>
      <c r="G3334" s="67" t="s">
        <v>4814</v>
      </c>
      <c r="H3334" s="68" t="s">
        <v>9761</v>
      </c>
      <c r="I3334" s="63">
        <v>2</v>
      </c>
      <c r="J3334" s="64" t="str">
        <f t="shared" si="142"/>
        <v>A</v>
      </c>
      <c r="K3334" s="65">
        <f t="shared" si="143"/>
        <v>5000</v>
      </c>
      <c r="L3334" s="66">
        <f t="shared" si="144"/>
        <v>4</v>
      </c>
      <c r="M3334" s="66" t="str">
        <f t="shared" si="145"/>
        <v>OK</v>
      </c>
    </row>
    <row r="3335" spans="2:14" x14ac:dyDescent="0.25">
      <c r="B3335" s="57" t="s">
        <v>26</v>
      </c>
      <c r="C3335" s="70">
        <v>44508</v>
      </c>
      <c r="D3335" s="59" t="s">
        <v>71</v>
      </c>
      <c r="E3335" s="60" t="s">
        <v>11276</v>
      </c>
      <c r="F3335" s="67" t="s">
        <v>73</v>
      </c>
      <c r="G3335" s="67" t="s">
        <v>74</v>
      </c>
      <c r="H3335" s="68" t="s">
        <v>9762</v>
      </c>
      <c r="I3335" s="63">
        <v>2</v>
      </c>
      <c r="J3335" s="64" t="str">
        <f t="shared" si="142"/>
        <v>A</v>
      </c>
      <c r="K3335" s="65">
        <f t="shared" si="143"/>
        <v>5000</v>
      </c>
      <c r="L3335" s="66">
        <f t="shared" si="144"/>
        <v>4</v>
      </c>
      <c r="M3335" s="66" t="str">
        <f t="shared" si="145"/>
        <v>OK</v>
      </c>
    </row>
    <row r="3336" spans="2:14" s="69" customFormat="1" x14ac:dyDescent="0.25">
      <c r="B3336" s="57" t="s">
        <v>26</v>
      </c>
      <c r="C3336" s="70">
        <v>44508</v>
      </c>
      <c r="D3336" s="59" t="s">
        <v>4821</v>
      </c>
      <c r="E3336" s="60" t="s">
        <v>11276</v>
      </c>
      <c r="F3336" s="67" t="s">
        <v>4822</v>
      </c>
      <c r="G3336" s="67" t="s">
        <v>4823</v>
      </c>
      <c r="H3336" s="68" t="s">
        <v>9763</v>
      </c>
      <c r="I3336" s="63">
        <v>2</v>
      </c>
      <c r="J3336" s="64" t="str">
        <f t="shared" si="142"/>
        <v>A</v>
      </c>
      <c r="K3336" s="65">
        <f t="shared" si="143"/>
        <v>5000</v>
      </c>
      <c r="L3336" s="66">
        <f t="shared" si="144"/>
        <v>4</v>
      </c>
      <c r="M3336" s="66" t="str">
        <f t="shared" si="145"/>
        <v>OK</v>
      </c>
      <c r="N3336" s="40"/>
    </row>
    <row r="3337" spans="2:14" x14ac:dyDescent="0.25">
      <c r="B3337" s="57" t="s">
        <v>26</v>
      </c>
      <c r="C3337" s="70">
        <v>44508</v>
      </c>
      <c r="D3337" s="59" t="s">
        <v>76</v>
      </c>
      <c r="E3337" s="60" t="s">
        <v>11276</v>
      </c>
      <c r="F3337" s="67" t="s">
        <v>77</v>
      </c>
      <c r="G3337" s="67" t="s">
        <v>78</v>
      </c>
      <c r="H3337" s="68" t="s">
        <v>9764</v>
      </c>
      <c r="I3337" s="63">
        <v>2</v>
      </c>
      <c r="J3337" s="64" t="str">
        <f t="shared" si="142"/>
        <v>A</v>
      </c>
      <c r="K3337" s="65">
        <f t="shared" si="143"/>
        <v>5000</v>
      </c>
      <c r="L3337" s="66">
        <f t="shared" ref="L3337:L3400" si="146">SUMIF($D$8:$D$3606,D3337:D6935,$I$8:$I$3606)</f>
        <v>4</v>
      </c>
      <c r="M3337" s="66" t="str">
        <f t="shared" ref="M3337:M3400" si="147">+IF(L3337=0," ",IF(L3337&lt;=20,"OK",IF(L3337&gt;=21,"LEBIH")))</f>
        <v>OK</v>
      </c>
    </row>
    <row r="3338" spans="2:14" s="69" customFormat="1" x14ac:dyDescent="0.25">
      <c r="B3338" s="57" t="s">
        <v>26</v>
      </c>
      <c r="C3338" s="70">
        <v>44508</v>
      </c>
      <c r="D3338" s="59" t="s">
        <v>4829</v>
      </c>
      <c r="E3338" s="60" t="s">
        <v>11276</v>
      </c>
      <c r="F3338" s="67" t="s">
        <v>4830</v>
      </c>
      <c r="G3338" s="67" t="s">
        <v>4831</v>
      </c>
      <c r="H3338" s="68" t="s">
        <v>9765</v>
      </c>
      <c r="I3338" s="63">
        <v>2</v>
      </c>
      <c r="J3338" s="64" t="str">
        <f t="shared" si="142"/>
        <v>A</v>
      </c>
      <c r="K3338" s="65">
        <f t="shared" si="143"/>
        <v>5000</v>
      </c>
      <c r="L3338" s="66">
        <f t="shared" si="146"/>
        <v>4</v>
      </c>
      <c r="M3338" s="66" t="str">
        <f t="shared" si="147"/>
        <v>OK</v>
      </c>
      <c r="N3338" s="40"/>
    </row>
    <row r="3339" spans="2:14" x14ac:dyDescent="0.25">
      <c r="B3339" s="57" t="s">
        <v>26</v>
      </c>
      <c r="C3339" s="70">
        <v>44508</v>
      </c>
      <c r="D3339" s="59" t="s">
        <v>4833</v>
      </c>
      <c r="E3339" s="60" t="s">
        <v>11276</v>
      </c>
      <c r="F3339" s="67" t="s">
        <v>4834</v>
      </c>
      <c r="G3339" s="67" t="s">
        <v>4835</v>
      </c>
      <c r="H3339" s="68" t="s">
        <v>9766</v>
      </c>
      <c r="I3339" s="63">
        <v>2</v>
      </c>
      <c r="J3339" s="64" t="str">
        <f t="shared" si="142"/>
        <v>A</v>
      </c>
      <c r="K3339" s="65">
        <f t="shared" si="143"/>
        <v>5000</v>
      </c>
      <c r="L3339" s="66">
        <f t="shared" si="146"/>
        <v>4</v>
      </c>
      <c r="M3339" s="66" t="str">
        <f t="shared" si="147"/>
        <v>OK</v>
      </c>
    </row>
    <row r="3340" spans="2:14" x14ac:dyDescent="0.25">
      <c r="B3340" s="57" t="s">
        <v>26</v>
      </c>
      <c r="C3340" s="70">
        <v>44508</v>
      </c>
      <c r="D3340" s="59" t="s">
        <v>9767</v>
      </c>
      <c r="E3340" s="60" t="s">
        <v>11276</v>
      </c>
      <c r="F3340" s="67" t="s">
        <v>9768</v>
      </c>
      <c r="G3340" s="67" t="s">
        <v>318</v>
      </c>
      <c r="H3340" s="68" t="s">
        <v>9769</v>
      </c>
      <c r="I3340" s="63">
        <v>2</v>
      </c>
      <c r="J3340" s="64" t="str">
        <f t="shared" si="142"/>
        <v>A</v>
      </c>
      <c r="K3340" s="65">
        <f t="shared" si="143"/>
        <v>5000</v>
      </c>
      <c r="L3340" s="66">
        <f t="shared" si="146"/>
        <v>2</v>
      </c>
      <c r="M3340" s="66" t="str">
        <f t="shared" si="147"/>
        <v>OK</v>
      </c>
    </row>
    <row r="3341" spans="2:14" s="69" customFormat="1" x14ac:dyDescent="0.25">
      <c r="B3341" s="57" t="s">
        <v>26</v>
      </c>
      <c r="C3341" s="70">
        <v>44508</v>
      </c>
      <c r="D3341" s="59" t="s">
        <v>4837</v>
      </c>
      <c r="E3341" s="60" t="s">
        <v>11276</v>
      </c>
      <c r="F3341" s="67" t="s">
        <v>4838</v>
      </c>
      <c r="G3341" s="67" t="s">
        <v>4839</v>
      </c>
      <c r="H3341" s="68" t="s">
        <v>9770</v>
      </c>
      <c r="I3341" s="63">
        <v>2</v>
      </c>
      <c r="J3341" s="64" t="str">
        <f t="shared" si="142"/>
        <v>A</v>
      </c>
      <c r="K3341" s="65">
        <f t="shared" si="143"/>
        <v>5000</v>
      </c>
      <c r="L3341" s="66">
        <f t="shared" si="146"/>
        <v>4</v>
      </c>
      <c r="M3341" s="66" t="str">
        <f t="shared" si="147"/>
        <v>OK</v>
      </c>
      <c r="N3341" s="40"/>
    </row>
    <row r="3342" spans="2:14" s="69" customFormat="1" x14ac:dyDescent="0.25">
      <c r="B3342" s="57" t="s">
        <v>26</v>
      </c>
      <c r="C3342" s="70">
        <v>44508</v>
      </c>
      <c r="D3342" s="59" t="s">
        <v>92</v>
      </c>
      <c r="E3342" s="60" t="s">
        <v>11276</v>
      </c>
      <c r="F3342" s="67" t="s">
        <v>93</v>
      </c>
      <c r="G3342" s="67" t="s">
        <v>90</v>
      </c>
      <c r="H3342" s="68" t="s">
        <v>9771</v>
      </c>
      <c r="I3342" s="63">
        <v>2</v>
      </c>
      <c r="J3342" s="64" t="str">
        <f t="shared" si="142"/>
        <v>A</v>
      </c>
      <c r="K3342" s="65">
        <f t="shared" si="143"/>
        <v>5000</v>
      </c>
      <c r="L3342" s="66">
        <f t="shared" si="146"/>
        <v>4</v>
      </c>
      <c r="M3342" s="66" t="str">
        <f t="shared" si="147"/>
        <v>OK</v>
      </c>
      <c r="N3342" s="40"/>
    </row>
    <row r="3343" spans="2:14" x14ac:dyDescent="0.25">
      <c r="B3343" s="57" t="s">
        <v>26</v>
      </c>
      <c r="C3343" s="70">
        <v>44508</v>
      </c>
      <c r="D3343" s="59" t="s">
        <v>95</v>
      </c>
      <c r="E3343" s="60" t="s">
        <v>11276</v>
      </c>
      <c r="F3343" s="67" t="s">
        <v>96</v>
      </c>
      <c r="G3343" s="67" t="s">
        <v>97</v>
      </c>
      <c r="H3343" s="68" t="s">
        <v>9772</v>
      </c>
      <c r="I3343" s="63">
        <v>2</v>
      </c>
      <c r="J3343" s="64" t="str">
        <f t="shared" si="142"/>
        <v>A</v>
      </c>
      <c r="K3343" s="65">
        <f t="shared" si="143"/>
        <v>5000</v>
      </c>
      <c r="L3343" s="66">
        <f t="shared" si="146"/>
        <v>6</v>
      </c>
      <c r="M3343" s="66" t="str">
        <f t="shared" si="147"/>
        <v>OK</v>
      </c>
    </row>
    <row r="3344" spans="2:14" x14ac:dyDescent="0.25">
      <c r="B3344" s="57" t="s">
        <v>26</v>
      </c>
      <c r="C3344" s="70">
        <v>44508</v>
      </c>
      <c r="D3344" s="59" t="s">
        <v>4844</v>
      </c>
      <c r="E3344" s="60" t="s">
        <v>11276</v>
      </c>
      <c r="F3344" s="67" t="s">
        <v>4845</v>
      </c>
      <c r="G3344" s="67" t="s">
        <v>4846</v>
      </c>
      <c r="H3344" s="68" t="s">
        <v>9773</v>
      </c>
      <c r="I3344" s="63">
        <v>2</v>
      </c>
      <c r="J3344" s="64" t="str">
        <f t="shared" si="142"/>
        <v>A</v>
      </c>
      <c r="K3344" s="65">
        <f t="shared" si="143"/>
        <v>5000</v>
      </c>
      <c r="L3344" s="66">
        <f t="shared" si="146"/>
        <v>4</v>
      </c>
      <c r="M3344" s="66" t="str">
        <f t="shared" si="147"/>
        <v>OK</v>
      </c>
    </row>
    <row r="3345" spans="2:14" s="69" customFormat="1" x14ac:dyDescent="0.25">
      <c r="B3345" s="57" t="s">
        <v>26</v>
      </c>
      <c r="C3345" s="70">
        <v>44508</v>
      </c>
      <c r="D3345" s="59" t="s">
        <v>107</v>
      </c>
      <c r="E3345" s="60" t="s">
        <v>11276</v>
      </c>
      <c r="F3345" s="67" t="s">
        <v>108</v>
      </c>
      <c r="G3345" s="67" t="s">
        <v>109</v>
      </c>
      <c r="H3345" s="68" t="s">
        <v>9774</v>
      </c>
      <c r="I3345" s="63">
        <v>2</v>
      </c>
      <c r="J3345" s="64" t="str">
        <f t="shared" si="142"/>
        <v>A</v>
      </c>
      <c r="K3345" s="65">
        <f t="shared" si="143"/>
        <v>5000</v>
      </c>
      <c r="L3345" s="66">
        <f t="shared" si="146"/>
        <v>6</v>
      </c>
      <c r="M3345" s="66" t="str">
        <f t="shared" si="147"/>
        <v>OK</v>
      </c>
      <c r="N3345" s="40"/>
    </row>
    <row r="3346" spans="2:14" x14ac:dyDescent="0.25">
      <c r="B3346" s="57" t="s">
        <v>26</v>
      </c>
      <c r="C3346" s="70">
        <v>44508</v>
      </c>
      <c r="D3346" s="59" t="s">
        <v>111</v>
      </c>
      <c r="E3346" s="60" t="s">
        <v>11276</v>
      </c>
      <c r="F3346" s="67" t="s">
        <v>112</v>
      </c>
      <c r="G3346" s="67" t="s">
        <v>113</v>
      </c>
      <c r="H3346" s="68" t="s">
        <v>9775</v>
      </c>
      <c r="I3346" s="63">
        <v>2</v>
      </c>
      <c r="J3346" s="64" t="str">
        <f t="shared" si="142"/>
        <v>A</v>
      </c>
      <c r="K3346" s="65">
        <f t="shared" si="143"/>
        <v>5000</v>
      </c>
      <c r="L3346" s="66">
        <f t="shared" si="146"/>
        <v>4</v>
      </c>
      <c r="M3346" s="66" t="str">
        <f t="shared" si="147"/>
        <v>OK</v>
      </c>
    </row>
    <row r="3347" spans="2:14" s="69" customFormat="1" x14ac:dyDescent="0.25">
      <c r="B3347" s="57" t="s">
        <v>26</v>
      </c>
      <c r="C3347" s="70">
        <v>44508</v>
      </c>
      <c r="D3347" s="59" t="s">
        <v>118</v>
      </c>
      <c r="E3347" s="60" t="s">
        <v>11276</v>
      </c>
      <c r="F3347" s="67" t="s">
        <v>119</v>
      </c>
      <c r="G3347" s="67" t="s">
        <v>120</v>
      </c>
      <c r="H3347" s="68" t="s">
        <v>9776</v>
      </c>
      <c r="I3347" s="63">
        <v>2</v>
      </c>
      <c r="J3347" s="64" t="str">
        <f t="shared" si="142"/>
        <v>A</v>
      </c>
      <c r="K3347" s="65">
        <f t="shared" si="143"/>
        <v>5000</v>
      </c>
      <c r="L3347" s="66">
        <f t="shared" si="146"/>
        <v>6</v>
      </c>
      <c r="M3347" s="66" t="str">
        <f t="shared" si="147"/>
        <v>OK</v>
      </c>
      <c r="N3347" s="40"/>
    </row>
    <row r="3348" spans="2:14" x14ac:dyDescent="0.25">
      <c r="B3348" s="57" t="s">
        <v>26</v>
      </c>
      <c r="C3348" s="70">
        <v>44508</v>
      </c>
      <c r="D3348" s="59" t="s">
        <v>194</v>
      </c>
      <c r="E3348" s="60" t="s">
        <v>11276</v>
      </c>
      <c r="F3348" s="67" t="s">
        <v>195</v>
      </c>
      <c r="G3348" s="67" t="s">
        <v>196</v>
      </c>
      <c r="H3348" s="68" t="s">
        <v>9777</v>
      </c>
      <c r="I3348" s="63">
        <v>2</v>
      </c>
      <c r="J3348" s="64" t="str">
        <f t="shared" si="142"/>
        <v>A</v>
      </c>
      <c r="K3348" s="65">
        <f t="shared" si="143"/>
        <v>5000</v>
      </c>
      <c r="L3348" s="66">
        <f t="shared" si="146"/>
        <v>6</v>
      </c>
      <c r="M3348" s="66" t="str">
        <f t="shared" si="147"/>
        <v>OK</v>
      </c>
    </row>
    <row r="3349" spans="2:14" x14ac:dyDescent="0.25">
      <c r="B3349" s="57" t="s">
        <v>26</v>
      </c>
      <c r="C3349" s="70">
        <v>44508</v>
      </c>
      <c r="D3349" s="59" t="s">
        <v>8744</v>
      </c>
      <c r="E3349" s="60" t="s">
        <v>11276</v>
      </c>
      <c r="F3349" s="67" t="s">
        <v>8745</v>
      </c>
      <c r="G3349" s="67" t="s">
        <v>8746</v>
      </c>
      <c r="H3349" s="68" t="s">
        <v>9778</v>
      </c>
      <c r="I3349" s="63">
        <v>2</v>
      </c>
      <c r="J3349" s="64" t="str">
        <f t="shared" si="142"/>
        <v>A</v>
      </c>
      <c r="K3349" s="65">
        <f t="shared" si="143"/>
        <v>5000</v>
      </c>
      <c r="L3349" s="66">
        <f t="shared" si="146"/>
        <v>4</v>
      </c>
      <c r="M3349" s="66" t="str">
        <f t="shared" si="147"/>
        <v>OK</v>
      </c>
    </row>
    <row r="3350" spans="2:14" s="69" customFormat="1" x14ac:dyDescent="0.25">
      <c r="B3350" s="57" t="s">
        <v>26</v>
      </c>
      <c r="C3350" s="70">
        <v>44508</v>
      </c>
      <c r="D3350" s="59" t="s">
        <v>198</v>
      </c>
      <c r="E3350" s="60" t="s">
        <v>11276</v>
      </c>
      <c r="F3350" s="67" t="s">
        <v>199</v>
      </c>
      <c r="G3350" s="67" t="s">
        <v>200</v>
      </c>
      <c r="H3350" s="68" t="s">
        <v>9779</v>
      </c>
      <c r="I3350" s="63">
        <v>2</v>
      </c>
      <c r="J3350" s="64" t="str">
        <f t="shared" si="142"/>
        <v>A</v>
      </c>
      <c r="K3350" s="65">
        <f t="shared" si="143"/>
        <v>5000</v>
      </c>
      <c r="L3350" s="66">
        <f t="shared" si="146"/>
        <v>6</v>
      </c>
      <c r="M3350" s="66" t="str">
        <f t="shared" si="147"/>
        <v>OK</v>
      </c>
      <c r="N3350" s="40"/>
    </row>
    <row r="3351" spans="2:14" s="69" customFormat="1" x14ac:dyDescent="0.25">
      <c r="B3351" s="57" t="s">
        <v>26</v>
      </c>
      <c r="C3351" s="70">
        <v>44508</v>
      </c>
      <c r="D3351" s="59" t="s">
        <v>8749</v>
      </c>
      <c r="E3351" s="60" t="s">
        <v>11276</v>
      </c>
      <c r="F3351" s="67" t="s">
        <v>8750</v>
      </c>
      <c r="G3351" s="67" t="s">
        <v>8751</v>
      </c>
      <c r="H3351" s="68" t="s">
        <v>9780</v>
      </c>
      <c r="I3351" s="63">
        <v>2</v>
      </c>
      <c r="J3351" s="64" t="str">
        <f t="shared" si="142"/>
        <v>A</v>
      </c>
      <c r="K3351" s="65">
        <f t="shared" si="143"/>
        <v>5000</v>
      </c>
      <c r="L3351" s="66">
        <f t="shared" si="146"/>
        <v>4</v>
      </c>
      <c r="M3351" s="66" t="str">
        <f t="shared" si="147"/>
        <v>OK</v>
      </c>
      <c r="N3351" s="40"/>
    </row>
    <row r="3352" spans="2:14" s="69" customFormat="1" x14ac:dyDescent="0.25">
      <c r="B3352" s="57" t="s">
        <v>26</v>
      </c>
      <c r="C3352" s="70">
        <v>44508</v>
      </c>
      <c r="D3352" s="59" t="s">
        <v>8753</v>
      </c>
      <c r="E3352" s="60" t="s">
        <v>11276</v>
      </c>
      <c r="F3352" s="67" t="s">
        <v>8754</v>
      </c>
      <c r="G3352" s="67" t="s">
        <v>8755</v>
      </c>
      <c r="H3352" s="68" t="s">
        <v>9781</v>
      </c>
      <c r="I3352" s="63">
        <v>2</v>
      </c>
      <c r="J3352" s="64" t="str">
        <f t="shared" si="142"/>
        <v>A</v>
      </c>
      <c r="K3352" s="65">
        <f t="shared" si="143"/>
        <v>5000</v>
      </c>
      <c r="L3352" s="66">
        <f t="shared" si="146"/>
        <v>4</v>
      </c>
      <c r="M3352" s="66" t="str">
        <f t="shared" si="147"/>
        <v>OK</v>
      </c>
      <c r="N3352" s="40"/>
    </row>
    <row r="3353" spans="2:14" x14ac:dyDescent="0.25">
      <c r="B3353" s="57" t="s">
        <v>26</v>
      </c>
      <c r="C3353" s="70">
        <v>44508</v>
      </c>
      <c r="D3353" s="59" t="s">
        <v>9782</v>
      </c>
      <c r="E3353" s="60" t="s">
        <v>11276</v>
      </c>
      <c r="F3353" s="67" t="s">
        <v>9783</v>
      </c>
      <c r="G3353" s="67" t="s">
        <v>9784</v>
      </c>
      <c r="H3353" s="68" t="s">
        <v>9785</v>
      </c>
      <c r="I3353" s="63">
        <v>2</v>
      </c>
      <c r="J3353" s="64" t="str">
        <f t="shared" si="142"/>
        <v>A</v>
      </c>
      <c r="K3353" s="65">
        <f t="shared" si="143"/>
        <v>5000</v>
      </c>
      <c r="L3353" s="66">
        <f t="shared" si="146"/>
        <v>2</v>
      </c>
      <c r="M3353" s="66" t="str">
        <f t="shared" si="147"/>
        <v>OK</v>
      </c>
    </row>
    <row r="3354" spans="2:14" x14ac:dyDescent="0.25">
      <c r="B3354" s="57" t="s">
        <v>26</v>
      </c>
      <c r="C3354" s="70">
        <v>44508</v>
      </c>
      <c r="D3354" s="59" t="s">
        <v>202</v>
      </c>
      <c r="E3354" s="60" t="s">
        <v>11276</v>
      </c>
      <c r="F3354" s="67" t="s">
        <v>203</v>
      </c>
      <c r="G3354" s="67" t="s">
        <v>204</v>
      </c>
      <c r="H3354" s="68" t="s">
        <v>9786</v>
      </c>
      <c r="I3354" s="63">
        <v>2</v>
      </c>
      <c r="J3354" s="64" t="str">
        <f t="shared" si="142"/>
        <v>A</v>
      </c>
      <c r="K3354" s="65">
        <f t="shared" si="143"/>
        <v>5000</v>
      </c>
      <c r="L3354" s="66">
        <f t="shared" si="146"/>
        <v>10</v>
      </c>
      <c r="M3354" s="66" t="str">
        <f t="shared" si="147"/>
        <v>OK</v>
      </c>
    </row>
    <row r="3355" spans="2:14" s="69" customFormat="1" x14ac:dyDescent="0.25">
      <c r="B3355" s="57" t="s">
        <v>26</v>
      </c>
      <c r="C3355" s="70">
        <v>44508</v>
      </c>
      <c r="D3355" s="59" t="s">
        <v>206</v>
      </c>
      <c r="E3355" s="60" t="s">
        <v>11276</v>
      </c>
      <c r="F3355" s="67" t="s">
        <v>207</v>
      </c>
      <c r="G3355" s="67" t="s">
        <v>208</v>
      </c>
      <c r="H3355" s="68" t="s">
        <v>9787</v>
      </c>
      <c r="I3355" s="63">
        <v>2</v>
      </c>
      <c r="J3355" s="64" t="str">
        <f t="shared" si="142"/>
        <v>A</v>
      </c>
      <c r="K3355" s="65">
        <f t="shared" si="143"/>
        <v>5000</v>
      </c>
      <c r="L3355" s="66">
        <f t="shared" si="146"/>
        <v>10</v>
      </c>
      <c r="M3355" s="66" t="str">
        <f t="shared" si="147"/>
        <v>OK</v>
      </c>
      <c r="N3355" s="40"/>
    </row>
    <row r="3356" spans="2:14" x14ac:dyDescent="0.25">
      <c r="B3356" s="57" t="s">
        <v>26</v>
      </c>
      <c r="C3356" s="70">
        <v>44508</v>
      </c>
      <c r="D3356" s="59" t="s">
        <v>8759</v>
      </c>
      <c r="E3356" s="60" t="s">
        <v>11276</v>
      </c>
      <c r="F3356" s="67" t="s">
        <v>8760</v>
      </c>
      <c r="G3356" s="67" t="s">
        <v>8761</v>
      </c>
      <c r="H3356" s="68" t="s">
        <v>9788</v>
      </c>
      <c r="I3356" s="63">
        <v>2</v>
      </c>
      <c r="J3356" s="64" t="str">
        <f t="shared" si="142"/>
        <v>A</v>
      </c>
      <c r="K3356" s="65">
        <f t="shared" si="143"/>
        <v>5000</v>
      </c>
      <c r="L3356" s="66">
        <f t="shared" si="146"/>
        <v>4</v>
      </c>
      <c r="M3356" s="66" t="str">
        <f t="shared" si="147"/>
        <v>OK</v>
      </c>
    </row>
    <row r="3357" spans="2:14" s="69" customFormat="1" x14ac:dyDescent="0.25">
      <c r="B3357" s="57" t="s">
        <v>26</v>
      </c>
      <c r="C3357" s="70">
        <v>44508</v>
      </c>
      <c r="D3357" s="59" t="s">
        <v>210</v>
      </c>
      <c r="E3357" s="60" t="s">
        <v>11276</v>
      </c>
      <c r="F3357" s="67" t="s">
        <v>211</v>
      </c>
      <c r="G3357" s="67" t="s">
        <v>212</v>
      </c>
      <c r="H3357" s="68" t="s">
        <v>9789</v>
      </c>
      <c r="I3357" s="63">
        <v>2</v>
      </c>
      <c r="J3357" s="64" t="str">
        <f t="shared" si="142"/>
        <v>A</v>
      </c>
      <c r="K3357" s="65">
        <f t="shared" si="143"/>
        <v>5000</v>
      </c>
      <c r="L3357" s="66">
        <f t="shared" si="146"/>
        <v>11</v>
      </c>
      <c r="M3357" s="66" t="str">
        <f t="shared" si="147"/>
        <v>OK</v>
      </c>
      <c r="N3357" s="40"/>
    </row>
    <row r="3358" spans="2:14" x14ac:dyDescent="0.25">
      <c r="B3358" s="57" t="s">
        <v>26</v>
      </c>
      <c r="C3358" s="70">
        <v>44508</v>
      </c>
      <c r="D3358" s="59" t="s">
        <v>214</v>
      </c>
      <c r="E3358" s="60" t="s">
        <v>11276</v>
      </c>
      <c r="F3358" s="67" t="s">
        <v>215</v>
      </c>
      <c r="G3358" s="67" t="s">
        <v>216</v>
      </c>
      <c r="H3358" s="68" t="s">
        <v>9790</v>
      </c>
      <c r="I3358" s="63">
        <v>2</v>
      </c>
      <c r="J3358" s="64" t="str">
        <f t="shared" si="142"/>
        <v>A</v>
      </c>
      <c r="K3358" s="65">
        <f t="shared" si="143"/>
        <v>5000</v>
      </c>
      <c r="L3358" s="66">
        <f t="shared" si="146"/>
        <v>6</v>
      </c>
      <c r="M3358" s="66" t="str">
        <f t="shared" si="147"/>
        <v>OK</v>
      </c>
    </row>
    <row r="3359" spans="2:14" x14ac:dyDescent="0.25">
      <c r="B3359" s="57" t="s">
        <v>26</v>
      </c>
      <c r="C3359" s="70">
        <v>44508</v>
      </c>
      <c r="D3359" s="59" t="s">
        <v>8769</v>
      </c>
      <c r="E3359" s="60" t="s">
        <v>11276</v>
      </c>
      <c r="F3359" s="67" t="s">
        <v>8770</v>
      </c>
      <c r="G3359" s="67" t="s">
        <v>224</v>
      </c>
      <c r="H3359" s="68" t="s">
        <v>9791</v>
      </c>
      <c r="I3359" s="63">
        <v>2</v>
      </c>
      <c r="J3359" s="64" t="str">
        <f t="shared" si="142"/>
        <v>A</v>
      </c>
      <c r="K3359" s="65">
        <f t="shared" si="143"/>
        <v>5000</v>
      </c>
      <c r="L3359" s="66">
        <f t="shared" si="146"/>
        <v>4</v>
      </c>
      <c r="M3359" s="66" t="str">
        <f t="shared" si="147"/>
        <v>OK</v>
      </c>
    </row>
    <row r="3360" spans="2:14" s="69" customFormat="1" x14ac:dyDescent="0.25">
      <c r="B3360" s="57" t="s">
        <v>26</v>
      </c>
      <c r="C3360" s="70">
        <v>44508</v>
      </c>
      <c r="D3360" s="59" t="s">
        <v>222</v>
      </c>
      <c r="E3360" s="60" t="s">
        <v>11276</v>
      </c>
      <c r="F3360" s="67" t="s">
        <v>223</v>
      </c>
      <c r="G3360" s="67" t="s">
        <v>224</v>
      </c>
      <c r="H3360" s="68" t="s">
        <v>9792</v>
      </c>
      <c r="I3360" s="63">
        <v>2</v>
      </c>
      <c r="J3360" s="64" t="str">
        <f t="shared" si="142"/>
        <v>A</v>
      </c>
      <c r="K3360" s="65">
        <f t="shared" si="143"/>
        <v>5000</v>
      </c>
      <c r="L3360" s="66">
        <f t="shared" si="146"/>
        <v>10</v>
      </c>
      <c r="M3360" s="66" t="str">
        <f t="shared" si="147"/>
        <v>OK</v>
      </c>
      <c r="N3360" s="40"/>
    </row>
    <row r="3361" spans="2:14" s="69" customFormat="1" x14ac:dyDescent="0.25">
      <c r="B3361" s="57" t="s">
        <v>26</v>
      </c>
      <c r="C3361" s="70">
        <v>44508</v>
      </c>
      <c r="D3361" s="59" t="s">
        <v>225</v>
      </c>
      <c r="E3361" s="60" t="s">
        <v>11276</v>
      </c>
      <c r="F3361" s="67" t="s">
        <v>226</v>
      </c>
      <c r="G3361" s="67" t="s">
        <v>224</v>
      </c>
      <c r="H3361" s="68" t="s">
        <v>9793</v>
      </c>
      <c r="I3361" s="63">
        <v>2</v>
      </c>
      <c r="J3361" s="64" t="str">
        <f t="shared" si="142"/>
        <v>A</v>
      </c>
      <c r="K3361" s="65">
        <f t="shared" si="143"/>
        <v>5000</v>
      </c>
      <c r="L3361" s="66">
        <f t="shared" si="146"/>
        <v>6</v>
      </c>
      <c r="M3361" s="66" t="str">
        <f t="shared" si="147"/>
        <v>OK</v>
      </c>
      <c r="N3361" s="40"/>
    </row>
    <row r="3362" spans="2:14" x14ac:dyDescent="0.25">
      <c r="B3362" s="57" t="s">
        <v>26</v>
      </c>
      <c r="C3362" s="70">
        <v>44508</v>
      </c>
      <c r="D3362" s="59" t="s">
        <v>8774</v>
      </c>
      <c r="E3362" s="60" t="s">
        <v>11276</v>
      </c>
      <c r="F3362" s="67" t="s">
        <v>8775</v>
      </c>
      <c r="G3362" s="67" t="s">
        <v>224</v>
      </c>
      <c r="H3362" s="68" t="s">
        <v>9794</v>
      </c>
      <c r="I3362" s="63">
        <v>2</v>
      </c>
      <c r="J3362" s="64" t="str">
        <f t="shared" si="142"/>
        <v>A</v>
      </c>
      <c r="K3362" s="65">
        <f t="shared" si="143"/>
        <v>5000</v>
      </c>
      <c r="L3362" s="66">
        <f t="shared" si="146"/>
        <v>4</v>
      </c>
      <c r="M3362" s="66" t="str">
        <f t="shared" si="147"/>
        <v>OK</v>
      </c>
    </row>
    <row r="3363" spans="2:14" x14ac:dyDescent="0.25">
      <c r="B3363" s="57" t="s">
        <v>26</v>
      </c>
      <c r="C3363" s="70">
        <v>44508</v>
      </c>
      <c r="D3363" s="59" t="s">
        <v>229</v>
      </c>
      <c r="E3363" s="60" t="s">
        <v>11276</v>
      </c>
      <c r="F3363" s="67" t="s">
        <v>230</v>
      </c>
      <c r="G3363" s="67" t="s">
        <v>224</v>
      </c>
      <c r="H3363" s="68" t="s">
        <v>9795</v>
      </c>
      <c r="I3363" s="63">
        <v>2</v>
      </c>
      <c r="J3363" s="64" t="str">
        <f t="shared" si="142"/>
        <v>A</v>
      </c>
      <c r="K3363" s="65">
        <f t="shared" si="143"/>
        <v>5000</v>
      </c>
      <c r="L3363" s="66">
        <f t="shared" si="146"/>
        <v>11</v>
      </c>
      <c r="M3363" s="66" t="str">
        <f t="shared" si="147"/>
        <v>OK</v>
      </c>
    </row>
    <row r="3364" spans="2:14" s="69" customFormat="1" x14ac:dyDescent="0.25">
      <c r="B3364" s="57" t="s">
        <v>26</v>
      </c>
      <c r="C3364" s="70">
        <v>44508</v>
      </c>
      <c r="D3364" s="59" t="s">
        <v>9796</v>
      </c>
      <c r="E3364" s="60" t="s">
        <v>11276</v>
      </c>
      <c r="F3364" s="67" t="s">
        <v>9797</v>
      </c>
      <c r="G3364" s="67" t="s">
        <v>9485</v>
      </c>
      <c r="H3364" s="68" t="s">
        <v>9798</v>
      </c>
      <c r="I3364" s="63">
        <v>2</v>
      </c>
      <c r="J3364" s="64" t="str">
        <f t="shared" si="142"/>
        <v>A</v>
      </c>
      <c r="K3364" s="65">
        <f t="shared" si="143"/>
        <v>5000</v>
      </c>
      <c r="L3364" s="66">
        <f t="shared" si="146"/>
        <v>2</v>
      </c>
      <c r="M3364" s="66" t="str">
        <f t="shared" si="147"/>
        <v>OK</v>
      </c>
      <c r="N3364" s="40"/>
    </row>
    <row r="3365" spans="2:14" x14ac:dyDescent="0.25">
      <c r="B3365" s="57" t="s">
        <v>26</v>
      </c>
      <c r="C3365" s="70">
        <v>44508</v>
      </c>
      <c r="D3365" s="59" t="s">
        <v>9799</v>
      </c>
      <c r="E3365" s="60" t="s">
        <v>11276</v>
      </c>
      <c r="F3365" s="67" t="s">
        <v>9800</v>
      </c>
      <c r="G3365" s="67" t="s">
        <v>9485</v>
      </c>
      <c r="H3365" s="68" t="s">
        <v>9803</v>
      </c>
      <c r="I3365" s="63">
        <v>2</v>
      </c>
      <c r="J3365" s="64" t="str">
        <f t="shared" si="142"/>
        <v>A</v>
      </c>
      <c r="K3365" s="65">
        <f t="shared" si="143"/>
        <v>5000</v>
      </c>
      <c r="L3365" s="66">
        <f t="shared" si="146"/>
        <v>2</v>
      </c>
      <c r="M3365" s="66" t="str">
        <f t="shared" si="147"/>
        <v>OK</v>
      </c>
    </row>
    <row r="3366" spans="2:14" s="69" customFormat="1" x14ac:dyDescent="0.25">
      <c r="B3366" s="57" t="s">
        <v>26</v>
      </c>
      <c r="C3366" s="70">
        <v>44508</v>
      </c>
      <c r="D3366" s="59" t="s">
        <v>9801</v>
      </c>
      <c r="E3366" s="60" t="s">
        <v>11276</v>
      </c>
      <c r="F3366" s="67" t="s">
        <v>232</v>
      </c>
      <c r="G3366" s="67" t="s">
        <v>9802</v>
      </c>
      <c r="H3366" s="68" t="s">
        <v>9804</v>
      </c>
      <c r="I3366" s="63">
        <v>2</v>
      </c>
      <c r="J3366" s="64" t="str">
        <f t="shared" si="142"/>
        <v>A</v>
      </c>
      <c r="K3366" s="65">
        <f t="shared" si="143"/>
        <v>5000</v>
      </c>
      <c r="L3366" s="66">
        <f t="shared" si="146"/>
        <v>2</v>
      </c>
      <c r="M3366" s="66" t="str">
        <f t="shared" si="147"/>
        <v>OK</v>
      </c>
      <c r="N3366" s="40"/>
    </row>
    <row r="3367" spans="2:14" x14ac:dyDescent="0.25">
      <c r="B3367" s="57" t="s">
        <v>26</v>
      </c>
      <c r="C3367" s="70">
        <v>44508</v>
      </c>
      <c r="D3367" s="59" t="s">
        <v>9805</v>
      </c>
      <c r="E3367" s="60" t="s">
        <v>11276</v>
      </c>
      <c r="F3367" s="67" t="s">
        <v>2379</v>
      </c>
      <c r="G3367" s="67" t="s">
        <v>9806</v>
      </c>
      <c r="H3367" s="68" t="s">
        <v>9807</v>
      </c>
      <c r="I3367" s="63">
        <v>2</v>
      </c>
      <c r="J3367" s="64" t="str">
        <f t="shared" si="142"/>
        <v>A</v>
      </c>
      <c r="K3367" s="65">
        <f t="shared" si="143"/>
        <v>5000</v>
      </c>
      <c r="L3367" s="66">
        <f t="shared" si="146"/>
        <v>2</v>
      </c>
      <c r="M3367" s="66" t="str">
        <f t="shared" si="147"/>
        <v>OK</v>
      </c>
    </row>
    <row r="3368" spans="2:14" x14ac:dyDescent="0.25">
      <c r="B3368" s="57" t="s">
        <v>26</v>
      </c>
      <c r="C3368" s="70">
        <v>44508</v>
      </c>
      <c r="D3368" s="59" t="s">
        <v>4879</v>
      </c>
      <c r="E3368" s="60" t="s">
        <v>11276</v>
      </c>
      <c r="F3368" s="67" t="s">
        <v>4880</v>
      </c>
      <c r="G3368" s="67" t="s">
        <v>4881</v>
      </c>
      <c r="H3368" s="68" t="s">
        <v>9808</v>
      </c>
      <c r="I3368" s="63">
        <v>2</v>
      </c>
      <c r="J3368" s="64" t="str">
        <f t="shared" si="142"/>
        <v>A</v>
      </c>
      <c r="K3368" s="65">
        <f t="shared" si="143"/>
        <v>5000</v>
      </c>
      <c r="L3368" s="66">
        <f t="shared" si="146"/>
        <v>4</v>
      </c>
      <c r="M3368" s="66" t="str">
        <f t="shared" si="147"/>
        <v>OK</v>
      </c>
    </row>
    <row r="3369" spans="2:14" s="69" customFormat="1" x14ac:dyDescent="0.25">
      <c r="B3369" s="57" t="s">
        <v>26</v>
      </c>
      <c r="C3369" s="70">
        <v>44508</v>
      </c>
      <c r="D3369" s="59" t="s">
        <v>4902</v>
      </c>
      <c r="E3369" s="60" t="s">
        <v>11276</v>
      </c>
      <c r="F3369" s="67" t="s">
        <v>4903</v>
      </c>
      <c r="G3369" s="67" t="s">
        <v>4904</v>
      </c>
      <c r="H3369" s="68" t="s">
        <v>9809</v>
      </c>
      <c r="I3369" s="63">
        <v>2</v>
      </c>
      <c r="J3369" s="64" t="str">
        <f t="shared" si="142"/>
        <v>A</v>
      </c>
      <c r="K3369" s="65">
        <f t="shared" si="143"/>
        <v>5000</v>
      </c>
      <c r="L3369" s="66">
        <f t="shared" si="146"/>
        <v>4</v>
      </c>
      <c r="M3369" s="66" t="str">
        <f t="shared" si="147"/>
        <v>OK</v>
      </c>
      <c r="N3369" s="40"/>
    </row>
    <row r="3370" spans="2:14" x14ac:dyDescent="0.25">
      <c r="B3370" s="57" t="s">
        <v>26</v>
      </c>
      <c r="C3370" s="70">
        <v>44508</v>
      </c>
      <c r="D3370" s="59" t="s">
        <v>246</v>
      </c>
      <c r="E3370" s="60" t="s">
        <v>11276</v>
      </c>
      <c r="F3370" s="67" t="s">
        <v>247</v>
      </c>
      <c r="G3370" s="67" t="s">
        <v>248</v>
      </c>
      <c r="H3370" s="68" t="s">
        <v>9810</v>
      </c>
      <c r="I3370" s="63">
        <v>2</v>
      </c>
      <c r="J3370" s="64" t="str">
        <f t="shared" si="104"/>
        <v>A</v>
      </c>
      <c r="K3370" s="65">
        <f t="shared" si="105"/>
        <v>5000</v>
      </c>
      <c r="L3370" s="66">
        <f t="shared" si="146"/>
        <v>10</v>
      </c>
      <c r="M3370" s="66" t="str">
        <f t="shared" si="147"/>
        <v>OK</v>
      </c>
    </row>
    <row r="3371" spans="2:14" s="69" customFormat="1" x14ac:dyDescent="0.25">
      <c r="B3371" s="57" t="s">
        <v>26</v>
      </c>
      <c r="C3371" s="70">
        <v>44508</v>
      </c>
      <c r="D3371" s="59" t="s">
        <v>250</v>
      </c>
      <c r="E3371" s="60" t="s">
        <v>11276</v>
      </c>
      <c r="F3371" s="67" t="s">
        <v>251</v>
      </c>
      <c r="G3371" s="67" t="s">
        <v>252</v>
      </c>
      <c r="H3371" s="68" t="s">
        <v>9811</v>
      </c>
      <c r="I3371" s="63">
        <v>2</v>
      </c>
      <c r="J3371" s="64" t="str">
        <f t="shared" si="104"/>
        <v>A</v>
      </c>
      <c r="K3371" s="65">
        <f t="shared" si="105"/>
        <v>5000</v>
      </c>
      <c r="L3371" s="66">
        <f t="shared" si="146"/>
        <v>6</v>
      </c>
      <c r="M3371" s="66" t="str">
        <f t="shared" si="147"/>
        <v>OK</v>
      </c>
      <c r="N3371" s="40"/>
    </row>
    <row r="3372" spans="2:14" x14ac:dyDescent="0.25">
      <c r="B3372" s="57" t="s">
        <v>26</v>
      </c>
      <c r="C3372" s="70">
        <v>44508</v>
      </c>
      <c r="D3372" s="59" t="s">
        <v>254</v>
      </c>
      <c r="E3372" s="60" t="s">
        <v>11276</v>
      </c>
      <c r="F3372" s="67" t="s">
        <v>255</v>
      </c>
      <c r="G3372" s="67" t="s">
        <v>256</v>
      </c>
      <c r="H3372" s="68" t="s">
        <v>9812</v>
      </c>
      <c r="I3372" s="63">
        <v>2</v>
      </c>
      <c r="J3372" s="64" t="str">
        <f t="shared" si="104"/>
        <v>A</v>
      </c>
      <c r="K3372" s="65">
        <f t="shared" si="105"/>
        <v>5000</v>
      </c>
      <c r="L3372" s="66">
        <f t="shared" si="146"/>
        <v>6</v>
      </c>
      <c r="M3372" s="66" t="str">
        <f t="shared" si="147"/>
        <v>OK</v>
      </c>
    </row>
    <row r="3373" spans="2:14" s="69" customFormat="1" x14ac:dyDescent="0.25">
      <c r="B3373" s="57" t="s">
        <v>26</v>
      </c>
      <c r="C3373" s="70">
        <v>44508</v>
      </c>
      <c r="D3373" s="59" t="s">
        <v>4909</v>
      </c>
      <c r="E3373" s="60" t="s">
        <v>11276</v>
      </c>
      <c r="F3373" s="67" t="s">
        <v>4910</v>
      </c>
      <c r="G3373" s="67" t="s">
        <v>276</v>
      </c>
      <c r="H3373" s="68" t="s">
        <v>9813</v>
      </c>
      <c r="I3373" s="63">
        <v>2</v>
      </c>
      <c r="J3373" s="64" t="str">
        <f t="shared" si="104"/>
        <v>A</v>
      </c>
      <c r="K3373" s="65">
        <f t="shared" si="105"/>
        <v>5000</v>
      </c>
      <c r="L3373" s="66">
        <f t="shared" si="146"/>
        <v>4</v>
      </c>
      <c r="M3373" s="66" t="str">
        <f t="shared" si="147"/>
        <v>OK</v>
      </c>
      <c r="N3373" s="40"/>
    </row>
    <row r="3374" spans="2:14" x14ac:dyDescent="0.25">
      <c r="B3374" s="57" t="s">
        <v>26</v>
      </c>
      <c r="C3374" s="70">
        <v>44508</v>
      </c>
      <c r="D3374" s="59" t="s">
        <v>258</v>
      </c>
      <c r="E3374" s="60" t="s">
        <v>11276</v>
      </c>
      <c r="F3374" s="67" t="s">
        <v>259</v>
      </c>
      <c r="G3374" s="67" t="s">
        <v>260</v>
      </c>
      <c r="H3374" s="68" t="s">
        <v>9814</v>
      </c>
      <c r="I3374" s="63">
        <v>2</v>
      </c>
      <c r="J3374" s="64" t="str">
        <f t="shared" si="104"/>
        <v>A</v>
      </c>
      <c r="K3374" s="65">
        <f t="shared" si="105"/>
        <v>5000</v>
      </c>
      <c r="L3374" s="66">
        <f t="shared" si="146"/>
        <v>6</v>
      </c>
      <c r="M3374" s="66" t="str">
        <f t="shared" si="147"/>
        <v>OK</v>
      </c>
    </row>
    <row r="3375" spans="2:14" x14ac:dyDescent="0.25">
      <c r="B3375" s="57" t="s">
        <v>26</v>
      </c>
      <c r="C3375" s="70">
        <v>44508</v>
      </c>
      <c r="D3375" s="59" t="s">
        <v>265</v>
      </c>
      <c r="E3375" s="60" t="s">
        <v>11276</v>
      </c>
      <c r="F3375" s="67" t="s">
        <v>266</v>
      </c>
      <c r="G3375" s="67" t="s">
        <v>267</v>
      </c>
      <c r="H3375" s="68" t="s">
        <v>9815</v>
      </c>
      <c r="I3375" s="63">
        <v>2</v>
      </c>
      <c r="J3375" s="64" t="str">
        <f t="shared" si="104"/>
        <v>A</v>
      </c>
      <c r="K3375" s="65">
        <f t="shared" si="105"/>
        <v>5000</v>
      </c>
      <c r="L3375" s="66">
        <f t="shared" si="146"/>
        <v>6</v>
      </c>
      <c r="M3375" s="66" t="str">
        <f t="shared" si="147"/>
        <v>OK</v>
      </c>
    </row>
    <row r="3376" spans="2:14" s="69" customFormat="1" x14ac:dyDescent="0.25">
      <c r="B3376" s="57" t="s">
        <v>26</v>
      </c>
      <c r="C3376" s="70">
        <v>44508</v>
      </c>
      <c r="D3376" s="59" t="s">
        <v>286</v>
      </c>
      <c r="E3376" s="60" t="s">
        <v>11276</v>
      </c>
      <c r="F3376" s="67" t="s">
        <v>287</v>
      </c>
      <c r="G3376" s="67" t="s">
        <v>288</v>
      </c>
      <c r="H3376" s="68" t="s">
        <v>9816</v>
      </c>
      <c r="I3376" s="63">
        <v>2</v>
      </c>
      <c r="J3376" s="64" t="str">
        <f t="shared" si="104"/>
        <v>A</v>
      </c>
      <c r="K3376" s="65">
        <f t="shared" si="105"/>
        <v>5000</v>
      </c>
      <c r="L3376" s="66">
        <f t="shared" si="146"/>
        <v>4</v>
      </c>
      <c r="M3376" s="66" t="str">
        <f t="shared" si="147"/>
        <v>OK</v>
      </c>
      <c r="N3376" s="40"/>
    </row>
    <row r="3377" spans="2:14" s="69" customFormat="1" x14ac:dyDescent="0.25">
      <c r="B3377" s="57" t="s">
        <v>26</v>
      </c>
      <c r="C3377" s="70">
        <v>44508</v>
      </c>
      <c r="D3377" s="59" t="s">
        <v>290</v>
      </c>
      <c r="E3377" s="60" t="s">
        <v>11276</v>
      </c>
      <c r="F3377" s="67" t="s">
        <v>291</v>
      </c>
      <c r="G3377" s="67" t="s">
        <v>288</v>
      </c>
      <c r="H3377" s="68" t="s">
        <v>9817</v>
      </c>
      <c r="I3377" s="63">
        <v>2</v>
      </c>
      <c r="J3377" s="64" t="str">
        <f t="shared" si="104"/>
        <v>A</v>
      </c>
      <c r="K3377" s="65">
        <f t="shared" si="105"/>
        <v>5000</v>
      </c>
      <c r="L3377" s="66">
        <f t="shared" si="146"/>
        <v>4</v>
      </c>
      <c r="M3377" s="66" t="str">
        <f t="shared" si="147"/>
        <v>OK</v>
      </c>
      <c r="N3377" s="40"/>
    </row>
    <row r="3378" spans="2:14" x14ac:dyDescent="0.25">
      <c r="B3378" s="57" t="s">
        <v>26</v>
      </c>
      <c r="C3378" s="70">
        <v>44508</v>
      </c>
      <c r="D3378" s="59" t="s">
        <v>293</v>
      </c>
      <c r="E3378" s="60" t="s">
        <v>11276</v>
      </c>
      <c r="F3378" s="67" t="s">
        <v>294</v>
      </c>
      <c r="G3378" s="67" t="s">
        <v>295</v>
      </c>
      <c r="H3378" s="68" t="s">
        <v>9818</v>
      </c>
      <c r="I3378" s="63">
        <v>2</v>
      </c>
      <c r="J3378" s="64" t="str">
        <f t="shared" si="104"/>
        <v>A</v>
      </c>
      <c r="K3378" s="65">
        <f t="shared" si="105"/>
        <v>5000</v>
      </c>
      <c r="L3378" s="66">
        <f t="shared" si="146"/>
        <v>4</v>
      </c>
      <c r="M3378" s="66" t="str">
        <f t="shared" si="147"/>
        <v>OK</v>
      </c>
    </row>
    <row r="3379" spans="2:14" x14ac:dyDescent="0.25">
      <c r="B3379" s="57" t="s">
        <v>26</v>
      </c>
      <c r="C3379" s="70">
        <v>44508</v>
      </c>
      <c r="D3379" s="59" t="s">
        <v>297</v>
      </c>
      <c r="E3379" s="60" t="s">
        <v>11276</v>
      </c>
      <c r="F3379" s="67" t="s">
        <v>298</v>
      </c>
      <c r="G3379" s="67" t="s">
        <v>288</v>
      </c>
      <c r="H3379" s="68" t="s">
        <v>9819</v>
      </c>
      <c r="I3379" s="63">
        <v>2</v>
      </c>
      <c r="J3379" s="64" t="str">
        <f t="shared" si="104"/>
        <v>A</v>
      </c>
      <c r="K3379" s="65">
        <f t="shared" si="105"/>
        <v>5000</v>
      </c>
      <c r="L3379" s="66">
        <f t="shared" si="146"/>
        <v>8</v>
      </c>
      <c r="M3379" s="66" t="str">
        <f t="shared" si="147"/>
        <v>OK</v>
      </c>
    </row>
    <row r="3380" spans="2:14" s="69" customFormat="1" x14ac:dyDescent="0.25">
      <c r="B3380" s="57" t="s">
        <v>26</v>
      </c>
      <c r="C3380" s="70">
        <v>44508</v>
      </c>
      <c r="D3380" s="59" t="s">
        <v>9820</v>
      </c>
      <c r="E3380" s="60" t="s">
        <v>11276</v>
      </c>
      <c r="F3380" s="67" t="s">
        <v>8862</v>
      </c>
      <c r="G3380" s="67" t="s">
        <v>9821</v>
      </c>
      <c r="H3380" s="68" t="s">
        <v>9824</v>
      </c>
      <c r="I3380" s="63">
        <v>2</v>
      </c>
      <c r="J3380" s="64" t="str">
        <f t="shared" si="104"/>
        <v>A</v>
      </c>
      <c r="K3380" s="65">
        <f t="shared" si="105"/>
        <v>5000</v>
      </c>
      <c r="L3380" s="66">
        <f t="shared" si="146"/>
        <v>2</v>
      </c>
      <c r="M3380" s="66" t="str">
        <f t="shared" si="147"/>
        <v>OK</v>
      </c>
      <c r="N3380" s="40"/>
    </row>
    <row r="3381" spans="2:14" x14ac:dyDescent="0.25">
      <c r="B3381" s="57" t="s">
        <v>26</v>
      </c>
      <c r="C3381" s="70">
        <v>44508</v>
      </c>
      <c r="D3381" s="59" t="s">
        <v>9822</v>
      </c>
      <c r="E3381" s="60" t="s">
        <v>11276</v>
      </c>
      <c r="F3381" s="67" t="s">
        <v>5895</v>
      </c>
      <c r="G3381" s="67" t="s">
        <v>9823</v>
      </c>
      <c r="H3381" s="68" t="s">
        <v>9825</v>
      </c>
      <c r="I3381" s="63">
        <v>2</v>
      </c>
      <c r="J3381" s="64" t="str">
        <f t="shared" si="104"/>
        <v>A</v>
      </c>
      <c r="K3381" s="65">
        <f t="shared" si="105"/>
        <v>5000</v>
      </c>
      <c r="L3381" s="66">
        <f t="shared" si="146"/>
        <v>2</v>
      </c>
      <c r="M3381" s="66" t="str">
        <f t="shared" si="147"/>
        <v>OK</v>
      </c>
    </row>
    <row r="3382" spans="2:14" s="69" customFormat="1" x14ac:dyDescent="0.25">
      <c r="B3382" s="57" t="s">
        <v>26</v>
      </c>
      <c r="C3382" s="70">
        <v>44508</v>
      </c>
      <c r="D3382" s="59" t="s">
        <v>9826</v>
      </c>
      <c r="E3382" s="60" t="s">
        <v>11276</v>
      </c>
      <c r="F3382" s="67" t="s">
        <v>9827</v>
      </c>
      <c r="G3382" s="67" t="s">
        <v>9828</v>
      </c>
      <c r="H3382" s="68" t="s">
        <v>9829</v>
      </c>
      <c r="I3382" s="63">
        <v>2</v>
      </c>
      <c r="J3382" s="64" t="str">
        <f t="shared" si="104"/>
        <v>A</v>
      </c>
      <c r="K3382" s="65">
        <f t="shared" si="105"/>
        <v>5000</v>
      </c>
      <c r="L3382" s="66">
        <f t="shared" si="146"/>
        <v>2</v>
      </c>
      <c r="M3382" s="66" t="str">
        <f t="shared" si="147"/>
        <v>OK</v>
      </c>
      <c r="N3382" s="40"/>
    </row>
    <row r="3383" spans="2:14" x14ac:dyDescent="0.25">
      <c r="B3383" s="57" t="s">
        <v>26</v>
      </c>
      <c r="C3383" s="70">
        <v>44508</v>
      </c>
      <c r="D3383" s="59" t="s">
        <v>1156</v>
      </c>
      <c r="E3383" s="60" t="s">
        <v>11276</v>
      </c>
      <c r="F3383" s="67" t="s">
        <v>1157</v>
      </c>
      <c r="G3383" s="67" t="s">
        <v>1158</v>
      </c>
      <c r="H3383" s="68" t="s">
        <v>9830</v>
      </c>
      <c r="I3383" s="63">
        <v>4</v>
      </c>
      <c r="J3383" s="64" t="str">
        <f t="shared" si="104"/>
        <v>A</v>
      </c>
      <c r="K3383" s="65">
        <f t="shared" si="105"/>
        <v>10000</v>
      </c>
      <c r="L3383" s="66">
        <f t="shared" si="146"/>
        <v>20</v>
      </c>
      <c r="M3383" s="66" t="str">
        <f t="shared" si="147"/>
        <v>OK</v>
      </c>
    </row>
    <row r="3384" spans="2:14" x14ac:dyDescent="0.25">
      <c r="B3384" s="57" t="s">
        <v>26</v>
      </c>
      <c r="C3384" s="70">
        <v>44509</v>
      </c>
      <c r="D3384" s="59" t="s">
        <v>887</v>
      </c>
      <c r="E3384" s="60" t="s">
        <v>11276</v>
      </c>
      <c r="F3384" s="67" t="s">
        <v>888</v>
      </c>
      <c r="G3384" s="67" t="s">
        <v>889</v>
      </c>
      <c r="H3384" s="68" t="s">
        <v>10087</v>
      </c>
      <c r="I3384" s="63">
        <v>6</v>
      </c>
      <c r="J3384" s="64" t="str">
        <f t="shared" si="104"/>
        <v>B</v>
      </c>
      <c r="K3384" s="65">
        <f t="shared" si="105"/>
        <v>18000</v>
      </c>
      <c r="L3384" s="66">
        <f t="shared" si="146"/>
        <v>14</v>
      </c>
      <c r="M3384" s="66" t="str">
        <f t="shared" si="147"/>
        <v>OK</v>
      </c>
    </row>
    <row r="3385" spans="2:14" s="69" customFormat="1" x14ac:dyDescent="0.25">
      <c r="B3385" s="57" t="s">
        <v>26</v>
      </c>
      <c r="C3385" s="70">
        <v>44509</v>
      </c>
      <c r="D3385" s="59" t="s">
        <v>8796</v>
      </c>
      <c r="E3385" s="60" t="s">
        <v>11276</v>
      </c>
      <c r="F3385" s="67" t="s">
        <v>8797</v>
      </c>
      <c r="G3385" s="67" t="s">
        <v>897</v>
      </c>
      <c r="H3385" s="68" t="s">
        <v>10088</v>
      </c>
      <c r="I3385" s="63">
        <v>6</v>
      </c>
      <c r="J3385" s="64" t="str">
        <f t="shared" si="104"/>
        <v>B</v>
      </c>
      <c r="K3385" s="65">
        <f t="shared" si="105"/>
        <v>18000</v>
      </c>
      <c r="L3385" s="66">
        <f t="shared" si="146"/>
        <v>9</v>
      </c>
      <c r="M3385" s="66" t="str">
        <f t="shared" si="147"/>
        <v>OK</v>
      </c>
      <c r="N3385" s="40"/>
    </row>
    <row r="3386" spans="2:14" s="69" customFormat="1" x14ac:dyDescent="0.25">
      <c r="B3386" s="57" t="s">
        <v>26</v>
      </c>
      <c r="C3386" s="70">
        <v>44509</v>
      </c>
      <c r="D3386" s="59" t="s">
        <v>10089</v>
      </c>
      <c r="E3386" s="60" t="s">
        <v>11276</v>
      </c>
      <c r="F3386" s="67" t="s">
        <v>10090</v>
      </c>
      <c r="G3386" s="67" t="s">
        <v>897</v>
      </c>
      <c r="H3386" s="68" t="s">
        <v>10091</v>
      </c>
      <c r="I3386" s="63">
        <v>6</v>
      </c>
      <c r="J3386" s="64" t="str">
        <f t="shared" si="104"/>
        <v>B</v>
      </c>
      <c r="K3386" s="65">
        <f t="shared" si="105"/>
        <v>18000</v>
      </c>
      <c r="L3386" s="66">
        <f t="shared" si="146"/>
        <v>6</v>
      </c>
      <c r="M3386" s="66" t="str">
        <f t="shared" si="147"/>
        <v>OK</v>
      </c>
      <c r="N3386" s="40"/>
    </row>
    <row r="3387" spans="2:14" s="69" customFormat="1" x14ac:dyDescent="0.25">
      <c r="B3387" s="57" t="s">
        <v>26</v>
      </c>
      <c r="C3387" s="70">
        <v>44509</v>
      </c>
      <c r="D3387" s="59" t="s">
        <v>10092</v>
      </c>
      <c r="E3387" s="60" t="s">
        <v>11276</v>
      </c>
      <c r="F3387" s="67" t="s">
        <v>10093</v>
      </c>
      <c r="G3387" s="67" t="s">
        <v>897</v>
      </c>
      <c r="H3387" s="68" t="s">
        <v>10097</v>
      </c>
      <c r="I3387" s="63">
        <v>6</v>
      </c>
      <c r="J3387" s="64" t="str">
        <f t="shared" si="104"/>
        <v>B</v>
      </c>
      <c r="K3387" s="65">
        <f t="shared" si="105"/>
        <v>18000</v>
      </c>
      <c r="L3387" s="66">
        <f t="shared" si="146"/>
        <v>6</v>
      </c>
      <c r="M3387" s="66" t="str">
        <f t="shared" si="147"/>
        <v>OK</v>
      </c>
      <c r="N3387" s="40"/>
    </row>
    <row r="3388" spans="2:14" x14ac:dyDescent="0.25">
      <c r="B3388" s="57" t="s">
        <v>26</v>
      </c>
      <c r="C3388" s="70">
        <v>44509</v>
      </c>
      <c r="D3388" s="59" t="s">
        <v>10094</v>
      </c>
      <c r="E3388" s="60" t="s">
        <v>11276</v>
      </c>
      <c r="F3388" s="67" t="s">
        <v>10095</v>
      </c>
      <c r="G3388" s="67" t="s">
        <v>10096</v>
      </c>
      <c r="H3388" s="68" t="s">
        <v>10098</v>
      </c>
      <c r="I3388" s="63">
        <v>6</v>
      </c>
      <c r="J3388" s="64" t="str">
        <f t="shared" si="104"/>
        <v>B</v>
      </c>
      <c r="K3388" s="65">
        <f t="shared" si="105"/>
        <v>18000</v>
      </c>
      <c r="L3388" s="66">
        <f t="shared" si="146"/>
        <v>6</v>
      </c>
      <c r="M3388" s="66" t="str">
        <f t="shared" si="147"/>
        <v>OK</v>
      </c>
    </row>
    <row r="3389" spans="2:14" x14ac:dyDescent="0.25">
      <c r="B3389" s="57" t="s">
        <v>26</v>
      </c>
      <c r="C3389" s="70">
        <v>44509</v>
      </c>
      <c r="D3389" s="59" t="s">
        <v>10099</v>
      </c>
      <c r="E3389" s="60" t="s">
        <v>11276</v>
      </c>
      <c r="F3389" s="67" t="s">
        <v>10100</v>
      </c>
      <c r="G3389" s="67" t="s">
        <v>10101</v>
      </c>
      <c r="H3389" s="68" t="s">
        <v>10102</v>
      </c>
      <c r="I3389" s="63">
        <v>6</v>
      </c>
      <c r="J3389" s="64" t="str">
        <f t="shared" si="104"/>
        <v>B</v>
      </c>
      <c r="K3389" s="65">
        <f t="shared" si="105"/>
        <v>18000</v>
      </c>
      <c r="L3389" s="66">
        <f t="shared" si="146"/>
        <v>6</v>
      </c>
      <c r="M3389" s="66" t="str">
        <f t="shared" si="147"/>
        <v>OK</v>
      </c>
    </row>
    <row r="3390" spans="2:14" s="69" customFormat="1" x14ac:dyDescent="0.25">
      <c r="B3390" s="57" t="s">
        <v>26</v>
      </c>
      <c r="C3390" s="70">
        <v>44509</v>
      </c>
      <c r="D3390" s="59" t="s">
        <v>907</v>
      </c>
      <c r="E3390" s="60" t="s">
        <v>11276</v>
      </c>
      <c r="F3390" s="67" t="s">
        <v>908</v>
      </c>
      <c r="G3390" s="67" t="s">
        <v>909</v>
      </c>
      <c r="H3390" s="68" t="s">
        <v>10103</v>
      </c>
      <c r="I3390" s="63">
        <v>2</v>
      </c>
      <c r="J3390" s="64" t="str">
        <f t="shared" si="104"/>
        <v>A</v>
      </c>
      <c r="K3390" s="65">
        <f t="shared" si="105"/>
        <v>5000</v>
      </c>
      <c r="L3390" s="66">
        <f t="shared" si="146"/>
        <v>8</v>
      </c>
      <c r="M3390" s="66" t="str">
        <f t="shared" si="147"/>
        <v>OK</v>
      </c>
      <c r="N3390" s="40"/>
    </row>
    <row r="3391" spans="2:14" x14ac:dyDescent="0.25">
      <c r="B3391" s="57" t="s">
        <v>26</v>
      </c>
      <c r="C3391" s="70">
        <v>44509</v>
      </c>
      <c r="D3391" s="59" t="s">
        <v>10104</v>
      </c>
      <c r="E3391" s="60" t="s">
        <v>11276</v>
      </c>
      <c r="F3391" s="67" t="s">
        <v>10105</v>
      </c>
      <c r="G3391" s="67" t="s">
        <v>10106</v>
      </c>
      <c r="H3391" s="68" t="s">
        <v>10107</v>
      </c>
      <c r="I3391" s="63">
        <v>2</v>
      </c>
      <c r="J3391" s="64" t="str">
        <f t="shared" si="104"/>
        <v>A</v>
      </c>
      <c r="K3391" s="65">
        <f t="shared" si="105"/>
        <v>5000</v>
      </c>
      <c r="L3391" s="66">
        <f t="shared" si="146"/>
        <v>2</v>
      </c>
      <c r="M3391" s="66" t="str">
        <f t="shared" si="147"/>
        <v>OK</v>
      </c>
    </row>
    <row r="3392" spans="2:14" s="69" customFormat="1" x14ac:dyDescent="0.25">
      <c r="B3392" s="57" t="s">
        <v>26</v>
      </c>
      <c r="C3392" s="70">
        <v>44509</v>
      </c>
      <c r="D3392" s="59" t="s">
        <v>6549</v>
      </c>
      <c r="E3392" s="60" t="s">
        <v>11276</v>
      </c>
      <c r="F3392" s="67" t="s">
        <v>6550</v>
      </c>
      <c r="G3392" s="67" t="s">
        <v>6551</v>
      </c>
      <c r="H3392" s="68" t="s">
        <v>10108</v>
      </c>
      <c r="I3392" s="63">
        <v>6</v>
      </c>
      <c r="J3392" s="64" t="str">
        <f t="shared" si="104"/>
        <v>B</v>
      </c>
      <c r="K3392" s="65">
        <f t="shared" si="105"/>
        <v>18000</v>
      </c>
      <c r="L3392" s="66">
        <f t="shared" si="146"/>
        <v>9</v>
      </c>
      <c r="M3392" s="66" t="str">
        <f t="shared" si="147"/>
        <v>OK</v>
      </c>
      <c r="N3392" s="40"/>
    </row>
    <row r="3393" spans="2:14" x14ac:dyDescent="0.25">
      <c r="B3393" s="57" t="s">
        <v>26</v>
      </c>
      <c r="C3393" s="70">
        <v>44510</v>
      </c>
      <c r="D3393" s="59" t="s">
        <v>1063</v>
      </c>
      <c r="E3393" s="60" t="s">
        <v>11276</v>
      </c>
      <c r="F3393" s="67" t="s">
        <v>1064</v>
      </c>
      <c r="G3393" s="67" t="s">
        <v>1065</v>
      </c>
      <c r="H3393" s="68" t="s">
        <v>10473</v>
      </c>
      <c r="I3393" s="63">
        <v>6</v>
      </c>
      <c r="J3393" s="64" t="str">
        <f t="shared" si="104"/>
        <v>B</v>
      </c>
      <c r="K3393" s="65">
        <f t="shared" si="105"/>
        <v>18000</v>
      </c>
      <c r="L3393" s="66">
        <f t="shared" si="146"/>
        <v>12</v>
      </c>
      <c r="M3393" s="66" t="str">
        <f t="shared" si="147"/>
        <v>OK</v>
      </c>
    </row>
    <row r="3394" spans="2:14" x14ac:dyDescent="0.25">
      <c r="B3394" s="57" t="s">
        <v>26</v>
      </c>
      <c r="C3394" s="70">
        <v>44510</v>
      </c>
      <c r="D3394" s="59" t="s">
        <v>10474</v>
      </c>
      <c r="E3394" s="60" t="s">
        <v>11276</v>
      </c>
      <c r="F3394" s="67" t="s">
        <v>10475</v>
      </c>
      <c r="G3394" s="67" t="s">
        <v>10476</v>
      </c>
      <c r="H3394" s="68" t="s">
        <v>10477</v>
      </c>
      <c r="I3394" s="63">
        <v>6</v>
      </c>
      <c r="J3394" s="64" t="str">
        <f t="shared" si="104"/>
        <v>B</v>
      </c>
      <c r="K3394" s="65">
        <f t="shared" si="105"/>
        <v>18000</v>
      </c>
      <c r="L3394" s="66">
        <f t="shared" si="146"/>
        <v>6</v>
      </c>
      <c r="M3394" s="66" t="str">
        <f t="shared" si="147"/>
        <v>OK</v>
      </c>
    </row>
    <row r="3395" spans="2:14" s="69" customFormat="1" x14ac:dyDescent="0.25">
      <c r="B3395" s="57" t="s">
        <v>26</v>
      </c>
      <c r="C3395" s="70">
        <v>44510</v>
      </c>
      <c r="D3395" s="59" t="s">
        <v>10478</v>
      </c>
      <c r="E3395" s="60" t="s">
        <v>11276</v>
      </c>
      <c r="F3395" s="67" t="s">
        <v>10479</v>
      </c>
      <c r="G3395" s="67" t="s">
        <v>10480</v>
      </c>
      <c r="H3395" s="68" t="s">
        <v>10481</v>
      </c>
      <c r="I3395" s="63">
        <v>6</v>
      </c>
      <c r="J3395" s="64" t="str">
        <f t="shared" si="104"/>
        <v>B</v>
      </c>
      <c r="K3395" s="65">
        <f t="shared" si="105"/>
        <v>18000</v>
      </c>
      <c r="L3395" s="66">
        <f t="shared" si="146"/>
        <v>6</v>
      </c>
      <c r="M3395" s="66" t="str">
        <f t="shared" si="147"/>
        <v>OK</v>
      </c>
      <c r="N3395" s="40"/>
    </row>
    <row r="3396" spans="2:14" s="69" customFormat="1" x14ac:dyDescent="0.25">
      <c r="B3396" s="57" t="s">
        <v>26</v>
      </c>
      <c r="C3396" s="70">
        <v>44510</v>
      </c>
      <c r="D3396" s="59" t="s">
        <v>10482</v>
      </c>
      <c r="E3396" s="60" t="s">
        <v>11276</v>
      </c>
      <c r="F3396" s="67" t="s">
        <v>10483</v>
      </c>
      <c r="G3396" s="67" t="s">
        <v>10484</v>
      </c>
      <c r="H3396" s="68" t="s">
        <v>10485</v>
      </c>
      <c r="I3396" s="63">
        <v>6</v>
      </c>
      <c r="J3396" s="64" t="str">
        <f t="shared" si="104"/>
        <v>B</v>
      </c>
      <c r="K3396" s="65">
        <f t="shared" si="105"/>
        <v>18000</v>
      </c>
      <c r="L3396" s="66">
        <f t="shared" si="146"/>
        <v>6</v>
      </c>
      <c r="M3396" s="66" t="str">
        <f t="shared" si="147"/>
        <v>OK</v>
      </c>
      <c r="N3396" s="40"/>
    </row>
    <row r="3397" spans="2:14" x14ac:dyDescent="0.25">
      <c r="B3397" s="57" t="s">
        <v>26</v>
      </c>
      <c r="C3397" s="70">
        <v>44510</v>
      </c>
      <c r="D3397" s="59" t="s">
        <v>1087</v>
      </c>
      <c r="E3397" s="60" t="s">
        <v>11276</v>
      </c>
      <c r="F3397" s="67" t="s">
        <v>1088</v>
      </c>
      <c r="G3397" s="67" t="s">
        <v>1089</v>
      </c>
      <c r="H3397" s="68" t="s">
        <v>10486</v>
      </c>
      <c r="I3397" s="63">
        <v>6</v>
      </c>
      <c r="J3397" s="64" t="str">
        <f t="shared" si="104"/>
        <v>B</v>
      </c>
      <c r="K3397" s="65">
        <f t="shared" si="105"/>
        <v>18000</v>
      </c>
      <c r="L3397" s="66">
        <f t="shared" si="146"/>
        <v>14</v>
      </c>
      <c r="M3397" s="66" t="str">
        <f t="shared" si="147"/>
        <v>OK</v>
      </c>
    </row>
    <row r="3398" spans="2:14" x14ac:dyDescent="0.25">
      <c r="B3398" s="57" t="s">
        <v>26</v>
      </c>
      <c r="C3398" s="70">
        <v>44510</v>
      </c>
      <c r="D3398" s="59" t="s">
        <v>10487</v>
      </c>
      <c r="E3398" s="60" t="s">
        <v>11276</v>
      </c>
      <c r="F3398" s="67" t="s">
        <v>10488</v>
      </c>
      <c r="G3398" s="67" t="s">
        <v>1154</v>
      </c>
      <c r="H3398" s="68" t="s">
        <v>10489</v>
      </c>
      <c r="I3398" s="63">
        <v>6</v>
      </c>
      <c r="J3398" s="64" t="str">
        <f t="shared" si="104"/>
        <v>B</v>
      </c>
      <c r="K3398" s="65">
        <f t="shared" si="105"/>
        <v>18000</v>
      </c>
      <c r="L3398" s="66">
        <f t="shared" si="146"/>
        <v>6</v>
      </c>
      <c r="M3398" s="66" t="str">
        <f t="shared" si="147"/>
        <v>OK</v>
      </c>
    </row>
    <row r="3399" spans="2:14" s="69" customFormat="1" x14ac:dyDescent="0.25">
      <c r="B3399" s="57" t="s">
        <v>26</v>
      </c>
      <c r="C3399" s="70">
        <v>44511</v>
      </c>
      <c r="D3399" s="59" t="s">
        <v>10688</v>
      </c>
      <c r="E3399" s="60" t="s">
        <v>11276</v>
      </c>
      <c r="F3399" s="67" t="s">
        <v>10689</v>
      </c>
      <c r="G3399" s="67" t="s">
        <v>10690</v>
      </c>
      <c r="H3399" s="68" t="s">
        <v>10691</v>
      </c>
      <c r="I3399" s="63">
        <v>2</v>
      </c>
      <c r="J3399" s="64" t="str">
        <f t="shared" si="104"/>
        <v>A</v>
      </c>
      <c r="K3399" s="65">
        <f t="shared" si="105"/>
        <v>5000</v>
      </c>
      <c r="L3399" s="66">
        <f t="shared" si="146"/>
        <v>2</v>
      </c>
      <c r="M3399" s="66" t="str">
        <f t="shared" si="147"/>
        <v>OK</v>
      </c>
      <c r="N3399" s="40"/>
    </row>
    <row r="3400" spans="2:14" x14ac:dyDescent="0.25">
      <c r="B3400" s="57" t="s">
        <v>26</v>
      </c>
      <c r="C3400" s="70">
        <v>44511</v>
      </c>
      <c r="D3400" s="59" t="s">
        <v>2385</v>
      </c>
      <c r="E3400" s="60" t="s">
        <v>11276</v>
      </c>
      <c r="F3400" s="67" t="s">
        <v>2386</v>
      </c>
      <c r="G3400" s="67" t="s">
        <v>2387</v>
      </c>
      <c r="H3400" s="68" t="s">
        <v>10695</v>
      </c>
      <c r="I3400" s="63">
        <v>2</v>
      </c>
      <c r="J3400" s="64" t="str">
        <f t="shared" si="104"/>
        <v>A</v>
      </c>
      <c r="K3400" s="65">
        <f t="shared" si="105"/>
        <v>5000</v>
      </c>
      <c r="L3400" s="66">
        <f t="shared" si="146"/>
        <v>12</v>
      </c>
      <c r="M3400" s="66" t="str">
        <f t="shared" si="147"/>
        <v>OK</v>
      </c>
    </row>
    <row r="3401" spans="2:14" s="69" customFormat="1" x14ac:dyDescent="0.25">
      <c r="B3401" s="57" t="s">
        <v>26</v>
      </c>
      <c r="C3401" s="70">
        <v>44511</v>
      </c>
      <c r="D3401" s="59" t="s">
        <v>10692</v>
      </c>
      <c r="E3401" s="60" t="s">
        <v>11276</v>
      </c>
      <c r="F3401" s="67" t="s">
        <v>10693</v>
      </c>
      <c r="G3401" s="67" t="s">
        <v>10694</v>
      </c>
      <c r="H3401" s="68" t="s">
        <v>10696</v>
      </c>
      <c r="I3401" s="63">
        <v>2</v>
      </c>
      <c r="J3401" s="64" t="str">
        <f t="shared" si="104"/>
        <v>A</v>
      </c>
      <c r="K3401" s="65">
        <f t="shared" si="105"/>
        <v>5000</v>
      </c>
      <c r="L3401" s="66">
        <f t="shared" ref="L3401:L3464" si="148">SUMIF($D$8:$D$3606,D3401:D6999,$I$8:$I$3606)</f>
        <v>2</v>
      </c>
      <c r="M3401" s="66" t="str">
        <f t="shared" ref="M3401:M3464" si="149">+IF(L3401=0," ",IF(L3401&lt;=20,"OK",IF(L3401&gt;=21,"LEBIH")))</f>
        <v>OK</v>
      </c>
      <c r="N3401" s="40"/>
    </row>
    <row r="3402" spans="2:14" x14ac:dyDescent="0.25">
      <c r="B3402" s="57" t="s">
        <v>26</v>
      </c>
      <c r="C3402" s="70">
        <v>44512</v>
      </c>
      <c r="D3402" s="59" t="s">
        <v>11272</v>
      </c>
      <c r="E3402" s="60" t="s">
        <v>11276</v>
      </c>
      <c r="F3402" s="67" t="s">
        <v>11273</v>
      </c>
      <c r="G3402" s="67" t="s">
        <v>11274</v>
      </c>
      <c r="H3402" s="68" t="s">
        <v>11275</v>
      </c>
      <c r="I3402" s="63">
        <v>8</v>
      </c>
      <c r="J3402" s="64" t="str">
        <f t="shared" si="104"/>
        <v>B</v>
      </c>
      <c r="K3402" s="65">
        <f t="shared" si="105"/>
        <v>24000</v>
      </c>
      <c r="L3402" s="66">
        <f t="shared" si="148"/>
        <v>8</v>
      </c>
      <c r="M3402" s="66" t="str">
        <f t="shared" si="149"/>
        <v>OK</v>
      </c>
    </row>
    <row r="3403" spans="2:14" x14ac:dyDescent="0.25">
      <c r="B3403" s="57" t="s">
        <v>26</v>
      </c>
      <c r="C3403" s="70">
        <v>44512</v>
      </c>
      <c r="D3403" s="59" t="s">
        <v>3106</v>
      </c>
      <c r="E3403" s="60" t="s">
        <v>11276</v>
      </c>
      <c r="F3403" s="67" t="s">
        <v>3107</v>
      </c>
      <c r="G3403" s="67" t="s">
        <v>3108</v>
      </c>
      <c r="H3403" s="68" t="s">
        <v>10867</v>
      </c>
      <c r="I3403" s="63">
        <v>9</v>
      </c>
      <c r="J3403" s="64" t="str">
        <f t="shared" si="104"/>
        <v>B</v>
      </c>
      <c r="K3403" s="65">
        <f t="shared" si="105"/>
        <v>27000</v>
      </c>
      <c r="L3403" s="66">
        <f t="shared" si="148"/>
        <v>13</v>
      </c>
      <c r="M3403" s="66" t="str">
        <f t="shared" si="149"/>
        <v>OK</v>
      </c>
    </row>
    <row r="3404" spans="2:14" s="69" customFormat="1" x14ac:dyDescent="0.25">
      <c r="B3404" s="57" t="s">
        <v>26</v>
      </c>
      <c r="C3404" s="70">
        <v>44512</v>
      </c>
      <c r="D3404" s="59" t="s">
        <v>3191</v>
      </c>
      <c r="E3404" s="60" t="s">
        <v>11276</v>
      </c>
      <c r="F3404" s="67" t="s">
        <v>3192</v>
      </c>
      <c r="G3404" s="67" t="s">
        <v>3193</v>
      </c>
      <c r="H3404" s="68" t="s">
        <v>10868</v>
      </c>
      <c r="I3404" s="63">
        <v>6</v>
      </c>
      <c r="J3404" s="64" t="str">
        <f t="shared" si="104"/>
        <v>B</v>
      </c>
      <c r="K3404" s="65">
        <f t="shared" si="105"/>
        <v>18000</v>
      </c>
      <c r="L3404" s="66">
        <f t="shared" si="148"/>
        <v>19</v>
      </c>
      <c r="M3404" s="66" t="str">
        <f t="shared" si="149"/>
        <v>OK</v>
      </c>
      <c r="N3404" s="40"/>
    </row>
    <row r="3405" spans="2:14" x14ac:dyDescent="0.25">
      <c r="B3405" s="57" t="s">
        <v>26</v>
      </c>
      <c r="C3405" s="70">
        <v>44512</v>
      </c>
      <c r="D3405" s="59" t="s">
        <v>8938</v>
      </c>
      <c r="E3405" s="60" t="s">
        <v>11276</v>
      </c>
      <c r="F3405" s="67" t="s">
        <v>8939</v>
      </c>
      <c r="G3405" s="67" t="s">
        <v>3197</v>
      </c>
      <c r="H3405" s="68" t="s">
        <v>10869</v>
      </c>
      <c r="I3405" s="63">
        <v>6</v>
      </c>
      <c r="J3405" s="64" t="str">
        <f t="shared" si="104"/>
        <v>B</v>
      </c>
      <c r="K3405" s="65">
        <f t="shared" si="105"/>
        <v>18000</v>
      </c>
      <c r="L3405" s="66">
        <f t="shared" si="148"/>
        <v>13</v>
      </c>
      <c r="M3405" s="66" t="str">
        <f t="shared" si="149"/>
        <v>OK</v>
      </c>
    </row>
    <row r="3406" spans="2:14" x14ac:dyDescent="0.25">
      <c r="B3406" s="57" t="s">
        <v>26</v>
      </c>
      <c r="C3406" s="70">
        <v>44512</v>
      </c>
      <c r="D3406" s="59" t="s">
        <v>3195</v>
      </c>
      <c r="E3406" s="60" t="s">
        <v>11276</v>
      </c>
      <c r="F3406" s="67" t="s">
        <v>3196</v>
      </c>
      <c r="G3406" s="67" t="s">
        <v>3197</v>
      </c>
      <c r="H3406" s="68" t="s">
        <v>10870</v>
      </c>
      <c r="I3406" s="63">
        <v>6</v>
      </c>
      <c r="J3406" s="64" t="str">
        <f t="shared" si="104"/>
        <v>B</v>
      </c>
      <c r="K3406" s="65">
        <f t="shared" si="105"/>
        <v>18000</v>
      </c>
      <c r="L3406" s="66">
        <f t="shared" si="148"/>
        <v>19</v>
      </c>
      <c r="M3406" s="66" t="str">
        <f t="shared" si="149"/>
        <v>OK</v>
      </c>
    </row>
    <row r="3407" spans="2:14" s="69" customFormat="1" x14ac:dyDescent="0.25">
      <c r="B3407" s="57" t="s">
        <v>26</v>
      </c>
      <c r="C3407" s="70">
        <v>44512</v>
      </c>
      <c r="D3407" s="59" t="s">
        <v>1144</v>
      </c>
      <c r="E3407" s="60" t="s">
        <v>11276</v>
      </c>
      <c r="F3407" s="67" t="s">
        <v>1145</v>
      </c>
      <c r="G3407" s="67" t="s">
        <v>1146</v>
      </c>
      <c r="H3407" s="68" t="s">
        <v>10871</v>
      </c>
      <c r="I3407" s="63">
        <v>6</v>
      </c>
      <c r="J3407" s="64" t="str">
        <f t="shared" si="104"/>
        <v>B</v>
      </c>
      <c r="K3407" s="65">
        <f t="shared" si="105"/>
        <v>18000</v>
      </c>
      <c r="L3407" s="66">
        <f t="shared" si="148"/>
        <v>16</v>
      </c>
      <c r="M3407" s="66" t="str">
        <f t="shared" si="149"/>
        <v>OK</v>
      </c>
      <c r="N3407" s="40"/>
    </row>
    <row r="3408" spans="2:14" x14ac:dyDescent="0.25">
      <c r="B3408" s="57" t="s">
        <v>26</v>
      </c>
      <c r="C3408" s="70">
        <v>44512</v>
      </c>
      <c r="D3408" s="59" t="s">
        <v>8868</v>
      </c>
      <c r="E3408" s="60" t="s">
        <v>11276</v>
      </c>
      <c r="F3408" s="67" t="s">
        <v>616</v>
      </c>
      <c r="G3408" s="67" t="s">
        <v>8782</v>
      </c>
      <c r="H3408" s="68" t="s">
        <v>10872</v>
      </c>
      <c r="I3408" s="63">
        <v>6</v>
      </c>
      <c r="J3408" s="64" t="str">
        <f t="shared" si="104"/>
        <v>B</v>
      </c>
      <c r="K3408" s="65">
        <f t="shared" si="105"/>
        <v>18000</v>
      </c>
      <c r="L3408" s="66">
        <f t="shared" si="148"/>
        <v>8</v>
      </c>
      <c r="M3408" s="66" t="str">
        <f t="shared" si="149"/>
        <v>OK</v>
      </c>
    </row>
    <row r="3409" spans="2:14" s="69" customFormat="1" x14ac:dyDescent="0.25">
      <c r="B3409" s="57" t="s">
        <v>26</v>
      </c>
      <c r="C3409" s="70">
        <v>44512</v>
      </c>
      <c r="D3409" s="59" t="s">
        <v>8877</v>
      </c>
      <c r="E3409" s="60" t="s">
        <v>11276</v>
      </c>
      <c r="F3409" s="67" t="s">
        <v>8878</v>
      </c>
      <c r="G3409" s="67" t="s">
        <v>8879</v>
      </c>
      <c r="H3409" s="68" t="s">
        <v>10873</v>
      </c>
      <c r="I3409" s="63">
        <v>2</v>
      </c>
      <c r="J3409" s="64" t="str">
        <f t="shared" si="104"/>
        <v>A</v>
      </c>
      <c r="K3409" s="65">
        <f t="shared" si="105"/>
        <v>5000</v>
      </c>
      <c r="L3409" s="66">
        <f t="shared" si="148"/>
        <v>4</v>
      </c>
      <c r="M3409" s="66" t="str">
        <f t="shared" si="149"/>
        <v>OK</v>
      </c>
      <c r="N3409" s="40"/>
    </row>
    <row r="3410" spans="2:14" x14ac:dyDescent="0.25">
      <c r="B3410" s="57" t="s">
        <v>26</v>
      </c>
      <c r="C3410" s="70">
        <v>44512</v>
      </c>
      <c r="D3410" s="59" t="s">
        <v>10878</v>
      </c>
      <c r="E3410" s="60" t="s">
        <v>11276</v>
      </c>
      <c r="F3410" s="67" t="s">
        <v>10879</v>
      </c>
      <c r="G3410" s="67" t="s">
        <v>10880</v>
      </c>
      <c r="H3410" s="68" t="s">
        <v>10881</v>
      </c>
      <c r="I3410" s="63">
        <v>6</v>
      </c>
      <c r="J3410" s="64" t="str">
        <f t="shared" si="104"/>
        <v>B</v>
      </c>
      <c r="K3410" s="65">
        <f t="shared" si="105"/>
        <v>18000</v>
      </c>
      <c r="L3410" s="66">
        <f t="shared" si="148"/>
        <v>6</v>
      </c>
      <c r="M3410" s="66" t="str">
        <f t="shared" si="149"/>
        <v>OK</v>
      </c>
    </row>
    <row r="3411" spans="2:14" x14ac:dyDescent="0.25">
      <c r="B3411" s="57" t="s">
        <v>26</v>
      </c>
      <c r="C3411" s="70">
        <v>44512</v>
      </c>
      <c r="D3411" s="59" t="s">
        <v>10882</v>
      </c>
      <c r="E3411" s="60" t="s">
        <v>11276</v>
      </c>
      <c r="F3411" s="67" t="s">
        <v>8926</v>
      </c>
      <c r="G3411" s="67" t="s">
        <v>8782</v>
      </c>
      <c r="H3411" s="68" t="s">
        <v>10883</v>
      </c>
      <c r="I3411" s="63">
        <v>6</v>
      </c>
      <c r="J3411" s="64" t="str">
        <f t="shared" si="104"/>
        <v>B</v>
      </c>
      <c r="K3411" s="65">
        <f t="shared" si="105"/>
        <v>18000</v>
      </c>
      <c r="L3411" s="66">
        <f t="shared" si="148"/>
        <v>6</v>
      </c>
      <c r="M3411" s="66" t="str">
        <f t="shared" si="149"/>
        <v>OK</v>
      </c>
    </row>
    <row r="3412" spans="2:14" s="69" customFormat="1" x14ac:dyDescent="0.25">
      <c r="B3412" s="57" t="s">
        <v>26</v>
      </c>
      <c r="C3412" s="70">
        <v>44512</v>
      </c>
      <c r="D3412" s="59" t="s">
        <v>10884</v>
      </c>
      <c r="E3412" s="60" t="s">
        <v>11276</v>
      </c>
      <c r="F3412" s="67" t="s">
        <v>10885</v>
      </c>
      <c r="G3412" s="67" t="s">
        <v>8887</v>
      </c>
      <c r="H3412" s="68" t="s">
        <v>10886</v>
      </c>
      <c r="I3412" s="63">
        <v>6</v>
      </c>
      <c r="J3412" s="64" t="str">
        <f t="shared" si="104"/>
        <v>B</v>
      </c>
      <c r="K3412" s="65">
        <f t="shared" si="105"/>
        <v>18000</v>
      </c>
      <c r="L3412" s="66">
        <f t="shared" si="148"/>
        <v>6</v>
      </c>
      <c r="M3412" s="66" t="str">
        <f t="shared" si="149"/>
        <v>OK</v>
      </c>
      <c r="N3412" s="40"/>
    </row>
    <row r="3413" spans="2:14" s="69" customFormat="1" x14ac:dyDescent="0.25">
      <c r="B3413" s="57" t="s">
        <v>26</v>
      </c>
      <c r="C3413" s="70">
        <v>44512</v>
      </c>
      <c r="D3413" s="59" t="s">
        <v>10887</v>
      </c>
      <c r="E3413" s="60" t="s">
        <v>11276</v>
      </c>
      <c r="F3413" s="67" t="s">
        <v>10888</v>
      </c>
      <c r="G3413" s="67" t="s">
        <v>10889</v>
      </c>
      <c r="H3413" s="68" t="s">
        <v>10890</v>
      </c>
      <c r="I3413" s="63">
        <v>6</v>
      </c>
      <c r="J3413" s="64" t="str">
        <f t="shared" si="104"/>
        <v>B</v>
      </c>
      <c r="K3413" s="65">
        <f t="shared" si="105"/>
        <v>18000</v>
      </c>
      <c r="L3413" s="66">
        <f t="shared" si="148"/>
        <v>6</v>
      </c>
      <c r="M3413" s="66" t="str">
        <f t="shared" si="149"/>
        <v>OK</v>
      </c>
      <c r="N3413" s="40"/>
    </row>
    <row r="3414" spans="2:14" x14ac:dyDescent="0.25">
      <c r="B3414" s="57" t="s">
        <v>26</v>
      </c>
      <c r="C3414" s="70">
        <v>44512</v>
      </c>
      <c r="D3414" s="59" t="s">
        <v>10874</v>
      </c>
      <c r="E3414" s="60" t="s">
        <v>11276</v>
      </c>
      <c r="F3414" s="67" t="s">
        <v>10875</v>
      </c>
      <c r="G3414" s="67" t="s">
        <v>10876</v>
      </c>
      <c r="H3414" s="68" t="s">
        <v>10877</v>
      </c>
      <c r="I3414" s="63">
        <v>6</v>
      </c>
      <c r="J3414" s="64" t="str">
        <f t="shared" si="104"/>
        <v>B</v>
      </c>
      <c r="K3414" s="65">
        <f t="shared" si="105"/>
        <v>18000</v>
      </c>
      <c r="L3414" s="66">
        <f t="shared" si="148"/>
        <v>6</v>
      </c>
      <c r="M3414" s="66" t="str">
        <f t="shared" si="149"/>
        <v>OK</v>
      </c>
    </row>
    <row r="3415" spans="2:14" x14ac:dyDescent="0.25">
      <c r="B3415" s="57" t="s">
        <v>26</v>
      </c>
      <c r="C3415" s="70">
        <v>44512</v>
      </c>
      <c r="D3415" s="59" t="s">
        <v>10891</v>
      </c>
      <c r="E3415" s="60" t="s">
        <v>11276</v>
      </c>
      <c r="F3415" s="67" t="s">
        <v>10892</v>
      </c>
      <c r="G3415" s="67" t="s">
        <v>3289</v>
      </c>
      <c r="H3415" s="68" t="s">
        <v>10893</v>
      </c>
      <c r="I3415" s="63">
        <v>2</v>
      </c>
      <c r="J3415" s="64" t="str">
        <f t="shared" si="104"/>
        <v>A</v>
      </c>
      <c r="K3415" s="65">
        <f t="shared" si="105"/>
        <v>5000</v>
      </c>
      <c r="L3415" s="66">
        <f t="shared" si="148"/>
        <v>2</v>
      </c>
      <c r="M3415" s="66" t="str">
        <f t="shared" si="149"/>
        <v>OK</v>
      </c>
    </row>
    <row r="3416" spans="2:14" s="69" customFormat="1" x14ac:dyDescent="0.25">
      <c r="B3416" s="57" t="s">
        <v>26</v>
      </c>
      <c r="C3416" s="70">
        <v>44512</v>
      </c>
      <c r="D3416" s="59" t="s">
        <v>7826</v>
      </c>
      <c r="E3416" s="60" t="s">
        <v>11276</v>
      </c>
      <c r="F3416" s="67" t="s">
        <v>7827</v>
      </c>
      <c r="G3416" s="67" t="s">
        <v>3289</v>
      </c>
      <c r="H3416" s="68" t="s">
        <v>10894</v>
      </c>
      <c r="I3416" s="63">
        <v>2</v>
      </c>
      <c r="J3416" s="64" t="str">
        <f t="shared" si="104"/>
        <v>A</v>
      </c>
      <c r="K3416" s="65">
        <f t="shared" si="105"/>
        <v>5000</v>
      </c>
      <c r="L3416" s="66">
        <f t="shared" si="148"/>
        <v>4</v>
      </c>
      <c r="M3416" s="66" t="str">
        <f t="shared" si="149"/>
        <v>OK</v>
      </c>
      <c r="N3416" s="40"/>
    </row>
    <row r="3417" spans="2:14" x14ac:dyDescent="0.25">
      <c r="B3417" s="57" t="s">
        <v>26</v>
      </c>
      <c r="C3417" s="70">
        <v>44512</v>
      </c>
      <c r="D3417" s="59" t="s">
        <v>7829</v>
      </c>
      <c r="E3417" s="60" t="s">
        <v>11276</v>
      </c>
      <c r="F3417" s="67" t="s">
        <v>7830</v>
      </c>
      <c r="G3417" s="67" t="s">
        <v>7831</v>
      </c>
      <c r="H3417" s="68" t="s">
        <v>10895</v>
      </c>
      <c r="I3417" s="63">
        <v>2</v>
      </c>
      <c r="J3417" s="64" t="str">
        <f t="shared" si="104"/>
        <v>A</v>
      </c>
      <c r="K3417" s="65">
        <f t="shared" si="105"/>
        <v>5000</v>
      </c>
      <c r="L3417" s="66">
        <f t="shared" si="148"/>
        <v>4</v>
      </c>
      <c r="M3417" s="66" t="str">
        <f t="shared" si="149"/>
        <v>OK</v>
      </c>
    </row>
    <row r="3418" spans="2:14" s="69" customFormat="1" x14ac:dyDescent="0.25">
      <c r="B3418" s="57" t="s">
        <v>26</v>
      </c>
      <c r="C3418" s="70">
        <v>44512</v>
      </c>
      <c r="D3418" s="59" t="s">
        <v>7833</v>
      </c>
      <c r="E3418" s="60" t="s">
        <v>11276</v>
      </c>
      <c r="F3418" s="67" t="s">
        <v>7834</v>
      </c>
      <c r="G3418" s="67" t="s">
        <v>7835</v>
      </c>
      <c r="H3418" s="68" t="s">
        <v>10896</v>
      </c>
      <c r="I3418" s="63">
        <v>2</v>
      </c>
      <c r="J3418" s="64" t="str">
        <f t="shared" si="104"/>
        <v>A</v>
      </c>
      <c r="K3418" s="65">
        <f t="shared" si="105"/>
        <v>5000</v>
      </c>
      <c r="L3418" s="66">
        <f t="shared" si="148"/>
        <v>4</v>
      </c>
      <c r="M3418" s="66" t="str">
        <f t="shared" si="149"/>
        <v>OK</v>
      </c>
      <c r="N3418" s="40"/>
    </row>
    <row r="3419" spans="2:14" x14ac:dyDescent="0.25">
      <c r="B3419" s="57" t="s">
        <v>26</v>
      </c>
      <c r="C3419" s="70">
        <v>44512</v>
      </c>
      <c r="D3419" s="59" t="s">
        <v>3275</v>
      </c>
      <c r="E3419" s="60" t="s">
        <v>11276</v>
      </c>
      <c r="F3419" s="67" t="s">
        <v>3276</v>
      </c>
      <c r="G3419" s="67" t="s">
        <v>3277</v>
      </c>
      <c r="H3419" s="68" t="s">
        <v>10897</v>
      </c>
      <c r="I3419" s="63">
        <v>2</v>
      </c>
      <c r="J3419" s="64" t="str">
        <f t="shared" si="104"/>
        <v>A</v>
      </c>
      <c r="K3419" s="65">
        <f t="shared" si="105"/>
        <v>5000</v>
      </c>
      <c r="L3419" s="66">
        <f t="shared" si="148"/>
        <v>6</v>
      </c>
      <c r="M3419" s="66" t="str">
        <f t="shared" si="149"/>
        <v>OK</v>
      </c>
    </row>
    <row r="3420" spans="2:14" x14ac:dyDescent="0.25">
      <c r="B3420" s="57" t="s">
        <v>26</v>
      </c>
      <c r="C3420" s="70">
        <v>44512</v>
      </c>
      <c r="D3420" s="59" t="s">
        <v>7837</v>
      </c>
      <c r="E3420" s="60" t="s">
        <v>11276</v>
      </c>
      <c r="F3420" s="67" t="s">
        <v>7838</v>
      </c>
      <c r="G3420" s="67" t="s">
        <v>7839</v>
      </c>
      <c r="H3420" s="68" t="s">
        <v>10898</v>
      </c>
      <c r="I3420" s="63">
        <v>2</v>
      </c>
      <c r="J3420" s="64" t="str">
        <f t="shared" si="104"/>
        <v>A</v>
      </c>
      <c r="K3420" s="65">
        <f t="shared" si="105"/>
        <v>5000</v>
      </c>
      <c r="L3420" s="66">
        <f t="shared" si="148"/>
        <v>4</v>
      </c>
      <c r="M3420" s="66" t="str">
        <f t="shared" si="149"/>
        <v>OK</v>
      </c>
    </row>
    <row r="3421" spans="2:14" s="69" customFormat="1" x14ac:dyDescent="0.25">
      <c r="B3421" s="57" t="s">
        <v>26</v>
      </c>
      <c r="C3421" s="70">
        <v>44512</v>
      </c>
      <c r="D3421" s="59" t="s">
        <v>3282</v>
      </c>
      <c r="E3421" s="60" t="s">
        <v>11276</v>
      </c>
      <c r="F3421" s="67" t="s">
        <v>3283</v>
      </c>
      <c r="G3421" s="67" t="s">
        <v>3284</v>
      </c>
      <c r="H3421" s="68" t="s">
        <v>10899</v>
      </c>
      <c r="I3421" s="63">
        <v>2</v>
      </c>
      <c r="J3421" s="64" t="str">
        <f t="shared" si="104"/>
        <v>A</v>
      </c>
      <c r="K3421" s="65">
        <f t="shared" si="105"/>
        <v>5000</v>
      </c>
      <c r="L3421" s="66">
        <f t="shared" si="148"/>
        <v>8</v>
      </c>
      <c r="M3421" s="66" t="str">
        <f t="shared" si="149"/>
        <v>OK</v>
      </c>
      <c r="N3421" s="40"/>
    </row>
    <row r="3422" spans="2:14" x14ac:dyDescent="0.25">
      <c r="B3422" s="57" t="s">
        <v>26</v>
      </c>
      <c r="C3422" s="70">
        <v>44512</v>
      </c>
      <c r="D3422" s="59" t="s">
        <v>10900</v>
      </c>
      <c r="E3422" s="60" t="s">
        <v>11276</v>
      </c>
      <c r="F3422" s="67" t="s">
        <v>10901</v>
      </c>
      <c r="G3422" s="67" t="s">
        <v>10902</v>
      </c>
      <c r="H3422" s="68" t="s">
        <v>10903</v>
      </c>
      <c r="I3422" s="63">
        <v>2</v>
      </c>
      <c r="J3422" s="64" t="str">
        <f t="shared" si="104"/>
        <v>A</v>
      </c>
      <c r="K3422" s="65">
        <f t="shared" si="105"/>
        <v>5000</v>
      </c>
      <c r="L3422" s="66">
        <f t="shared" si="148"/>
        <v>2</v>
      </c>
      <c r="M3422" s="66" t="str">
        <f t="shared" si="149"/>
        <v>OK</v>
      </c>
    </row>
    <row r="3423" spans="2:14" x14ac:dyDescent="0.25">
      <c r="B3423" s="57" t="s">
        <v>26</v>
      </c>
      <c r="C3423" s="70">
        <v>44512</v>
      </c>
      <c r="D3423" s="59" t="s">
        <v>10904</v>
      </c>
      <c r="E3423" s="60" t="s">
        <v>11276</v>
      </c>
      <c r="F3423" s="67" t="s">
        <v>10905</v>
      </c>
      <c r="G3423" s="67" t="s">
        <v>3289</v>
      </c>
      <c r="H3423" s="68" t="s">
        <v>10906</v>
      </c>
      <c r="I3423" s="63">
        <v>2</v>
      </c>
      <c r="J3423" s="64" t="str">
        <f t="shared" si="104"/>
        <v>A</v>
      </c>
      <c r="K3423" s="65">
        <f t="shared" si="105"/>
        <v>5000</v>
      </c>
      <c r="L3423" s="66">
        <f t="shared" si="148"/>
        <v>2</v>
      </c>
      <c r="M3423" s="66" t="str">
        <f t="shared" si="149"/>
        <v>OK</v>
      </c>
    </row>
    <row r="3424" spans="2:14" s="69" customFormat="1" x14ac:dyDescent="0.25">
      <c r="B3424" s="57" t="s">
        <v>26</v>
      </c>
      <c r="C3424" s="70">
        <v>44512</v>
      </c>
      <c r="D3424" s="59" t="s">
        <v>7845</v>
      </c>
      <c r="E3424" s="60" t="s">
        <v>11276</v>
      </c>
      <c r="F3424" s="67" t="s">
        <v>7846</v>
      </c>
      <c r="G3424" s="67" t="s">
        <v>7847</v>
      </c>
      <c r="H3424" s="68" t="s">
        <v>10907</v>
      </c>
      <c r="I3424" s="63">
        <v>2</v>
      </c>
      <c r="J3424" s="64" t="str">
        <f t="shared" si="104"/>
        <v>A</v>
      </c>
      <c r="K3424" s="65">
        <f t="shared" si="105"/>
        <v>5000</v>
      </c>
      <c r="L3424" s="66">
        <f t="shared" si="148"/>
        <v>4</v>
      </c>
      <c r="M3424" s="66" t="str">
        <f t="shared" si="149"/>
        <v>OK</v>
      </c>
      <c r="N3424" s="40"/>
    </row>
    <row r="3425" spans="2:14" x14ac:dyDescent="0.25">
      <c r="B3425" s="57" t="s">
        <v>26</v>
      </c>
      <c r="C3425" s="70">
        <v>44512</v>
      </c>
      <c r="D3425" s="59" t="s">
        <v>7849</v>
      </c>
      <c r="E3425" s="60" t="s">
        <v>11276</v>
      </c>
      <c r="F3425" s="67" t="s">
        <v>7850</v>
      </c>
      <c r="G3425" s="67" t="s">
        <v>3292</v>
      </c>
      <c r="H3425" s="68" t="s">
        <v>10908</v>
      </c>
      <c r="I3425" s="63">
        <v>2</v>
      </c>
      <c r="J3425" s="64" t="str">
        <f t="shared" si="104"/>
        <v>A</v>
      </c>
      <c r="K3425" s="65">
        <f t="shared" si="105"/>
        <v>5000</v>
      </c>
      <c r="L3425" s="66">
        <f t="shared" si="148"/>
        <v>4</v>
      </c>
      <c r="M3425" s="66" t="str">
        <f t="shared" si="149"/>
        <v>OK</v>
      </c>
    </row>
    <row r="3426" spans="2:14" s="69" customFormat="1" x14ac:dyDescent="0.25">
      <c r="B3426" s="57" t="s">
        <v>26</v>
      </c>
      <c r="C3426" s="70">
        <v>44512</v>
      </c>
      <c r="D3426" s="59" t="s">
        <v>3294</v>
      </c>
      <c r="E3426" s="60" t="s">
        <v>11276</v>
      </c>
      <c r="F3426" s="67" t="s">
        <v>3295</v>
      </c>
      <c r="G3426" s="67" t="s">
        <v>3296</v>
      </c>
      <c r="H3426" s="68" t="s">
        <v>10909</v>
      </c>
      <c r="I3426" s="63">
        <v>2</v>
      </c>
      <c r="J3426" s="64" t="str">
        <f t="shared" si="104"/>
        <v>A</v>
      </c>
      <c r="K3426" s="65">
        <f t="shared" si="105"/>
        <v>5000</v>
      </c>
      <c r="L3426" s="66">
        <f t="shared" si="148"/>
        <v>6</v>
      </c>
      <c r="M3426" s="66" t="str">
        <f t="shared" si="149"/>
        <v>OK</v>
      </c>
      <c r="N3426" s="40"/>
    </row>
    <row r="3427" spans="2:14" x14ac:dyDescent="0.25">
      <c r="B3427" s="57" t="s">
        <v>26</v>
      </c>
      <c r="C3427" s="70">
        <v>44512</v>
      </c>
      <c r="D3427" s="59" t="s">
        <v>3298</v>
      </c>
      <c r="E3427" s="60" t="s">
        <v>11276</v>
      </c>
      <c r="F3427" s="67" t="s">
        <v>3299</v>
      </c>
      <c r="G3427" s="67" t="s">
        <v>3300</v>
      </c>
      <c r="H3427" s="68" t="s">
        <v>10910</v>
      </c>
      <c r="I3427" s="63">
        <v>2</v>
      </c>
      <c r="J3427" s="64" t="str">
        <f t="shared" si="104"/>
        <v>A</v>
      </c>
      <c r="K3427" s="65">
        <f t="shared" si="105"/>
        <v>5000</v>
      </c>
      <c r="L3427" s="66">
        <f t="shared" si="148"/>
        <v>4</v>
      </c>
      <c r="M3427" s="66" t="str">
        <f t="shared" si="149"/>
        <v>OK</v>
      </c>
    </row>
    <row r="3428" spans="2:14" x14ac:dyDescent="0.25">
      <c r="B3428" s="57" t="s">
        <v>26</v>
      </c>
      <c r="C3428" s="70">
        <v>44512</v>
      </c>
      <c r="D3428" s="59" t="s">
        <v>3301</v>
      </c>
      <c r="E3428" s="60" t="s">
        <v>11276</v>
      </c>
      <c r="F3428" s="67" t="s">
        <v>935</v>
      </c>
      <c r="G3428" s="67" t="s">
        <v>3302</v>
      </c>
      <c r="H3428" s="68" t="s">
        <v>10911</v>
      </c>
      <c r="I3428" s="63">
        <v>2</v>
      </c>
      <c r="J3428" s="64" t="str">
        <f t="shared" si="104"/>
        <v>A</v>
      </c>
      <c r="K3428" s="65">
        <f t="shared" si="105"/>
        <v>5000</v>
      </c>
      <c r="L3428" s="66">
        <f t="shared" si="148"/>
        <v>6</v>
      </c>
      <c r="M3428" s="66" t="str">
        <f t="shared" si="149"/>
        <v>OK</v>
      </c>
    </row>
    <row r="3429" spans="2:14" s="69" customFormat="1" x14ac:dyDescent="0.25">
      <c r="B3429" s="57" t="s">
        <v>26</v>
      </c>
      <c r="C3429" s="70">
        <v>44512</v>
      </c>
      <c r="D3429" s="59" t="s">
        <v>3305</v>
      </c>
      <c r="E3429" s="60" t="s">
        <v>11276</v>
      </c>
      <c r="F3429" s="67" t="s">
        <v>3306</v>
      </c>
      <c r="G3429" s="67" t="s">
        <v>3307</v>
      </c>
      <c r="H3429" s="68" t="s">
        <v>10912</v>
      </c>
      <c r="I3429" s="63">
        <v>2</v>
      </c>
      <c r="J3429" s="64" t="str">
        <f t="shared" si="104"/>
        <v>A</v>
      </c>
      <c r="K3429" s="65">
        <f t="shared" si="105"/>
        <v>5000</v>
      </c>
      <c r="L3429" s="66">
        <f t="shared" si="148"/>
        <v>6</v>
      </c>
      <c r="M3429" s="66" t="str">
        <f t="shared" si="149"/>
        <v>OK</v>
      </c>
      <c r="N3429" s="40"/>
    </row>
    <row r="3430" spans="2:14" s="69" customFormat="1" x14ac:dyDescent="0.25">
      <c r="B3430" s="57" t="s">
        <v>26</v>
      </c>
      <c r="C3430" s="70">
        <v>44512</v>
      </c>
      <c r="D3430" s="59" t="s">
        <v>10913</v>
      </c>
      <c r="E3430" s="60" t="s">
        <v>11276</v>
      </c>
      <c r="F3430" s="67" t="s">
        <v>10914</v>
      </c>
      <c r="G3430" s="67" t="s">
        <v>10915</v>
      </c>
      <c r="H3430" s="68" t="s">
        <v>10916</v>
      </c>
      <c r="I3430" s="63">
        <v>2</v>
      </c>
      <c r="J3430" s="64" t="str">
        <f t="shared" si="104"/>
        <v>A</v>
      </c>
      <c r="K3430" s="65">
        <f t="shared" si="105"/>
        <v>5000</v>
      </c>
      <c r="L3430" s="66">
        <f t="shared" si="148"/>
        <v>2</v>
      </c>
      <c r="M3430" s="66" t="str">
        <f t="shared" si="149"/>
        <v>OK</v>
      </c>
      <c r="N3430" s="40"/>
    </row>
    <row r="3431" spans="2:14" x14ac:dyDescent="0.25">
      <c r="B3431" s="57" t="s">
        <v>26</v>
      </c>
      <c r="C3431" s="70">
        <v>44512</v>
      </c>
      <c r="D3431" s="59" t="s">
        <v>8925</v>
      </c>
      <c r="E3431" s="60" t="s">
        <v>11276</v>
      </c>
      <c r="F3431" s="67" t="s">
        <v>8926</v>
      </c>
      <c r="G3431" s="67" t="s">
        <v>7831</v>
      </c>
      <c r="H3431" s="68" t="s">
        <v>10917</v>
      </c>
      <c r="I3431" s="63">
        <v>2</v>
      </c>
      <c r="J3431" s="64" t="str">
        <f t="shared" si="104"/>
        <v>A</v>
      </c>
      <c r="K3431" s="65">
        <f t="shared" si="105"/>
        <v>5000</v>
      </c>
      <c r="L3431" s="66">
        <f t="shared" si="148"/>
        <v>4</v>
      </c>
      <c r="M3431" s="66" t="str">
        <f t="shared" si="149"/>
        <v>OK</v>
      </c>
    </row>
    <row r="3432" spans="2:14" x14ac:dyDescent="0.25">
      <c r="B3432" s="57" t="s">
        <v>26</v>
      </c>
      <c r="C3432" s="70">
        <v>44512</v>
      </c>
      <c r="D3432" s="59" t="s">
        <v>3263</v>
      </c>
      <c r="E3432" s="60" t="s">
        <v>11276</v>
      </c>
      <c r="F3432" s="67" t="s">
        <v>3264</v>
      </c>
      <c r="G3432" s="67" t="s">
        <v>3265</v>
      </c>
      <c r="H3432" s="68" t="s">
        <v>10956</v>
      </c>
      <c r="I3432" s="63">
        <v>2</v>
      </c>
      <c r="J3432" s="64" t="str">
        <f t="shared" si="104"/>
        <v>A</v>
      </c>
      <c r="K3432" s="65">
        <f t="shared" si="105"/>
        <v>5000</v>
      </c>
      <c r="L3432" s="66">
        <f t="shared" si="148"/>
        <v>4</v>
      </c>
      <c r="M3432" s="66" t="str">
        <f t="shared" si="149"/>
        <v>OK</v>
      </c>
    </row>
    <row r="3433" spans="2:14" s="69" customFormat="1" x14ac:dyDescent="0.25">
      <c r="B3433" s="57" t="s">
        <v>26</v>
      </c>
      <c r="C3433" s="70">
        <v>44512</v>
      </c>
      <c r="D3433" s="59" t="s">
        <v>3267</v>
      </c>
      <c r="E3433" s="60" t="s">
        <v>11276</v>
      </c>
      <c r="F3433" s="67" t="s">
        <v>3268</v>
      </c>
      <c r="G3433" s="67" t="s">
        <v>3269</v>
      </c>
      <c r="H3433" s="68" t="s">
        <v>10957</v>
      </c>
      <c r="I3433" s="63">
        <v>2</v>
      </c>
      <c r="J3433" s="64" t="str">
        <f t="shared" si="104"/>
        <v>A</v>
      </c>
      <c r="K3433" s="65">
        <f t="shared" si="105"/>
        <v>5000</v>
      </c>
      <c r="L3433" s="66">
        <f t="shared" si="148"/>
        <v>4</v>
      </c>
      <c r="M3433" s="66" t="str">
        <f t="shared" si="149"/>
        <v>OK</v>
      </c>
      <c r="N3433" s="40"/>
    </row>
    <row r="3434" spans="2:14" x14ac:dyDescent="0.25">
      <c r="B3434" s="57" t="s">
        <v>26</v>
      </c>
      <c r="C3434" s="70">
        <v>44512</v>
      </c>
      <c r="D3434" s="59" t="s">
        <v>3271</v>
      </c>
      <c r="E3434" s="60" t="s">
        <v>11276</v>
      </c>
      <c r="F3434" s="67" t="s">
        <v>3272</v>
      </c>
      <c r="G3434" s="67" t="s">
        <v>3273</v>
      </c>
      <c r="H3434" s="68" t="s">
        <v>10958</v>
      </c>
      <c r="I3434" s="63">
        <v>2</v>
      </c>
      <c r="J3434" s="64" t="str">
        <f t="shared" si="104"/>
        <v>A</v>
      </c>
      <c r="K3434" s="65">
        <f t="shared" si="105"/>
        <v>5000</v>
      </c>
      <c r="L3434" s="66">
        <f t="shared" si="148"/>
        <v>4</v>
      </c>
      <c r="M3434" s="66" t="str">
        <f t="shared" si="149"/>
        <v>OK</v>
      </c>
    </row>
    <row r="3435" spans="2:14" s="69" customFormat="1" x14ac:dyDescent="0.25">
      <c r="B3435" s="57" t="s">
        <v>26</v>
      </c>
      <c r="C3435" s="70">
        <v>44513</v>
      </c>
      <c r="D3435" s="59" t="s">
        <v>7873</v>
      </c>
      <c r="E3435" s="60" t="s">
        <v>11276</v>
      </c>
      <c r="F3435" s="67" t="s">
        <v>7874</v>
      </c>
      <c r="G3435" s="67" t="s">
        <v>7875</v>
      </c>
      <c r="H3435" s="68" t="s">
        <v>10918</v>
      </c>
      <c r="I3435" s="63">
        <v>2</v>
      </c>
      <c r="J3435" s="64" t="str">
        <f t="shared" si="104"/>
        <v>A</v>
      </c>
      <c r="K3435" s="65">
        <f t="shared" si="105"/>
        <v>5000</v>
      </c>
      <c r="L3435" s="66">
        <f t="shared" si="148"/>
        <v>4</v>
      </c>
      <c r="M3435" s="66" t="str">
        <f t="shared" si="149"/>
        <v>OK</v>
      </c>
      <c r="N3435" s="40"/>
    </row>
    <row r="3436" spans="2:14" x14ac:dyDescent="0.25">
      <c r="B3436" s="57" t="s">
        <v>26</v>
      </c>
      <c r="C3436" s="70">
        <v>44513</v>
      </c>
      <c r="D3436" s="59" t="s">
        <v>3341</v>
      </c>
      <c r="E3436" s="60" t="s">
        <v>11276</v>
      </c>
      <c r="F3436" s="67" t="s">
        <v>3342</v>
      </c>
      <c r="G3436" s="67" t="s">
        <v>3343</v>
      </c>
      <c r="H3436" s="68" t="s">
        <v>10919</v>
      </c>
      <c r="I3436" s="63">
        <v>2</v>
      </c>
      <c r="J3436" s="64" t="str">
        <f t="shared" si="104"/>
        <v>A</v>
      </c>
      <c r="K3436" s="65">
        <f t="shared" si="105"/>
        <v>5000</v>
      </c>
      <c r="L3436" s="66">
        <f t="shared" si="148"/>
        <v>6</v>
      </c>
      <c r="M3436" s="66" t="str">
        <f t="shared" si="149"/>
        <v>OK</v>
      </c>
    </row>
    <row r="3437" spans="2:14" x14ac:dyDescent="0.25">
      <c r="B3437" s="57" t="s">
        <v>26</v>
      </c>
      <c r="C3437" s="70">
        <v>44513</v>
      </c>
      <c r="D3437" s="59" t="s">
        <v>7881</v>
      </c>
      <c r="E3437" s="60" t="s">
        <v>11276</v>
      </c>
      <c r="F3437" s="67" t="s">
        <v>7882</v>
      </c>
      <c r="G3437" s="67" t="s">
        <v>3347</v>
      </c>
      <c r="H3437" s="68" t="s">
        <v>10920</v>
      </c>
      <c r="I3437" s="63">
        <v>2</v>
      </c>
      <c r="J3437" s="64" t="str">
        <f t="shared" si="104"/>
        <v>A</v>
      </c>
      <c r="K3437" s="65">
        <f t="shared" si="105"/>
        <v>5000</v>
      </c>
      <c r="L3437" s="66">
        <f t="shared" si="148"/>
        <v>4</v>
      </c>
      <c r="M3437" s="66" t="str">
        <f t="shared" si="149"/>
        <v>OK</v>
      </c>
    </row>
    <row r="3438" spans="2:14" s="69" customFormat="1" x14ac:dyDescent="0.25">
      <c r="B3438" s="57" t="s">
        <v>26</v>
      </c>
      <c r="C3438" s="70">
        <v>44513</v>
      </c>
      <c r="D3438" s="59" t="s">
        <v>7889</v>
      </c>
      <c r="E3438" s="60" t="s">
        <v>11276</v>
      </c>
      <c r="F3438" s="67" t="s">
        <v>7890</v>
      </c>
      <c r="G3438" s="67" t="s">
        <v>7891</v>
      </c>
      <c r="H3438" s="68" t="s">
        <v>10921</v>
      </c>
      <c r="I3438" s="63">
        <v>2</v>
      </c>
      <c r="J3438" s="64" t="str">
        <f t="shared" si="104"/>
        <v>A</v>
      </c>
      <c r="K3438" s="65">
        <f t="shared" si="105"/>
        <v>5000</v>
      </c>
      <c r="L3438" s="66">
        <f t="shared" si="148"/>
        <v>4</v>
      </c>
      <c r="M3438" s="66" t="str">
        <f t="shared" si="149"/>
        <v>OK</v>
      </c>
      <c r="N3438" s="40"/>
    </row>
    <row r="3439" spans="2:14" s="69" customFormat="1" x14ac:dyDescent="0.25">
      <c r="B3439" s="57" t="s">
        <v>26</v>
      </c>
      <c r="C3439" s="70">
        <v>44513</v>
      </c>
      <c r="D3439" s="59" t="s">
        <v>3349</v>
      </c>
      <c r="E3439" s="60" t="s">
        <v>11276</v>
      </c>
      <c r="F3439" s="67" t="s">
        <v>3350</v>
      </c>
      <c r="G3439" s="67" t="s">
        <v>3351</v>
      </c>
      <c r="H3439" s="68" t="s">
        <v>10922</v>
      </c>
      <c r="I3439" s="63">
        <v>2</v>
      </c>
      <c r="J3439" s="64" t="str">
        <f t="shared" si="104"/>
        <v>A</v>
      </c>
      <c r="K3439" s="65">
        <f t="shared" si="105"/>
        <v>5000</v>
      </c>
      <c r="L3439" s="66">
        <f t="shared" si="148"/>
        <v>4</v>
      </c>
      <c r="M3439" s="66" t="str">
        <f t="shared" si="149"/>
        <v>OK</v>
      </c>
      <c r="N3439" s="40"/>
    </row>
    <row r="3440" spans="2:14" s="69" customFormat="1" x14ac:dyDescent="0.25">
      <c r="B3440" s="57" t="s">
        <v>26</v>
      </c>
      <c r="C3440" s="70">
        <v>44513</v>
      </c>
      <c r="D3440" s="59" t="s">
        <v>10923</v>
      </c>
      <c r="E3440" s="60" t="s">
        <v>11276</v>
      </c>
      <c r="F3440" s="67" t="s">
        <v>10924</v>
      </c>
      <c r="G3440" s="67" t="s">
        <v>10925</v>
      </c>
      <c r="H3440" s="68" t="s">
        <v>10926</v>
      </c>
      <c r="I3440" s="63">
        <v>2</v>
      </c>
      <c r="J3440" s="64" t="str">
        <f t="shared" si="104"/>
        <v>A</v>
      </c>
      <c r="K3440" s="65">
        <f t="shared" si="105"/>
        <v>5000</v>
      </c>
      <c r="L3440" s="66">
        <f t="shared" si="148"/>
        <v>2</v>
      </c>
      <c r="M3440" s="66" t="str">
        <f t="shared" si="149"/>
        <v>OK</v>
      </c>
      <c r="N3440" s="40"/>
    </row>
    <row r="3441" spans="2:14" x14ac:dyDescent="0.25">
      <c r="B3441" s="57" t="s">
        <v>26</v>
      </c>
      <c r="C3441" s="70">
        <v>44513</v>
      </c>
      <c r="D3441" s="59" t="s">
        <v>3357</v>
      </c>
      <c r="E3441" s="60" t="s">
        <v>11276</v>
      </c>
      <c r="F3441" s="67" t="s">
        <v>3358</v>
      </c>
      <c r="G3441" s="67" t="s">
        <v>3359</v>
      </c>
      <c r="H3441" s="68" t="s">
        <v>10927</v>
      </c>
      <c r="I3441" s="63">
        <v>2</v>
      </c>
      <c r="J3441" s="64" t="str">
        <f t="shared" si="104"/>
        <v>A</v>
      </c>
      <c r="K3441" s="65">
        <f t="shared" si="105"/>
        <v>5000</v>
      </c>
      <c r="L3441" s="66">
        <f t="shared" si="148"/>
        <v>4</v>
      </c>
      <c r="M3441" s="66" t="str">
        <f t="shared" si="149"/>
        <v>OK</v>
      </c>
    </row>
    <row r="3442" spans="2:14" x14ac:dyDescent="0.25">
      <c r="B3442" s="57" t="s">
        <v>26</v>
      </c>
      <c r="C3442" s="70">
        <v>44513</v>
      </c>
      <c r="D3442" s="59" t="s">
        <v>10928</v>
      </c>
      <c r="E3442" s="60" t="s">
        <v>11276</v>
      </c>
      <c r="F3442" s="67" t="s">
        <v>10929</v>
      </c>
      <c r="G3442" s="67" t="s">
        <v>10930</v>
      </c>
      <c r="H3442" s="68" t="s">
        <v>10931</v>
      </c>
      <c r="I3442" s="63">
        <v>2</v>
      </c>
      <c r="J3442" s="64" t="str">
        <f t="shared" si="104"/>
        <v>A</v>
      </c>
      <c r="K3442" s="65">
        <f t="shared" si="105"/>
        <v>5000</v>
      </c>
      <c r="L3442" s="66">
        <f t="shared" si="148"/>
        <v>2</v>
      </c>
      <c r="M3442" s="66" t="str">
        <f t="shared" si="149"/>
        <v>OK</v>
      </c>
    </row>
    <row r="3443" spans="2:14" s="69" customFormat="1" x14ac:dyDescent="0.25">
      <c r="B3443" s="57" t="s">
        <v>26</v>
      </c>
      <c r="C3443" s="70">
        <v>44513</v>
      </c>
      <c r="D3443" s="59" t="s">
        <v>3361</v>
      </c>
      <c r="E3443" s="60" t="s">
        <v>11276</v>
      </c>
      <c r="F3443" s="67" t="s">
        <v>3362</v>
      </c>
      <c r="G3443" s="67" t="s">
        <v>3363</v>
      </c>
      <c r="H3443" s="68" t="s">
        <v>10932</v>
      </c>
      <c r="I3443" s="63">
        <v>2</v>
      </c>
      <c r="J3443" s="64" t="str">
        <f t="shared" si="104"/>
        <v>A</v>
      </c>
      <c r="K3443" s="65">
        <f t="shared" si="105"/>
        <v>5000</v>
      </c>
      <c r="L3443" s="66">
        <f t="shared" si="148"/>
        <v>4</v>
      </c>
      <c r="M3443" s="66" t="str">
        <f t="shared" si="149"/>
        <v>OK</v>
      </c>
      <c r="N3443" s="40"/>
    </row>
    <row r="3444" spans="2:14" x14ac:dyDescent="0.25">
      <c r="B3444" s="57" t="s">
        <v>26</v>
      </c>
      <c r="C3444" s="70">
        <v>44513</v>
      </c>
      <c r="D3444" s="59" t="s">
        <v>7899</v>
      </c>
      <c r="E3444" s="60" t="s">
        <v>11276</v>
      </c>
      <c r="F3444" s="67" t="s">
        <v>7900</v>
      </c>
      <c r="G3444" s="67" t="s">
        <v>7901</v>
      </c>
      <c r="H3444" s="68" t="s">
        <v>10933</v>
      </c>
      <c r="I3444" s="63">
        <v>2</v>
      </c>
      <c r="J3444" s="64" t="str">
        <f t="shared" si="104"/>
        <v>A</v>
      </c>
      <c r="K3444" s="65">
        <f t="shared" si="105"/>
        <v>5000</v>
      </c>
      <c r="L3444" s="66">
        <f t="shared" si="148"/>
        <v>4</v>
      </c>
      <c r="M3444" s="66" t="str">
        <f t="shared" si="149"/>
        <v>OK</v>
      </c>
    </row>
    <row r="3445" spans="2:14" s="69" customFormat="1" x14ac:dyDescent="0.25">
      <c r="B3445" s="57" t="s">
        <v>26</v>
      </c>
      <c r="C3445" s="70">
        <v>44513</v>
      </c>
      <c r="D3445" s="59" t="s">
        <v>3383</v>
      </c>
      <c r="E3445" s="60" t="s">
        <v>11276</v>
      </c>
      <c r="F3445" s="67" t="s">
        <v>3384</v>
      </c>
      <c r="G3445" s="67" t="s">
        <v>3385</v>
      </c>
      <c r="H3445" s="68" t="s">
        <v>10934</v>
      </c>
      <c r="I3445" s="63">
        <v>2</v>
      </c>
      <c r="J3445" s="64" t="str">
        <f t="shared" si="104"/>
        <v>A</v>
      </c>
      <c r="K3445" s="65">
        <f t="shared" si="105"/>
        <v>5000</v>
      </c>
      <c r="L3445" s="66">
        <f t="shared" si="148"/>
        <v>4</v>
      </c>
      <c r="M3445" s="66" t="str">
        <f t="shared" si="149"/>
        <v>OK</v>
      </c>
      <c r="N3445" s="40"/>
    </row>
    <row r="3446" spans="2:14" x14ac:dyDescent="0.25">
      <c r="B3446" s="57" t="s">
        <v>26</v>
      </c>
      <c r="C3446" s="70">
        <v>44513</v>
      </c>
      <c r="D3446" s="59" t="s">
        <v>10935</v>
      </c>
      <c r="E3446" s="60" t="s">
        <v>11276</v>
      </c>
      <c r="F3446" s="67" t="s">
        <v>10936</v>
      </c>
      <c r="G3446" s="67" t="s">
        <v>10937</v>
      </c>
      <c r="H3446" s="68" t="s">
        <v>10938</v>
      </c>
      <c r="I3446" s="63">
        <v>2</v>
      </c>
      <c r="J3446" s="64" t="str">
        <f t="shared" si="104"/>
        <v>A</v>
      </c>
      <c r="K3446" s="65">
        <f t="shared" si="105"/>
        <v>5000</v>
      </c>
      <c r="L3446" s="66">
        <f t="shared" si="148"/>
        <v>2</v>
      </c>
      <c r="M3446" s="66" t="str">
        <f t="shared" si="149"/>
        <v>OK</v>
      </c>
    </row>
    <row r="3447" spans="2:14" x14ac:dyDescent="0.25">
      <c r="B3447" s="57" t="s">
        <v>26</v>
      </c>
      <c r="C3447" s="70">
        <v>44513</v>
      </c>
      <c r="D3447" s="59" t="s">
        <v>3399</v>
      </c>
      <c r="E3447" s="60" t="s">
        <v>11276</v>
      </c>
      <c r="F3447" s="67" t="s">
        <v>263</v>
      </c>
      <c r="G3447" s="67" t="s">
        <v>3400</v>
      </c>
      <c r="H3447" s="68" t="s">
        <v>10939</v>
      </c>
      <c r="I3447" s="63">
        <v>6</v>
      </c>
      <c r="J3447" s="64" t="str">
        <f t="shared" si="104"/>
        <v>B</v>
      </c>
      <c r="K3447" s="65">
        <f t="shared" si="105"/>
        <v>18000</v>
      </c>
      <c r="L3447" s="66">
        <f t="shared" si="148"/>
        <v>12</v>
      </c>
      <c r="M3447" s="66" t="str">
        <f t="shared" si="149"/>
        <v>OK</v>
      </c>
    </row>
    <row r="3448" spans="2:14" s="69" customFormat="1" x14ac:dyDescent="0.25">
      <c r="B3448" s="57" t="s">
        <v>26</v>
      </c>
      <c r="C3448" s="70">
        <v>44513</v>
      </c>
      <c r="D3448" s="59" t="s">
        <v>10940</v>
      </c>
      <c r="E3448" s="60" t="s">
        <v>11276</v>
      </c>
      <c r="F3448" s="67" t="s">
        <v>10941</v>
      </c>
      <c r="G3448" s="67" t="s">
        <v>10942</v>
      </c>
      <c r="H3448" s="68" t="s">
        <v>10943</v>
      </c>
      <c r="I3448" s="63">
        <v>6</v>
      </c>
      <c r="J3448" s="64" t="str">
        <f t="shared" si="104"/>
        <v>B</v>
      </c>
      <c r="K3448" s="65">
        <f t="shared" si="105"/>
        <v>18000</v>
      </c>
      <c r="L3448" s="66">
        <f t="shared" si="148"/>
        <v>6</v>
      </c>
      <c r="M3448" s="66" t="str">
        <f t="shared" si="149"/>
        <v>OK</v>
      </c>
      <c r="N3448" s="40"/>
    </row>
    <row r="3449" spans="2:14" s="69" customFormat="1" x14ac:dyDescent="0.25">
      <c r="B3449" s="57" t="s">
        <v>26</v>
      </c>
      <c r="C3449" s="70">
        <v>44513</v>
      </c>
      <c r="D3449" s="59" t="s">
        <v>9437</v>
      </c>
      <c r="E3449" s="60" t="s">
        <v>11276</v>
      </c>
      <c r="F3449" s="67" t="s">
        <v>9438</v>
      </c>
      <c r="G3449" s="67" t="s">
        <v>9439</v>
      </c>
      <c r="H3449" s="68" t="s">
        <v>10944</v>
      </c>
      <c r="I3449" s="63">
        <v>6</v>
      </c>
      <c r="J3449" s="64" t="str">
        <f t="shared" si="104"/>
        <v>B</v>
      </c>
      <c r="K3449" s="65">
        <f t="shared" si="105"/>
        <v>18000</v>
      </c>
      <c r="L3449" s="66">
        <f t="shared" si="148"/>
        <v>8</v>
      </c>
      <c r="M3449" s="66" t="str">
        <f t="shared" si="149"/>
        <v>OK</v>
      </c>
      <c r="N3449" s="40"/>
    </row>
    <row r="3450" spans="2:14" x14ac:dyDescent="0.25">
      <c r="B3450" s="57" t="s">
        <v>26</v>
      </c>
      <c r="C3450" s="70">
        <v>44513</v>
      </c>
      <c r="D3450" s="59" t="s">
        <v>3413</v>
      </c>
      <c r="E3450" s="60" t="s">
        <v>11276</v>
      </c>
      <c r="F3450" s="67" t="s">
        <v>3414</v>
      </c>
      <c r="G3450" s="67" t="s">
        <v>3415</v>
      </c>
      <c r="H3450" s="68" t="s">
        <v>10945</v>
      </c>
      <c r="I3450" s="63">
        <v>6</v>
      </c>
      <c r="J3450" s="64" t="str">
        <f t="shared" si="104"/>
        <v>B</v>
      </c>
      <c r="K3450" s="65">
        <f t="shared" si="105"/>
        <v>18000</v>
      </c>
      <c r="L3450" s="66">
        <f t="shared" si="148"/>
        <v>18</v>
      </c>
      <c r="M3450" s="66" t="str">
        <f t="shared" si="149"/>
        <v>OK</v>
      </c>
    </row>
    <row r="3451" spans="2:14" x14ac:dyDescent="0.25">
      <c r="B3451" s="57" t="s">
        <v>26</v>
      </c>
      <c r="C3451" s="70">
        <v>44513</v>
      </c>
      <c r="D3451" s="59" t="s">
        <v>9442</v>
      </c>
      <c r="E3451" s="60" t="s">
        <v>11276</v>
      </c>
      <c r="F3451" s="67" t="s">
        <v>9443</v>
      </c>
      <c r="G3451" s="67" t="s">
        <v>9444</v>
      </c>
      <c r="H3451" s="68" t="s">
        <v>10946</v>
      </c>
      <c r="I3451" s="63">
        <v>6</v>
      </c>
      <c r="J3451" s="64" t="str">
        <f t="shared" si="104"/>
        <v>B</v>
      </c>
      <c r="K3451" s="65">
        <f t="shared" si="105"/>
        <v>18000</v>
      </c>
      <c r="L3451" s="66">
        <f t="shared" si="148"/>
        <v>12</v>
      </c>
      <c r="M3451" s="66" t="str">
        <f t="shared" si="149"/>
        <v>OK</v>
      </c>
    </row>
    <row r="3452" spans="2:14" s="69" customFormat="1" x14ac:dyDescent="0.25">
      <c r="B3452" s="57" t="s">
        <v>26</v>
      </c>
      <c r="C3452" s="70">
        <v>44513</v>
      </c>
      <c r="D3452" s="59" t="s">
        <v>9446</v>
      </c>
      <c r="E3452" s="60" t="s">
        <v>11276</v>
      </c>
      <c r="F3452" s="67" t="s">
        <v>9447</v>
      </c>
      <c r="G3452" s="67" t="s">
        <v>9448</v>
      </c>
      <c r="H3452" s="68" t="s">
        <v>10947</v>
      </c>
      <c r="I3452" s="63">
        <v>6</v>
      </c>
      <c r="J3452" s="64" t="str">
        <f t="shared" si="104"/>
        <v>B</v>
      </c>
      <c r="K3452" s="65">
        <f t="shared" si="105"/>
        <v>18000</v>
      </c>
      <c r="L3452" s="66">
        <f t="shared" si="148"/>
        <v>12</v>
      </c>
      <c r="M3452" s="66" t="str">
        <f t="shared" si="149"/>
        <v>OK</v>
      </c>
      <c r="N3452" s="40"/>
    </row>
    <row r="3453" spans="2:14" x14ac:dyDescent="0.25">
      <c r="B3453" s="57" t="s">
        <v>26</v>
      </c>
      <c r="C3453" s="70">
        <v>44513</v>
      </c>
      <c r="D3453" s="59" t="s">
        <v>10948</v>
      </c>
      <c r="E3453" s="60" t="s">
        <v>11276</v>
      </c>
      <c r="F3453" s="67" t="s">
        <v>2365</v>
      </c>
      <c r="G3453" s="67" t="s">
        <v>10949</v>
      </c>
      <c r="H3453" s="68" t="s">
        <v>10950</v>
      </c>
      <c r="I3453" s="63">
        <v>2</v>
      </c>
      <c r="J3453" s="64" t="str">
        <f t="shared" si="104"/>
        <v>A</v>
      </c>
      <c r="K3453" s="65">
        <f t="shared" si="105"/>
        <v>5000</v>
      </c>
      <c r="L3453" s="66">
        <f t="shared" si="148"/>
        <v>2</v>
      </c>
      <c r="M3453" s="66" t="str">
        <f t="shared" si="149"/>
        <v>OK</v>
      </c>
    </row>
    <row r="3454" spans="2:14" s="69" customFormat="1" x14ac:dyDescent="0.25">
      <c r="B3454" s="57" t="s">
        <v>26</v>
      </c>
      <c r="C3454" s="70">
        <v>44513</v>
      </c>
      <c r="D3454" s="59" t="s">
        <v>9450</v>
      </c>
      <c r="E3454" s="60" t="s">
        <v>11276</v>
      </c>
      <c r="F3454" s="67" t="s">
        <v>9451</v>
      </c>
      <c r="G3454" s="67" t="s">
        <v>9452</v>
      </c>
      <c r="H3454" s="68" t="s">
        <v>10951</v>
      </c>
      <c r="I3454" s="63">
        <v>6</v>
      </c>
      <c r="J3454" s="64" t="str">
        <f t="shared" si="104"/>
        <v>B</v>
      </c>
      <c r="K3454" s="65">
        <f t="shared" si="105"/>
        <v>18000</v>
      </c>
      <c r="L3454" s="66">
        <f t="shared" si="148"/>
        <v>12</v>
      </c>
      <c r="M3454" s="66" t="str">
        <f t="shared" si="149"/>
        <v>OK</v>
      </c>
      <c r="N3454" s="40"/>
    </row>
    <row r="3455" spans="2:14" x14ac:dyDescent="0.25">
      <c r="B3455" s="57" t="s">
        <v>26</v>
      </c>
      <c r="C3455" s="70">
        <v>44513</v>
      </c>
      <c r="D3455" s="59" t="s">
        <v>10952</v>
      </c>
      <c r="E3455" s="60" t="s">
        <v>11276</v>
      </c>
      <c r="F3455" s="67" t="s">
        <v>7085</v>
      </c>
      <c r="G3455" s="67" t="s">
        <v>10953</v>
      </c>
      <c r="H3455" s="68" t="s">
        <v>10954</v>
      </c>
      <c r="I3455" s="63">
        <v>2</v>
      </c>
      <c r="J3455" s="64" t="str">
        <f t="shared" si="104"/>
        <v>A</v>
      </c>
      <c r="K3455" s="65">
        <f t="shared" si="105"/>
        <v>5000</v>
      </c>
      <c r="L3455" s="66">
        <f t="shared" si="148"/>
        <v>2</v>
      </c>
      <c r="M3455" s="66" t="str">
        <f t="shared" si="149"/>
        <v>OK</v>
      </c>
    </row>
    <row r="3456" spans="2:14" x14ac:dyDescent="0.25">
      <c r="B3456" s="57" t="s">
        <v>26</v>
      </c>
      <c r="C3456" s="70">
        <v>44513</v>
      </c>
      <c r="D3456" s="59" t="s">
        <v>9454</v>
      </c>
      <c r="E3456" s="60" t="s">
        <v>11276</v>
      </c>
      <c r="F3456" s="67" t="s">
        <v>9455</v>
      </c>
      <c r="G3456" s="67" t="s">
        <v>9456</v>
      </c>
      <c r="H3456" s="68" t="s">
        <v>10955</v>
      </c>
      <c r="I3456" s="63">
        <v>6</v>
      </c>
      <c r="J3456" s="64" t="str">
        <f t="shared" si="104"/>
        <v>B</v>
      </c>
      <c r="K3456" s="65">
        <f t="shared" si="105"/>
        <v>18000</v>
      </c>
      <c r="L3456" s="66">
        <f t="shared" si="148"/>
        <v>12</v>
      </c>
      <c r="M3456" s="66" t="str">
        <f t="shared" si="149"/>
        <v>OK</v>
      </c>
    </row>
    <row r="3457" spans="2:14" s="69" customFormat="1" x14ac:dyDescent="0.25">
      <c r="B3457" s="57" t="s">
        <v>26</v>
      </c>
      <c r="C3457" s="70">
        <v>44513</v>
      </c>
      <c r="D3457" s="59" t="s">
        <v>10959</v>
      </c>
      <c r="E3457" s="60" t="s">
        <v>11276</v>
      </c>
      <c r="F3457" s="67" t="s">
        <v>819</v>
      </c>
      <c r="G3457" s="67" t="s">
        <v>10960</v>
      </c>
      <c r="H3457" s="68" t="s">
        <v>10961</v>
      </c>
      <c r="I3457" s="63">
        <v>6</v>
      </c>
      <c r="J3457" s="64" t="str">
        <f t="shared" si="104"/>
        <v>B</v>
      </c>
      <c r="K3457" s="65">
        <f t="shared" si="105"/>
        <v>18000</v>
      </c>
      <c r="L3457" s="66">
        <f t="shared" si="148"/>
        <v>6</v>
      </c>
      <c r="M3457" s="66" t="str">
        <f t="shared" si="149"/>
        <v>OK</v>
      </c>
      <c r="N3457" s="40"/>
    </row>
    <row r="3458" spans="2:14" s="69" customFormat="1" x14ac:dyDescent="0.25">
      <c r="B3458" s="57" t="s">
        <v>26</v>
      </c>
      <c r="C3458" s="70">
        <v>44513</v>
      </c>
      <c r="D3458" s="59" t="s">
        <v>10962</v>
      </c>
      <c r="E3458" s="60" t="s">
        <v>11276</v>
      </c>
      <c r="F3458" s="67" t="s">
        <v>10963</v>
      </c>
      <c r="G3458" s="67" t="s">
        <v>10964</v>
      </c>
      <c r="H3458" s="68" t="s">
        <v>10965</v>
      </c>
      <c r="I3458" s="63">
        <v>6</v>
      </c>
      <c r="J3458" s="64" t="str">
        <f t="shared" si="104"/>
        <v>B</v>
      </c>
      <c r="K3458" s="65">
        <f t="shared" si="105"/>
        <v>18000</v>
      </c>
      <c r="L3458" s="66">
        <f t="shared" si="148"/>
        <v>6</v>
      </c>
      <c r="M3458" s="66" t="str">
        <f t="shared" si="149"/>
        <v>OK</v>
      </c>
      <c r="N3458" s="40"/>
    </row>
    <row r="3459" spans="2:14" s="69" customFormat="1" x14ac:dyDescent="0.25">
      <c r="B3459" s="57" t="s">
        <v>26</v>
      </c>
      <c r="C3459" s="70">
        <v>44513</v>
      </c>
      <c r="D3459" s="59" t="s">
        <v>3365</v>
      </c>
      <c r="E3459" s="60" t="s">
        <v>11276</v>
      </c>
      <c r="F3459" s="67" t="s">
        <v>3366</v>
      </c>
      <c r="G3459" s="67" t="s">
        <v>3367</v>
      </c>
      <c r="H3459" s="68" t="s">
        <v>10966</v>
      </c>
      <c r="I3459" s="63">
        <v>2</v>
      </c>
      <c r="J3459" s="64" t="str">
        <f t="shared" si="104"/>
        <v>A</v>
      </c>
      <c r="K3459" s="65">
        <f t="shared" si="105"/>
        <v>5000</v>
      </c>
      <c r="L3459" s="66">
        <f t="shared" si="148"/>
        <v>4</v>
      </c>
      <c r="M3459" s="66" t="str">
        <f t="shared" si="149"/>
        <v>OK</v>
      </c>
      <c r="N3459" s="40"/>
    </row>
    <row r="3460" spans="2:14" x14ac:dyDescent="0.25">
      <c r="B3460" s="57" t="s">
        <v>27</v>
      </c>
      <c r="C3460" s="58">
        <v>44487</v>
      </c>
      <c r="D3460" s="59" t="s">
        <v>369</v>
      </c>
      <c r="E3460" s="60" t="s">
        <v>11276</v>
      </c>
      <c r="F3460" s="61" t="s">
        <v>370</v>
      </c>
      <c r="G3460" s="61" t="s">
        <v>371</v>
      </c>
      <c r="H3460" s="62" t="s">
        <v>372</v>
      </c>
      <c r="I3460" s="63">
        <v>2</v>
      </c>
      <c r="J3460" s="64" t="str">
        <f t="shared" si="104"/>
        <v>A</v>
      </c>
      <c r="K3460" s="65">
        <f t="shared" si="105"/>
        <v>5000</v>
      </c>
      <c r="L3460" s="66">
        <f t="shared" si="148"/>
        <v>2</v>
      </c>
      <c r="M3460" s="66" t="str">
        <f t="shared" si="149"/>
        <v>OK</v>
      </c>
    </row>
    <row r="3461" spans="2:14" x14ac:dyDescent="0.25">
      <c r="B3461" s="57" t="s">
        <v>27</v>
      </c>
      <c r="C3461" s="58">
        <v>44487</v>
      </c>
      <c r="D3461" s="59" t="s">
        <v>373</v>
      </c>
      <c r="E3461" s="60" t="s">
        <v>11276</v>
      </c>
      <c r="F3461" s="61" t="s">
        <v>374</v>
      </c>
      <c r="G3461" s="61" t="s">
        <v>375</v>
      </c>
      <c r="H3461" s="62" t="s">
        <v>376</v>
      </c>
      <c r="I3461" s="63">
        <v>2</v>
      </c>
      <c r="J3461" s="64" t="str">
        <f t="shared" si="104"/>
        <v>A</v>
      </c>
      <c r="K3461" s="65">
        <f t="shared" si="105"/>
        <v>5000</v>
      </c>
      <c r="L3461" s="66">
        <f t="shared" si="148"/>
        <v>2</v>
      </c>
      <c r="M3461" s="66" t="str">
        <f t="shared" si="149"/>
        <v>OK</v>
      </c>
    </row>
    <row r="3462" spans="2:14" s="69" customFormat="1" x14ac:dyDescent="0.25">
      <c r="B3462" s="57" t="s">
        <v>27</v>
      </c>
      <c r="C3462" s="58">
        <v>44487</v>
      </c>
      <c r="D3462" s="59" t="s">
        <v>377</v>
      </c>
      <c r="E3462" s="60" t="s">
        <v>11276</v>
      </c>
      <c r="F3462" s="61" t="s">
        <v>378</v>
      </c>
      <c r="G3462" s="61" t="s">
        <v>379</v>
      </c>
      <c r="H3462" s="62" t="s">
        <v>380</v>
      </c>
      <c r="I3462" s="63">
        <v>2</v>
      </c>
      <c r="J3462" s="64" t="str">
        <f t="shared" si="104"/>
        <v>A</v>
      </c>
      <c r="K3462" s="65">
        <f t="shared" si="105"/>
        <v>5000</v>
      </c>
      <c r="L3462" s="66">
        <f t="shared" si="148"/>
        <v>2</v>
      </c>
      <c r="M3462" s="66" t="str">
        <f t="shared" si="149"/>
        <v>OK</v>
      </c>
      <c r="N3462" s="40"/>
    </row>
    <row r="3463" spans="2:14" x14ac:dyDescent="0.25">
      <c r="B3463" s="57" t="s">
        <v>27</v>
      </c>
      <c r="C3463" s="58">
        <v>44487</v>
      </c>
      <c r="D3463" s="59" t="s">
        <v>381</v>
      </c>
      <c r="E3463" s="60" t="s">
        <v>11276</v>
      </c>
      <c r="F3463" s="61" t="s">
        <v>382</v>
      </c>
      <c r="G3463" s="61" t="s">
        <v>383</v>
      </c>
      <c r="H3463" s="62" t="s">
        <v>384</v>
      </c>
      <c r="I3463" s="63">
        <v>2</v>
      </c>
      <c r="J3463" s="64" t="str">
        <f t="shared" si="104"/>
        <v>A</v>
      </c>
      <c r="K3463" s="65">
        <f t="shared" si="105"/>
        <v>5000</v>
      </c>
      <c r="L3463" s="66">
        <f t="shared" si="148"/>
        <v>2</v>
      </c>
      <c r="M3463" s="66" t="str">
        <f t="shared" si="149"/>
        <v>OK</v>
      </c>
    </row>
    <row r="3464" spans="2:14" s="69" customFormat="1" x14ac:dyDescent="0.25">
      <c r="B3464" s="57" t="s">
        <v>27</v>
      </c>
      <c r="C3464" s="58">
        <v>44487</v>
      </c>
      <c r="D3464" s="59" t="s">
        <v>385</v>
      </c>
      <c r="E3464" s="60" t="s">
        <v>11276</v>
      </c>
      <c r="F3464" s="61" t="s">
        <v>386</v>
      </c>
      <c r="G3464" s="61" t="s">
        <v>387</v>
      </c>
      <c r="H3464" s="62" t="s">
        <v>388</v>
      </c>
      <c r="I3464" s="63">
        <v>2</v>
      </c>
      <c r="J3464" s="64" t="str">
        <f t="shared" si="104"/>
        <v>A</v>
      </c>
      <c r="K3464" s="65">
        <f t="shared" si="105"/>
        <v>5000</v>
      </c>
      <c r="L3464" s="66">
        <f t="shared" si="148"/>
        <v>4</v>
      </c>
      <c r="M3464" s="66" t="str">
        <f t="shared" si="149"/>
        <v>OK</v>
      </c>
      <c r="N3464" s="40"/>
    </row>
    <row r="3465" spans="2:14" x14ac:dyDescent="0.25">
      <c r="B3465" s="57" t="s">
        <v>27</v>
      </c>
      <c r="C3465" s="58">
        <v>44487</v>
      </c>
      <c r="D3465" s="59" t="s">
        <v>393</v>
      </c>
      <c r="E3465" s="60" t="s">
        <v>11276</v>
      </c>
      <c r="F3465" s="61" t="s">
        <v>394</v>
      </c>
      <c r="G3465" s="61" t="s">
        <v>395</v>
      </c>
      <c r="H3465" s="62" t="s">
        <v>396</v>
      </c>
      <c r="I3465" s="63">
        <v>2</v>
      </c>
      <c r="J3465" s="64" t="str">
        <f t="shared" si="104"/>
        <v>A</v>
      </c>
      <c r="K3465" s="65">
        <f t="shared" si="105"/>
        <v>5000</v>
      </c>
      <c r="L3465" s="66">
        <f t="shared" ref="L3465:L3528" si="150">SUMIF($D$8:$D$3606,D3465:D7063,$I$8:$I$3606)</f>
        <v>2</v>
      </c>
      <c r="M3465" s="66" t="str">
        <f t="shared" ref="M3465:M3528" si="151">+IF(L3465=0," ",IF(L3465&lt;=20,"OK",IF(L3465&gt;=21,"LEBIH")))</f>
        <v>OK</v>
      </c>
    </row>
    <row r="3466" spans="2:14" x14ac:dyDescent="0.25">
      <c r="B3466" s="57" t="s">
        <v>27</v>
      </c>
      <c r="C3466" s="58">
        <v>44487</v>
      </c>
      <c r="D3466" s="59" t="s">
        <v>389</v>
      </c>
      <c r="E3466" s="60" t="s">
        <v>11276</v>
      </c>
      <c r="F3466" s="61" t="s">
        <v>390</v>
      </c>
      <c r="G3466" s="61" t="s">
        <v>391</v>
      </c>
      <c r="H3466" s="62" t="s">
        <v>392</v>
      </c>
      <c r="I3466" s="63">
        <v>3</v>
      </c>
      <c r="J3466" s="64" t="str">
        <f t="shared" si="104"/>
        <v>A</v>
      </c>
      <c r="K3466" s="65">
        <f t="shared" si="105"/>
        <v>7500</v>
      </c>
      <c r="L3466" s="66">
        <f t="shared" si="150"/>
        <v>7</v>
      </c>
      <c r="M3466" s="66" t="str">
        <f t="shared" si="151"/>
        <v>OK</v>
      </c>
    </row>
    <row r="3467" spans="2:14" s="69" customFormat="1" x14ac:dyDescent="0.25">
      <c r="B3467" s="57" t="s">
        <v>27</v>
      </c>
      <c r="C3467" s="58">
        <v>44488</v>
      </c>
      <c r="D3467" s="59" t="s">
        <v>1342</v>
      </c>
      <c r="E3467" s="60" t="s">
        <v>11276</v>
      </c>
      <c r="F3467" s="61" t="s">
        <v>1343</v>
      </c>
      <c r="G3467" s="61" t="s">
        <v>1344</v>
      </c>
      <c r="H3467" s="62" t="s">
        <v>1345</v>
      </c>
      <c r="I3467" s="63">
        <v>2</v>
      </c>
      <c r="J3467" s="64" t="str">
        <f t="shared" si="104"/>
        <v>A</v>
      </c>
      <c r="K3467" s="65">
        <f t="shared" si="105"/>
        <v>5000</v>
      </c>
      <c r="L3467" s="66">
        <f t="shared" si="150"/>
        <v>4</v>
      </c>
      <c r="M3467" s="66" t="str">
        <f t="shared" si="151"/>
        <v>OK</v>
      </c>
      <c r="N3467" s="40"/>
    </row>
    <row r="3468" spans="2:14" s="69" customFormat="1" x14ac:dyDescent="0.25">
      <c r="B3468" s="57" t="s">
        <v>27</v>
      </c>
      <c r="C3468" s="58">
        <v>44488</v>
      </c>
      <c r="D3468" s="59" t="s">
        <v>1314</v>
      </c>
      <c r="E3468" s="60" t="s">
        <v>11276</v>
      </c>
      <c r="F3468" s="61" t="s">
        <v>1315</v>
      </c>
      <c r="G3468" s="61" t="s">
        <v>1316</v>
      </c>
      <c r="H3468" s="62" t="s">
        <v>1317</v>
      </c>
      <c r="I3468" s="63">
        <v>2</v>
      </c>
      <c r="J3468" s="64" t="str">
        <f t="shared" si="104"/>
        <v>A</v>
      </c>
      <c r="K3468" s="65">
        <f t="shared" si="105"/>
        <v>5000</v>
      </c>
      <c r="L3468" s="66">
        <f t="shared" si="150"/>
        <v>2</v>
      </c>
      <c r="M3468" s="66" t="str">
        <f t="shared" si="151"/>
        <v>OK</v>
      </c>
      <c r="N3468" s="40"/>
    </row>
    <row r="3469" spans="2:14" x14ac:dyDescent="0.25">
      <c r="B3469" s="57" t="s">
        <v>27</v>
      </c>
      <c r="C3469" s="58">
        <v>44488</v>
      </c>
      <c r="D3469" s="59" t="s">
        <v>1318</v>
      </c>
      <c r="E3469" s="60" t="s">
        <v>11276</v>
      </c>
      <c r="F3469" s="61" t="s">
        <v>1319</v>
      </c>
      <c r="G3469" s="61" t="s">
        <v>1320</v>
      </c>
      <c r="H3469" s="62" t="s">
        <v>1321</v>
      </c>
      <c r="I3469" s="63">
        <v>4</v>
      </c>
      <c r="J3469" s="64" t="str">
        <f t="shared" si="104"/>
        <v>A</v>
      </c>
      <c r="K3469" s="65">
        <f t="shared" si="105"/>
        <v>10000</v>
      </c>
      <c r="L3469" s="66">
        <f t="shared" si="150"/>
        <v>4</v>
      </c>
      <c r="M3469" s="66" t="str">
        <f t="shared" si="151"/>
        <v>OK</v>
      </c>
    </row>
    <row r="3470" spans="2:14" x14ac:dyDescent="0.25">
      <c r="B3470" s="57" t="s">
        <v>27</v>
      </c>
      <c r="C3470" s="58">
        <v>44488</v>
      </c>
      <c r="D3470" s="59" t="s">
        <v>1322</v>
      </c>
      <c r="E3470" s="60" t="s">
        <v>11276</v>
      </c>
      <c r="F3470" s="67" t="s">
        <v>1323</v>
      </c>
      <c r="G3470" s="67" t="s">
        <v>1324</v>
      </c>
      <c r="H3470" s="68" t="s">
        <v>1325</v>
      </c>
      <c r="I3470" s="63">
        <v>2</v>
      </c>
      <c r="J3470" s="64" t="str">
        <f t="shared" si="104"/>
        <v>A</v>
      </c>
      <c r="K3470" s="65">
        <f t="shared" si="105"/>
        <v>5000</v>
      </c>
      <c r="L3470" s="66">
        <f t="shared" si="150"/>
        <v>4</v>
      </c>
      <c r="M3470" s="66" t="str">
        <f t="shared" si="151"/>
        <v>OK</v>
      </c>
    </row>
    <row r="3471" spans="2:14" s="69" customFormat="1" x14ac:dyDescent="0.25">
      <c r="B3471" s="57" t="s">
        <v>27</v>
      </c>
      <c r="C3471" s="58">
        <v>44488</v>
      </c>
      <c r="D3471" s="59" t="s">
        <v>1326</v>
      </c>
      <c r="E3471" s="60" t="s">
        <v>11276</v>
      </c>
      <c r="F3471" s="67" t="s">
        <v>1327</v>
      </c>
      <c r="G3471" s="67" t="s">
        <v>1328</v>
      </c>
      <c r="H3471" s="68" t="s">
        <v>1329</v>
      </c>
      <c r="I3471" s="63">
        <v>2</v>
      </c>
      <c r="J3471" s="64" t="str">
        <f t="shared" si="104"/>
        <v>A</v>
      </c>
      <c r="K3471" s="65">
        <f t="shared" si="105"/>
        <v>5000</v>
      </c>
      <c r="L3471" s="66">
        <f t="shared" si="150"/>
        <v>2</v>
      </c>
      <c r="M3471" s="66" t="str">
        <f t="shared" si="151"/>
        <v>OK</v>
      </c>
      <c r="N3471" s="40"/>
    </row>
    <row r="3472" spans="2:14" x14ac:dyDescent="0.25">
      <c r="B3472" s="57" t="s">
        <v>27</v>
      </c>
      <c r="C3472" s="58">
        <v>44488</v>
      </c>
      <c r="D3472" s="59" t="s">
        <v>1330</v>
      </c>
      <c r="E3472" s="60" t="s">
        <v>11276</v>
      </c>
      <c r="F3472" s="67" t="s">
        <v>1331</v>
      </c>
      <c r="G3472" s="67" t="s">
        <v>1332</v>
      </c>
      <c r="H3472" s="68" t="s">
        <v>1333</v>
      </c>
      <c r="I3472" s="63">
        <v>2</v>
      </c>
      <c r="J3472" s="64" t="str">
        <f t="shared" si="104"/>
        <v>A</v>
      </c>
      <c r="K3472" s="65">
        <f t="shared" si="105"/>
        <v>5000</v>
      </c>
      <c r="L3472" s="66">
        <f t="shared" si="150"/>
        <v>2</v>
      </c>
      <c r="M3472" s="66" t="str">
        <f t="shared" si="151"/>
        <v>OK</v>
      </c>
    </row>
    <row r="3473" spans="2:14" s="69" customFormat="1" x14ac:dyDescent="0.25">
      <c r="B3473" s="57" t="s">
        <v>27</v>
      </c>
      <c r="C3473" s="58">
        <v>44488</v>
      </c>
      <c r="D3473" s="59" t="s">
        <v>1334</v>
      </c>
      <c r="E3473" s="60" t="s">
        <v>11276</v>
      </c>
      <c r="F3473" s="67" t="s">
        <v>1335</v>
      </c>
      <c r="G3473" s="67" t="s">
        <v>1336</v>
      </c>
      <c r="H3473" s="68" t="s">
        <v>1337</v>
      </c>
      <c r="I3473" s="63">
        <v>4</v>
      </c>
      <c r="J3473" s="64" t="str">
        <f t="shared" si="104"/>
        <v>A</v>
      </c>
      <c r="K3473" s="65">
        <f t="shared" si="105"/>
        <v>10000</v>
      </c>
      <c r="L3473" s="66">
        <f t="shared" si="150"/>
        <v>4</v>
      </c>
      <c r="M3473" s="66" t="str">
        <f t="shared" si="151"/>
        <v>OK</v>
      </c>
      <c r="N3473" s="40"/>
    </row>
    <row r="3474" spans="2:14" x14ac:dyDescent="0.25">
      <c r="B3474" s="57" t="s">
        <v>27</v>
      </c>
      <c r="C3474" s="58">
        <v>44488</v>
      </c>
      <c r="D3474" s="59" t="s">
        <v>1338</v>
      </c>
      <c r="E3474" s="60" t="s">
        <v>11276</v>
      </c>
      <c r="F3474" s="67" t="s">
        <v>1339</v>
      </c>
      <c r="G3474" s="67" t="s">
        <v>1340</v>
      </c>
      <c r="H3474" s="68" t="s">
        <v>1341</v>
      </c>
      <c r="I3474" s="63">
        <v>3</v>
      </c>
      <c r="J3474" s="64" t="str">
        <f t="shared" si="104"/>
        <v>A</v>
      </c>
      <c r="K3474" s="65">
        <f t="shared" si="105"/>
        <v>7500</v>
      </c>
      <c r="L3474" s="66">
        <f t="shared" si="150"/>
        <v>5</v>
      </c>
      <c r="M3474" s="66" t="str">
        <f t="shared" si="151"/>
        <v>OK</v>
      </c>
    </row>
    <row r="3475" spans="2:14" x14ac:dyDescent="0.25">
      <c r="B3475" s="57" t="s">
        <v>27</v>
      </c>
      <c r="C3475" s="58">
        <v>44488</v>
      </c>
      <c r="D3475" s="59" t="s">
        <v>1346</v>
      </c>
      <c r="E3475" s="60" t="s">
        <v>11276</v>
      </c>
      <c r="F3475" s="61" t="s">
        <v>1347</v>
      </c>
      <c r="G3475" s="61" t="s">
        <v>1348</v>
      </c>
      <c r="H3475" s="62" t="s">
        <v>1349</v>
      </c>
      <c r="I3475" s="63">
        <v>2</v>
      </c>
      <c r="J3475" s="64" t="str">
        <f t="shared" si="104"/>
        <v>A</v>
      </c>
      <c r="K3475" s="65">
        <f t="shared" si="105"/>
        <v>5000</v>
      </c>
      <c r="L3475" s="66">
        <f t="shared" si="150"/>
        <v>2</v>
      </c>
      <c r="M3475" s="66" t="str">
        <f t="shared" si="151"/>
        <v>OK</v>
      </c>
    </row>
    <row r="3476" spans="2:14" s="69" customFormat="1" x14ac:dyDescent="0.25">
      <c r="B3476" s="57" t="s">
        <v>27</v>
      </c>
      <c r="C3476" s="58">
        <v>44488</v>
      </c>
      <c r="D3476" s="59" t="s">
        <v>1350</v>
      </c>
      <c r="E3476" s="60" t="s">
        <v>11276</v>
      </c>
      <c r="F3476" s="61" t="s">
        <v>1351</v>
      </c>
      <c r="G3476" s="61" t="s">
        <v>1352</v>
      </c>
      <c r="H3476" s="62" t="s">
        <v>1353</v>
      </c>
      <c r="I3476" s="63">
        <v>2</v>
      </c>
      <c r="J3476" s="64" t="str">
        <f t="shared" si="104"/>
        <v>A</v>
      </c>
      <c r="K3476" s="65">
        <f t="shared" si="105"/>
        <v>5000</v>
      </c>
      <c r="L3476" s="66">
        <f t="shared" si="150"/>
        <v>2</v>
      </c>
      <c r="M3476" s="66" t="str">
        <f t="shared" si="151"/>
        <v>OK</v>
      </c>
      <c r="N3476" s="40"/>
    </row>
    <row r="3477" spans="2:14" x14ac:dyDescent="0.25">
      <c r="B3477" s="57" t="s">
        <v>27</v>
      </c>
      <c r="C3477" s="58">
        <v>44488</v>
      </c>
      <c r="D3477" s="59" t="s">
        <v>1354</v>
      </c>
      <c r="E3477" s="60" t="s">
        <v>11276</v>
      </c>
      <c r="F3477" s="61" t="s">
        <v>1355</v>
      </c>
      <c r="G3477" s="61" t="s">
        <v>1356</v>
      </c>
      <c r="H3477" s="62" t="s">
        <v>1357</v>
      </c>
      <c r="I3477" s="63">
        <v>5</v>
      </c>
      <c r="J3477" s="64" t="str">
        <f t="shared" si="104"/>
        <v>A</v>
      </c>
      <c r="K3477" s="65">
        <f t="shared" si="105"/>
        <v>12500</v>
      </c>
      <c r="L3477" s="66">
        <f t="shared" si="150"/>
        <v>5</v>
      </c>
      <c r="M3477" s="66" t="str">
        <f t="shared" si="151"/>
        <v>OK</v>
      </c>
    </row>
    <row r="3478" spans="2:14" x14ac:dyDescent="0.25">
      <c r="B3478" s="57" t="s">
        <v>27</v>
      </c>
      <c r="C3478" s="58">
        <v>44489</v>
      </c>
      <c r="D3478" s="59" t="s">
        <v>1358</v>
      </c>
      <c r="E3478" s="60" t="s">
        <v>11276</v>
      </c>
      <c r="F3478" s="61" t="s">
        <v>1359</v>
      </c>
      <c r="G3478" s="61" t="s">
        <v>1360</v>
      </c>
      <c r="H3478" s="62" t="s">
        <v>1361</v>
      </c>
      <c r="I3478" s="63">
        <v>10</v>
      </c>
      <c r="J3478" s="64" t="str">
        <f t="shared" si="104"/>
        <v>B</v>
      </c>
      <c r="K3478" s="65">
        <f t="shared" si="105"/>
        <v>30000</v>
      </c>
      <c r="L3478" s="66">
        <f t="shared" si="150"/>
        <v>20</v>
      </c>
      <c r="M3478" s="66" t="str">
        <f t="shared" si="151"/>
        <v>OK</v>
      </c>
    </row>
    <row r="3479" spans="2:14" s="69" customFormat="1" x14ac:dyDescent="0.25">
      <c r="B3479" s="57" t="s">
        <v>27</v>
      </c>
      <c r="C3479" s="58">
        <v>44489</v>
      </c>
      <c r="D3479" s="59" t="s">
        <v>1362</v>
      </c>
      <c r="E3479" s="60" t="s">
        <v>11276</v>
      </c>
      <c r="F3479" s="61" t="s">
        <v>1363</v>
      </c>
      <c r="G3479" s="61" t="s">
        <v>1364</v>
      </c>
      <c r="H3479" s="62" t="s">
        <v>1365</v>
      </c>
      <c r="I3479" s="63">
        <v>2</v>
      </c>
      <c r="J3479" s="64" t="str">
        <f t="shared" si="104"/>
        <v>A</v>
      </c>
      <c r="K3479" s="65">
        <f t="shared" si="105"/>
        <v>5000</v>
      </c>
      <c r="L3479" s="66">
        <f t="shared" si="150"/>
        <v>2</v>
      </c>
      <c r="M3479" s="66" t="str">
        <f t="shared" si="151"/>
        <v>OK</v>
      </c>
      <c r="N3479" s="40"/>
    </row>
    <row r="3480" spans="2:14" x14ac:dyDescent="0.25">
      <c r="B3480" s="57" t="s">
        <v>27</v>
      </c>
      <c r="C3480" s="58">
        <v>44489</v>
      </c>
      <c r="D3480" s="59" t="s">
        <v>1366</v>
      </c>
      <c r="E3480" s="60" t="s">
        <v>11276</v>
      </c>
      <c r="F3480" s="61" t="s">
        <v>1367</v>
      </c>
      <c r="G3480" s="61" t="s">
        <v>1368</v>
      </c>
      <c r="H3480" s="62" t="s">
        <v>1369</v>
      </c>
      <c r="I3480" s="63">
        <v>2</v>
      </c>
      <c r="J3480" s="64" t="str">
        <f t="shared" si="104"/>
        <v>A</v>
      </c>
      <c r="K3480" s="65">
        <f t="shared" si="105"/>
        <v>5000</v>
      </c>
      <c r="L3480" s="66">
        <f t="shared" si="150"/>
        <v>2</v>
      </c>
      <c r="M3480" s="66" t="str">
        <f t="shared" si="151"/>
        <v>OK</v>
      </c>
    </row>
    <row r="3481" spans="2:14" s="69" customFormat="1" x14ac:dyDescent="0.25">
      <c r="B3481" s="57" t="s">
        <v>27</v>
      </c>
      <c r="C3481" s="58">
        <v>44489</v>
      </c>
      <c r="D3481" s="59" t="s">
        <v>1370</v>
      </c>
      <c r="E3481" s="60" t="s">
        <v>11276</v>
      </c>
      <c r="F3481" s="61" t="s">
        <v>1371</v>
      </c>
      <c r="G3481" s="61" t="s">
        <v>1372</v>
      </c>
      <c r="H3481" s="62" t="s">
        <v>1373</v>
      </c>
      <c r="I3481" s="63">
        <v>2</v>
      </c>
      <c r="J3481" s="64" t="str">
        <f t="shared" si="104"/>
        <v>A</v>
      </c>
      <c r="K3481" s="65">
        <f t="shared" si="105"/>
        <v>5000</v>
      </c>
      <c r="L3481" s="66">
        <f t="shared" si="150"/>
        <v>2</v>
      </c>
      <c r="M3481" s="66" t="str">
        <f t="shared" si="151"/>
        <v>OK</v>
      </c>
      <c r="N3481" s="40"/>
    </row>
    <row r="3482" spans="2:14" x14ac:dyDescent="0.25">
      <c r="B3482" s="57" t="s">
        <v>27</v>
      </c>
      <c r="C3482" s="58">
        <v>44489</v>
      </c>
      <c r="D3482" s="59" t="s">
        <v>1374</v>
      </c>
      <c r="E3482" s="60" t="s">
        <v>11276</v>
      </c>
      <c r="F3482" s="61" t="s">
        <v>1375</v>
      </c>
      <c r="G3482" s="61" t="s">
        <v>1376</v>
      </c>
      <c r="H3482" s="62" t="s">
        <v>1377</v>
      </c>
      <c r="I3482" s="63">
        <v>2</v>
      </c>
      <c r="J3482" s="64" t="str">
        <f t="shared" si="104"/>
        <v>A</v>
      </c>
      <c r="K3482" s="65">
        <f t="shared" si="105"/>
        <v>5000</v>
      </c>
      <c r="L3482" s="66">
        <f t="shared" si="150"/>
        <v>2</v>
      </c>
      <c r="M3482" s="66" t="str">
        <f t="shared" si="151"/>
        <v>OK</v>
      </c>
    </row>
    <row r="3483" spans="2:14" x14ac:dyDescent="0.25">
      <c r="B3483" s="57" t="s">
        <v>27</v>
      </c>
      <c r="C3483" s="58">
        <v>44489</v>
      </c>
      <c r="D3483" s="59" t="s">
        <v>1378</v>
      </c>
      <c r="E3483" s="60" t="s">
        <v>11276</v>
      </c>
      <c r="F3483" s="61" t="s">
        <v>1379</v>
      </c>
      <c r="G3483" s="61" t="s">
        <v>1380</v>
      </c>
      <c r="H3483" s="62" t="s">
        <v>1381</v>
      </c>
      <c r="I3483" s="63">
        <v>2</v>
      </c>
      <c r="J3483" s="64" t="str">
        <f t="shared" si="104"/>
        <v>A</v>
      </c>
      <c r="K3483" s="65">
        <f t="shared" si="105"/>
        <v>5000</v>
      </c>
      <c r="L3483" s="66">
        <f t="shared" si="150"/>
        <v>2</v>
      </c>
      <c r="M3483" s="66" t="str">
        <f t="shared" si="151"/>
        <v>OK</v>
      </c>
    </row>
    <row r="3484" spans="2:14" s="69" customFormat="1" x14ac:dyDescent="0.25">
      <c r="B3484" s="57" t="s">
        <v>27</v>
      </c>
      <c r="C3484" s="58">
        <v>44490</v>
      </c>
      <c r="D3484" s="59" t="s">
        <v>2536</v>
      </c>
      <c r="E3484" s="60" t="s">
        <v>11276</v>
      </c>
      <c r="F3484" s="61" t="s">
        <v>207</v>
      </c>
      <c r="G3484" s="61" t="s">
        <v>2537</v>
      </c>
      <c r="H3484" s="62" t="s">
        <v>2538</v>
      </c>
      <c r="I3484" s="63">
        <v>2</v>
      </c>
      <c r="J3484" s="64" t="str">
        <f t="shared" si="104"/>
        <v>A</v>
      </c>
      <c r="K3484" s="65">
        <f t="shared" si="105"/>
        <v>5000</v>
      </c>
      <c r="L3484" s="66">
        <f t="shared" si="150"/>
        <v>4</v>
      </c>
      <c r="M3484" s="66" t="str">
        <f t="shared" si="151"/>
        <v>OK</v>
      </c>
      <c r="N3484" s="40"/>
    </row>
    <row r="3485" spans="2:14" s="69" customFormat="1" x14ac:dyDescent="0.25">
      <c r="B3485" s="57" t="s">
        <v>27</v>
      </c>
      <c r="C3485" s="58">
        <v>44490</v>
      </c>
      <c r="D3485" s="59" t="s">
        <v>2539</v>
      </c>
      <c r="E3485" s="60" t="s">
        <v>11276</v>
      </c>
      <c r="F3485" s="61" t="s">
        <v>2540</v>
      </c>
      <c r="G3485" s="61" t="s">
        <v>2541</v>
      </c>
      <c r="H3485" s="62" t="s">
        <v>2542</v>
      </c>
      <c r="I3485" s="63">
        <v>2</v>
      </c>
      <c r="J3485" s="64" t="str">
        <f t="shared" si="104"/>
        <v>A</v>
      </c>
      <c r="K3485" s="65">
        <f t="shared" si="105"/>
        <v>5000</v>
      </c>
      <c r="L3485" s="66">
        <f t="shared" si="150"/>
        <v>4</v>
      </c>
      <c r="M3485" s="66" t="str">
        <f t="shared" si="151"/>
        <v>OK</v>
      </c>
      <c r="N3485" s="40"/>
    </row>
    <row r="3486" spans="2:14" x14ac:dyDescent="0.25">
      <c r="B3486" s="57" t="s">
        <v>27</v>
      </c>
      <c r="C3486" s="58">
        <v>44490</v>
      </c>
      <c r="D3486" s="59" t="s">
        <v>2543</v>
      </c>
      <c r="E3486" s="60" t="s">
        <v>11276</v>
      </c>
      <c r="F3486" s="61" t="s">
        <v>2544</v>
      </c>
      <c r="G3486" s="61" t="s">
        <v>2545</v>
      </c>
      <c r="H3486" s="62" t="s">
        <v>2546</v>
      </c>
      <c r="I3486" s="63">
        <v>2</v>
      </c>
      <c r="J3486" s="64" t="str">
        <f t="shared" si="104"/>
        <v>A</v>
      </c>
      <c r="K3486" s="65">
        <f t="shared" si="105"/>
        <v>5000</v>
      </c>
      <c r="L3486" s="66">
        <f t="shared" si="150"/>
        <v>4</v>
      </c>
      <c r="M3486" s="66" t="str">
        <f t="shared" si="151"/>
        <v>OK</v>
      </c>
    </row>
    <row r="3487" spans="2:14" x14ac:dyDescent="0.25">
      <c r="B3487" s="57" t="s">
        <v>27</v>
      </c>
      <c r="C3487" s="58">
        <v>44490</v>
      </c>
      <c r="D3487" s="59" t="s">
        <v>2547</v>
      </c>
      <c r="E3487" s="60" t="s">
        <v>11276</v>
      </c>
      <c r="F3487" s="61" t="s">
        <v>2548</v>
      </c>
      <c r="G3487" s="61" t="s">
        <v>2549</v>
      </c>
      <c r="H3487" s="62" t="s">
        <v>2550</v>
      </c>
      <c r="I3487" s="63">
        <v>2</v>
      </c>
      <c r="J3487" s="64" t="str">
        <f t="shared" si="104"/>
        <v>A</v>
      </c>
      <c r="K3487" s="65">
        <f t="shared" si="105"/>
        <v>5000</v>
      </c>
      <c r="L3487" s="66">
        <f t="shared" si="150"/>
        <v>4</v>
      </c>
      <c r="M3487" s="66" t="str">
        <f t="shared" si="151"/>
        <v>OK</v>
      </c>
    </row>
    <row r="3488" spans="2:14" s="69" customFormat="1" x14ac:dyDescent="0.25">
      <c r="B3488" s="57" t="s">
        <v>27</v>
      </c>
      <c r="C3488" s="58">
        <v>44490</v>
      </c>
      <c r="D3488" s="59" t="s">
        <v>2551</v>
      </c>
      <c r="E3488" s="60" t="s">
        <v>11276</v>
      </c>
      <c r="F3488" s="67" t="s">
        <v>2552</v>
      </c>
      <c r="G3488" s="67" t="s">
        <v>2553</v>
      </c>
      <c r="H3488" s="68" t="s">
        <v>2554</v>
      </c>
      <c r="I3488" s="63">
        <v>2</v>
      </c>
      <c r="J3488" s="64" t="str">
        <f t="shared" si="104"/>
        <v>A</v>
      </c>
      <c r="K3488" s="65">
        <f t="shared" si="105"/>
        <v>5000</v>
      </c>
      <c r="L3488" s="66">
        <f t="shared" si="150"/>
        <v>4</v>
      </c>
      <c r="M3488" s="66" t="str">
        <f t="shared" si="151"/>
        <v>OK</v>
      </c>
      <c r="N3488" s="40"/>
    </row>
    <row r="3489" spans="2:14" x14ac:dyDescent="0.25">
      <c r="B3489" s="57" t="s">
        <v>27</v>
      </c>
      <c r="C3489" s="58">
        <v>44490</v>
      </c>
      <c r="D3489" s="59" t="s">
        <v>2555</v>
      </c>
      <c r="E3489" s="60" t="s">
        <v>11276</v>
      </c>
      <c r="F3489" s="67" t="s">
        <v>2556</v>
      </c>
      <c r="G3489" s="67" t="s">
        <v>2557</v>
      </c>
      <c r="H3489" s="68" t="s">
        <v>2558</v>
      </c>
      <c r="I3489" s="63">
        <v>2</v>
      </c>
      <c r="J3489" s="64" t="str">
        <f t="shared" si="104"/>
        <v>A</v>
      </c>
      <c r="K3489" s="65">
        <f t="shared" si="105"/>
        <v>5000</v>
      </c>
      <c r="L3489" s="66">
        <f t="shared" si="150"/>
        <v>4</v>
      </c>
      <c r="M3489" s="66" t="str">
        <f t="shared" si="151"/>
        <v>OK</v>
      </c>
    </row>
    <row r="3490" spans="2:14" s="69" customFormat="1" x14ac:dyDescent="0.25">
      <c r="B3490" s="57" t="s">
        <v>27</v>
      </c>
      <c r="C3490" s="58">
        <v>44490</v>
      </c>
      <c r="D3490" s="59" t="s">
        <v>2559</v>
      </c>
      <c r="E3490" s="60" t="s">
        <v>11276</v>
      </c>
      <c r="F3490" s="67" t="s">
        <v>2560</v>
      </c>
      <c r="G3490" s="67" t="s">
        <v>2561</v>
      </c>
      <c r="H3490" s="68" t="s">
        <v>2562</v>
      </c>
      <c r="I3490" s="63">
        <v>2</v>
      </c>
      <c r="J3490" s="64" t="str">
        <f t="shared" si="104"/>
        <v>A</v>
      </c>
      <c r="K3490" s="65">
        <f t="shared" si="105"/>
        <v>5000</v>
      </c>
      <c r="L3490" s="66">
        <f t="shared" si="150"/>
        <v>4</v>
      </c>
      <c r="M3490" s="66" t="str">
        <f t="shared" si="151"/>
        <v>OK</v>
      </c>
      <c r="N3490" s="40"/>
    </row>
    <row r="3491" spans="2:14" x14ac:dyDescent="0.25">
      <c r="B3491" s="57" t="s">
        <v>27</v>
      </c>
      <c r="C3491" s="58">
        <v>44490</v>
      </c>
      <c r="D3491" s="59" t="s">
        <v>2563</v>
      </c>
      <c r="E3491" s="60" t="s">
        <v>11276</v>
      </c>
      <c r="F3491" s="67" t="s">
        <v>2564</v>
      </c>
      <c r="G3491" s="67" t="s">
        <v>2545</v>
      </c>
      <c r="H3491" s="68" t="s">
        <v>2565</v>
      </c>
      <c r="I3491" s="63">
        <v>2</v>
      </c>
      <c r="J3491" s="64" t="str">
        <f t="shared" si="104"/>
        <v>A</v>
      </c>
      <c r="K3491" s="65">
        <f t="shared" si="105"/>
        <v>5000</v>
      </c>
      <c r="L3491" s="66">
        <f t="shared" si="150"/>
        <v>4</v>
      </c>
      <c r="M3491" s="66" t="str">
        <f t="shared" si="151"/>
        <v>OK</v>
      </c>
    </row>
    <row r="3492" spans="2:14" x14ac:dyDescent="0.25">
      <c r="B3492" s="57" t="s">
        <v>27</v>
      </c>
      <c r="C3492" s="58">
        <v>44490</v>
      </c>
      <c r="D3492" s="59" t="s">
        <v>2566</v>
      </c>
      <c r="E3492" s="60" t="s">
        <v>11276</v>
      </c>
      <c r="F3492" s="67" t="s">
        <v>2567</v>
      </c>
      <c r="G3492" s="67" t="s">
        <v>2553</v>
      </c>
      <c r="H3492" s="68" t="s">
        <v>2568</v>
      </c>
      <c r="I3492" s="63">
        <v>2</v>
      </c>
      <c r="J3492" s="64" t="str">
        <f t="shared" si="104"/>
        <v>A</v>
      </c>
      <c r="K3492" s="65">
        <f t="shared" si="105"/>
        <v>5000</v>
      </c>
      <c r="L3492" s="66">
        <f t="shared" si="150"/>
        <v>4</v>
      </c>
      <c r="M3492" s="66" t="str">
        <f t="shared" si="151"/>
        <v>OK</v>
      </c>
    </row>
    <row r="3493" spans="2:14" s="69" customFormat="1" x14ac:dyDescent="0.25">
      <c r="B3493" s="57" t="s">
        <v>27</v>
      </c>
      <c r="C3493" s="58">
        <v>44490</v>
      </c>
      <c r="D3493" s="59" t="s">
        <v>2569</v>
      </c>
      <c r="E3493" s="60" t="s">
        <v>11276</v>
      </c>
      <c r="F3493" s="61" t="s">
        <v>2570</v>
      </c>
      <c r="G3493" s="61" t="s">
        <v>2571</v>
      </c>
      <c r="H3493" s="62" t="s">
        <v>2572</v>
      </c>
      <c r="I3493" s="63">
        <v>4</v>
      </c>
      <c r="J3493" s="64" t="str">
        <f t="shared" si="104"/>
        <v>A</v>
      </c>
      <c r="K3493" s="65">
        <f t="shared" si="105"/>
        <v>10000</v>
      </c>
      <c r="L3493" s="66">
        <f t="shared" si="150"/>
        <v>4</v>
      </c>
      <c r="M3493" s="66" t="str">
        <f t="shared" si="151"/>
        <v>OK</v>
      </c>
      <c r="N3493" s="40"/>
    </row>
    <row r="3494" spans="2:14" s="69" customFormat="1" x14ac:dyDescent="0.25">
      <c r="B3494" s="57" t="s">
        <v>27</v>
      </c>
      <c r="C3494" s="58">
        <v>44490</v>
      </c>
      <c r="D3494" s="59" t="s">
        <v>2573</v>
      </c>
      <c r="E3494" s="60" t="s">
        <v>11276</v>
      </c>
      <c r="F3494" s="61" t="s">
        <v>2574</v>
      </c>
      <c r="G3494" s="61" t="s">
        <v>2575</v>
      </c>
      <c r="H3494" s="62" t="s">
        <v>2576</v>
      </c>
      <c r="I3494" s="63">
        <v>10</v>
      </c>
      <c r="J3494" s="64" t="str">
        <f t="shared" si="104"/>
        <v>B</v>
      </c>
      <c r="K3494" s="65">
        <f t="shared" si="105"/>
        <v>30000</v>
      </c>
      <c r="L3494" s="66">
        <f t="shared" si="150"/>
        <v>10</v>
      </c>
      <c r="M3494" s="66" t="str">
        <f t="shared" si="151"/>
        <v>OK</v>
      </c>
      <c r="N3494" s="40"/>
    </row>
    <row r="3495" spans="2:14" s="69" customFormat="1" x14ac:dyDescent="0.25">
      <c r="B3495" s="57" t="s">
        <v>27</v>
      </c>
      <c r="C3495" s="58">
        <v>44491</v>
      </c>
      <c r="D3495" s="59" t="s">
        <v>3646</v>
      </c>
      <c r="E3495" s="60" t="s">
        <v>11276</v>
      </c>
      <c r="F3495" s="61" t="s">
        <v>3647</v>
      </c>
      <c r="G3495" s="61" t="s">
        <v>3648</v>
      </c>
      <c r="H3495" s="62" t="s">
        <v>3649</v>
      </c>
      <c r="I3495" s="63">
        <v>5</v>
      </c>
      <c r="J3495" s="64" t="str">
        <f t="shared" si="104"/>
        <v>A</v>
      </c>
      <c r="K3495" s="65">
        <f t="shared" si="105"/>
        <v>12500</v>
      </c>
      <c r="L3495" s="66">
        <f t="shared" si="150"/>
        <v>11</v>
      </c>
      <c r="M3495" s="66" t="str">
        <f t="shared" si="151"/>
        <v>OK</v>
      </c>
      <c r="N3495" s="40"/>
    </row>
    <row r="3496" spans="2:14" x14ac:dyDescent="0.25">
      <c r="B3496" s="57" t="s">
        <v>27</v>
      </c>
      <c r="C3496" s="58">
        <v>44491</v>
      </c>
      <c r="D3496" s="59" t="s">
        <v>3650</v>
      </c>
      <c r="E3496" s="60" t="s">
        <v>11276</v>
      </c>
      <c r="F3496" s="61" t="s">
        <v>3651</v>
      </c>
      <c r="G3496" s="61" t="s">
        <v>3652</v>
      </c>
      <c r="H3496" s="62" t="s">
        <v>3653</v>
      </c>
      <c r="I3496" s="63">
        <v>4</v>
      </c>
      <c r="J3496" s="64" t="str">
        <f t="shared" si="104"/>
        <v>A</v>
      </c>
      <c r="K3496" s="65">
        <f t="shared" si="105"/>
        <v>10000</v>
      </c>
      <c r="L3496" s="66">
        <f t="shared" si="150"/>
        <v>4</v>
      </c>
      <c r="M3496" s="66" t="str">
        <f t="shared" si="151"/>
        <v>OK</v>
      </c>
    </row>
    <row r="3497" spans="2:14" x14ac:dyDescent="0.25">
      <c r="B3497" s="57" t="s">
        <v>27</v>
      </c>
      <c r="C3497" s="58">
        <v>44491</v>
      </c>
      <c r="D3497" s="59" t="s">
        <v>3654</v>
      </c>
      <c r="E3497" s="60" t="s">
        <v>11276</v>
      </c>
      <c r="F3497" s="61" t="s">
        <v>3655</v>
      </c>
      <c r="G3497" s="61" t="s">
        <v>3656</v>
      </c>
      <c r="H3497" s="62" t="s">
        <v>3657</v>
      </c>
      <c r="I3497" s="63">
        <v>4</v>
      </c>
      <c r="J3497" s="64" t="str">
        <f t="shared" si="104"/>
        <v>A</v>
      </c>
      <c r="K3497" s="65">
        <f t="shared" si="105"/>
        <v>10000</v>
      </c>
      <c r="L3497" s="66">
        <f t="shared" si="150"/>
        <v>7</v>
      </c>
      <c r="M3497" s="66" t="str">
        <f t="shared" si="151"/>
        <v>OK</v>
      </c>
    </row>
    <row r="3498" spans="2:14" s="69" customFormat="1" x14ac:dyDescent="0.25">
      <c r="B3498" s="57" t="s">
        <v>27</v>
      </c>
      <c r="C3498" s="58">
        <v>44491</v>
      </c>
      <c r="D3498" s="59" t="s">
        <v>3658</v>
      </c>
      <c r="E3498" s="60" t="s">
        <v>11276</v>
      </c>
      <c r="F3498" s="61" t="s">
        <v>3659</v>
      </c>
      <c r="G3498" s="61" t="s">
        <v>3656</v>
      </c>
      <c r="H3498" s="62" t="s">
        <v>3660</v>
      </c>
      <c r="I3498" s="63">
        <v>4</v>
      </c>
      <c r="J3498" s="64" t="str">
        <f t="shared" si="104"/>
        <v>A</v>
      </c>
      <c r="K3498" s="65">
        <f t="shared" si="105"/>
        <v>10000</v>
      </c>
      <c r="L3498" s="66">
        <f t="shared" si="150"/>
        <v>4</v>
      </c>
      <c r="M3498" s="66" t="str">
        <f t="shared" si="151"/>
        <v>OK</v>
      </c>
      <c r="N3498" s="40"/>
    </row>
    <row r="3499" spans="2:14" x14ac:dyDescent="0.25">
      <c r="B3499" s="57" t="s">
        <v>27</v>
      </c>
      <c r="C3499" s="58">
        <v>44491</v>
      </c>
      <c r="D3499" s="59" t="s">
        <v>3661</v>
      </c>
      <c r="E3499" s="60" t="s">
        <v>11276</v>
      </c>
      <c r="F3499" s="61" t="s">
        <v>3662</v>
      </c>
      <c r="G3499" s="61" t="s">
        <v>3663</v>
      </c>
      <c r="H3499" s="62" t="s">
        <v>3664</v>
      </c>
      <c r="I3499" s="63">
        <v>2</v>
      </c>
      <c r="J3499" s="64" t="str">
        <f t="shared" si="104"/>
        <v>A</v>
      </c>
      <c r="K3499" s="65">
        <f t="shared" si="105"/>
        <v>5000</v>
      </c>
      <c r="L3499" s="66">
        <f t="shared" si="150"/>
        <v>4</v>
      </c>
      <c r="M3499" s="66" t="str">
        <f t="shared" si="151"/>
        <v>OK</v>
      </c>
    </row>
    <row r="3500" spans="2:14" s="69" customFormat="1" x14ac:dyDescent="0.25">
      <c r="B3500" s="57" t="s">
        <v>27</v>
      </c>
      <c r="C3500" s="58">
        <v>44491</v>
      </c>
      <c r="D3500" s="59" t="s">
        <v>3665</v>
      </c>
      <c r="E3500" s="60" t="s">
        <v>11276</v>
      </c>
      <c r="F3500" s="61" t="s">
        <v>3666</v>
      </c>
      <c r="G3500" s="61" t="s">
        <v>3667</v>
      </c>
      <c r="H3500" s="62" t="s">
        <v>3668</v>
      </c>
      <c r="I3500" s="63">
        <v>3</v>
      </c>
      <c r="J3500" s="64" t="str">
        <f t="shared" si="104"/>
        <v>A</v>
      </c>
      <c r="K3500" s="65">
        <f t="shared" si="105"/>
        <v>7500</v>
      </c>
      <c r="L3500" s="66">
        <f t="shared" si="150"/>
        <v>5</v>
      </c>
      <c r="M3500" s="66" t="str">
        <f t="shared" si="151"/>
        <v>OK</v>
      </c>
      <c r="N3500" s="40"/>
    </row>
    <row r="3501" spans="2:14" x14ac:dyDescent="0.25">
      <c r="B3501" s="57" t="s">
        <v>27</v>
      </c>
      <c r="C3501" s="58">
        <v>44491</v>
      </c>
      <c r="D3501" s="59" t="s">
        <v>3669</v>
      </c>
      <c r="E3501" s="60" t="s">
        <v>11276</v>
      </c>
      <c r="F3501" s="61" t="s">
        <v>3670</v>
      </c>
      <c r="G3501" s="61" t="s">
        <v>3671</v>
      </c>
      <c r="H3501" s="62" t="s">
        <v>3672</v>
      </c>
      <c r="I3501" s="63">
        <v>4</v>
      </c>
      <c r="J3501" s="64" t="str">
        <f t="shared" si="104"/>
        <v>A</v>
      </c>
      <c r="K3501" s="65">
        <f t="shared" si="105"/>
        <v>10000</v>
      </c>
      <c r="L3501" s="66">
        <f t="shared" si="150"/>
        <v>10</v>
      </c>
      <c r="M3501" s="66" t="str">
        <f t="shared" si="151"/>
        <v>OK</v>
      </c>
    </row>
    <row r="3502" spans="2:14" x14ac:dyDescent="0.25">
      <c r="B3502" s="57" t="s">
        <v>27</v>
      </c>
      <c r="C3502" s="58">
        <v>44491</v>
      </c>
      <c r="D3502" s="59" t="s">
        <v>3673</v>
      </c>
      <c r="E3502" s="60" t="s">
        <v>11276</v>
      </c>
      <c r="F3502" s="61" t="s">
        <v>3674</v>
      </c>
      <c r="G3502" s="61" t="s">
        <v>3675</v>
      </c>
      <c r="H3502" s="62" t="s">
        <v>3676</v>
      </c>
      <c r="I3502" s="63">
        <v>5</v>
      </c>
      <c r="J3502" s="64" t="str">
        <f t="shared" si="104"/>
        <v>A</v>
      </c>
      <c r="K3502" s="65">
        <f t="shared" si="105"/>
        <v>12500</v>
      </c>
      <c r="L3502" s="66">
        <f t="shared" si="150"/>
        <v>17</v>
      </c>
      <c r="M3502" s="66" t="str">
        <f t="shared" si="151"/>
        <v>OK</v>
      </c>
    </row>
    <row r="3503" spans="2:14" s="69" customFormat="1" x14ac:dyDescent="0.25">
      <c r="B3503" s="57" t="s">
        <v>27</v>
      </c>
      <c r="C3503" s="58">
        <v>44491</v>
      </c>
      <c r="D3503" s="59" t="s">
        <v>3677</v>
      </c>
      <c r="E3503" s="60" t="s">
        <v>11276</v>
      </c>
      <c r="F3503" s="61" t="s">
        <v>3678</v>
      </c>
      <c r="G3503" s="61" t="s">
        <v>3679</v>
      </c>
      <c r="H3503" s="62" t="s">
        <v>3680</v>
      </c>
      <c r="I3503" s="63">
        <v>4</v>
      </c>
      <c r="J3503" s="64" t="str">
        <f t="shared" si="104"/>
        <v>A</v>
      </c>
      <c r="K3503" s="65">
        <f t="shared" si="105"/>
        <v>10000</v>
      </c>
      <c r="L3503" s="66">
        <f t="shared" si="150"/>
        <v>4</v>
      </c>
      <c r="M3503" s="66" t="str">
        <f t="shared" si="151"/>
        <v>OK</v>
      </c>
      <c r="N3503" s="40"/>
    </row>
    <row r="3504" spans="2:14" s="69" customFormat="1" x14ac:dyDescent="0.25">
      <c r="B3504" s="57" t="s">
        <v>27</v>
      </c>
      <c r="C3504" s="58">
        <v>44491</v>
      </c>
      <c r="D3504" s="59" t="s">
        <v>3681</v>
      </c>
      <c r="E3504" s="60" t="s">
        <v>11276</v>
      </c>
      <c r="F3504" s="67" t="s">
        <v>3682</v>
      </c>
      <c r="G3504" s="67" t="s">
        <v>3683</v>
      </c>
      <c r="H3504" s="68" t="s">
        <v>3684</v>
      </c>
      <c r="I3504" s="63">
        <v>2</v>
      </c>
      <c r="J3504" s="64" t="str">
        <f t="shared" si="104"/>
        <v>A</v>
      </c>
      <c r="K3504" s="65">
        <f t="shared" si="105"/>
        <v>5000</v>
      </c>
      <c r="L3504" s="66">
        <f t="shared" si="150"/>
        <v>2</v>
      </c>
      <c r="M3504" s="66" t="str">
        <f t="shared" si="151"/>
        <v>OK</v>
      </c>
      <c r="N3504" s="40"/>
    </row>
    <row r="3505" spans="2:14" x14ac:dyDescent="0.25">
      <c r="B3505" s="57" t="s">
        <v>27</v>
      </c>
      <c r="C3505" s="58">
        <v>44492</v>
      </c>
      <c r="D3505" s="59" t="s">
        <v>3685</v>
      </c>
      <c r="E3505" s="60" t="s">
        <v>11276</v>
      </c>
      <c r="F3505" s="67" t="s">
        <v>3686</v>
      </c>
      <c r="G3505" s="67" t="s">
        <v>3687</v>
      </c>
      <c r="H3505" s="68" t="s">
        <v>3688</v>
      </c>
      <c r="I3505" s="63">
        <v>2</v>
      </c>
      <c r="J3505" s="64" t="str">
        <f t="shared" si="104"/>
        <v>A</v>
      </c>
      <c r="K3505" s="65">
        <f t="shared" si="105"/>
        <v>5000</v>
      </c>
      <c r="L3505" s="66">
        <f t="shared" si="150"/>
        <v>2</v>
      </c>
      <c r="M3505" s="66" t="str">
        <f t="shared" si="151"/>
        <v>OK</v>
      </c>
    </row>
    <row r="3506" spans="2:14" x14ac:dyDescent="0.25">
      <c r="B3506" s="57" t="s">
        <v>27</v>
      </c>
      <c r="C3506" s="58">
        <v>44492</v>
      </c>
      <c r="D3506" s="59" t="s">
        <v>3689</v>
      </c>
      <c r="E3506" s="60" t="s">
        <v>11276</v>
      </c>
      <c r="F3506" s="67" t="s">
        <v>3690</v>
      </c>
      <c r="G3506" s="67" t="s">
        <v>3691</v>
      </c>
      <c r="H3506" s="68" t="s">
        <v>3692</v>
      </c>
      <c r="I3506" s="63">
        <v>2</v>
      </c>
      <c r="J3506" s="64" t="str">
        <f t="shared" si="104"/>
        <v>A</v>
      </c>
      <c r="K3506" s="65">
        <f t="shared" si="105"/>
        <v>5000</v>
      </c>
      <c r="L3506" s="66">
        <f t="shared" si="150"/>
        <v>2</v>
      </c>
      <c r="M3506" s="66" t="str">
        <f t="shared" si="151"/>
        <v>OK</v>
      </c>
    </row>
    <row r="3507" spans="2:14" s="69" customFormat="1" x14ac:dyDescent="0.25">
      <c r="B3507" s="57" t="s">
        <v>27</v>
      </c>
      <c r="C3507" s="58">
        <v>44492</v>
      </c>
      <c r="D3507" s="59" t="s">
        <v>3693</v>
      </c>
      <c r="E3507" s="60" t="s">
        <v>11276</v>
      </c>
      <c r="F3507" s="67" t="s">
        <v>3694</v>
      </c>
      <c r="G3507" s="67" t="s">
        <v>3691</v>
      </c>
      <c r="H3507" s="68" t="s">
        <v>3695</v>
      </c>
      <c r="I3507" s="63">
        <v>3</v>
      </c>
      <c r="J3507" s="64" t="str">
        <f t="shared" si="104"/>
        <v>A</v>
      </c>
      <c r="K3507" s="65">
        <f t="shared" si="105"/>
        <v>7500</v>
      </c>
      <c r="L3507" s="66">
        <f t="shared" si="150"/>
        <v>7</v>
      </c>
      <c r="M3507" s="66" t="str">
        <f t="shared" si="151"/>
        <v>OK</v>
      </c>
      <c r="N3507" s="40"/>
    </row>
    <row r="3508" spans="2:14" x14ac:dyDescent="0.25">
      <c r="B3508" s="57" t="s">
        <v>27</v>
      </c>
      <c r="C3508" s="58">
        <v>44492</v>
      </c>
      <c r="D3508" s="59" t="s">
        <v>3696</v>
      </c>
      <c r="E3508" s="60" t="s">
        <v>11276</v>
      </c>
      <c r="F3508" s="67" t="s">
        <v>3697</v>
      </c>
      <c r="G3508" s="67" t="s">
        <v>3698</v>
      </c>
      <c r="H3508" s="68" t="s">
        <v>3699</v>
      </c>
      <c r="I3508" s="63">
        <v>5</v>
      </c>
      <c r="J3508" s="64" t="str">
        <f t="shared" si="104"/>
        <v>A</v>
      </c>
      <c r="K3508" s="65">
        <f t="shared" si="105"/>
        <v>12500</v>
      </c>
      <c r="L3508" s="66">
        <f t="shared" si="150"/>
        <v>15</v>
      </c>
      <c r="M3508" s="66" t="str">
        <f t="shared" si="151"/>
        <v>OK</v>
      </c>
    </row>
    <row r="3509" spans="2:14" s="69" customFormat="1" x14ac:dyDescent="0.25">
      <c r="B3509" s="57" t="s">
        <v>27</v>
      </c>
      <c r="C3509" s="58">
        <v>44492</v>
      </c>
      <c r="D3509" s="59" t="s">
        <v>3700</v>
      </c>
      <c r="E3509" s="60" t="s">
        <v>11276</v>
      </c>
      <c r="F3509" s="67" t="s">
        <v>3701</v>
      </c>
      <c r="G3509" s="67" t="s">
        <v>3702</v>
      </c>
      <c r="H3509" s="68" t="s">
        <v>3703</v>
      </c>
      <c r="I3509" s="63">
        <v>5</v>
      </c>
      <c r="J3509" s="64" t="str">
        <f t="shared" si="104"/>
        <v>A</v>
      </c>
      <c r="K3509" s="65">
        <f t="shared" si="105"/>
        <v>12500</v>
      </c>
      <c r="L3509" s="66">
        <f t="shared" si="150"/>
        <v>8</v>
      </c>
      <c r="M3509" s="66" t="str">
        <f t="shared" si="151"/>
        <v>OK</v>
      </c>
      <c r="N3509" s="40"/>
    </row>
    <row r="3510" spans="2:14" x14ac:dyDescent="0.25">
      <c r="B3510" s="57" t="s">
        <v>27</v>
      </c>
      <c r="C3510" s="58">
        <v>44492</v>
      </c>
      <c r="D3510" s="59" t="s">
        <v>3704</v>
      </c>
      <c r="E3510" s="60" t="s">
        <v>11276</v>
      </c>
      <c r="F3510" s="67" t="s">
        <v>3705</v>
      </c>
      <c r="G3510" s="67" t="s">
        <v>3706</v>
      </c>
      <c r="H3510" s="68" t="s">
        <v>3707</v>
      </c>
      <c r="I3510" s="63">
        <v>5</v>
      </c>
      <c r="J3510" s="64" t="str">
        <f t="shared" si="104"/>
        <v>A</v>
      </c>
      <c r="K3510" s="65">
        <f t="shared" si="105"/>
        <v>12500</v>
      </c>
      <c r="L3510" s="66">
        <f t="shared" si="150"/>
        <v>20</v>
      </c>
      <c r="M3510" s="66" t="str">
        <f t="shared" si="151"/>
        <v>OK</v>
      </c>
    </row>
    <row r="3511" spans="2:14" x14ac:dyDescent="0.25">
      <c r="B3511" s="57" t="s">
        <v>27</v>
      </c>
      <c r="C3511" s="58">
        <v>44492</v>
      </c>
      <c r="D3511" s="59" t="s">
        <v>3712</v>
      </c>
      <c r="E3511" s="60" t="s">
        <v>11276</v>
      </c>
      <c r="F3511" s="67" t="s">
        <v>3713</v>
      </c>
      <c r="G3511" s="67" t="s">
        <v>3714</v>
      </c>
      <c r="H3511" s="68" t="s">
        <v>3715</v>
      </c>
      <c r="I3511" s="63">
        <v>2</v>
      </c>
      <c r="J3511" s="64" t="str">
        <f t="shared" si="104"/>
        <v>A</v>
      </c>
      <c r="K3511" s="65">
        <f t="shared" si="105"/>
        <v>5000</v>
      </c>
      <c r="L3511" s="66">
        <f t="shared" si="150"/>
        <v>2</v>
      </c>
      <c r="M3511" s="66" t="str">
        <f t="shared" si="151"/>
        <v>OK</v>
      </c>
    </row>
    <row r="3512" spans="2:14" s="69" customFormat="1" x14ac:dyDescent="0.25">
      <c r="B3512" s="57" t="s">
        <v>27</v>
      </c>
      <c r="C3512" s="58">
        <v>44492</v>
      </c>
      <c r="D3512" s="59" t="s">
        <v>3716</v>
      </c>
      <c r="E3512" s="60" t="s">
        <v>11276</v>
      </c>
      <c r="F3512" s="67" t="s">
        <v>3717</v>
      </c>
      <c r="G3512" s="67" t="s">
        <v>3718</v>
      </c>
      <c r="H3512" s="68" t="s">
        <v>3719</v>
      </c>
      <c r="I3512" s="63">
        <v>4</v>
      </c>
      <c r="J3512" s="64" t="str">
        <f t="shared" si="104"/>
        <v>A</v>
      </c>
      <c r="K3512" s="65">
        <f t="shared" si="105"/>
        <v>10000</v>
      </c>
      <c r="L3512" s="66">
        <f t="shared" si="150"/>
        <v>4</v>
      </c>
      <c r="M3512" s="66" t="str">
        <f t="shared" si="151"/>
        <v>OK</v>
      </c>
      <c r="N3512" s="40"/>
    </row>
    <row r="3513" spans="2:14" s="69" customFormat="1" x14ac:dyDescent="0.25">
      <c r="B3513" s="57" t="s">
        <v>27</v>
      </c>
      <c r="C3513" s="58">
        <v>44492</v>
      </c>
      <c r="D3513" s="59" t="s">
        <v>3708</v>
      </c>
      <c r="E3513" s="60" t="s">
        <v>11276</v>
      </c>
      <c r="F3513" s="67" t="s">
        <v>3709</v>
      </c>
      <c r="G3513" s="67" t="s">
        <v>3710</v>
      </c>
      <c r="H3513" s="68" t="s">
        <v>3711</v>
      </c>
      <c r="I3513" s="63">
        <v>5</v>
      </c>
      <c r="J3513" s="64" t="str">
        <f t="shared" si="104"/>
        <v>A</v>
      </c>
      <c r="K3513" s="65">
        <f t="shared" si="105"/>
        <v>12500</v>
      </c>
      <c r="L3513" s="66">
        <f t="shared" si="150"/>
        <v>9</v>
      </c>
      <c r="M3513" s="66" t="str">
        <f t="shared" si="151"/>
        <v>OK</v>
      </c>
      <c r="N3513" s="40"/>
    </row>
    <row r="3514" spans="2:14" s="69" customFormat="1" x14ac:dyDescent="0.25">
      <c r="B3514" s="57" t="s">
        <v>27</v>
      </c>
      <c r="C3514" s="58">
        <v>44494</v>
      </c>
      <c r="D3514" s="59" t="s">
        <v>5013</v>
      </c>
      <c r="E3514" s="60" t="s">
        <v>11276</v>
      </c>
      <c r="F3514" s="67" t="s">
        <v>5014</v>
      </c>
      <c r="G3514" s="67" t="s">
        <v>5015</v>
      </c>
      <c r="H3514" s="68" t="s">
        <v>5016</v>
      </c>
      <c r="I3514" s="63">
        <v>2</v>
      </c>
      <c r="J3514" s="64" t="str">
        <f t="shared" ref="J3514:J3606" si="152">+IF(I3514&lt;=0," ",IF(I3514&lt;=5,"A",IF(I3514&gt;=6,"B")))</f>
        <v>A</v>
      </c>
      <c r="K3514" s="65">
        <f t="shared" ref="K3514:K3606" si="153">+IF(J3514=" ",I3514*0,IF(J3514="A",I3514*2500,IF(J3514="B",I3514*3000)))</f>
        <v>5000</v>
      </c>
      <c r="L3514" s="66">
        <f t="shared" si="150"/>
        <v>2</v>
      </c>
      <c r="M3514" s="66" t="str">
        <f t="shared" si="151"/>
        <v>OK</v>
      </c>
      <c r="N3514" s="40"/>
    </row>
    <row r="3515" spans="2:14" x14ac:dyDescent="0.25">
      <c r="B3515" s="57" t="s">
        <v>27</v>
      </c>
      <c r="C3515" s="58">
        <v>44494</v>
      </c>
      <c r="D3515" s="59" t="s">
        <v>5017</v>
      </c>
      <c r="E3515" s="60" t="s">
        <v>11276</v>
      </c>
      <c r="F3515" s="67" t="s">
        <v>5018</v>
      </c>
      <c r="G3515" s="67" t="s">
        <v>5019</v>
      </c>
      <c r="H3515" s="68" t="s">
        <v>5020</v>
      </c>
      <c r="I3515" s="63">
        <v>2</v>
      </c>
      <c r="J3515" s="64" t="str">
        <f t="shared" si="152"/>
        <v>A</v>
      </c>
      <c r="K3515" s="65">
        <f t="shared" si="153"/>
        <v>5000</v>
      </c>
      <c r="L3515" s="66">
        <f t="shared" si="150"/>
        <v>2</v>
      </c>
      <c r="M3515" s="66" t="str">
        <f t="shared" si="151"/>
        <v>OK</v>
      </c>
    </row>
    <row r="3516" spans="2:14" s="69" customFormat="1" x14ac:dyDescent="0.25">
      <c r="B3516" s="57" t="s">
        <v>27</v>
      </c>
      <c r="C3516" s="58">
        <v>44494</v>
      </c>
      <c r="D3516" s="59" t="s">
        <v>5021</v>
      </c>
      <c r="E3516" s="60" t="s">
        <v>11276</v>
      </c>
      <c r="F3516" s="67" t="s">
        <v>5022</v>
      </c>
      <c r="G3516" s="67" t="s">
        <v>5023</v>
      </c>
      <c r="H3516" s="68" t="s">
        <v>5027</v>
      </c>
      <c r="I3516" s="63">
        <v>2</v>
      </c>
      <c r="J3516" s="64" t="str">
        <f t="shared" si="152"/>
        <v>A</v>
      </c>
      <c r="K3516" s="65">
        <f t="shared" si="153"/>
        <v>5000</v>
      </c>
      <c r="L3516" s="66">
        <f t="shared" si="150"/>
        <v>2</v>
      </c>
      <c r="M3516" s="66" t="str">
        <f t="shared" si="151"/>
        <v>OK</v>
      </c>
      <c r="N3516" s="40"/>
    </row>
    <row r="3517" spans="2:14" x14ac:dyDescent="0.25">
      <c r="B3517" s="57" t="s">
        <v>27</v>
      </c>
      <c r="C3517" s="58">
        <v>44494</v>
      </c>
      <c r="D3517" s="59" t="s">
        <v>5024</v>
      </c>
      <c r="E3517" s="60" t="s">
        <v>11276</v>
      </c>
      <c r="F3517" s="67" t="s">
        <v>5025</v>
      </c>
      <c r="G3517" s="67" t="s">
        <v>5026</v>
      </c>
      <c r="H3517" s="68" t="s">
        <v>5028</v>
      </c>
      <c r="I3517" s="63">
        <v>2</v>
      </c>
      <c r="J3517" s="64" t="str">
        <f t="shared" si="152"/>
        <v>A</v>
      </c>
      <c r="K3517" s="65">
        <f t="shared" si="153"/>
        <v>5000</v>
      </c>
      <c r="L3517" s="66">
        <f t="shared" si="150"/>
        <v>2</v>
      </c>
      <c r="M3517" s="66" t="str">
        <f t="shared" si="151"/>
        <v>OK</v>
      </c>
    </row>
    <row r="3518" spans="2:14" x14ac:dyDescent="0.25">
      <c r="B3518" s="57" t="s">
        <v>27</v>
      </c>
      <c r="C3518" s="58">
        <v>44494</v>
      </c>
      <c r="D3518" s="59" t="s">
        <v>5029</v>
      </c>
      <c r="E3518" s="60" t="s">
        <v>11276</v>
      </c>
      <c r="F3518" s="67" t="s">
        <v>5030</v>
      </c>
      <c r="G3518" s="67" t="s">
        <v>5031</v>
      </c>
      <c r="H3518" s="68" t="s">
        <v>5032</v>
      </c>
      <c r="I3518" s="63">
        <v>3</v>
      </c>
      <c r="J3518" s="64" t="str">
        <f t="shared" si="152"/>
        <v>A</v>
      </c>
      <c r="K3518" s="65">
        <f t="shared" si="153"/>
        <v>7500</v>
      </c>
      <c r="L3518" s="66">
        <f t="shared" si="150"/>
        <v>3</v>
      </c>
      <c r="M3518" s="66" t="str">
        <f t="shared" si="151"/>
        <v>OK</v>
      </c>
    </row>
    <row r="3519" spans="2:14" s="69" customFormat="1" x14ac:dyDescent="0.25">
      <c r="B3519" s="57" t="s">
        <v>27</v>
      </c>
      <c r="C3519" s="58">
        <v>44494</v>
      </c>
      <c r="D3519" s="59" t="s">
        <v>5033</v>
      </c>
      <c r="E3519" s="60" t="s">
        <v>11276</v>
      </c>
      <c r="F3519" s="67" t="s">
        <v>5034</v>
      </c>
      <c r="G3519" s="67" t="s">
        <v>5035</v>
      </c>
      <c r="H3519" s="68" t="s">
        <v>5036</v>
      </c>
      <c r="I3519" s="63">
        <v>2</v>
      </c>
      <c r="J3519" s="64" t="str">
        <f t="shared" si="152"/>
        <v>A</v>
      </c>
      <c r="K3519" s="65">
        <f t="shared" si="153"/>
        <v>5000</v>
      </c>
      <c r="L3519" s="66">
        <f t="shared" si="150"/>
        <v>2</v>
      </c>
      <c r="M3519" s="66" t="str">
        <f t="shared" si="151"/>
        <v>OK</v>
      </c>
      <c r="N3519" s="40"/>
    </row>
    <row r="3520" spans="2:14" s="69" customFormat="1" x14ac:dyDescent="0.25">
      <c r="B3520" s="57" t="s">
        <v>27</v>
      </c>
      <c r="C3520" s="58">
        <v>44494</v>
      </c>
      <c r="D3520" s="59" t="s">
        <v>5037</v>
      </c>
      <c r="E3520" s="60" t="s">
        <v>11276</v>
      </c>
      <c r="F3520" s="67" t="s">
        <v>5038</v>
      </c>
      <c r="G3520" s="67" t="s">
        <v>5039</v>
      </c>
      <c r="H3520" s="68" t="s">
        <v>5040</v>
      </c>
      <c r="I3520" s="63">
        <v>3</v>
      </c>
      <c r="J3520" s="64" t="str">
        <f t="shared" si="152"/>
        <v>A</v>
      </c>
      <c r="K3520" s="65">
        <f t="shared" si="153"/>
        <v>7500</v>
      </c>
      <c r="L3520" s="66">
        <f t="shared" si="150"/>
        <v>3</v>
      </c>
      <c r="M3520" s="66" t="str">
        <f t="shared" si="151"/>
        <v>OK</v>
      </c>
      <c r="N3520" s="40"/>
    </row>
    <row r="3521" spans="2:14" x14ac:dyDescent="0.25">
      <c r="B3521" s="57" t="s">
        <v>27</v>
      </c>
      <c r="C3521" s="58">
        <v>44494</v>
      </c>
      <c r="D3521" s="59" t="s">
        <v>385</v>
      </c>
      <c r="E3521" s="60" t="s">
        <v>11276</v>
      </c>
      <c r="F3521" s="67" t="s">
        <v>386</v>
      </c>
      <c r="G3521" s="67" t="s">
        <v>387</v>
      </c>
      <c r="H3521" s="68" t="s">
        <v>5041</v>
      </c>
      <c r="I3521" s="63">
        <v>2</v>
      </c>
      <c r="J3521" s="64" t="str">
        <f t="shared" si="152"/>
        <v>A</v>
      </c>
      <c r="K3521" s="65">
        <f t="shared" si="153"/>
        <v>5000</v>
      </c>
      <c r="L3521" s="66">
        <f t="shared" si="150"/>
        <v>4</v>
      </c>
      <c r="M3521" s="66" t="str">
        <f t="shared" si="151"/>
        <v>OK</v>
      </c>
    </row>
    <row r="3522" spans="2:14" x14ac:dyDescent="0.25">
      <c r="B3522" s="57" t="s">
        <v>27</v>
      </c>
      <c r="C3522" s="58">
        <v>44494</v>
      </c>
      <c r="D3522" s="59" t="s">
        <v>5042</v>
      </c>
      <c r="E3522" s="60" t="s">
        <v>11276</v>
      </c>
      <c r="F3522" s="67" t="s">
        <v>5043</v>
      </c>
      <c r="G3522" s="67" t="s">
        <v>5044</v>
      </c>
      <c r="H3522" s="68" t="s">
        <v>5045</v>
      </c>
      <c r="I3522" s="63">
        <v>2</v>
      </c>
      <c r="J3522" s="64" t="str">
        <f t="shared" si="152"/>
        <v>A</v>
      </c>
      <c r="K3522" s="65">
        <f t="shared" si="153"/>
        <v>5000</v>
      </c>
      <c r="L3522" s="66">
        <f t="shared" si="150"/>
        <v>2</v>
      </c>
      <c r="M3522" s="66" t="str">
        <f t="shared" si="151"/>
        <v>OK</v>
      </c>
    </row>
    <row r="3523" spans="2:14" s="69" customFormat="1" x14ac:dyDescent="0.25">
      <c r="B3523" s="57" t="s">
        <v>27</v>
      </c>
      <c r="C3523" s="58">
        <v>44494</v>
      </c>
      <c r="D3523" s="59" t="s">
        <v>5046</v>
      </c>
      <c r="E3523" s="60" t="s">
        <v>11276</v>
      </c>
      <c r="F3523" s="67" t="s">
        <v>5047</v>
      </c>
      <c r="G3523" s="67" t="s">
        <v>5048</v>
      </c>
      <c r="H3523" s="68" t="s">
        <v>5049</v>
      </c>
      <c r="I3523" s="63">
        <v>4</v>
      </c>
      <c r="J3523" s="64" t="str">
        <f t="shared" si="152"/>
        <v>A</v>
      </c>
      <c r="K3523" s="65">
        <f t="shared" si="153"/>
        <v>10000</v>
      </c>
      <c r="L3523" s="66">
        <f t="shared" si="150"/>
        <v>4</v>
      </c>
      <c r="M3523" s="66" t="str">
        <f t="shared" si="151"/>
        <v>OK</v>
      </c>
      <c r="N3523" s="40"/>
    </row>
    <row r="3524" spans="2:14" x14ac:dyDescent="0.25">
      <c r="B3524" s="57" t="s">
        <v>27</v>
      </c>
      <c r="C3524" s="58">
        <v>44494</v>
      </c>
      <c r="D3524" s="59" t="s">
        <v>5050</v>
      </c>
      <c r="E3524" s="60" t="s">
        <v>11276</v>
      </c>
      <c r="F3524" s="67" t="s">
        <v>5051</v>
      </c>
      <c r="G3524" s="67" t="s">
        <v>5052</v>
      </c>
      <c r="H3524" s="68" t="s">
        <v>5053</v>
      </c>
      <c r="I3524" s="63">
        <v>2</v>
      </c>
      <c r="J3524" s="64" t="str">
        <f t="shared" si="152"/>
        <v>A</v>
      </c>
      <c r="K3524" s="65">
        <f t="shared" si="153"/>
        <v>5000</v>
      </c>
      <c r="L3524" s="66">
        <f t="shared" si="150"/>
        <v>2</v>
      </c>
      <c r="M3524" s="66" t="str">
        <f t="shared" si="151"/>
        <v>OK</v>
      </c>
    </row>
    <row r="3525" spans="2:14" s="69" customFormat="1" x14ac:dyDescent="0.25">
      <c r="B3525" s="57" t="s">
        <v>27</v>
      </c>
      <c r="C3525" s="58">
        <v>44494</v>
      </c>
      <c r="D3525" s="59" t="s">
        <v>5054</v>
      </c>
      <c r="E3525" s="60" t="s">
        <v>11276</v>
      </c>
      <c r="F3525" s="67" t="s">
        <v>5055</v>
      </c>
      <c r="G3525" s="67" t="s">
        <v>5056</v>
      </c>
      <c r="H3525" s="68" t="s">
        <v>5057</v>
      </c>
      <c r="I3525" s="63">
        <v>4</v>
      </c>
      <c r="J3525" s="64" t="str">
        <f t="shared" si="152"/>
        <v>A</v>
      </c>
      <c r="K3525" s="65">
        <f t="shared" si="153"/>
        <v>10000</v>
      </c>
      <c r="L3525" s="66">
        <f t="shared" si="150"/>
        <v>4</v>
      </c>
      <c r="M3525" s="66" t="str">
        <f t="shared" si="151"/>
        <v>OK</v>
      </c>
      <c r="N3525" s="40"/>
    </row>
    <row r="3526" spans="2:14" x14ac:dyDescent="0.25">
      <c r="B3526" s="57" t="s">
        <v>27</v>
      </c>
      <c r="C3526" s="58">
        <v>44494</v>
      </c>
      <c r="D3526" s="59" t="s">
        <v>5058</v>
      </c>
      <c r="E3526" s="60" t="s">
        <v>11276</v>
      </c>
      <c r="F3526" s="67" t="s">
        <v>5059</v>
      </c>
      <c r="G3526" s="67" t="s">
        <v>5060</v>
      </c>
      <c r="H3526" s="68" t="s">
        <v>5061</v>
      </c>
      <c r="I3526" s="63">
        <v>2</v>
      </c>
      <c r="J3526" s="64" t="str">
        <f t="shared" si="152"/>
        <v>A</v>
      </c>
      <c r="K3526" s="65">
        <f t="shared" si="153"/>
        <v>5000</v>
      </c>
      <c r="L3526" s="66">
        <f t="shared" si="150"/>
        <v>2</v>
      </c>
      <c r="M3526" s="66" t="str">
        <f t="shared" si="151"/>
        <v>OK</v>
      </c>
    </row>
    <row r="3527" spans="2:14" x14ac:dyDescent="0.25">
      <c r="B3527" s="57" t="s">
        <v>27</v>
      </c>
      <c r="C3527" s="58">
        <v>44494</v>
      </c>
      <c r="D3527" s="59" t="s">
        <v>389</v>
      </c>
      <c r="E3527" s="60" t="s">
        <v>11276</v>
      </c>
      <c r="F3527" s="67" t="s">
        <v>390</v>
      </c>
      <c r="G3527" s="67" t="s">
        <v>391</v>
      </c>
      <c r="H3527" s="68" t="s">
        <v>5062</v>
      </c>
      <c r="I3527" s="63">
        <v>4</v>
      </c>
      <c r="J3527" s="64" t="str">
        <f t="shared" si="152"/>
        <v>A</v>
      </c>
      <c r="K3527" s="65">
        <f t="shared" si="153"/>
        <v>10000</v>
      </c>
      <c r="L3527" s="66">
        <f t="shared" si="150"/>
        <v>7</v>
      </c>
      <c r="M3527" s="66" t="str">
        <f t="shared" si="151"/>
        <v>OK</v>
      </c>
    </row>
    <row r="3528" spans="2:14" s="69" customFormat="1" x14ac:dyDescent="0.25">
      <c r="B3528" s="57" t="s">
        <v>27</v>
      </c>
      <c r="C3528" s="58">
        <v>44495</v>
      </c>
      <c r="D3528" s="59" t="s">
        <v>5869</v>
      </c>
      <c r="E3528" s="60" t="s">
        <v>11276</v>
      </c>
      <c r="F3528" s="67" t="s">
        <v>5870</v>
      </c>
      <c r="G3528" s="67" t="s">
        <v>5871</v>
      </c>
      <c r="H3528" s="68" t="s">
        <v>5872</v>
      </c>
      <c r="I3528" s="63">
        <v>2</v>
      </c>
      <c r="J3528" s="64" t="str">
        <f t="shared" si="152"/>
        <v>A</v>
      </c>
      <c r="K3528" s="65">
        <f t="shared" si="153"/>
        <v>5000</v>
      </c>
      <c r="L3528" s="66">
        <f t="shared" si="150"/>
        <v>2</v>
      </c>
      <c r="M3528" s="66" t="str">
        <f t="shared" si="151"/>
        <v>OK</v>
      </c>
      <c r="N3528" s="40"/>
    </row>
    <row r="3529" spans="2:14" s="69" customFormat="1" x14ac:dyDescent="0.25">
      <c r="B3529" s="57" t="s">
        <v>27</v>
      </c>
      <c r="C3529" s="58">
        <v>44495</v>
      </c>
      <c r="D3529" s="59" t="s">
        <v>5873</v>
      </c>
      <c r="E3529" s="60" t="s">
        <v>11276</v>
      </c>
      <c r="F3529" s="67" t="s">
        <v>5874</v>
      </c>
      <c r="G3529" s="67" t="s">
        <v>5875</v>
      </c>
      <c r="H3529" s="68" t="s">
        <v>5876</v>
      </c>
      <c r="I3529" s="63">
        <v>2</v>
      </c>
      <c r="J3529" s="64" t="str">
        <f t="shared" si="152"/>
        <v>A</v>
      </c>
      <c r="K3529" s="65">
        <f t="shared" si="153"/>
        <v>5000</v>
      </c>
      <c r="L3529" s="66">
        <f t="shared" ref="L3529:L3592" si="154">SUMIF($D$8:$D$3606,D3529:D7127,$I$8:$I$3606)</f>
        <v>2</v>
      </c>
      <c r="M3529" s="66" t="str">
        <f t="shared" ref="M3529:M3592" si="155">+IF(L3529=0," ",IF(L3529&lt;=20,"OK",IF(L3529&gt;=21,"LEBIH")))</f>
        <v>OK</v>
      </c>
      <c r="N3529" s="40"/>
    </row>
    <row r="3530" spans="2:14" s="69" customFormat="1" x14ac:dyDescent="0.25">
      <c r="B3530" s="57" t="s">
        <v>27</v>
      </c>
      <c r="C3530" s="58">
        <v>44495</v>
      </c>
      <c r="D3530" s="59" t="s">
        <v>5877</v>
      </c>
      <c r="E3530" s="60" t="s">
        <v>11276</v>
      </c>
      <c r="F3530" s="67" t="s">
        <v>5878</v>
      </c>
      <c r="G3530" s="67" t="s">
        <v>5879</v>
      </c>
      <c r="H3530" s="68" t="s">
        <v>5880</v>
      </c>
      <c r="I3530" s="63">
        <v>5</v>
      </c>
      <c r="J3530" s="64" t="str">
        <f t="shared" si="152"/>
        <v>A</v>
      </c>
      <c r="K3530" s="65">
        <f t="shared" si="153"/>
        <v>12500</v>
      </c>
      <c r="L3530" s="66">
        <f t="shared" si="154"/>
        <v>5</v>
      </c>
      <c r="M3530" s="66" t="str">
        <f t="shared" si="155"/>
        <v>OK</v>
      </c>
      <c r="N3530" s="40"/>
    </row>
    <row r="3531" spans="2:14" x14ac:dyDescent="0.25">
      <c r="B3531" s="57" t="s">
        <v>27</v>
      </c>
      <c r="C3531" s="58">
        <v>44495</v>
      </c>
      <c r="D3531" s="59" t="s">
        <v>5881</v>
      </c>
      <c r="E3531" s="60" t="s">
        <v>11276</v>
      </c>
      <c r="F3531" s="67" t="s">
        <v>211</v>
      </c>
      <c r="G3531" s="67" t="s">
        <v>5882</v>
      </c>
      <c r="H3531" s="68" t="s">
        <v>5883</v>
      </c>
      <c r="I3531" s="63">
        <v>2</v>
      </c>
      <c r="J3531" s="64" t="str">
        <f t="shared" si="152"/>
        <v>A</v>
      </c>
      <c r="K3531" s="65">
        <f t="shared" si="153"/>
        <v>5000</v>
      </c>
      <c r="L3531" s="66">
        <f t="shared" si="154"/>
        <v>2</v>
      </c>
      <c r="M3531" s="66" t="str">
        <f t="shared" si="155"/>
        <v>OK</v>
      </c>
    </row>
    <row r="3532" spans="2:14" x14ac:dyDescent="0.25">
      <c r="B3532" s="57" t="s">
        <v>27</v>
      </c>
      <c r="C3532" s="58">
        <v>44495</v>
      </c>
      <c r="D3532" s="59" t="s">
        <v>5884</v>
      </c>
      <c r="E3532" s="60" t="s">
        <v>11276</v>
      </c>
      <c r="F3532" s="67" t="s">
        <v>5885</v>
      </c>
      <c r="G3532" s="67" t="s">
        <v>5882</v>
      </c>
      <c r="H3532" s="68" t="s">
        <v>5886</v>
      </c>
      <c r="I3532" s="63">
        <v>2</v>
      </c>
      <c r="J3532" s="64" t="str">
        <f t="shared" si="152"/>
        <v>A</v>
      </c>
      <c r="K3532" s="65">
        <f t="shared" si="153"/>
        <v>5000</v>
      </c>
      <c r="L3532" s="66">
        <f t="shared" si="154"/>
        <v>2</v>
      </c>
      <c r="M3532" s="66" t="str">
        <f t="shared" si="155"/>
        <v>OK</v>
      </c>
    </row>
    <row r="3533" spans="2:14" s="69" customFormat="1" x14ac:dyDescent="0.25">
      <c r="B3533" s="57" t="s">
        <v>27</v>
      </c>
      <c r="C3533" s="58">
        <v>44495</v>
      </c>
      <c r="D3533" s="59" t="s">
        <v>5887</v>
      </c>
      <c r="E3533" s="60" t="s">
        <v>11276</v>
      </c>
      <c r="F3533" s="67" t="s">
        <v>5888</v>
      </c>
      <c r="G3533" s="67" t="s">
        <v>5882</v>
      </c>
      <c r="H3533" s="68" t="s">
        <v>5889</v>
      </c>
      <c r="I3533" s="63">
        <v>2</v>
      </c>
      <c r="J3533" s="64" t="str">
        <f t="shared" si="152"/>
        <v>A</v>
      </c>
      <c r="K3533" s="65">
        <f t="shared" si="153"/>
        <v>5000</v>
      </c>
      <c r="L3533" s="66">
        <f t="shared" si="154"/>
        <v>2</v>
      </c>
      <c r="M3533" s="66" t="str">
        <f t="shared" si="155"/>
        <v>OK</v>
      </c>
      <c r="N3533" s="40"/>
    </row>
    <row r="3534" spans="2:14" x14ac:dyDescent="0.25">
      <c r="B3534" s="57" t="s">
        <v>27</v>
      </c>
      <c r="C3534" s="70">
        <v>44495</v>
      </c>
      <c r="D3534" s="59" t="s">
        <v>5890</v>
      </c>
      <c r="E3534" s="60" t="s">
        <v>11276</v>
      </c>
      <c r="F3534" s="67" t="s">
        <v>5891</v>
      </c>
      <c r="G3534" s="67" t="s">
        <v>1324</v>
      </c>
      <c r="H3534" s="68" t="s">
        <v>5892</v>
      </c>
      <c r="I3534" s="63">
        <v>2</v>
      </c>
      <c r="J3534" s="64" t="str">
        <f t="shared" si="152"/>
        <v>A</v>
      </c>
      <c r="K3534" s="65">
        <f t="shared" si="153"/>
        <v>5000</v>
      </c>
      <c r="L3534" s="66">
        <f t="shared" si="154"/>
        <v>2</v>
      </c>
      <c r="M3534" s="66" t="str">
        <f t="shared" si="155"/>
        <v>OK</v>
      </c>
    </row>
    <row r="3535" spans="2:14" s="69" customFormat="1" x14ac:dyDescent="0.25">
      <c r="B3535" s="57" t="s">
        <v>27</v>
      </c>
      <c r="C3535" s="70">
        <v>44495</v>
      </c>
      <c r="D3535" s="59" t="s">
        <v>1322</v>
      </c>
      <c r="E3535" s="60" t="s">
        <v>11276</v>
      </c>
      <c r="F3535" s="67" t="s">
        <v>1323</v>
      </c>
      <c r="G3535" s="67" t="s">
        <v>1324</v>
      </c>
      <c r="H3535" s="68" t="s">
        <v>5893</v>
      </c>
      <c r="I3535" s="63">
        <v>2</v>
      </c>
      <c r="J3535" s="64" t="str">
        <f t="shared" si="152"/>
        <v>A</v>
      </c>
      <c r="K3535" s="65">
        <f t="shared" si="153"/>
        <v>5000</v>
      </c>
      <c r="L3535" s="66">
        <f t="shared" si="154"/>
        <v>4</v>
      </c>
      <c r="M3535" s="66" t="str">
        <f t="shared" si="155"/>
        <v>OK</v>
      </c>
      <c r="N3535" s="40"/>
    </row>
    <row r="3536" spans="2:14" x14ac:dyDescent="0.25">
      <c r="B3536" s="57" t="s">
        <v>27</v>
      </c>
      <c r="C3536" s="70">
        <v>44495</v>
      </c>
      <c r="D3536" s="59" t="s">
        <v>5894</v>
      </c>
      <c r="E3536" s="60" t="s">
        <v>11276</v>
      </c>
      <c r="F3536" s="67" t="s">
        <v>5895</v>
      </c>
      <c r="G3536" s="67" t="s">
        <v>1324</v>
      </c>
      <c r="H3536" s="68" t="s">
        <v>5898</v>
      </c>
      <c r="I3536" s="63">
        <v>2</v>
      </c>
      <c r="J3536" s="64" t="str">
        <f t="shared" si="152"/>
        <v>A</v>
      </c>
      <c r="K3536" s="65">
        <f t="shared" si="153"/>
        <v>5000</v>
      </c>
      <c r="L3536" s="66">
        <f t="shared" si="154"/>
        <v>2</v>
      </c>
      <c r="M3536" s="66" t="str">
        <f t="shared" si="155"/>
        <v>OK</v>
      </c>
    </row>
    <row r="3537" spans="2:14" x14ac:dyDescent="0.25">
      <c r="B3537" s="57" t="s">
        <v>27</v>
      </c>
      <c r="C3537" s="70">
        <v>44495</v>
      </c>
      <c r="D3537" s="59" t="s">
        <v>5905</v>
      </c>
      <c r="E3537" s="60" t="s">
        <v>11276</v>
      </c>
      <c r="F3537" s="67" t="s">
        <v>5906</v>
      </c>
      <c r="G3537" s="67" t="s">
        <v>5907</v>
      </c>
      <c r="H3537" s="68" t="s">
        <v>5908</v>
      </c>
      <c r="I3537" s="63">
        <v>2</v>
      </c>
      <c r="J3537" s="64" t="str">
        <f t="shared" si="152"/>
        <v>A</v>
      </c>
      <c r="K3537" s="65">
        <f t="shared" si="153"/>
        <v>5000</v>
      </c>
      <c r="L3537" s="66">
        <f t="shared" si="154"/>
        <v>2</v>
      </c>
      <c r="M3537" s="66" t="str">
        <f t="shared" si="155"/>
        <v>OK</v>
      </c>
    </row>
    <row r="3538" spans="2:14" s="69" customFormat="1" x14ac:dyDescent="0.25">
      <c r="B3538" s="57" t="s">
        <v>27</v>
      </c>
      <c r="C3538" s="70">
        <v>44495</v>
      </c>
      <c r="D3538" s="59" t="s">
        <v>1342</v>
      </c>
      <c r="E3538" s="60" t="s">
        <v>11276</v>
      </c>
      <c r="F3538" s="67" t="s">
        <v>1343</v>
      </c>
      <c r="G3538" s="67" t="s">
        <v>1344</v>
      </c>
      <c r="H3538" s="68" t="s">
        <v>5868</v>
      </c>
      <c r="I3538" s="63">
        <v>2</v>
      </c>
      <c r="J3538" s="64" t="str">
        <f t="shared" si="152"/>
        <v>A</v>
      </c>
      <c r="K3538" s="65">
        <f t="shared" si="153"/>
        <v>5000</v>
      </c>
      <c r="L3538" s="66">
        <f t="shared" si="154"/>
        <v>4</v>
      </c>
      <c r="M3538" s="66" t="str">
        <f t="shared" si="155"/>
        <v>OK</v>
      </c>
      <c r="N3538" s="40"/>
    </row>
    <row r="3539" spans="2:14" s="69" customFormat="1" x14ac:dyDescent="0.25">
      <c r="B3539" s="57" t="s">
        <v>27</v>
      </c>
      <c r="C3539" s="70">
        <v>44495</v>
      </c>
      <c r="D3539" s="59" t="s">
        <v>5896</v>
      </c>
      <c r="E3539" s="60" t="s">
        <v>11276</v>
      </c>
      <c r="F3539" s="67" t="s">
        <v>5897</v>
      </c>
      <c r="G3539" s="67" t="s">
        <v>1328</v>
      </c>
      <c r="H3539" s="68" t="s">
        <v>5899</v>
      </c>
      <c r="I3539" s="63">
        <v>2</v>
      </c>
      <c r="J3539" s="64" t="str">
        <f t="shared" si="152"/>
        <v>A</v>
      </c>
      <c r="K3539" s="65">
        <f t="shared" si="153"/>
        <v>5000</v>
      </c>
      <c r="L3539" s="66">
        <f t="shared" si="154"/>
        <v>2</v>
      </c>
      <c r="M3539" s="66" t="str">
        <f t="shared" si="155"/>
        <v>OK</v>
      </c>
      <c r="N3539" s="40"/>
    </row>
    <row r="3540" spans="2:14" x14ac:dyDescent="0.25">
      <c r="B3540" s="57" t="s">
        <v>27</v>
      </c>
      <c r="C3540" s="70">
        <v>44495</v>
      </c>
      <c r="D3540" s="59" t="s">
        <v>1338</v>
      </c>
      <c r="E3540" s="60" t="s">
        <v>11276</v>
      </c>
      <c r="F3540" s="67" t="s">
        <v>1339</v>
      </c>
      <c r="G3540" s="67" t="s">
        <v>1340</v>
      </c>
      <c r="H3540" s="68" t="s">
        <v>5900</v>
      </c>
      <c r="I3540" s="63">
        <v>2</v>
      </c>
      <c r="J3540" s="64" t="str">
        <f t="shared" si="152"/>
        <v>A</v>
      </c>
      <c r="K3540" s="65">
        <f t="shared" si="153"/>
        <v>5000</v>
      </c>
      <c r="L3540" s="66">
        <f t="shared" si="154"/>
        <v>5</v>
      </c>
      <c r="M3540" s="66" t="str">
        <f t="shared" si="155"/>
        <v>OK</v>
      </c>
    </row>
    <row r="3541" spans="2:14" x14ac:dyDescent="0.25">
      <c r="B3541" s="57" t="s">
        <v>27</v>
      </c>
      <c r="C3541" s="70">
        <v>44495</v>
      </c>
      <c r="D3541" s="59" t="s">
        <v>5901</v>
      </c>
      <c r="E3541" s="60" t="s">
        <v>11276</v>
      </c>
      <c r="F3541" s="67" t="s">
        <v>5902</v>
      </c>
      <c r="G3541" s="67" t="s">
        <v>5903</v>
      </c>
      <c r="H3541" s="68" t="s">
        <v>5904</v>
      </c>
      <c r="I3541" s="63">
        <v>4</v>
      </c>
      <c r="J3541" s="64" t="str">
        <f t="shared" si="152"/>
        <v>A</v>
      </c>
      <c r="K3541" s="65">
        <f t="shared" si="153"/>
        <v>10000</v>
      </c>
      <c r="L3541" s="66">
        <f t="shared" si="154"/>
        <v>4</v>
      </c>
      <c r="M3541" s="66" t="str">
        <f t="shared" si="155"/>
        <v>OK</v>
      </c>
    </row>
    <row r="3542" spans="2:14" s="69" customFormat="1" x14ac:dyDescent="0.25">
      <c r="B3542" s="57" t="s">
        <v>27</v>
      </c>
      <c r="C3542" s="70">
        <v>44496</v>
      </c>
      <c r="D3542" s="59" t="s">
        <v>1358</v>
      </c>
      <c r="E3542" s="60" t="s">
        <v>11276</v>
      </c>
      <c r="F3542" s="67" t="s">
        <v>1359</v>
      </c>
      <c r="G3542" s="67" t="s">
        <v>1360</v>
      </c>
      <c r="H3542" s="68" t="s">
        <v>6649</v>
      </c>
      <c r="I3542" s="63">
        <v>10</v>
      </c>
      <c r="J3542" s="64" t="str">
        <f t="shared" si="152"/>
        <v>B</v>
      </c>
      <c r="K3542" s="65">
        <f t="shared" si="153"/>
        <v>30000</v>
      </c>
      <c r="L3542" s="66">
        <f t="shared" si="154"/>
        <v>20</v>
      </c>
      <c r="M3542" s="66" t="str">
        <f t="shared" si="155"/>
        <v>OK</v>
      </c>
      <c r="N3542" s="40"/>
    </row>
    <row r="3543" spans="2:14" x14ac:dyDescent="0.25">
      <c r="B3543" s="57" t="s">
        <v>27</v>
      </c>
      <c r="C3543" s="70">
        <v>44496</v>
      </c>
      <c r="D3543" s="59" t="s">
        <v>6650</v>
      </c>
      <c r="E3543" s="60" t="s">
        <v>11276</v>
      </c>
      <c r="F3543" s="67" t="s">
        <v>1009</v>
      </c>
      <c r="G3543" s="67" t="s">
        <v>6651</v>
      </c>
      <c r="H3543" s="68" t="s">
        <v>6652</v>
      </c>
      <c r="I3543" s="63">
        <v>2</v>
      </c>
      <c r="J3543" s="64" t="str">
        <f t="shared" si="152"/>
        <v>A</v>
      </c>
      <c r="K3543" s="65">
        <f t="shared" si="153"/>
        <v>5000</v>
      </c>
      <c r="L3543" s="66">
        <f t="shared" si="154"/>
        <v>2</v>
      </c>
      <c r="M3543" s="66" t="str">
        <f t="shared" si="155"/>
        <v>OK</v>
      </c>
    </row>
    <row r="3544" spans="2:14" s="69" customFormat="1" x14ac:dyDescent="0.25">
      <c r="B3544" s="57" t="s">
        <v>27</v>
      </c>
      <c r="C3544" s="70">
        <v>44496</v>
      </c>
      <c r="D3544" s="59" t="s">
        <v>6653</v>
      </c>
      <c r="E3544" s="60" t="s">
        <v>11276</v>
      </c>
      <c r="F3544" s="67" t="s">
        <v>6654</v>
      </c>
      <c r="G3544" s="67" t="s">
        <v>6655</v>
      </c>
      <c r="H3544" s="68" t="s">
        <v>6656</v>
      </c>
      <c r="I3544" s="63">
        <v>2</v>
      </c>
      <c r="J3544" s="64" t="str">
        <f t="shared" si="152"/>
        <v>A</v>
      </c>
      <c r="K3544" s="65">
        <f t="shared" si="153"/>
        <v>5000</v>
      </c>
      <c r="L3544" s="66">
        <f t="shared" si="154"/>
        <v>2</v>
      </c>
      <c r="M3544" s="66" t="str">
        <f t="shared" si="155"/>
        <v>OK</v>
      </c>
      <c r="N3544" s="40"/>
    </row>
    <row r="3545" spans="2:14" x14ac:dyDescent="0.25">
      <c r="B3545" s="57" t="s">
        <v>27</v>
      </c>
      <c r="C3545" s="70">
        <v>44496</v>
      </c>
      <c r="D3545" s="59" t="s">
        <v>6657</v>
      </c>
      <c r="E3545" s="60" t="s">
        <v>11276</v>
      </c>
      <c r="F3545" s="67" t="s">
        <v>6658</v>
      </c>
      <c r="G3545" s="67" t="s">
        <v>6659</v>
      </c>
      <c r="H3545" s="68" t="s">
        <v>6660</v>
      </c>
      <c r="I3545" s="63">
        <v>2</v>
      </c>
      <c r="J3545" s="64" t="str">
        <f t="shared" si="152"/>
        <v>A</v>
      </c>
      <c r="K3545" s="65">
        <f t="shared" si="153"/>
        <v>5000</v>
      </c>
      <c r="L3545" s="66">
        <f t="shared" si="154"/>
        <v>2</v>
      </c>
      <c r="M3545" s="66" t="str">
        <f t="shared" si="155"/>
        <v>OK</v>
      </c>
    </row>
    <row r="3546" spans="2:14" x14ac:dyDescent="0.25">
      <c r="B3546" s="57" t="s">
        <v>27</v>
      </c>
      <c r="C3546" s="70">
        <v>44497</v>
      </c>
      <c r="D3546" s="59" t="s">
        <v>7326</v>
      </c>
      <c r="E3546" s="60" t="s">
        <v>11276</v>
      </c>
      <c r="F3546" s="67" t="s">
        <v>7327</v>
      </c>
      <c r="G3546" s="67" t="s">
        <v>7328</v>
      </c>
      <c r="H3546" s="68" t="s">
        <v>7329</v>
      </c>
      <c r="I3546" s="63">
        <v>10</v>
      </c>
      <c r="J3546" s="64" t="str">
        <f t="shared" si="152"/>
        <v>B</v>
      </c>
      <c r="K3546" s="65">
        <f t="shared" si="153"/>
        <v>30000</v>
      </c>
      <c r="L3546" s="66">
        <f t="shared" si="154"/>
        <v>10</v>
      </c>
      <c r="M3546" s="66" t="str">
        <f t="shared" si="155"/>
        <v>OK</v>
      </c>
    </row>
    <row r="3547" spans="2:14" s="69" customFormat="1" x14ac:dyDescent="0.25">
      <c r="B3547" s="57" t="s">
        <v>27</v>
      </c>
      <c r="C3547" s="70">
        <v>44498</v>
      </c>
      <c r="D3547" s="59" t="s">
        <v>7974</v>
      </c>
      <c r="E3547" s="60" t="s">
        <v>11276</v>
      </c>
      <c r="F3547" s="67" t="s">
        <v>7975</v>
      </c>
      <c r="G3547" s="67" t="s">
        <v>7976</v>
      </c>
      <c r="H3547" s="68" t="s">
        <v>7977</v>
      </c>
      <c r="I3547" s="63">
        <v>10</v>
      </c>
      <c r="J3547" s="64" t="str">
        <f t="shared" si="152"/>
        <v>B</v>
      </c>
      <c r="K3547" s="65">
        <f t="shared" si="153"/>
        <v>30000</v>
      </c>
      <c r="L3547" s="66">
        <f t="shared" si="154"/>
        <v>20</v>
      </c>
      <c r="M3547" s="66" t="str">
        <f t="shared" si="155"/>
        <v>OK</v>
      </c>
      <c r="N3547" s="40"/>
    </row>
    <row r="3548" spans="2:14" x14ac:dyDescent="0.25">
      <c r="B3548" s="57" t="s">
        <v>27</v>
      </c>
      <c r="C3548" s="70">
        <v>44498</v>
      </c>
      <c r="D3548" s="59" t="s">
        <v>3646</v>
      </c>
      <c r="E3548" s="60" t="s">
        <v>11276</v>
      </c>
      <c r="F3548" s="67" t="s">
        <v>3647</v>
      </c>
      <c r="G3548" s="67" t="s">
        <v>3648</v>
      </c>
      <c r="H3548" s="68" t="s">
        <v>7978</v>
      </c>
      <c r="I3548" s="63">
        <v>4</v>
      </c>
      <c r="J3548" s="64" t="str">
        <f t="shared" si="152"/>
        <v>A</v>
      </c>
      <c r="K3548" s="65">
        <f t="shared" si="153"/>
        <v>10000</v>
      </c>
      <c r="L3548" s="66">
        <f t="shared" si="154"/>
        <v>11</v>
      </c>
      <c r="M3548" s="66" t="str">
        <f t="shared" si="155"/>
        <v>OK</v>
      </c>
    </row>
    <row r="3549" spans="2:14" x14ac:dyDescent="0.25">
      <c r="B3549" s="57" t="s">
        <v>27</v>
      </c>
      <c r="C3549" s="70">
        <v>44498</v>
      </c>
      <c r="D3549" s="59" t="s">
        <v>3654</v>
      </c>
      <c r="E3549" s="60" t="s">
        <v>11276</v>
      </c>
      <c r="F3549" s="67" t="s">
        <v>3655</v>
      </c>
      <c r="G3549" s="67" t="s">
        <v>3656</v>
      </c>
      <c r="H3549" s="68" t="s">
        <v>7979</v>
      </c>
      <c r="I3549" s="63">
        <v>3</v>
      </c>
      <c r="J3549" s="64" t="str">
        <f t="shared" si="152"/>
        <v>A</v>
      </c>
      <c r="K3549" s="65">
        <f t="shared" si="153"/>
        <v>7500</v>
      </c>
      <c r="L3549" s="66">
        <f t="shared" si="154"/>
        <v>7</v>
      </c>
      <c r="M3549" s="66" t="str">
        <f t="shared" si="155"/>
        <v>OK</v>
      </c>
    </row>
    <row r="3550" spans="2:14" s="69" customFormat="1" x14ac:dyDescent="0.25">
      <c r="B3550" s="57" t="s">
        <v>27</v>
      </c>
      <c r="C3550" s="70">
        <v>44498</v>
      </c>
      <c r="D3550" s="59" t="s">
        <v>3661</v>
      </c>
      <c r="E3550" s="60" t="s">
        <v>11276</v>
      </c>
      <c r="F3550" s="67" t="s">
        <v>3662</v>
      </c>
      <c r="G3550" s="67" t="s">
        <v>3663</v>
      </c>
      <c r="H3550" s="68" t="s">
        <v>7980</v>
      </c>
      <c r="I3550" s="63">
        <v>2</v>
      </c>
      <c r="J3550" s="64" t="str">
        <f t="shared" si="152"/>
        <v>A</v>
      </c>
      <c r="K3550" s="65">
        <f t="shared" si="153"/>
        <v>5000</v>
      </c>
      <c r="L3550" s="66">
        <f t="shared" si="154"/>
        <v>4</v>
      </c>
      <c r="M3550" s="66" t="str">
        <f t="shared" si="155"/>
        <v>OK</v>
      </c>
      <c r="N3550" s="40"/>
    </row>
    <row r="3551" spans="2:14" x14ac:dyDescent="0.25">
      <c r="B3551" s="57" t="s">
        <v>27</v>
      </c>
      <c r="C3551" s="70">
        <v>44498</v>
      </c>
      <c r="D3551" s="59" t="s">
        <v>7981</v>
      </c>
      <c r="E3551" s="60" t="s">
        <v>11276</v>
      </c>
      <c r="F3551" s="67" t="s">
        <v>7982</v>
      </c>
      <c r="G3551" s="67" t="s">
        <v>7983</v>
      </c>
      <c r="H3551" s="68" t="s">
        <v>7984</v>
      </c>
      <c r="I3551" s="63">
        <v>2</v>
      </c>
      <c r="J3551" s="64" t="str">
        <f t="shared" si="152"/>
        <v>A</v>
      </c>
      <c r="K3551" s="65">
        <f t="shared" si="153"/>
        <v>5000</v>
      </c>
      <c r="L3551" s="66">
        <f t="shared" si="154"/>
        <v>2</v>
      </c>
      <c r="M3551" s="66" t="str">
        <f t="shared" si="155"/>
        <v>OK</v>
      </c>
    </row>
    <row r="3552" spans="2:14" s="69" customFormat="1" x14ac:dyDescent="0.25">
      <c r="B3552" s="57" t="s">
        <v>27</v>
      </c>
      <c r="C3552" s="70">
        <v>44498</v>
      </c>
      <c r="D3552" s="59" t="s">
        <v>3665</v>
      </c>
      <c r="E3552" s="60" t="s">
        <v>11276</v>
      </c>
      <c r="F3552" s="67" t="s">
        <v>3666</v>
      </c>
      <c r="G3552" s="67" t="s">
        <v>3667</v>
      </c>
      <c r="H3552" s="68" t="s">
        <v>7985</v>
      </c>
      <c r="I3552" s="63">
        <v>2</v>
      </c>
      <c r="J3552" s="64" t="str">
        <f t="shared" si="152"/>
        <v>A</v>
      </c>
      <c r="K3552" s="65">
        <f t="shared" si="153"/>
        <v>5000</v>
      </c>
      <c r="L3552" s="66">
        <f t="shared" si="154"/>
        <v>5</v>
      </c>
      <c r="M3552" s="66" t="str">
        <f t="shared" si="155"/>
        <v>OK</v>
      </c>
      <c r="N3552" s="40"/>
    </row>
    <row r="3553" spans="2:14" x14ac:dyDescent="0.25">
      <c r="B3553" s="57" t="s">
        <v>27</v>
      </c>
      <c r="C3553" s="70">
        <v>44498</v>
      </c>
      <c r="D3553" s="59" t="s">
        <v>7986</v>
      </c>
      <c r="E3553" s="60" t="s">
        <v>11276</v>
      </c>
      <c r="F3553" s="67" t="s">
        <v>7987</v>
      </c>
      <c r="G3553" s="67" t="s">
        <v>7988</v>
      </c>
      <c r="H3553" s="68" t="s">
        <v>7989</v>
      </c>
      <c r="I3553" s="63">
        <v>2</v>
      </c>
      <c r="J3553" s="64" t="str">
        <f t="shared" si="152"/>
        <v>A</v>
      </c>
      <c r="K3553" s="65">
        <f t="shared" si="153"/>
        <v>5000</v>
      </c>
      <c r="L3553" s="66">
        <f t="shared" si="154"/>
        <v>2</v>
      </c>
      <c r="M3553" s="66" t="str">
        <f t="shared" si="155"/>
        <v>OK</v>
      </c>
    </row>
    <row r="3554" spans="2:14" x14ac:dyDescent="0.25">
      <c r="B3554" s="57" t="s">
        <v>27</v>
      </c>
      <c r="C3554" s="70">
        <v>44498</v>
      </c>
      <c r="D3554" s="59" t="s">
        <v>3669</v>
      </c>
      <c r="E3554" s="60" t="s">
        <v>11276</v>
      </c>
      <c r="F3554" s="67" t="s">
        <v>3670</v>
      </c>
      <c r="G3554" s="67" t="s">
        <v>3671</v>
      </c>
      <c r="H3554" s="68" t="s">
        <v>7990</v>
      </c>
      <c r="I3554" s="63">
        <v>4</v>
      </c>
      <c r="J3554" s="64" t="str">
        <f t="shared" si="152"/>
        <v>A</v>
      </c>
      <c r="K3554" s="65">
        <f t="shared" si="153"/>
        <v>10000</v>
      </c>
      <c r="L3554" s="66">
        <f t="shared" si="154"/>
        <v>10</v>
      </c>
      <c r="M3554" s="66" t="str">
        <f t="shared" si="155"/>
        <v>OK</v>
      </c>
    </row>
    <row r="3555" spans="2:14" s="69" customFormat="1" x14ac:dyDescent="0.25">
      <c r="B3555" s="57" t="s">
        <v>27</v>
      </c>
      <c r="C3555" s="70">
        <v>44498</v>
      </c>
      <c r="D3555" s="59" t="s">
        <v>3673</v>
      </c>
      <c r="E3555" s="60" t="s">
        <v>11276</v>
      </c>
      <c r="F3555" s="67" t="s">
        <v>3674</v>
      </c>
      <c r="G3555" s="67" t="s">
        <v>3675</v>
      </c>
      <c r="H3555" s="68" t="s">
        <v>7991</v>
      </c>
      <c r="I3555" s="63">
        <v>5</v>
      </c>
      <c r="J3555" s="64" t="str">
        <f t="shared" si="152"/>
        <v>A</v>
      </c>
      <c r="K3555" s="65">
        <f t="shared" si="153"/>
        <v>12500</v>
      </c>
      <c r="L3555" s="66">
        <f t="shared" si="154"/>
        <v>17</v>
      </c>
      <c r="M3555" s="66" t="str">
        <f t="shared" si="155"/>
        <v>OK</v>
      </c>
      <c r="N3555" s="40"/>
    </row>
    <row r="3556" spans="2:14" s="69" customFormat="1" x14ac:dyDescent="0.25">
      <c r="B3556" s="57" t="s">
        <v>27</v>
      </c>
      <c r="C3556" s="70">
        <v>44498</v>
      </c>
      <c r="D3556" s="59" t="s">
        <v>7992</v>
      </c>
      <c r="E3556" s="60" t="s">
        <v>11276</v>
      </c>
      <c r="F3556" s="67" t="s">
        <v>7993</v>
      </c>
      <c r="G3556" s="67" t="s">
        <v>3683</v>
      </c>
      <c r="H3556" s="68" t="s">
        <v>7994</v>
      </c>
      <c r="I3556" s="63">
        <v>2</v>
      </c>
      <c r="J3556" s="64" t="str">
        <f t="shared" si="152"/>
        <v>A</v>
      </c>
      <c r="K3556" s="65">
        <f t="shared" si="153"/>
        <v>5000</v>
      </c>
      <c r="L3556" s="66">
        <f t="shared" si="154"/>
        <v>2</v>
      </c>
      <c r="M3556" s="66" t="str">
        <f t="shared" si="155"/>
        <v>OK</v>
      </c>
      <c r="N3556" s="40"/>
    </row>
    <row r="3557" spans="2:14" x14ac:dyDescent="0.25">
      <c r="B3557" s="57" t="s">
        <v>27</v>
      </c>
      <c r="C3557" s="70">
        <v>44499</v>
      </c>
      <c r="D3557" s="59" t="s">
        <v>3693</v>
      </c>
      <c r="E3557" s="60" t="s">
        <v>11276</v>
      </c>
      <c r="F3557" s="67" t="s">
        <v>3694</v>
      </c>
      <c r="G3557" s="67" t="s">
        <v>3691</v>
      </c>
      <c r="H3557" s="68" t="s">
        <v>7995</v>
      </c>
      <c r="I3557" s="63">
        <v>4</v>
      </c>
      <c r="J3557" s="64" t="str">
        <f t="shared" si="152"/>
        <v>A</v>
      </c>
      <c r="K3557" s="65">
        <f t="shared" si="153"/>
        <v>10000</v>
      </c>
      <c r="L3557" s="66">
        <f t="shared" si="154"/>
        <v>7</v>
      </c>
      <c r="M3557" s="66" t="str">
        <f t="shared" si="155"/>
        <v>OK</v>
      </c>
    </row>
    <row r="3558" spans="2:14" x14ac:dyDescent="0.25">
      <c r="B3558" s="57" t="s">
        <v>27</v>
      </c>
      <c r="C3558" s="70">
        <v>44499</v>
      </c>
      <c r="D3558" s="59" t="s">
        <v>3696</v>
      </c>
      <c r="E3558" s="60" t="s">
        <v>11276</v>
      </c>
      <c r="F3558" s="67" t="s">
        <v>3697</v>
      </c>
      <c r="G3558" s="67" t="s">
        <v>3698</v>
      </c>
      <c r="H3558" s="68" t="s">
        <v>7996</v>
      </c>
      <c r="I3558" s="63">
        <v>4</v>
      </c>
      <c r="J3558" s="64" t="str">
        <f t="shared" si="152"/>
        <v>A</v>
      </c>
      <c r="K3558" s="65">
        <f t="shared" si="153"/>
        <v>10000</v>
      </c>
      <c r="L3558" s="66">
        <f t="shared" si="154"/>
        <v>15</v>
      </c>
      <c r="M3558" s="66" t="str">
        <f t="shared" si="155"/>
        <v>OK</v>
      </c>
    </row>
    <row r="3559" spans="2:14" s="69" customFormat="1" x14ac:dyDescent="0.25">
      <c r="B3559" s="57" t="s">
        <v>27</v>
      </c>
      <c r="C3559" s="70">
        <v>44499</v>
      </c>
      <c r="D3559" s="59" t="s">
        <v>3700</v>
      </c>
      <c r="E3559" s="60" t="s">
        <v>11276</v>
      </c>
      <c r="F3559" s="67" t="s">
        <v>3701</v>
      </c>
      <c r="G3559" s="67" t="s">
        <v>3702</v>
      </c>
      <c r="H3559" s="68" t="s">
        <v>7997</v>
      </c>
      <c r="I3559" s="63">
        <v>3</v>
      </c>
      <c r="J3559" s="64" t="str">
        <f t="shared" si="152"/>
        <v>A</v>
      </c>
      <c r="K3559" s="65">
        <f t="shared" si="153"/>
        <v>7500</v>
      </c>
      <c r="L3559" s="66">
        <f t="shared" si="154"/>
        <v>8</v>
      </c>
      <c r="M3559" s="66" t="str">
        <f t="shared" si="155"/>
        <v>OK</v>
      </c>
      <c r="N3559" s="40"/>
    </row>
    <row r="3560" spans="2:14" x14ac:dyDescent="0.25">
      <c r="B3560" s="57" t="s">
        <v>27</v>
      </c>
      <c r="C3560" s="70">
        <v>44499</v>
      </c>
      <c r="D3560" s="59" t="s">
        <v>7998</v>
      </c>
      <c r="E3560" s="60" t="s">
        <v>11276</v>
      </c>
      <c r="F3560" s="67" t="s">
        <v>7999</v>
      </c>
      <c r="G3560" s="67" t="s">
        <v>3691</v>
      </c>
      <c r="H3560" s="68" t="s">
        <v>8000</v>
      </c>
      <c r="I3560" s="63">
        <v>2</v>
      </c>
      <c r="J3560" s="64" t="str">
        <f t="shared" si="152"/>
        <v>A</v>
      </c>
      <c r="K3560" s="65">
        <f t="shared" si="153"/>
        <v>5000</v>
      </c>
      <c r="L3560" s="66">
        <f t="shared" si="154"/>
        <v>2</v>
      </c>
      <c r="M3560" s="66" t="str">
        <f t="shared" si="155"/>
        <v>OK</v>
      </c>
    </row>
    <row r="3561" spans="2:14" s="69" customFormat="1" x14ac:dyDescent="0.25">
      <c r="B3561" s="57" t="s">
        <v>27</v>
      </c>
      <c r="C3561" s="70">
        <v>44499</v>
      </c>
      <c r="D3561" s="59" t="s">
        <v>3704</v>
      </c>
      <c r="E3561" s="60" t="s">
        <v>11276</v>
      </c>
      <c r="F3561" s="67" t="s">
        <v>3705</v>
      </c>
      <c r="G3561" s="67" t="s">
        <v>3706</v>
      </c>
      <c r="H3561" s="68" t="s">
        <v>8001</v>
      </c>
      <c r="I3561" s="63">
        <v>5</v>
      </c>
      <c r="J3561" s="64" t="str">
        <f t="shared" si="152"/>
        <v>A</v>
      </c>
      <c r="K3561" s="65">
        <f t="shared" si="153"/>
        <v>12500</v>
      </c>
      <c r="L3561" s="66">
        <f t="shared" si="154"/>
        <v>20</v>
      </c>
      <c r="M3561" s="66" t="str">
        <f t="shared" si="155"/>
        <v>OK</v>
      </c>
      <c r="N3561" s="40"/>
    </row>
    <row r="3562" spans="2:14" x14ac:dyDescent="0.25">
      <c r="B3562" s="57" t="s">
        <v>27</v>
      </c>
      <c r="C3562" s="70">
        <v>44499</v>
      </c>
      <c r="D3562" s="59" t="s">
        <v>8002</v>
      </c>
      <c r="E3562" s="60" t="s">
        <v>11276</v>
      </c>
      <c r="F3562" s="67" t="s">
        <v>8003</v>
      </c>
      <c r="G3562" s="67" t="s">
        <v>8004</v>
      </c>
      <c r="H3562" s="68" t="s">
        <v>8005</v>
      </c>
      <c r="I3562" s="63">
        <v>2</v>
      </c>
      <c r="J3562" s="64" t="str">
        <f t="shared" si="152"/>
        <v>A</v>
      </c>
      <c r="K3562" s="65">
        <f t="shared" si="153"/>
        <v>5000</v>
      </c>
      <c r="L3562" s="66">
        <f t="shared" si="154"/>
        <v>2</v>
      </c>
      <c r="M3562" s="66" t="str">
        <f t="shared" si="155"/>
        <v>OK</v>
      </c>
    </row>
    <row r="3563" spans="2:14" x14ac:dyDescent="0.25">
      <c r="B3563" s="57" t="s">
        <v>27</v>
      </c>
      <c r="C3563" s="70">
        <v>44499</v>
      </c>
      <c r="D3563" s="59" t="s">
        <v>3708</v>
      </c>
      <c r="E3563" s="60" t="s">
        <v>11276</v>
      </c>
      <c r="F3563" s="67" t="s">
        <v>3709</v>
      </c>
      <c r="G3563" s="67" t="s">
        <v>3710</v>
      </c>
      <c r="H3563" s="68" t="s">
        <v>8006</v>
      </c>
      <c r="I3563" s="63">
        <v>4</v>
      </c>
      <c r="J3563" s="64" t="str">
        <f t="shared" si="152"/>
        <v>A</v>
      </c>
      <c r="K3563" s="65">
        <f t="shared" si="153"/>
        <v>10000</v>
      </c>
      <c r="L3563" s="66">
        <f t="shared" si="154"/>
        <v>9</v>
      </c>
      <c r="M3563" s="66" t="str">
        <f t="shared" si="155"/>
        <v>OK</v>
      </c>
    </row>
    <row r="3564" spans="2:14" s="69" customFormat="1" x14ac:dyDescent="0.25">
      <c r="B3564" s="57" t="s">
        <v>27</v>
      </c>
      <c r="C3564" s="70">
        <v>44504</v>
      </c>
      <c r="D3564" s="59" t="s">
        <v>9065</v>
      </c>
      <c r="E3564" s="60" t="s">
        <v>11276</v>
      </c>
      <c r="F3564" s="67" t="s">
        <v>9066</v>
      </c>
      <c r="G3564" s="67" t="s">
        <v>2549</v>
      </c>
      <c r="H3564" s="68" t="s">
        <v>9089</v>
      </c>
      <c r="I3564" s="63">
        <v>2</v>
      </c>
      <c r="J3564" s="64" t="str">
        <f t="shared" si="152"/>
        <v>A</v>
      </c>
      <c r="K3564" s="65">
        <f t="shared" si="153"/>
        <v>5000</v>
      </c>
      <c r="L3564" s="66">
        <f t="shared" si="154"/>
        <v>2</v>
      </c>
      <c r="M3564" s="66" t="str">
        <f t="shared" si="155"/>
        <v>OK</v>
      </c>
      <c r="N3564" s="40"/>
    </row>
    <row r="3565" spans="2:14" x14ac:dyDescent="0.25">
      <c r="B3565" s="57" t="s">
        <v>27</v>
      </c>
      <c r="C3565" s="70">
        <v>44504</v>
      </c>
      <c r="D3565" s="59" t="s">
        <v>9067</v>
      </c>
      <c r="E3565" s="60" t="s">
        <v>11276</v>
      </c>
      <c r="F3565" s="67" t="s">
        <v>9068</v>
      </c>
      <c r="G3565" s="67" t="s">
        <v>2553</v>
      </c>
      <c r="H3565" s="68" t="s">
        <v>9090</v>
      </c>
      <c r="I3565" s="63">
        <v>2</v>
      </c>
      <c r="J3565" s="64" t="str">
        <f t="shared" si="152"/>
        <v>A</v>
      </c>
      <c r="K3565" s="65">
        <f t="shared" si="153"/>
        <v>5000</v>
      </c>
      <c r="L3565" s="66">
        <f t="shared" si="154"/>
        <v>2</v>
      </c>
      <c r="M3565" s="66" t="str">
        <f t="shared" si="155"/>
        <v>OK</v>
      </c>
    </row>
    <row r="3566" spans="2:14" x14ac:dyDescent="0.25">
      <c r="B3566" s="57" t="s">
        <v>27</v>
      </c>
      <c r="C3566" s="70">
        <v>44504</v>
      </c>
      <c r="D3566" s="59" t="s">
        <v>9069</v>
      </c>
      <c r="E3566" s="60" t="s">
        <v>11276</v>
      </c>
      <c r="F3566" s="67" t="s">
        <v>532</v>
      </c>
      <c r="G3566" s="67" t="s">
        <v>9070</v>
      </c>
      <c r="H3566" s="68" t="s">
        <v>9091</v>
      </c>
      <c r="I3566" s="63">
        <v>2</v>
      </c>
      <c r="J3566" s="64" t="str">
        <f t="shared" si="152"/>
        <v>A</v>
      </c>
      <c r="K3566" s="65">
        <f t="shared" si="153"/>
        <v>5000</v>
      </c>
      <c r="L3566" s="66">
        <f t="shared" si="154"/>
        <v>2</v>
      </c>
      <c r="M3566" s="66" t="str">
        <f t="shared" si="155"/>
        <v>OK</v>
      </c>
    </row>
    <row r="3567" spans="2:14" s="69" customFormat="1" x14ac:dyDescent="0.25">
      <c r="B3567" s="57" t="s">
        <v>27</v>
      </c>
      <c r="C3567" s="70">
        <v>44504</v>
      </c>
      <c r="D3567" s="59" t="s">
        <v>9071</v>
      </c>
      <c r="E3567" s="60" t="s">
        <v>11276</v>
      </c>
      <c r="F3567" s="67" t="s">
        <v>9072</v>
      </c>
      <c r="G3567" s="67" t="s">
        <v>9070</v>
      </c>
      <c r="H3567" s="68" t="s">
        <v>9092</v>
      </c>
      <c r="I3567" s="63">
        <v>2</v>
      </c>
      <c r="J3567" s="64" t="str">
        <f t="shared" si="152"/>
        <v>A</v>
      </c>
      <c r="K3567" s="65">
        <f t="shared" si="153"/>
        <v>5000</v>
      </c>
      <c r="L3567" s="66">
        <f t="shared" si="154"/>
        <v>2</v>
      </c>
      <c r="M3567" s="66" t="str">
        <f t="shared" si="155"/>
        <v>OK</v>
      </c>
      <c r="N3567" s="40"/>
    </row>
    <row r="3568" spans="2:14" x14ac:dyDescent="0.25">
      <c r="B3568" s="57" t="s">
        <v>27</v>
      </c>
      <c r="C3568" s="70">
        <v>44504</v>
      </c>
      <c r="D3568" s="59" t="s">
        <v>9073</v>
      </c>
      <c r="E3568" s="60" t="s">
        <v>11276</v>
      </c>
      <c r="F3568" s="67" t="s">
        <v>9074</v>
      </c>
      <c r="G3568" s="67" t="s">
        <v>9070</v>
      </c>
      <c r="H3568" s="68" t="s">
        <v>9093</v>
      </c>
      <c r="I3568" s="63">
        <v>2</v>
      </c>
      <c r="J3568" s="64" t="str">
        <f t="shared" si="152"/>
        <v>A</v>
      </c>
      <c r="K3568" s="65">
        <f t="shared" si="153"/>
        <v>5000</v>
      </c>
      <c r="L3568" s="66">
        <f t="shared" si="154"/>
        <v>2</v>
      </c>
      <c r="M3568" s="66" t="str">
        <f t="shared" si="155"/>
        <v>OK</v>
      </c>
    </row>
    <row r="3569" spans="2:14" s="69" customFormat="1" x14ac:dyDescent="0.25">
      <c r="B3569" s="57" t="s">
        <v>27</v>
      </c>
      <c r="C3569" s="70">
        <v>44504</v>
      </c>
      <c r="D3569" s="59" t="s">
        <v>9075</v>
      </c>
      <c r="E3569" s="60" t="s">
        <v>11276</v>
      </c>
      <c r="F3569" s="67" t="s">
        <v>9076</v>
      </c>
      <c r="G3569" s="67" t="s">
        <v>9077</v>
      </c>
      <c r="H3569" s="68" t="s">
        <v>9094</v>
      </c>
      <c r="I3569" s="63">
        <v>2</v>
      </c>
      <c r="J3569" s="64" t="str">
        <f t="shared" si="152"/>
        <v>A</v>
      </c>
      <c r="K3569" s="65">
        <f t="shared" si="153"/>
        <v>5000</v>
      </c>
      <c r="L3569" s="66">
        <f t="shared" si="154"/>
        <v>2</v>
      </c>
      <c r="M3569" s="66" t="str">
        <f t="shared" si="155"/>
        <v>OK</v>
      </c>
      <c r="N3569" s="40"/>
    </row>
    <row r="3570" spans="2:14" x14ac:dyDescent="0.25">
      <c r="B3570" s="57" t="s">
        <v>27</v>
      </c>
      <c r="C3570" s="70">
        <v>44504</v>
      </c>
      <c r="D3570" s="59" t="s">
        <v>9078</v>
      </c>
      <c r="E3570" s="60" t="s">
        <v>11276</v>
      </c>
      <c r="F3570" s="67" t="s">
        <v>9079</v>
      </c>
      <c r="G3570" s="67" t="s">
        <v>9070</v>
      </c>
      <c r="H3570" s="68" t="s">
        <v>9095</v>
      </c>
      <c r="I3570" s="63">
        <v>2</v>
      </c>
      <c r="J3570" s="64" t="str">
        <f t="shared" si="152"/>
        <v>A</v>
      </c>
      <c r="K3570" s="65">
        <f t="shared" si="153"/>
        <v>5000</v>
      </c>
      <c r="L3570" s="66">
        <f t="shared" si="154"/>
        <v>2</v>
      </c>
      <c r="M3570" s="66" t="str">
        <f t="shared" si="155"/>
        <v>OK</v>
      </c>
    </row>
    <row r="3571" spans="2:14" x14ac:dyDescent="0.25">
      <c r="B3571" s="57" t="s">
        <v>27</v>
      </c>
      <c r="C3571" s="70">
        <v>44504</v>
      </c>
      <c r="D3571" s="59" t="s">
        <v>9080</v>
      </c>
      <c r="E3571" s="60" t="s">
        <v>11276</v>
      </c>
      <c r="F3571" s="67" t="s">
        <v>9081</v>
      </c>
      <c r="G3571" s="67" t="s">
        <v>2541</v>
      </c>
      <c r="H3571" s="68" t="s">
        <v>9096</v>
      </c>
      <c r="I3571" s="63">
        <v>2</v>
      </c>
      <c r="J3571" s="64" t="str">
        <f t="shared" si="152"/>
        <v>A</v>
      </c>
      <c r="K3571" s="65">
        <f t="shared" si="153"/>
        <v>5000</v>
      </c>
      <c r="L3571" s="66">
        <f t="shared" si="154"/>
        <v>2</v>
      </c>
      <c r="M3571" s="66" t="str">
        <f t="shared" si="155"/>
        <v>OK</v>
      </c>
    </row>
    <row r="3572" spans="2:14" s="69" customFormat="1" x14ac:dyDescent="0.25">
      <c r="B3572" s="57" t="s">
        <v>27</v>
      </c>
      <c r="C3572" s="70">
        <v>44504</v>
      </c>
      <c r="D3572" s="59" t="s">
        <v>9082</v>
      </c>
      <c r="E3572" s="60" t="s">
        <v>11276</v>
      </c>
      <c r="F3572" s="67" t="s">
        <v>9083</v>
      </c>
      <c r="G3572" s="67" t="s">
        <v>9084</v>
      </c>
      <c r="H3572" s="68" t="s">
        <v>9097</v>
      </c>
      <c r="I3572" s="63">
        <v>2</v>
      </c>
      <c r="J3572" s="64" t="str">
        <f t="shared" si="152"/>
        <v>A</v>
      </c>
      <c r="K3572" s="65">
        <f t="shared" si="153"/>
        <v>5000</v>
      </c>
      <c r="L3572" s="66">
        <f t="shared" si="154"/>
        <v>2</v>
      </c>
      <c r="M3572" s="66" t="str">
        <f t="shared" si="155"/>
        <v>OK</v>
      </c>
      <c r="N3572" s="40"/>
    </row>
    <row r="3573" spans="2:14" s="69" customFormat="1" x14ac:dyDescent="0.25">
      <c r="B3573" s="57" t="s">
        <v>27</v>
      </c>
      <c r="C3573" s="70">
        <v>44504</v>
      </c>
      <c r="D3573" s="59" t="s">
        <v>9085</v>
      </c>
      <c r="E3573" s="60" t="s">
        <v>11276</v>
      </c>
      <c r="F3573" s="67" t="s">
        <v>9086</v>
      </c>
      <c r="G3573" s="67" t="s">
        <v>2541</v>
      </c>
      <c r="H3573" s="68" t="s">
        <v>9098</v>
      </c>
      <c r="I3573" s="63">
        <v>2</v>
      </c>
      <c r="J3573" s="64" t="str">
        <f t="shared" si="152"/>
        <v>A</v>
      </c>
      <c r="K3573" s="65">
        <f t="shared" si="153"/>
        <v>5000</v>
      </c>
      <c r="L3573" s="66">
        <f t="shared" si="154"/>
        <v>2</v>
      </c>
      <c r="M3573" s="66" t="str">
        <f t="shared" si="155"/>
        <v>OK</v>
      </c>
      <c r="N3573" s="40"/>
    </row>
    <row r="3574" spans="2:14" x14ac:dyDescent="0.25">
      <c r="B3574" s="57" t="s">
        <v>27</v>
      </c>
      <c r="C3574" s="70">
        <v>44504</v>
      </c>
      <c r="D3574" s="59" t="s">
        <v>2536</v>
      </c>
      <c r="E3574" s="60" t="s">
        <v>11276</v>
      </c>
      <c r="F3574" s="67" t="s">
        <v>207</v>
      </c>
      <c r="G3574" s="67" t="s">
        <v>2537</v>
      </c>
      <c r="H3574" s="68" t="s">
        <v>9099</v>
      </c>
      <c r="I3574" s="63">
        <v>2</v>
      </c>
      <c r="J3574" s="64" t="str">
        <f t="shared" si="152"/>
        <v>A</v>
      </c>
      <c r="K3574" s="65">
        <f t="shared" si="153"/>
        <v>5000</v>
      </c>
      <c r="L3574" s="66">
        <f t="shared" si="154"/>
        <v>4</v>
      </c>
      <c r="M3574" s="66" t="str">
        <f t="shared" si="155"/>
        <v>OK</v>
      </c>
    </row>
    <row r="3575" spans="2:14" x14ac:dyDescent="0.25">
      <c r="B3575" s="57" t="s">
        <v>27</v>
      </c>
      <c r="C3575" s="70">
        <v>44504</v>
      </c>
      <c r="D3575" s="59" t="s">
        <v>2539</v>
      </c>
      <c r="E3575" s="60" t="s">
        <v>11276</v>
      </c>
      <c r="F3575" s="67" t="s">
        <v>2540</v>
      </c>
      <c r="G3575" s="67" t="s">
        <v>2541</v>
      </c>
      <c r="H3575" s="68" t="s">
        <v>9100</v>
      </c>
      <c r="I3575" s="63">
        <v>2</v>
      </c>
      <c r="J3575" s="64" t="str">
        <f t="shared" si="152"/>
        <v>A</v>
      </c>
      <c r="K3575" s="65">
        <f t="shared" si="153"/>
        <v>5000</v>
      </c>
      <c r="L3575" s="66">
        <f t="shared" si="154"/>
        <v>4</v>
      </c>
      <c r="M3575" s="66" t="str">
        <f t="shared" si="155"/>
        <v>OK</v>
      </c>
    </row>
    <row r="3576" spans="2:14" s="69" customFormat="1" x14ac:dyDescent="0.25">
      <c r="B3576" s="57" t="s">
        <v>27</v>
      </c>
      <c r="C3576" s="70">
        <v>44504</v>
      </c>
      <c r="D3576" s="59" t="s">
        <v>2543</v>
      </c>
      <c r="E3576" s="60" t="s">
        <v>11276</v>
      </c>
      <c r="F3576" s="67" t="s">
        <v>2544</v>
      </c>
      <c r="G3576" s="67" t="s">
        <v>2545</v>
      </c>
      <c r="H3576" s="68" t="s">
        <v>9101</v>
      </c>
      <c r="I3576" s="63">
        <v>2</v>
      </c>
      <c r="J3576" s="64" t="str">
        <f t="shared" si="152"/>
        <v>A</v>
      </c>
      <c r="K3576" s="65">
        <f t="shared" si="153"/>
        <v>5000</v>
      </c>
      <c r="L3576" s="66">
        <f t="shared" si="154"/>
        <v>4</v>
      </c>
      <c r="M3576" s="66" t="str">
        <f t="shared" si="155"/>
        <v>OK</v>
      </c>
      <c r="N3576" s="40"/>
    </row>
    <row r="3577" spans="2:14" x14ac:dyDescent="0.25">
      <c r="B3577" s="57" t="s">
        <v>27</v>
      </c>
      <c r="C3577" s="70">
        <v>44504</v>
      </c>
      <c r="D3577" s="59" t="s">
        <v>9087</v>
      </c>
      <c r="E3577" s="60" t="s">
        <v>11276</v>
      </c>
      <c r="F3577" s="67" t="s">
        <v>9088</v>
      </c>
      <c r="G3577" s="67" t="s">
        <v>2549</v>
      </c>
      <c r="H3577" s="68" t="s">
        <v>9102</v>
      </c>
      <c r="I3577" s="63">
        <v>2</v>
      </c>
      <c r="J3577" s="64" t="str">
        <f t="shared" si="152"/>
        <v>A</v>
      </c>
      <c r="K3577" s="65">
        <f t="shared" si="153"/>
        <v>5000</v>
      </c>
      <c r="L3577" s="66">
        <f t="shared" si="154"/>
        <v>2</v>
      </c>
      <c r="M3577" s="66" t="str">
        <f t="shared" si="155"/>
        <v>OK</v>
      </c>
    </row>
    <row r="3578" spans="2:14" s="69" customFormat="1" x14ac:dyDescent="0.25">
      <c r="B3578" s="57" t="s">
        <v>27</v>
      </c>
      <c r="C3578" s="70">
        <v>44504</v>
      </c>
      <c r="D3578" s="59" t="s">
        <v>2547</v>
      </c>
      <c r="E3578" s="60" t="s">
        <v>11276</v>
      </c>
      <c r="F3578" s="67" t="s">
        <v>2548</v>
      </c>
      <c r="G3578" s="67" t="s">
        <v>2549</v>
      </c>
      <c r="H3578" s="68" t="s">
        <v>9103</v>
      </c>
      <c r="I3578" s="63">
        <v>2</v>
      </c>
      <c r="J3578" s="64" t="str">
        <f t="shared" si="152"/>
        <v>A</v>
      </c>
      <c r="K3578" s="65">
        <f t="shared" si="153"/>
        <v>5000</v>
      </c>
      <c r="L3578" s="66">
        <f t="shared" si="154"/>
        <v>4</v>
      </c>
      <c r="M3578" s="66" t="str">
        <f t="shared" si="155"/>
        <v>OK</v>
      </c>
      <c r="N3578" s="40"/>
    </row>
    <row r="3579" spans="2:14" x14ac:dyDescent="0.25">
      <c r="B3579" s="57" t="s">
        <v>27</v>
      </c>
      <c r="C3579" s="70">
        <v>44504</v>
      </c>
      <c r="D3579" s="59" t="s">
        <v>2551</v>
      </c>
      <c r="E3579" s="60" t="s">
        <v>11276</v>
      </c>
      <c r="F3579" s="67" t="s">
        <v>2552</v>
      </c>
      <c r="G3579" s="67" t="s">
        <v>2553</v>
      </c>
      <c r="H3579" s="68" t="s">
        <v>9104</v>
      </c>
      <c r="I3579" s="63">
        <v>2</v>
      </c>
      <c r="J3579" s="64" t="str">
        <f t="shared" si="152"/>
        <v>A</v>
      </c>
      <c r="K3579" s="65">
        <f t="shared" si="153"/>
        <v>5000</v>
      </c>
      <c r="L3579" s="66">
        <f t="shared" si="154"/>
        <v>4</v>
      </c>
      <c r="M3579" s="66" t="str">
        <f t="shared" si="155"/>
        <v>OK</v>
      </c>
    </row>
    <row r="3580" spans="2:14" x14ac:dyDescent="0.25">
      <c r="B3580" s="57" t="s">
        <v>27</v>
      </c>
      <c r="C3580" s="70">
        <v>44504</v>
      </c>
      <c r="D3580" s="59" t="s">
        <v>2555</v>
      </c>
      <c r="E3580" s="60" t="s">
        <v>11276</v>
      </c>
      <c r="F3580" s="67" t="s">
        <v>2556</v>
      </c>
      <c r="G3580" s="67" t="s">
        <v>2557</v>
      </c>
      <c r="H3580" s="68" t="s">
        <v>9105</v>
      </c>
      <c r="I3580" s="63">
        <v>2</v>
      </c>
      <c r="J3580" s="64" t="str">
        <f t="shared" si="152"/>
        <v>A</v>
      </c>
      <c r="K3580" s="65">
        <f t="shared" si="153"/>
        <v>5000</v>
      </c>
      <c r="L3580" s="66">
        <f t="shared" si="154"/>
        <v>4</v>
      </c>
      <c r="M3580" s="66" t="str">
        <f t="shared" si="155"/>
        <v>OK</v>
      </c>
    </row>
    <row r="3581" spans="2:14" s="69" customFormat="1" x14ac:dyDescent="0.25">
      <c r="B3581" s="57" t="s">
        <v>27</v>
      </c>
      <c r="C3581" s="70">
        <v>44504</v>
      </c>
      <c r="D3581" s="59" t="s">
        <v>2559</v>
      </c>
      <c r="E3581" s="60" t="s">
        <v>11276</v>
      </c>
      <c r="F3581" s="67" t="s">
        <v>2560</v>
      </c>
      <c r="G3581" s="67" t="s">
        <v>2561</v>
      </c>
      <c r="H3581" s="68" t="s">
        <v>9106</v>
      </c>
      <c r="I3581" s="63">
        <v>2</v>
      </c>
      <c r="J3581" s="64" t="str">
        <f t="shared" si="152"/>
        <v>A</v>
      </c>
      <c r="K3581" s="65">
        <f t="shared" si="153"/>
        <v>5000</v>
      </c>
      <c r="L3581" s="66">
        <f t="shared" si="154"/>
        <v>4</v>
      </c>
      <c r="M3581" s="66" t="str">
        <f t="shared" si="155"/>
        <v>OK</v>
      </c>
      <c r="N3581" s="40"/>
    </row>
    <row r="3582" spans="2:14" s="69" customFormat="1" x14ac:dyDescent="0.25">
      <c r="B3582" s="57" t="s">
        <v>27</v>
      </c>
      <c r="C3582" s="70">
        <v>44504</v>
      </c>
      <c r="D3582" s="59" t="s">
        <v>2563</v>
      </c>
      <c r="E3582" s="60" t="s">
        <v>11276</v>
      </c>
      <c r="F3582" s="67" t="s">
        <v>2564</v>
      </c>
      <c r="G3582" s="67" t="s">
        <v>2545</v>
      </c>
      <c r="H3582" s="68" t="s">
        <v>9107</v>
      </c>
      <c r="I3582" s="63">
        <v>2</v>
      </c>
      <c r="J3582" s="64" t="str">
        <f t="shared" si="152"/>
        <v>A</v>
      </c>
      <c r="K3582" s="65">
        <f t="shared" si="153"/>
        <v>5000</v>
      </c>
      <c r="L3582" s="66">
        <f t="shared" si="154"/>
        <v>4</v>
      </c>
      <c r="M3582" s="66" t="str">
        <f t="shared" si="155"/>
        <v>OK</v>
      </c>
      <c r="N3582" s="40"/>
    </row>
    <row r="3583" spans="2:14" s="69" customFormat="1" x14ac:dyDescent="0.25">
      <c r="B3583" s="57" t="s">
        <v>27</v>
      </c>
      <c r="C3583" s="70">
        <v>44504</v>
      </c>
      <c r="D3583" s="59" t="s">
        <v>2566</v>
      </c>
      <c r="E3583" s="60" t="s">
        <v>11276</v>
      </c>
      <c r="F3583" s="67" t="s">
        <v>2567</v>
      </c>
      <c r="G3583" s="67" t="s">
        <v>2553</v>
      </c>
      <c r="H3583" s="68" t="s">
        <v>9108</v>
      </c>
      <c r="I3583" s="63">
        <v>2</v>
      </c>
      <c r="J3583" s="64" t="str">
        <f t="shared" si="152"/>
        <v>A</v>
      </c>
      <c r="K3583" s="65">
        <f t="shared" si="153"/>
        <v>5000</v>
      </c>
      <c r="L3583" s="66">
        <f t="shared" si="154"/>
        <v>4</v>
      </c>
      <c r="M3583" s="66" t="str">
        <f t="shared" si="155"/>
        <v>OK</v>
      </c>
      <c r="N3583" s="40"/>
    </row>
    <row r="3584" spans="2:14" x14ac:dyDescent="0.25">
      <c r="B3584" s="57" t="s">
        <v>27</v>
      </c>
      <c r="C3584" s="70">
        <v>44504</v>
      </c>
      <c r="D3584" s="59" t="s">
        <v>9109</v>
      </c>
      <c r="E3584" s="60" t="s">
        <v>11276</v>
      </c>
      <c r="F3584" s="67" t="s">
        <v>9110</v>
      </c>
      <c r="G3584" s="67" t="s">
        <v>9111</v>
      </c>
      <c r="H3584" s="68" t="s">
        <v>9115</v>
      </c>
      <c r="I3584" s="63">
        <v>2</v>
      </c>
      <c r="J3584" s="64" t="str">
        <f t="shared" si="152"/>
        <v>A</v>
      </c>
      <c r="K3584" s="65">
        <f t="shared" si="153"/>
        <v>5000</v>
      </c>
      <c r="L3584" s="66">
        <f t="shared" si="154"/>
        <v>2</v>
      </c>
      <c r="M3584" s="66" t="str">
        <f t="shared" si="155"/>
        <v>OK</v>
      </c>
    </row>
    <row r="3585" spans="2:14" x14ac:dyDescent="0.25">
      <c r="B3585" s="57" t="s">
        <v>27</v>
      </c>
      <c r="C3585" s="70">
        <v>44504</v>
      </c>
      <c r="D3585" s="59" t="s">
        <v>9112</v>
      </c>
      <c r="E3585" s="60" t="s">
        <v>11276</v>
      </c>
      <c r="F3585" s="67" t="s">
        <v>9113</v>
      </c>
      <c r="G3585" s="67" t="s">
        <v>9114</v>
      </c>
      <c r="H3585" s="68" t="s">
        <v>9116</v>
      </c>
      <c r="I3585" s="63">
        <v>2</v>
      </c>
      <c r="J3585" s="64" t="str">
        <f t="shared" si="152"/>
        <v>A</v>
      </c>
      <c r="K3585" s="65">
        <f t="shared" si="153"/>
        <v>5000</v>
      </c>
      <c r="L3585" s="66">
        <f t="shared" si="154"/>
        <v>2</v>
      </c>
      <c r="M3585" s="66" t="str">
        <f t="shared" si="155"/>
        <v>OK</v>
      </c>
    </row>
    <row r="3586" spans="2:14" s="69" customFormat="1" x14ac:dyDescent="0.25">
      <c r="B3586" s="57" t="s">
        <v>27</v>
      </c>
      <c r="C3586" s="70">
        <v>44504</v>
      </c>
      <c r="D3586" s="59" t="s">
        <v>9117</v>
      </c>
      <c r="E3586" s="60" t="s">
        <v>11276</v>
      </c>
      <c r="F3586" s="67" t="s">
        <v>9118</v>
      </c>
      <c r="G3586" s="67" t="s">
        <v>9119</v>
      </c>
      <c r="H3586" s="68" t="s">
        <v>9120</v>
      </c>
      <c r="I3586" s="63">
        <v>2</v>
      </c>
      <c r="J3586" s="64" t="str">
        <f t="shared" si="152"/>
        <v>A</v>
      </c>
      <c r="K3586" s="65">
        <f t="shared" si="153"/>
        <v>5000</v>
      </c>
      <c r="L3586" s="66">
        <f t="shared" si="154"/>
        <v>2</v>
      </c>
      <c r="M3586" s="66" t="str">
        <f t="shared" si="155"/>
        <v>OK</v>
      </c>
      <c r="N3586" s="40"/>
    </row>
    <row r="3587" spans="2:14" x14ac:dyDescent="0.25">
      <c r="B3587" s="57" t="s">
        <v>27</v>
      </c>
      <c r="C3587" s="70">
        <v>44504</v>
      </c>
      <c r="D3587" s="59" t="s">
        <v>9121</v>
      </c>
      <c r="E3587" s="60" t="s">
        <v>11276</v>
      </c>
      <c r="F3587" s="67" t="s">
        <v>9122</v>
      </c>
      <c r="G3587" s="67" t="s">
        <v>9119</v>
      </c>
      <c r="H3587" s="68" t="s">
        <v>9125</v>
      </c>
      <c r="I3587" s="63">
        <v>2</v>
      </c>
      <c r="J3587" s="64" t="str">
        <f t="shared" si="152"/>
        <v>A</v>
      </c>
      <c r="K3587" s="65">
        <f t="shared" si="153"/>
        <v>5000</v>
      </c>
      <c r="L3587" s="66">
        <f t="shared" si="154"/>
        <v>2</v>
      </c>
      <c r="M3587" s="66" t="str">
        <f t="shared" si="155"/>
        <v>OK</v>
      </c>
    </row>
    <row r="3588" spans="2:14" s="69" customFormat="1" x14ac:dyDescent="0.25">
      <c r="B3588" s="57" t="s">
        <v>27</v>
      </c>
      <c r="C3588" s="70">
        <v>44504</v>
      </c>
      <c r="D3588" s="59" t="s">
        <v>9123</v>
      </c>
      <c r="E3588" s="60" t="s">
        <v>11276</v>
      </c>
      <c r="F3588" s="67" t="s">
        <v>9124</v>
      </c>
      <c r="G3588" s="67" t="s">
        <v>9119</v>
      </c>
      <c r="H3588" s="68" t="s">
        <v>9126</v>
      </c>
      <c r="I3588" s="63">
        <v>2</v>
      </c>
      <c r="J3588" s="64" t="str">
        <f t="shared" si="152"/>
        <v>A</v>
      </c>
      <c r="K3588" s="65">
        <f t="shared" si="153"/>
        <v>5000</v>
      </c>
      <c r="L3588" s="66">
        <f t="shared" si="154"/>
        <v>2</v>
      </c>
      <c r="M3588" s="66" t="str">
        <f t="shared" si="155"/>
        <v>OK</v>
      </c>
      <c r="N3588" s="40"/>
    </row>
    <row r="3589" spans="2:14" x14ac:dyDescent="0.25">
      <c r="B3589" s="57" t="s">
        <v>27</v>
      </c>
      <c r="C3589" s="70">
        <v>44505</v>
      </c>
      <c r="D3589" s="59" t="s">
        <v>9127</v>
      </c>
      <c r="E3589" s="60" t="s">
        <v>11276</v>
      </c>
      <c r="F3589" s="67" t="s">
        <v>9128</v>
      </c>
      <c r="G3589" s="67" t="s">
        <v>9129</v>
      </c>
      <c r="H3589" s="68" t="s">
        <v>9130</v>
      </c>
      <c r="I3589" s="63">
        <v>3</v>
      </c>
      <c r="J3589" s="64" t="str">
        <f t="shared" si="152"/>
        <v>A</v>
      </c>
      <c r="K3589" s="65">
        <f t="shared" si="153"/>
        <v>7500</v>
      </c>
      <c r="L3589" s="66">
        <f t="shared" si="154"/>
        <v>3</v>
      </c>
      <c r="M3589" s="66" t="str">
        <f t="shared" si="155"/>
        <v>OK</v>
      </c>
    </row>
    <row r="3590" spans="2:14" x14ac:dyDescent="0.25">
      <c r="B3590" s="57" t="s">
        <v>27</v>
      </c>
      <c r="C3590" s="70">
        <v>44505</v>
      </c>
      <c r="D3590" s="59" t="s">
        <v>3646</v>
      </c>
      <c r="E3590" s="60" t="s">
        <v>11276</v>
      </c>
      <c r="F3590" s="67" t="s">
        <v>3647</v>
      </c>
      <c r="G3590" s="67" t="s">
        <v>3648</v>
      </c>
      <c r="H3590" s="68" t="s">
        <v>9131</v>
      </c>
      <c r="I3590" s="63">
        <v>2</v>
      </c>
      <c r="J3590" s="64" t="str">
        <f t="shared" si="152"/>
        <v>A</v>
      </c>
      <c r="K3590" s="65">
        <f t="shared" si="153"/>
        <v>5000</v>
      </c>
      <c r="L3590" s="66">
        <f t="shared" si="154"/>
        <v>11</v>
      </c>
      <c r="M3590" s="66" t="str">
        <f t="shared" si="155"/>
        <v>OK</v>
      </c>
    </row>
    <row r="3591" spans="2:14" s="69" customFormat="1" x14ac:dyDescent="0.25">
      <c r="B3591" s="57" t="s">
        <v>27</v>
      </c>
      <c r="C3591" s="70">
        <v>44505</v>
      </c>
      <c r="D3591" s="59" t="s">
        <v>3669</v>
      </c>
      <c r="E3591" s="60" t="s">
        <v>11276</v>
      </c>
      <c r="F3591" s="67" t="s">
        <v>3670</v>
      </c>
      <c r="G3591" s="67" t="s">
        <v>3671</v>
      </c>
      <c r="H3591" s="68" t="s">
        <v>9132</v>
      </c>
      <c r="I3591" s="63">
        <v>2</v>
      </c>
      <c r="J3591" s="64" t="str">
        <f t="shared" si="152"/>
        <v>A</v>
      </c>
      <c r="K3591" s="65">
        <f t="shared" si="153"/>
        <v>5000</v>
      </c>
      <c r="L3591" s="66">
        <f t="shared" si="154"/>
        <v>10</v>
      </c>
      <c r="M3591" s="66" t="str">
        <f t="shared" si="155"/>
        <v>OK</v>
      </c>
      <c r="N3591" s="40"/>
    </row>
    <row r="3592" spans="2:14" s="69" customFormat="1" x14ac:dyDescent="0.25">
      <c r="B3592" s="57" t="s">
        <v>27</v>
      </c>
      <c r="C3592" s="70">
        <v>44505</v>
      </c>
      <c r="D3592" s="59" t="s">
        <v>3673</v>
      </c>
      <c r="E3592" s="60" t="s">
        <v>11276</v>
      </c>
      <c r="F3592" s="67" t="s">
        <v>3674</v>
      </c>
      <c r="G3592" s="67" t="s">
        <v>3675</v>
      </c>
      <c r="H3592" s="68" t="s">
        <v>9133</v>
      </c>
      <c r="I3592" s="63">
        <v>2</v>
      </c>
      <c r="J3592" s="64" t="str">
        <f t="shared" si="152"/>
        <v>A</v>
      </c>
      <c r="K3592" s="65">
        <f t="shared" si="153"/>
        <v>5000</v>
      </c>
      <c r="L3592" s="66">
        <f t="shared" si="154"/>
        <v>17</v>
      </c>
      <c r="M3592" s="66" t="str">
        <f t="shared" si="155"/>
        <v>OK</v>
      </c>
      <c r="N3592" s="40"/>
    </row>
    <row r="3593" spans="2:14" x14ac:dyDescent="0.25">
      <c r="B3593" s="57" t="s">
        <v>27</v>
      </c>
      <c r="C3593" s="70">
        <v>44512</v>
      </c>
      <c r="D3593" s="59" t="s">
        <v>10978</v>
      </c>
      <c r="E3593" s="60" t="s">
        <v>11276</v>
      </c>
      <c r="F3593" s="67" t="s">
        <v>10979</v>
      </c>
      <c r="G3593" s="67" t="s">
        <v>10980</v>
      </c>
      <c r="H3593" s="68" t="s">
        <v>10981</v>
      </c>
      <c r="I3593" s="63">
        <v>2</v>
      </c>
      <c r="J3593" s="64" t="str">
        <f t="shared" si="152"/>
        <v>A</v>
      </c>
      <c r="K3593" s="65">
        <f t="shared" si="153"/>
        <v>5000</v>
      </c>
      <c r="L3593" s="66">
        <f t="shared" ref="L3593:L3606" si="156">SUMIF($D$8:$D$3606,D3593:D7191,$I$8:$I$3606)</f>
        <v>2</v>
      </c>
      <c r="M3593" s="66" t="str">
        <f t="shared" ref="M3593:M3606" si="157">+IF(L3593=0," ",IF(L3593&lt;=20,"OK",IF(L3593&gt;=21,"LEBIH")))</f>
        <v>OK</v>
      </c>
    </row>
    <row r="3594" spans="2:14" x14ac:dyDescent="0.25">
      <c r="B3594" s="57" t="s">
        <v>27</v>
      </c>
      <c r="C3594" s="70">
        <v>44512</v>
      </c>
      <c r="D3594" s="59" t="s">
        <v>7974</v>
      </c>
      <c r="E3594" s="60" t="s">
        <v>11276</v>
      </c>
      <c r="F3594" s="67" t="s">
        <v>7975</v>
      </c>
      <c r="G3594" s="67" t="s">
        <v>7976</v>
      </c>
      <c r="H3594" s="68" t="s">
        <v>10986</v>
      </c>
      <c r="I3594" s="63">
        <v>10</v>
      </c>
      <c r="J3594" s="64" t="str">
        <f t="shared" si="152"/>
        <v>B</v>
      </c>
      <c r="K3594" s="65">
        <f t="shared" si="153"/>
        <v>30000</v>
      </c>
      <c r="L3594" s="66">
        <f t="shared" si="156"/>
        <v>20</v>
      </c>
      <c r="M3594" s="66" t="str">
        <f t="shared" si="157"/>
        <v>OK</v>
      </c>
    </row>
    <row r="3595" spans="2:14" s="69" customFormat="1" x14ac:dyDescent="0.25">
      <c r="B3595" s="57" t="s">
        <v>27</v>
      </c>
      <c r="C3595" s="70">
        <v>44512</v>
      </c>
      <c r="D3595" s="59" t="s">
        <v>10967</v>
      </c>
      <c r="E3595" s="60" t="s">
        <v>11276</v>
      </c>
      <c r="F3595" s="67" t="s">
        <v>10968</v>
      </c>
      <c r="G3595" s="67" t="s">
        <v>10969</v>
      </c>
      <c r="H3595" s="68" t="s">
        <v>10970</v>
      </c>
      <c r="I3595" s="63">
        <v>8</v>
      </c>
      <c r="J3595" s="64" t="str">
        <f t="shared" si="152"/>
        <v>B</v>
      </c>
      <c r="K3595" s="65">
        <f t="shared" si="153"/>
        <v>24000</v>
      </c>
      <c r="L3595" s="66">
        <f t="shared" si="156"/>
        <v>8</v>
      </c>
      <c r="M3595" s="66" t="str">
        <f t="shared" si="157"/>
        <v>OK</v>
      </c>
      <c r="N3595" s="40"/>
    </row>
    <row r="3596" spans="2:14" x14ac:dyDescent="0.25">
      <c r="B3596" s="57" t="s">
        <v>27</v>
      </c>
      <c r="C3596" s="70">
        <v>44512</v>
      </c>
      <c r="D3596" s="59" t="s">
        <v>10971</v>
      </c>
      <c r="E3596" s="60" t="s">
        <v>11276</v>
      </c>
      <c r="F3596" s="67" t="s">
        <v>10972</v>
      </c>
      <c r="G3596" s="67" t="s">
        <v>10973</v>
      </c>
      <c r="H3596" s="68" t="s">
        <v>10974</v>
      </c>
      <c r="I3596" s="63">
        <v>2</v>
      </c>
      <c r="J3596" s="64" t="str">
        <f t="shared" si="152"/>
        <v>A</v>
      </c>
      <c r="K3596" s="65">
        <f t="shared" si="153"/>
        <v>5000</v>
      </c>
      <c r="L3596" s="66">
        <f t="shared" si="156"/>
        <v>2</v>
      </c>
      <c r="M3596" s="66" t="str">
        <f t="shared" si="157"/>
        <v>OK</v>
      </c>
    </row>
    <row r="3597" spans="2:14" s="69" customFormat="1" x14ac:dyDescent="0.25">
      <c r="B3597" s="57" t="s">
        <v>27</v>
      </c>
      <c r="C3597" s="70">
        <v>44512</v>
      </c>
      <c r="D3597" s="59" t="s">
        <v>10975</v>
      </c>
      <c r="E3597" s="60" t="s">
        <v>11276</v>
      </c>
      <c r="F3597" s="67" t="s">
        <v>10976</v>
      </c>
      <c r="G3597" s="67" t="s">
        <v>10973</v>
      </c>
      <c r="H3597" s="68" t="s">
        <v>10977</v>
      </c>
      <c r="I3597" s="63">
        <v>2</v>
      </c>
      <c r="J3597" s="64" t="str">
        <f t="shared" si="152"/>
        <v>A</v>
      </c>
      <c r="K3597" s="65">
        <f t="shared" si="153"/>
        <v>5000</v>
      </c>
      <c r="L3597" s="66">
        <f t="shared" si="156"/>
        <v>2</v>
      </c>
      <c r="M3597" s="66" t="str">
        <f t="shared" si="157"/>
        <v>OK</v>
      </c>
      <c r="N3597" s="40"/>
    </row>
    <row r="3598" spans="2:14" x14ac:dyDescent="0.25">
      <c r="B3598" s="57" t="s">
        <v>27</v>
      </c>
      <c r="C3598" s="70">
        <v>44512</v>
      </c>
      <c r="D3598" s="59" t="s">
        <v>10982</v>
      </c>
      <c r="E3598" s="60" t="s">
        <v>11276</v>
      </c>
      <c r="F3598" s="67" t="s">
        <v>10983</v>
      </c>
      <c r="G3598" s="67" t="s">
        <v>10984</v>
      </c>
      <c r="H3598" s="68" t="s">
        <v>10985</v>
      </c>
      <c r="I3598" s="63">
        <v>2</v>
      </c>
      <c r="J3598" s="64" t="str">
        <f t="shared" si="152"/>
        <v>A</v>
      </c>
      <c r="K3598" s="65">
        <f t="shared" si="153"/>
        <v>5000</v>
      </c>
      <c r="L3598" s="66">
        <f t="shared" si="156"/>
        <v>2</v>
      </c>
      <c r="M3598" s="66" t="str">
        <f t="shared" si="157"/>
        <v>OK</v>
      </c>
    </row>
    <row r="3599" spans="2:14" x14ac:dyDescent="0.25">
      <c r="B3599" s="57" t="s">
        <v>27</v>
      </c>
      <c r="C3599" s="70">
        <v>44512</v>
      </c>
      <c r="D3599" s="59" t="s">
        <v>10987</v>
      </c>
      <c r="E3599" s="60" t="s">
        <v>11276</v>
      </c>
      <c r="F3599" s="67" t="s">
        <v>10988</v>
      </c>
      <c r="G3599" s="67" t="s">
        <v>10989</v>
      </c>
      <c r="H3599" s="68" t="s">
        <v>10990</v>
      </c>
      <c r="I3599" s="63">
        <v>5</v>
      </c>
      <c r="J3599" s="64" t="str">
        <f t="shared" si="152"/>
        <v>A</v>
      </c>
      <c r="K3599" s="65">
        <f t="shared" si="153"/>
        <v>12500</v>
      </c>
      <c r="L3599" s="66">
        <f t="shared" si="156"/>
        <v>5</v>
      </c>
      <c r="M3599" s="66" t="str">
        <f t="shared" si="157"/>
        <v>OK</v>
      </c>
    </row>
    <row r="3600" spans="2:14" s="69" customFormat="1" x14ac:dyDescent="0.25">
      <c r="B3600" s="57" t="s">
        <v>27</v>
      </c>
      <c r="C3600" s="70">
        <v>44512</v>
      </c>
      <c r="D3600" s="59" t="s">
        <v>3673</v>
      </c>
      <c r="E3600" s="60" t="s">
        <v>11276</v>
      </c>
      <c r="F3600" s="67" t="s">
        <v>3674</v>
      </c>
      <c r="G3600" s="67" t="s">
        <v>3675</v>
      </c>
      <c r="H3600" s="68" t="s">
        <v>10991</v>
      </c>
      <c r="I3600" s="63">
        <v>5</v>
      </c>
      <c r="J3600" s="64" t="str">
        <f t="shared" si="152"/>
        <v>A</v>
      </c>
      <c r="K3600" s="65">
        <f t="shared" si="153"/>
        <v>12500</v>
      </c>
      <c r="L3600" s="66">
        <f t="shared" si="156"/>
        <v>17</v>
      </c>
      <c r="M3600" s="66" t="str">
        <f t="shared" si="157"/>
        <v>OK</v>
      </c>
      <c r="N3600" s="40"/>
    </row>
    <row r="3601" spans="2:14" s="69" customFormat="1" x14ac:dyDescent="0.25">
      <c r="B3601" s="57" t="s">
        <v>27</v>
      </c>
      <c r="C3601" s="70">
        <v>44512</v>
      </c>
      <c r="D3601" s="59" t="s">
        <v>10998</v>
      </c>
      <c r="E3601" s="60" t="s">
        <v>11276</v>
      </c>
      <c r="F3601" s="67" t="s">
        <v>10999</v>
      </c>
      <c r="G3601" s="67" t="s">
        <v>2549</v>
      </c>
      <c r="H3601" s="68" t="s">
        <v>11000</v>
      </c>
      <c r="I3601" s="63">
        <v>4</v>
      </c>
      <c r="J3601" s="64" t="str">
        <f t="shared" si="152"/>
        <v>A</v>
      </c>
      <c r="K3601" s="65">
        <f t="shared" si="153"/>
        <v>10000</v>
      </c>
      <c r="L3601" s="66">
        <f t="shared" si="156"/>
        <v>4</v>
      </c>
      <c r="M3601" s="66" t="str">
        <f t="shared" si="157"/>
        <v>OK</v>
      </c>
      <c r="N3601" s="40"/>
    </row>
    <row r="3602" spans="2:14" s="69" customFormat="1" x14ac:dyDescent="0.25">
      <c r="B3602" s="57" t="s">
        <v>27</v>
      </c>
      <c r="C3602" s="70">
        <v>44513</v>
      </c>
      <c r="D3602" s="59" t="s">
        <v>3696</v>
      </c>
      <c r="E3602" s="60" t="s">
        <v>11276</v>
      </c>
      <c r="F3602" s="67" t="s">
        <v>3697</v>
      </c>
      <c r="G3602" s="67" t="s">
        <v>3698</v>
      </c>
      <c r="H3602" s="68" t="s">
        <v>10992</v>
      </c>
      <c r="I3602" s="63">
        <v>6</v>
      </c>
      <c r="J3602" s="64" t="str">
        <f t="shared" si="152"/>
        <v>B</v>
      </c>
      <c r="K3602" s="65">
        <f t="shared" si="153"/>
        <v>18000</v>
      </c>
      <c r="L3602" s="66">
        <f t="shared" si="156"/>
        <v>15</v>
      </c>
      <c r="M3602" s="66" t="str">
        <f t="shared" si="157"/>
        <v>OK</v>
      </c>
      <c r="N3602" s="40"/>
    </row>
    <row r="3603" spans="2:14" x14ac:dyDescent="0.25">
      <c r="B3603" s="57" t="s">
        <v>27</v>
      </c>
      <c r="C3603" s="70">
        <v>44513</v>
      </c>
      <c r="D3603" s="59" t="s">
        <v>10993</v>
      </c>
      <c r="E3603" s="60" t="s">
        <v>11276</v>
      </c>
      <c r="F3603" s="67" t="s">
        <v>2379</v>
      </c>
      <c r="G3603" s="67" t="s">
        <v>3698</v>
      </c>
      <c r="H3603" s="68" t="s">
        <v>10994</v>
      </c>
      <c r="I3603" s="63">
        <v>2</v>
      </c>
      <c r="J3603" s="64" t="str">
        <f t="shared" si="152"/>
        <v>A</v>
      </c>
      <c r="K3603" s="65">
        <f t="shared" si="153"/>
        <v>5000</v>
      </c>
      <c r="L3603" s="66">
        <f t="shared" si="156"/>
        <v>2</v>
      </c>
      <c r="M3603" s="66" t="str">
        <f t="shared" si="157"/>
        <v>OK</v>
      </c>
    </row>
    <row r="3604" spans="2:14" x14ac:dyDescent="0.25">
      <c r="B3604" s="57" t="s">
        <v>27</v>
      </c>
      <c r="C3604" s="70">
        <v>44513</v>
      </c>
      <c r="D3604" s="59" t="s">
        <v>3704</v>
      </c>
      <c r="E3604" s="60" t="s">
        <v>11276</v>
      </c>
      <c r="F3604" s="67" t="s">
        <v>3705</v>
      </c>
      <c r="G3604" s="67" t="s">
        <v>3706</v>
      </c>
      <c r="H3604" s="68" t="s">
        <v>10995</v>
      </c>
      <c r="I3604" s="63">
        <v>10</v>
      </c>
      <c r="J3604" s="64" t="str">
        <f t="shared" si="152"/>
        <v>B</v>
      </c>
      <c r="K3604" s="65">
        <f t="shared" si="153"/>
        <v>30000</v>
      </c>
      <c r="L3604" s="66">
        <f t="shared" si="156"/>
        <v>20</v>
      </c>
      <c r="M3604" s="66" t="str">
        <f t="shared" si="157"/>
        <v>OK</v>
      </c>
    </row>
    <row r="3605" spans="2:14" s="69" customFormat="1" x14ac:dyDescent="0.25">
      <c r="B3605" s="57" t="s">
        <v>27</v>
      </c>
      <c r="C3605" s="70">
        <v>44513</v>
      </c>
      <c r="D3605" s="59" t="s">
        <v>10996</v>
      </c>
      <c r="E3605" s="60" t="s">
        <v>11276</v>
      </c>
      <c r="F3605" s="67" t="s">
        <v>1784</v>
      </c>
      <c r="G3605" s="67" t="s">
        <v>3706</v>
      </c>
      <c r="H3605" s="68" t="s">
        <v>10997</v>
      </c>
      <c r="I3605" s="63">
        <v>2</v>
      </c>
      <c r="J3605" s="64" t="str">
        <f t="shared" si="152"/>
        <v>A</v>
      </c>
      <c r="K3605" s="65">
        <f t="shared" si="153"/>
        <v>5000</v>
      </c>
      <c r="L3605" s="66">
        <f t="shared" si="156"/>
        <v>2</v>
      </c>
      <c r="M3605" s="66" t="str">
        <f t="shared" si="157"/>
        <v>OK</v>
      </c>
      <c r="N3605" s="40"/>
    </row>
    <row r="3606" spans="2:14" x14ac:dyDescent="0.25">
      <c r="B3606" s="57"/>
      <c r="C3606" s="70"/>
      <c r="D3606" s="59"/>
      <c r="E3606" s="60"/>
      <c r="F3606" s="67"/>
      <c r="G3606" s="67"/>
      <c r="H3606" s="68"/>
      <c r="I3606" s="63"/>
      <c r="J3606" s="64" t="str">
        <f t="shared" si="152"/>
        <v xml:space="preserve"> </v>
      </c>
      <c r="K3606" s="65">
        <f t="shared" si="153"/>
        <v>0</v>
      </c>
      <c r="L3606" s="66">
        <f t="shared" si="156"/>
        <v>0</v>
      </c>
      <c r="M3606" s="66" t="str">
        <f t="shared" si="157"/>
        <v xml:space="preserve"> </v>
      </c>
    </row>
    <row r="3607" spans="2:14" ht="5.25" customHeight="1" x14ac:dyDescent="0.25"/>
    <row r="3608" spans="2:14" s="72" customFormat="1" ht="26.25" customHeight="1" x14ac:dyDescent="0.25">
      <c r="B3608" s="138" t="s">
        <v>28</v>
      </c>
      <c r="C3608" s="138"/>
      <c r="D3608" s="138"/>
      <c r="E3608" s="138"/>
      <c r="F3608" s="138"/>
      <c r="G3608" s="138"/>
      <c r="I3608" s="113">
        <f>SUM(I8:I3607)</f>
        <v>10875</v>
      </c>
      <c r="J3608" s="113"/>
      <c r="K3608" s="113">
        <f>SUM(K8:K3606)</f>
        <v>29100000</v>
      </c>
      <c r="L3608" s="74"/>
      <c r="M3608" s="75"/>
      <c r="N3608" s="74"/>
    </row>
    <row r="3609" spans="2:14" x14ac:dyDescent="0.25">
      <c r="I3609" s="76"/>
      <c r="J3609" s="76"/>
      <c r="K3609" s="76"/>
    </row>
  </sheetData>
  <autoFilter ref="B7:N3606"/>
  <mergeCells count="11">
    <mergeCell ref="H5:H6"/>
    <mergeCell ref="J5:J6"/>
    <mergeCell ref="K5:K6"/>
    <mergeCell ref="L6:M6"/>
    <mergeCell ref="B3608:G3608"/>
    <mergeCell ref="B5:B6"/>
    <mergeCell ref="C5:C6"/>
    <mergeCell ref="D5:D6"/>
    <mergeCell ref="E5:E6"/>
    <mergeCell ref="F5:F6"/>
    <mergeCell ref="G5:G6"/>
  </mergeCells>
  <conditionalFormatting sqref="H295 H152:H195 H245">
    <cfRule type="duplicateValues" dxfId="930" priority="1454"/>
  </conditionalFormatting>
  <conditionalFormatting sqref="H8:H151">
    <cfRule type="duplicateValues" dxfId="929" priority="1455"/>
  </conditionalFormatting>
  <conditionalFormatting sqref="H300:H341">
    <cfRule type="duplicateValues" dxfId="928" priority="1452"/>
  </conditionalFormatting>
  <conditionalFormatting sqref="H296:H299">
    <cfRule type="duplicateValues" dxfId="927" priority="1453"/>
  </conditionalFormatting>
  <conditionalFormatting sqref="H246:H249">
    <cfRule type="duplicateValues" dxfId="926" priority="1451"/>
  </conditionalFormatting>
  <conditionalFormatting sqref="H196:H199">
    <cfRule type="duplicateValues" dxfId="925" priority="1450"/>
  </conditionalFormatting>
  <conditionalFormatting sqref="H250:H294">
    <cfRule type="duplicateValues" dxfId="924" priority="1456"/>
  </conditionalFormatting>
  <conditionalFormatting sqref="H200:H244">
    <cfRule type="duplicateValues" dxfId="923" priority="1457"/>
  </conditionalFormatting>
  <conditionalFormatting sqref="H697 H486:H529 H614">
    <cfRule type="duplicateValues" dxfId="922" priority="837"/>
  </conditionalFormatting>
  <conditionalFormatting sqref="H342:H485">
    <cfRule type="duplicateValues" dxfId="921" priority="838"/>
  </conditionalFormatting>
  <conditionalFormatting sqref="H698:H726">
    <cfRule type="duplicateValues" dxfId="920" priority="836"/>
  </conditionalFormatting>
  <conditionalFormatting sqref="H615:H652">
    <cfRule type="duplicateValues" dxfId="919" priority="835"/>
  </conditionalFormatting>
  <conditionalFormatting sqref="H568:H613">
    <cfRule type="duplicateValues" dxfId="918" priority="833"/>
  </conditionalFormatting>
  <conditionalFormatting sqref="H530:H567">
    <cfRule type="duplicateValues" dxfId="917" priority="834"/>
  </conditionalFormatting>
  <conditionalFormatting sqref="H653:H696">
    <cfRule type="duplicateValues" dxfId="916" priority="839"/>
  </conditionalFormatting>
  <conditionalFormatting sqref="H871:H911 H959 H935">
    <cfRule type="duplicateValues" dxfId="915" priority="831"/>
  </conditionalFormatting>
  <conditionalFormatting sqref="H727:H870">
    <cfRule type="duplicateValues" dxfId="914" priority="832"/>
  </conditionalFormatting>
  <conditionalFormatting sqref="H960:H968">
    <cfRule type="duplicateValues" dxfId="913" priority="830"/>
  </conditionalFormatting>
  <conditionalFormatting sqref="H936:H958">
    <cfRule type="duplicateValues" dxfId="912" priority="829"/>
  </conditionalFormatting>
  <conditionalFormatting sqref="H912:H934">
    <cfRule type="duplicateValues" dxfId="911" priority="828"/>
  </conditionalFormatting>
  <conditionalFormatting sqref="H969:H1110">
    <cfRule type="duplicateValues" dxfId="910" priority="825"/>
  </conditionalFormatting>
  <conditionalFormatting sqref="H1111:H1155">
    <cfRule type="duplicateValues" dxfId="909" priority="826"/>
  </conditionalFormatting>
  <conditionalFormatting sqref="H1156:H1157">
    <cfRule type="duplicateValues" dxfId="908" priority="827"/>
  </conditionalFormatting>
  <conditionalFormatting sqref="H1158:H1299">
    <cfRule type="duplicateValues" dxfId="907" priority="821"/>
  </conditionalFormatting>
  <conditionalFormatting sqref="H1445:H1547">
    <cfRule type="duplicateValues" dxfId="906" priority="820"/>
  </conditionalFormatting>
  <conditionalFormatting sqref="H1300:H1344">
    <cfRule type="duplicateValues" dxfId="905" priority="822"/>
  </conditionalFormatting>
  <conditionalFormatting sqref="H1345:H1444 H1548">
    <cfRule type="duplicateValues" dxfId="904" priority="823"/>
  </conditionalFormatting>
  <conditionalFormatting sqref="H1549:H1602">
    <cfRule type="duplicateValues" dxfId="903" priority="824"/>
  </conditionalFormatting>
  <conditionalFormatting sqref="H1747:H1792">
    <cfRule type="duplicateValues" dxfId="902" priority="817"/>
  </conditionalFormatting>
  <conditionalFormatting sqref="H1603:H1746">
    <cfRule type="duplicateValues" dxfId="901" priority="818"/>
  </conditionalFormatting>
  <conditionalFormatting sqref="H1820:H1865">
    <cfRule type="duplicateValues" dxfId="900" priority="815"/>
  </conditionalFormatting>
  <conditionalFormatting sqref="H1793:H1819">
    <cfRule type="duplicateValues" dxfId="899" priority="816"/>
  </conditionalFormatting>
  <conditionalFormatting sqref="H1893:H1938">
    <cfRule type="duplicateValues" dxfId="898" priority="813"/>
  </conditionalFormatting>
  <conditionalFormatting sqref="H1866:H1892">
    <cfRule type="duplicateValues" dxfId="897" priority="814"/>
  </conditionalFormatting>
  <conditionalFormatting sqref="H1939:H1965">
    <cfRule type="duplicateValues" dxfId="896" priority="812"/>
  </conditionalFormatting>
  <conditionalFormatting sqref="H1966:H1990">
    <cfRule type="duplicateValues" dxfId="895" priority="819"/>
  </conditionalFormatting>
  <conditionalFormatting sqref="H1991">
    <cfRule type="duplicateValues" dxfId="894" priority="811"/>
  </conditionalFormatting>
  <conditionalFormatting sqref="H1992">
    <cfRule type="duplicateValues" dxfId="893" priority="810"/>
  </conditionalFormatting>
  <conditionalFormatting sqref="H1993">
    <cfRule type="duplicateValues" dxfId="892" priority="809"/>
  </conditionalFormatting>
  <conditionalFormatting sqref="H1994">
    <cfRule type="duplicateValues" dxfId="891" priority="808"/>
  </conditionalFormatting>
  <conditionalFormatting sqref="H1995">
    <cfRule type="duplicateValues" dxfId="890" priority="807"/>
  </conditionalFormatting>
  <conditionalFormatting sqref="H1996">
    <cfRule type="duplicateValues" dxfId="889" priority="806"/>
  </conditionalFormatting>
  <conditionalFormatting sqref="H1997">
    <cfRule type="duplicateValues" dxfId="888" priority="805"/>
  </conditionalFormatting>
  <conditionalFormatting sqref="H1998">
    <cfRule type="duplicateValues" dxfId="887" priority="804"/>
  </conditionalFormatting>
  <conditionalFormatting sqref="H1999">
    <cfRule type="duplicateValues" dxfId="886" priority="803"/>
  </conditionalFormatting>
  <conditionalFormatting sqref="H2000">
    <cfRule type="duplicateValues" dxfId="885" priority="802"/>
  </conditionalFormatting>
  <conditionalFormatting sqref="H2001">
    <cfRule type="duplicateValues" dxfId="884" priority="801"/>
  </conditionalFormatting>
  <conditionalFormatting sqref="H2002">
    <cfRule type="duplicateValues" dxfId="883" priority="800"/>
  </conditionalFormatting>
  <conditionalFormatting sqref="H2003">
    <cfRule type="duplicateValues" dxfId="882" priority="799"/>
  </conditionalFormatting>
  <conditionalFormatting sqref="H2004">
    <cfRule type="duplicateValues" dxfId="881" priority="798"/>
  </conditionalFormatting>
  <conditionalFormatting sqref="H2005">
    <cfRule type="duplicateValues" dxfId="880" priority="797"/>
  </conditionalFormatting>
  <conditionalFormatting sqref="H2006">
    <cfRule type="duplicateValues" dxfId="879" priority="796"/>
  </conditionalFormatting>
  <conditionalFormatting sqref="H2007">
    <cfRule type="duplicateValues" dxfId="878" priority="795"/>
  </conditionalFormatting>
  <conditionalFormatting sqref="H2008">
    <cfRule type="duplicateValues" dxfId="877" priority="794"/>
  </conditionalFormatting>
  <conditionalFormatting sqref="H2009">
    <cfRule type="duplicateValues" dxfId="876" priority="793"/>
  </conditionalFormatting>
  <conditionalFormatting sqref="H2010">
    <cfRule type="duplicateValues" dxfId="875" priority="792"/>
  </conditionalFormatting>
  <conditionalFormatting sqref="H2011">
    <cfRule type="duplicateValues" dxfId="874" priority="791"/>
  </conditionalFormatting>
  <conditionalFormatting sqref="H2012">
    <cfRule type="duplicateValues" dxfId="873" priority="790"/>
  </conditionalFormatting>
  <conditionalFormatting sqref="H2013">
    <cfRule type="duplicateValues" dxfId="872" priority="789"/>
  </conditionalFormatting>
  <conditionalFormatting sqref="H2014">
    <cfRule type="duplicateValues" dxfId="871" priority="788"/>
  </conditionalFormatting>
  <conditionalFormatting sqref="H2015">
    <cfRule type="duplicateValues" dxfId="870" priority="787"/>
  </conditionalFormatting>
  <conditionalFormatting sqref="H2016">
    <cfRule type="duplicateValues" dxfId="869" priority="786"/>
  </conditionalFormatting>
  <conditionalFormatting sqref="H2017">
    <cfRule type="duplicateValues" dxfId="868" priority="785"/>
  </conditionalFormatting>
  <conditionalFormatting sqref="H2018">
    <cfRule type="duplicateValues" dxfId="867" priority="784"/>
  </conditionalFormatting>
  <conditionalFormatting sqref="H2019">
    <cfRule type="duplicateValues" dxfId="866" priority="783"/>
  </conditionalFormatting>
  <conditionalFormatting sqref="H2020">
    <cfRule type="duplicateValues" dxfId="865" priority="782"/>
  </conditionalFormatting>
  <conditionalFormatting sqref="H2021">
    <cfRule type="duplicateValues" dxfId="864" priority="781"/>
  </conditionalFormatting>
  <conditionalFormatting sqref="H2022">
    <cfRule type="duplicateValues" dxfId="863" priority="780"/>
  </conditionalFormatting>
  <conditionalFormatting sqref="H2023">
    <cfRule type="duplicateValues" dxfId="862" priority="779"/>
  </conditionalFormatting>
  <conditionalFormatting sqref="H2024">
    <cfRule type="duplicateValues" dxfId="861" priority="778"/>
  </conditionalFormatting>
  <conditionalFormatting sqref="H2025">
    <cfRule type="duplicateValues" dxfId="860" priority="777"/>
  </conditionalFormatting>
  <conditionalFormatting sqref="H2026">
    <cfRule type="duplicateValues" dxfId="859" priority="776"/>
  </conditionalFormatting>
  <conditionalFormatting sqref="H2027">
    <cfRule type="duplicateValues" dxfId="858" priority="775"/>
  </conditionalFormatting>
  <conditionalFormatting sqref="H2028">
    <cfRule type="duplicateValues" dxfId="857" priority="774"/>
  </conditionalFormatting>
  <conditionalFormatting sqref="H2029">
    <cfRule type="duplicateValues" dxfId="856" priority="773"/>
  </conditionalFormatting>
  <conditionalFormatting sqref="H2030">
    <cfRule type="duplicateValues" dxfId="855" priority="772"/>
  </conditionalFormatting>
  <conditionalFormatting sqref="H2031">
    <cfRule type="duplicateValues" dxfId="854" priority="771"/>
  </conditionalFormatting>
  <conditionalFormatting sqref="H2032">
    <cfRule type="duplicateValues" dxfId="853" priority="770"/>
  </conditionalFormatting>
  <conditionalFormatting sqref="H2033">
    <cfRule type="duplicateValues" dxfId="852" priority="769"/>
  </conditionalFormatting>
  <conditionalFormatting sqref="H2034">
    <cfRule type="duplicateValues" dxfId="851" priority="768"/>
  </conditionalFormatting>
  <conditionalFormatting sqref="H2035">
    <cfRule type="duplicateValues" dxfId="850" priority="767"/>
  </conditionalFormatting>
  <conditionalFormatting sqref="H2036">
    <cfRule type="duplicateValues" dxfId="849" priority="766"/>
  </conditionalFormatting>
  <conditionalFormatting sqref="H2037">
    <cfRule type="duplicateValues" dxfId="848" priority="765"/>
  </conditionalFormatting>
  <conditionalFormatting sqref="H2038">
    <cfRule type="duplicateValues" dxfId="847" priority="764"/>
  </conditionalFormatting>
  <conditionalFormatting sqref="H2039">
    <cfRule type="duplicateValues" dxfId="846" priority="763"/>
  </conditionalFormatting>
  <conditionalFormatting sqref="H2040">
    <cfRule type="duplicateValues" dxfId="845" priority="762"/>
  </conditionalFormatting>
  <conditionalFormatting sqref="H2041">
    <cfRule type="duplicateValues" dxfId="844" priority="761"/>
  </conditionalFormatting>
  <conditionalFormatting sqref="H2042">
    <cfRule type="duplicateValues" dxfId="843" priority="760"/>
  </conditionalFormatting>
  <conditionalFormatting sqref="H2043">
    <cfRule type="duplicateValues" dxfId="842" priority="759"/>
  </conditionalFormatting>
  <conditionalFormatting sqref="H2044">
    <cfRule type="duplicateValues" dxfId="841" priority="758"/>
  </conditionalFormatting>
  <conditionalFormatting sqref="H2045">
    <cfRule type="duplicateValues" dxfId="840" priority="757"/>
  </conditionalFormatting>
  <conditionalFormatting sqref="H2046">
    <cfRule type="duplicateValues" dxfId="839" priority="756"/>
  </conditionalFormatting>
  <conditionalFormatting sqref="H2047">
    <cfRule type="duplicateValues" dxfId="838" priority="755"/>
  </conditionalFormatting>
  <conditionalFormatting sqref="H2048">
    <cfRule type="duplicateValues" dxfId="837" priority="754"/>
  </conditionalFormatting>
  <conditionalFormatting sqref="H2049">
    <cfRule type="duplicateValues" dxfId="836" priority="753"/>
  </conditionalFormatting>
  <conditionalFormatting sqref="H2050">
    <cfRule type="duplicateValues" dxfId="835" priority="752"/>
  </conditionalFormatting>
  <conditionalFormatting sqref="H2051">
    <cfRule type="duplicateValues" dxfId="834" priority="751"/>
  </conditionalFormatting>
  <conditionalFormatting sqref="H2052">
    <cfRule type="duplicateValues" dxfId="833" priority="750"/>
  </conditionalFormatting>
  <conditionalFormatting sqref="H2053">
    <cfRule type="duplicateValues" dxfId="832" priority="749"/>
  </conditionalFormatting>
  <conditionalFormatting sqref="H2054">
    <cfRule type="duplicateValues" dxfId="831" priority="748"/>
  </conditionalFormatting>
  <conditionalFormatting sqref="H2055">
    <cfRule type="duplicateValues" dxfId="830" priority="747"/>
  </conditionalFormatting>
  <conditionalFormatting sqref="H2056">
    <cfRule type="duplicateValues" dxfId="829" priority="746"/>
  </conditionalFormatting>
  <conditionalFormatting sqref="H2057">
    <cfRule type="duplicateValues" dxfId="828" priority="745"/>
  </conditionalFormatting>
  <conditionalFormatting sqref="H2058">
    <cfRule type="duplicateValues" dxfId="827" priority="744"/>
  </conditionalFormatting>
  <conditionalFormatting sqref="H2059">
    <cfRule type="duplicateValues" dxfId="826" priority="743"/>
  </conditionalFormatting>
  <conditionalFormatting sqref="H2060">
    <cfRule type="duplicateValues" dxfId="825" priority="742"/>
  </conditionalFormatting>
  <conditionalFormatting sqref="H2061">
    <cfRule type="duplicateValues" dxfId="824" priority="741"/>
  </conditionalFormatting>
  <conditionalFormatting sqref="H2062">
    <cfRule type="duplicateValues" dxfId="823" priority="740"/>
  </conditionalFormatting>
  <conditionalFormatting sqref="H2063">
    <cfRule type="duplicateValues" dxfId="822" priority="739"/>
  </conditionalFormatting>
  <conditionalFormatting sqref="H2064">
    <cfRule type="duplicateValues" dxfId="821" priority="738"/>
  </conditionalFormatting>
  <conditionalFormatting sqref="H2065">
    <cfRule type="duplicateValues" dxfId="820" priority="737"/>
  </conditionalFormatting>
  <conditionalFormatting sqref="H2066">
    <cfRule type="duplicateValues" dxfId="819" priority="736"/>
  </conditionalFormatting>
  <conditionalFormatting sqref="H2067">
    <cfRule type="duplicateValues" dxfId="818" priority="735"/>
  </conditionalFormatting>
  <conditionalFormatting sqref="H2068">
    <cfRule type="duplicateValues" dxfId="817" priority="734"/>
  </conditionalFormatting>
  <conditionalFormatting sqref="H2069">
    <cfRule type="duplicateValues" dxfId="816" priority="733"/>
  </conditionalFormatting>
  <conditionalFormatting sqref="H2070">
    <cfRule type="duplicateValues" dxfId="815" priority="732"/>
  </conditionalFormatting>
  <conditionalFormatting sqref="H2071">
    <cfRule type="duplicateValues" dxfId="814" priority="731"/>
  </conditionalFormatting>
  <conditionalFormatting sqref="H2072">
    <cfRule type="duplicateValues" dxfId="813" priority="730"/>
  </conditionalFormatting>
  <conditionalFormatting sqref="H2073">
    <cfRule type="duplicateValues" dxfId="812" priority="729"/>
  </conditionalFormatting>
  <conditionalFormatting sqref="H2074">
    <cfRule type="duplicateValues" dxfId="811" priority="728"/>
  </conditionalFormatting>
  <conditionalFormatting sqref="H2075">
    <cfRule type="duplicateValues" dxfId="810" priority="727"/>
  </conditionalFormatting>
  <conditionalFormatting sqref="H2076">
    <cfRule type="duplicateValues" dxfId="809" priority="726"/>
  </conditionalFormatting>
  <conditionalFormatting sqref="H2077">
    <cfRule type="duplicateValues" dxfId="808" priority="725"/>
  </conditionalFormatting>
  <conditionalFormatting sqref="H2078">
    <cfRule type="duplicateValues" dxfId="807" priority="724"/>
  </conditionalFormatting>
  <conditionalFormatting sqref="H2079">
    <cfRule type="duplicateValues" dxfId="806" priority="723"/>
  </conditionalFormatting>
  <conditionalFormatting sqref="H2080">
    <cfRule type="duplicateValues" dxfId="805" priority="722"/>
  </conditionalFormatting>
  <conditionalFormatting sqref="H2081">
    <cfRule type="duplicateValues" dxfId="804" priority="721"/>
  </conditionalFormatting>
  <conditionalFormatting sqref="H2226:H2271">
    <cfRule type="duplicateValues" dxfId="803" priority="718"/>
  </conditionalFormatting>
  <conditionalFormatting sqref="H2082:H2225">
    <cfRule type="duplicateValues" dxfId="802" priority="719"/>
  </conditionalFormatting>
  <conditionalFormatting sqref="H2272:H2282">
    <cfRule type="duplicateValues" dxfId="801" priority="717"/>
  </conditionalFormatting>
  <conditionalFormatting sqref="H2291:H2292">
    <cfRule type="duplicateValues" dxfId="800" priority="716"/>
  </conditionalFormatting>
  <conditionalFormatting sqref="H2293:H2300">
    <cfRule type="duplicateValues" dxfId="799" priority="715"/>
  </conditionalFormatting>
  <conditionalFormatting sqref="H2301:H2302">
    <cfRule type="duplicateValues" dxfId="798" priority="714"/>
  </conditionalFormatting>
  <conditionalFormatting sqref="H2303:H2307 H2362:H2364">
    <cfRule type="duplicateValues" dxfId="797" priority="713"/>
  </conditionalFormatting>
  <conditionalFormatting sqref="H2365:H2366">
    <cfRule type="duplicateValues" dxfId="796" priority="712"/>
  </conditionalFormatting>
  <conditionalFormatting sqref="H2367:H2374">
    <cfRule type="duplicateValues" dxfId="795" priority="711"/>
  </conditionalFormatting>
  <conditionalFormatting sqref="H2308:H2309">
    <cfRule type="duplicateValues" dxfId="794" priority="710"/>
  </conditionalFormatting>
  <conditionalFormatting sqref="H2310:H2317">
    <cfRule type="duplicateValues" dxfId="793" priority="709"/>
  </conditionalFormatting>
  <conditionalFormatting sqref="H2318:H2319">
    <cfRule type="duplicateValues" dxfId="792" priority="708"/>
  </conditionalFormatting>
  <conditionalFormatting sqref="H2320:H2327">
    <cfRule type="duplicateValues" dxfId="791" priority="707"/>
  </conditionalFormatting>
  <conditionalFormatting sqref="H2328:H2329">
    <cfRule type="duplicateValues" dxfId="790" priority="706"/>
  </conditionalFormatting>
  <conditionalFormatting sqref="H2330:H2334">
    <cfRule type="duplicateValues" dxfId="789" priority="705"/>
  </conditionalFormatting>
  <conditionalFormatting sqref="H2335:H2336">
    <cfRule type="duplicateValues" dxfId="788" priority="704"/>
  </conditionalFormatting>
  <conditionalFormatting sqref="H2337:H2344">
    <cfRule type="duplicateValues" dxfId="787" priority="703"/>
  </conditionalFormatting>
  <conditionalFormatting sqref="H2345:H2346">
    <cfRule type="duplicateValues" dxfId="786" priority="702"/>
  </conditionalFormatting>
  <conditionalFormatting sqref="H2347:H2354">
    <cfRule type="duplicateValues" dxfId="785" priority="701"/>
  </conditionalFormatting>
  <conditionalFormatting sqref="H2355:H2356">
    <cfRule type="duplicateValues" dxfId="784" priority="700"/>
  </conditionalFormatting>
  <conditionalFormatting sqref="H2357:H2361">
    <cfRule type="duplicateValues" dxfId="783" priority="699"/>
  </conditionalFormatting>
  <conditionalFormatting sqref="H2283:H2290 H2375:H2376">
    <cfRule type="duplicateValues" dxfId="782" priority="720"/>
  </conditionalFormatting>
  <conditionalFormatting sqref="H3606">
    <cfRule type="duplicateValues" dxfId="781" priority="684"/>
  </conditionalFormatting>
  <conditionalFormatting sqref="H2377:H2518">
    <cfRule type="duplicateValues" dxfId="780" priority="295"/>
  </conditionalFormatting>
  <conditionalFormatting sqref="H2564:H2576">
    <cfRule type="duplicateValues" dxfId="779" priority="294"/>
  </conditionalFormatting>
  <conditionalFormatting sqref="H2577:H2589">
    <cfRule type="duplicateValues" dxfId="778" priority="293"/>
  </conditionalFormatting>
  <conditionalFormatting sqref="H2590:H2602">
    <cfRule type="duplicateValues" dxfId="777" priority="292"/>
  </conditionalFormatting>
  <conditionalFormatting sqref="H2615:H2627">
    <cfRule type="duplicateValues" dxfId="776" priority="291"/>
  </conditionalFormatting>
  <conditionalFormatting sqref="H2628:H2640">
    <cfRule type="duplicateValues" dxfId="775" priority="290"/>
  </conditionalFormatting>
  <conditionalFormatting sqref="H2519:H2563">
    <cfRule type="duplicateValues" dxfId="774" priority="296"/>
  </conditionalFormatting>
  <conditionalFormatting sqref="H2603:H2614">
    <cfRule type="duplicateValues" dxfId="773" priority="297"/>
  </conditionalFormatting>
  <conditionalFormatting sqref="H2641:H2651">
    <cfRule type="duplicateValues" dxfId="772" priority="298"/>
  </conditionalFormatting>
  <conditionalFormatting sqref="H3436">
    <cfRule type="duplicateValues" dxfId="771" priority="66"/>
  </conditionalFormatting>
  <conditionalFormatting sqref="H2796:H2841">
    <cfRule type="duplicateValues" dxfId="770" priority="287"/>
  </conditionalFormatting>
  <conditionalFormatting sqref="H2652:H2795">
    <cfRule type="duplicateValues" dxfId="769" priority="288"/>
  </conditionalFormatting>
  <conditionalFormatting sqref="H2986:H3031">
    <cfRule type="duplicateValues" dxfId="768" priority="285"/>
  </conditionalFormatting>
  <conditionalFormatting sqref="H2842:H2985">
    <cfRule type="duplicateValues" dxfId="767" priority="286"/>
  </conditionalFormatting>
  <conditionalFormatting sqref="H3032:H3175">
    <cfRule type="duplicateValues" dxfId="766" priority="284"/>
  </conditionalFormatting>
  <conditionalFormatting sqref="H3176:H3218">
    <cfRule type="duplicateValues" dxfId="765" priority="289"/>
  </conditionalFormatting>
  <conditionalFormatting sqref="H3219">
    <cfRule type="duplicateValues" dxfId="764" priority="283"/>
  </conditionalFormatting>
  <conditionalFormatting sqref="H3220">
    <cfRule type="duplicateValues" dxfId="763" priority="282"/>
  </conditionalFormatting>
  <conditionalFormatting sqref="H3221">
    <cfRule type="duplicateValues" dxfId="762" priority="281"/>
  </conditionalFormatting>
  <conditionalFormatting sqref="H3222">
    <cfRule type="duplicateValues" dxfId="761" priority="280"/>
  </conditionalFormatting>
  <conditionalFormatting sqref="H3223">
    <cfRule type="duplicateValues" dxfId="760" priority="279"/>
  </conditionalFormatting>
  <conditionalFormatting sqref="H3224">
    <cfRule type="duplicateValues" dxfId="759" priority="278"/>
  </conditionalFormatting>
  <conditionalFormatting sqref="H3225">
    <cfRule type="duplicateValues" dxfId="758" priority="277"/>
  </conditionalFormatting>
  <conditionalFormatting sqref="H3226">
    <cfRule type="duplicateValues" dxfId="757" priority="276"/>
  </conditionalFormatting>
  <conditionalFormatting sqref="H3227">
    <cfRule type="duplicateValues" dxfId="756" priority="275"/>
  </conditionalFormatting>
  <conditionalFormatting sqref="H3228">
    <cfRule type="duplicateValues" dxfId="755" priority="274"/>
  </conditionalFormatting>
  <conditionalFormatting sqref="H3229">
    <cfRule type="duplicateValues" dxfId="754" priority="273"/>
  </conditionalFormatting>
  <conditionalFormatting sqref="H3230">
    <cfRule type="duplicateValues" dxfId="753" priority="272"/>
  </conditionalFormatting>
  <conditionalFormatting sqref="H3231">
    <cfRule type="duplicateValues" dxfId="752" priority="271"/>
  </conditionalFormatting>
  <conditionalFormatting sqref="H3232">
    <cfRule type="duplicateValues" dxfId="751" priority="270"/>
  </conditionalFormatting>
  <conditionalFormatting sqref="H3233">
    <cfRule type="duplicateValues" dxfId="750" priority="269"/>
  </conditionalFormatting>
  <conditionalFormatting sqref="H3234">
    <cfRule type="duplicateValues" dxfId="749" priority="268"/>
  </conditionalFormatting>
  <conditionalFormatting sqref="H3235">
    <cfRule type="duplicateValues" dxfId="748" priority="267"/>
  </conditionalFormatting>
  <conditionalFormatting sqref="H3236">
    <cfRule type="duplicateValues" dxfId="747" priority="266"/>
  </conditionalFormatting>
  <conditionalFormatting sqref="H3237">
    <cfRule type="duplicateValues" dxfId="746" priority="265"/>
  </conditionalFormatting>
  <conditionalFormatting sqref="H3238">
    <cfRule type="duplicateValues" dxfId="745" priority="264"/>
  </conditionalFormatting>
  <conditionalFormatting sqref="H3239">
    <cfRule type="duplicateValues" dxfId="744" priority="263"/>
  </conditionalFormatting>
  <conditionalFormatting sqref="H3240">
    <cfRule type="duplicateValues" dxfId="743" priority="262"/>
  </conditionalFormatting>
  <conditionalFormatting sqref="H3241">
    <cfRule type="duplicateValues" dxfId="742" priority="261"/>
  </conditionalFormatting>
  <conditionalFormatting sqref="H3242">
    <cfRule type="duplicateValues" dxfId="741" priority="260"/>
  </conditionalFormatting>
  <conditionalFormatting sqref="H3243">
    <cfRule type="duplicateValues" dxfId="740" priority="259"/>
  </conditionalFormatting>
  <conditionalFormatting sqref="H3244">
    <cfRule type="duplicateValues" dxfId="739" priority="258"/>
  </conditionalFormatting>
  <conditionalFormatting sqref="H3245">
    <cfRule type="duplicateValues" dxfId="738" priority="257"/>
  </conditionalFormatting>
  <conditionalFormatting sqref="H3246">
    <cfRule type="duplicateValues" dxfId="737" priority="256"/>
  </conditionalFormatting>
  <conditionalFormatting sqref="H3247">
    <cfRule type="duplicateValues" dxfId="736" priority="255"/>
  </conditionalFormatting>
  <conditionalFormatting sqref="H3248">
    <cfRule type="duplicateValues" dxfId="735" priority="254"/>
  </conditionalFormatting>
  <conditionalFormatting sqref="H3249">
    <cfRule type="duplicateValues" dxfId="734" priority="253"/>
  </conditionalFormatting>
  <conditionalFormatting sqref="H3250">
    <cfRule type="duplicateValues" dxfId="733" priority="252"/>
  </conditionalFormatting>
  <conditionalFormatting sqref="H3251">
    <cfRule type="duplicateValues" dxfId="732" priority="251"/>
  </conditionalFormatting>
  <conditionalFormatting sqref="H3252">
    <cfRule type="duplicateValues" dxfId="731" priority="250"/>
  </conditionalFormatting>
  <conditionalFormatting sqref="H3253">
    <cfRule type="duplicateValues" dxfId="730" priority="249"/>
  </conditionalFormatting>
  <conditionalFormatting sqref="H3254">
    <cfRule type="duplicateValues" dxfId="729" priority="248"/>
  </conditionalFormatting>
  <conditionalFormatting sqref="H3255">
    <cfRule type="duplicateValues" dxfId="728" priority="247"/>
  </conditionalFormatting>
  <conditionalFormatting sqref="H3256">
    <cfRule type="duplicateValues" dxfId="727" priority="246"/>
  </conditionalFormatting>
  <conditionalFormatting sqref="H3257">
    <cfRule type="duplicateValues" dxfId="726" priority="245"/>
  </conditionalFormatting>
  <conditionalFormatting sqref="H3258">
    <cfRule type="duplicateValues" dxfId="725" priority="244"/>
  </conditionalFormatting>
  <conditionalFormatting sqref="H3259">
    <cfRule type="duplicateValues" dxfId="724" priority="243"/>
  </conditionalFormatting>
  <conditionalFormatting sqref="H3260">
    <cfRule type="duplicateValues" dxfId="723" priority="242"/>
  </conditionalFormatting>
  <conditionalFormatting sqref="H3261">
    <cfRule type="duplicateValues" dxfId="722" priority="241"/>
  </conditionalFormatting>
  <conditionalFormatting sqref="H3262">
    <cfRule type="duplicateValues" dxfId="721" priority="240"/>
  </conditionalFormatting>
  <conditionalFormatting sqref="H3263">
    <cfRule type="duplicateValues" dxfId="720" priority="239"/>
  </conditionalFormatting>
  <conditionalFormatting sqref="H3264">
    <cfRule type="duplicateValues" dxfId="719" priority="238"/>
  </conditionalFormatting>
  <conditionalFormatting sqref="H3265">
    <cfRule type="duplicateValues" dxfId="718" priority="237"/>
  </conditionalFormatting>
  <conditionalFormatting sqref="H3266">
    <cfRule type="duplicateValues" dxfId="717" priority="236"/>
  </conditionalFormatting>
  <conditionalFormatting sqref="H3267">
    <cfRule type="duplicateValues" dxfId="716" priority="235"/>
  </conditionalFormatting>
  <conditionalFormatting sqref="H3268">
    <cfRule type="duplicateValues" dxfId="715" priority="234"/>
  </conditionalFormatting>
  <conditionalFormatting sqref="H3269">
    <cfRule type="duplicateValues" dxfId="714" priority="233"/>
  </conditionalFormatting>
  <conditionalFormatting sqref="H3270">
    <cfRule type="duplicateValues" dxfId="713" priority="232"/>
  </conditionalFormatting>
  <conditionalFormatting sqref="H3271">
    <cfRule type="duplicateValues" dxfId="712" priority="231"/>
  </conditionalFormatting>
  <conditionalFormatting sqref="H3272">
    <cfRule type="duplicateValues" dxfId="711" priority="230"/>
  </conditionalFormatting>
  <conditionalFormatting sqref="H3273">
    <cfRule type="duplicateValues" dxfId="710" priority="229"/>
  </conditionalFormatting>
  <conditionalFormatting sqref="H3274">
    <cfRule type="duplicateValues" dxfId="709" priority="228"/>
  </conditionalFormatting>
  <conditionalFormatting sqref="H3275">
    <cfRule type="duplicateValues" dxfId="708" priority="227"/>
  </conditionalFormatting>
  <conditionalFormatting sqref="H3276">
    <cfRule type="duplicateValues" dxfId="707" priority="226"/>
  </conditionalFormatting>
  <conditionalFormatting sqref="H3277">
    <cfRule type="duplicateValues" dxfId="706" priority="225"/>
  </conditionalFormatting>
  <conditionalFormatting sqref="H3278">
    <cfRule type="duplicateValues" dxfId="705" priority="224"/>
  </conditionalFormatting>
  <conditionalFormatting sqref="H3279">
    <cfRule type="duplicateValues" dxfId="704" priority="223"/>
  </conditionalFormatting>
  <conditionalFormatting sqref="H3280">
    <cfRule type="duplicateValues" dxfId="703" priority="222"/>
  </conditionalFormatting>
  <conditionalFormatting sqref="H3281">
    <cfRule type="duplicateValues" dxfId="702" priority="221"/>
  </conditionalFormatting>
  <conditionalFormatting sqref="H3282">
    <cfRule type="duplicateValues" dxfId="701" priority="220"/>
  </conditionalFormatting>
  <conditionalFormatting sqref="H3283">
    <cfRule type="duplicateValues" dxfId="700" priority="219"/>
  </conditionalFormatting>
  <conditionalFormatting sqref="H3284">
    <cfRule type="duplicateValues" dxfId="699" priority="218"/>
  </conditionalFormatting>
  <conditionalFormatting sqref="H3285">
    <cfRule type="duplicateValues" dxfId="698" priority="217"/>
  </conditionalFormatting>
  <conditionalFormatting sqref="H3286">
    <cfRule type="duplicateValues" dxfId="697" priority="216"/>
  </conditionalFormatting>
  <conditionalFormatting sqref="H3287">
    <cfRule type="duplicateValues" dxfId="696" priority="215"/>
  </conditionalFormatting>
  <conditionalFormatting sqref="H3288">
    <cfRule type="duplicateValues" dxfId="695" priority="214"/>
  </conditionalFormatting>
  <conditionalFormatting sqref="H3289">
    <cfRule type="duplicateValues" dxfId="694" priority="213"/>
  </conditionalFormatting>
  <conditionalFormatting sqref="H3290">
    <cfRule type="duplicateValues" dxfId="693" priority="212"/>
  </conditionalFormatting>
  <conditionalFormatting sqref="H3291">
    <cfRule type="duplicateValues" dxfId="692" priority="211"/>
  </conditionalFormatting>
  <conditionalFormatting sqref="H3292">
    <cfRule type="duplicateValues" dxfId="691" priority="210"/>
  </conditionalFormatting>
  <conditionalFormatting sqref="H3293">
    <cfRule type="duplicateValues" dxfId="690" priority="209"/>
  </conditionalFormatting>
  <conditionalFormatting sqref="H3294">
    <cfRule type="duplicateValues" dxfId="689" priority="208"/>
  </conditionalFormatting>
  <conditionalFormatting sqref="H3295">
    <cfRule type="duplicateValues" dxfId="688" priority="207"/>
  </conditionalFormatting>
  <conditionalFormatting sqref="H3296">
    <cfRule type="duplicateValues" dxfId="687" priority="206"/>
  </conditionalFormatting>
  <conditionalFormatting sqref="H3297">
    <cfRule type="duplicateValues" dxfId="686" priority="205"/>
  </conditionalFormatting>
  <conditionalFormatting sqref="H3298">
    <cfRule type="duplicateValues" dxfId="685" priority="204"/>
  </conditionalFormatting>
  <conditionalFormatting sqref="H3299">
    <cfRule type="duplicateValues" dxfId="684" priority="203"/>
  </conditionalFormatting>
  <conditionalFormatting sqref="H3300">
    <cfRule type="duplicateValues" dxfId="683" priority="202"/>
  </conditionalFormatting>
  <conditionalFormatting sqref="H3301">
    <cfRule type="duplicateValues" dxfId="682" priority="201"/>
  </conditionalFormatting>
  <conditionalFormatting sqref="H3302">
    <cfRule type="duplicateValues" dxfId="681" priority="200"/>
  </conditionalFormatting>
  <conditionalFormatting sqref="H3303">
    <cfRule type="duplicateValues" dxfId="680" priority="199"/>
  </conditionalFormatting>
  <conditionalFormatting sqref="H3304">
    <cfRule type="duplicateValues" dxfId="679" priority="198"/>
  </conditionalFormatting>
  <conditionalFormatting sqref="H3305">
    <cfRule type="duplicateValues" dxfId="678" priority="197"/>
  </conditionalFormatting>
  <conditionalFormatting sqref="H3306">
    <cfRule type="duplicateValues" dxfId="677" priority="196"/>
  </conditionalFormatting>
  <conditionalFormatting sqref="H3307">
    <cfRule type="duplicateValues" dxfId="676" priority="195"/>
  </conditionalFormatting>
  <conditionalFormatting sqref="H3308">
    <cfRule type="duplicateValues" dxfId="675" priority="194"/>
  </conditionalFormatting>
  <conditionalFormatting sqref="H3309">
    <cfRule type="duplicateValues" dxfId="674" priority="193"/>
  </conditionalFormatting>
  <conditionalFormatting sqref="H3310">
    <cfRule type="duplicateValues" dxfId="673" priority="192"/>
  </conditionalFormatting>
  <conditionalFormatting sqref="H3311">
    <cfRule type="duplicateValues" dxfId="672" priority="191"/>
  </conditionalFormatting>
  <conditionalFormatting sqref="H3312">
    <cfRule type="duplicateValues" dxfId="671" priority="190"/>
  </conditionalFormatting>
  <conditionalFormatting sqref="H3313">
    <cfRule type="duplicateValues" dxfId="670" priority="189"/>
  </conditionalFormatting>
  <conditionalFormatting sqref="H3314">
    <cfRule type="duplicateValues" dxfId="669" priority="188"/>
  </conditionalFormatting>
  <conditionalFormatting sqref="H3315">
    <cfRule type="duplicateValues" dxfId="668" priority="187"/>
  </conditionalFormatting>
  <conditionalFormatting sqref="H3316">
    <cfRule type="duplicateValues" dxfId="667" priority="186"/>
  </conditionalFormatting>
  <conditionalFormatting sqref="H3317">
    <cfRule type="duplicateValues" dxfId="666" priority="185"/>
  </conditionalFormatting>
  <conditionalFormatting sqref="H3318">
    <cfRule type="duplicateValues" dxfId="665" priority="184"/>
  </conditionalFormatting>
  <conditionalFormatting sqref="H3319">
    <cfRule type="duplicateValues" dxfId="664" priority="183"/>
  </conditionalFormatting>
  <conditionalFormatting sqref="H3320">
    <cfRule type="duplicateValues" dxfId="663" priority="182"/>
  </conditionalFormatting>
  <conditionalFormatting sqref="H3321">
    <cfRule type="duplicateValues" dxfId="662" priority="181"/>
  </conditionalFormatting>
  <conditionalFormatting sqref="H3322">
    <cfRule type="duplicateValues" dxfId="661" priority="180"/>
  </conditionalFormatting>
  <conditionalFormatting sqref="H3323">
    <cfRule type="duplicateValues" dxfId="660" priority="179"/>
  </conditionalFormatting>
  <conditionalFormatting sqref="H3324">
    <cfRule type="duplicateValues" dxfId="659" priority="178"/>
  </conditionalFormatting>
  <conditionalFormatting sqref="H3325">
    <cfRule type="duplicateValues" dxfId="658" priority="177"/>
  </conditionalFormatting>
  <conditionalFormatting sqref="H3326">
    <cfRule type="duplicateValues" dxfId="657" priority="176"/>
  </conditionalFormatting>
  <conditionalFormatting sqref="H3327">
    <cfRule type="duplicateValues" dxfId="656" priority="175"/>
  </conditionalFormatting>
  <conditionalFormatting sqref="H3328">
    <cfRule type="duplicateValues" dxfId="655" priority="174"/>
  </conditionalFormatting>
  <conditionalFormatting sqref="H3329">
    <cfRule type="duplicateValues" dxfId="654" priority="173"/>
  </conditionalFormatting>
  <conditionalFormatting sqref="H3330">
    <cfRule type="duplicateValues" dxfId="653" priority="172"/>
  </conditionalFormatting>
  <conditionalFormatting sqref="H3331">
    <cfRule type="duplicateValues" dxfId="652" priority="171"/>
  </conditionalFormatting>
  <conditionalFormatting sqref="H3332">
    <cfRule type="duplicateValues" dxfId="651" priority="170"/>
  </conditionalFormatting>
  <conditionalFormatting sqref="H3333">
    <cfRule type="duplicateValues" dxfId="650" priority="169"/>
  </conditionalFormatting>
  <conditionalFormatting sqref="H3334">
    <cfRule type="duplicateValues" dxfId="649" priority="168"/>
  </conditionalFormatting>
  <conditionalFormatting sqref="H3335">
    <cfRule type="duplicateValues" dxfId="648" priority="167"/>
  </conditionalFormatting>
  <conditionalFormatting sqref="H3336">
    <cfRule type="duplicateValues" dxfId="647" priority="166"/>
  </conditionalFormatting>
  <conditionalFormatting sqref="H3337">
    <cfRule type="duplicateValues" dxfId="646" priority="165"/>
  </conditionalFormatting>
  <conditionalFormatting sqref="H3338">
    <cfRule type="duplicateValues" dxfId="645" priority="164"/>
  </conditionalFormatting>
  <conditionalFormatting sqref="H3339">
    <cfRule type="duplicateValues" dxfId="644" priority="163"/>
  </conditionalFormatting>
  <conditionalFormatting sqref="H3340">
    <cfRule type="duplicateValues" dxfId="643" priority="162"/>
  </conditionalFormatting>
  <conditionalFormatting sqref="H3341">
    <cfRule type="duplicateValues" dxfId="642" priority="161"/>
  </conditionalFormatting>
  <conditionalFormatting sqref="H3342">
    <cfRule type="duplicateValues" dxfId="641" priority="160"/>
  </conditionalFormatting>
  <conditionalFormatting sqref="H3343">
    <cfRule type="duplicateValues" dxfId="640" priority="159"/>
  </conditionalFormatting>
  <conditionalFormatting sqref="H3344">
    <cfRule type="duplicateValues" dxfId="639" priority="158"/>
  </conditionalFormatting>
  <conditionalFormatting sqref="H3345">
    <cfRule type="duplicateValues" dxfId="638" priority="157"/>
  </conditionalFormatting>
  <conditionalFormatting sqref="H3346">
    <cfRule type="duplicateValues" dxfId="637" priority="156"/>
  </conditionalFormatting>
  <conditionalFormatting sqref="H3347">
    <cfRule type="duplicateValues" dxfId="636" priority="155"/>
  </conditionalFormatting>
  <conditionalFormatting sqref="H3348">
    <cfRule type="duplicateValues" dxfId="635" priority="154"/>
  </conditionalFormatting>
  <conditionalFormatting sqref="H3349">
    <cfRule type="duplicateValues" dxfId="634" priority="153"/>
  </conditionalFormatting>
  <conditionalFormatting sqref="H3350">
    <cfRule type="duplicateValues" dxfId="633" priority="152"/>
  </conditionalFormatting>
  <conditionalFormatting sqref="H3351">
    <cfRule type="duplicateValues" dxfId="632" priority="151"/>
  </conditionalFormatting>
  <conditionalFormatting sqref="H3352">
    <cfRule type="duplicateValues" dxfId="631" priority="150"/>
  </conditionalFormatting>
  <conditionalFormatting sqref="H3353">
    <cfRule type="duplicateValues" dxfId="630" priority="149"/>
  </conditionalFormatting>
  <conditionalFormatting sqref="H3354">
    <cfRule type="duplicateValues" dxfId="629" priority="148"/>
  </conditionalFormatting>
  <conditionalFormatting sqref="H3355">
    <cfRule type="duplicateValues" dxfId="628" priority="147"/>
  </conditionalFormatting>
  <conditionalFormatting sqref="H3356">
    <cfRule type="duplicateValues" dxfId="627" priority="146"/>
  </conditionalFormatting>
  <conditionalFormatting sqref="H3357">
    <cfRule type="duplicateValues" dxfId="626" priority="145"/>
  </conditionalFormatting>
  <conditionalFormatting sqref="H3358">
    <cfRule type="duplicateValues" dxfId="625" priority="144"/>
  </conditionalFormatting>
  <conditionalFormatting sqref="H3359">
    <cfRule type="duplicateValues" dxfId="624" priority="143"/>
  </conditionalFormatting>
  <conditionalFormatting sqref="H3360">
    <cfRule type="duplicateValues" dxfId="623" priority="142"/>
  </conditionalFormatting>
  <conditionalFormatting sqref="H3361">
    <cfRule type="duplicateValues" dxfId="622" priority="141"/>
  </conditionalFormatting>
  <conditionalFormatting sqref="H3362">
    <cfRule type="duplicateValues" dxfId="621" priority="140"/>
  </conditionalFormatting>
  <conditionalFormatting sqref="H3363">
    <cfRule type="duplicateValues" dxfId="620" priority="139"/>
  </conditionalFormatting>
  <conditionalFormatting sqref="H3364">
    <cfRule type="duplicateValues" dxfId="619" priority="138"/>
  </conditionalFormatting>
  <conditionalFormatting sqref="H3365">
    <cfRule type="duplicateValues" dxfId="618" priority="137"/>
  </conditionalFormatting>
  <conditionalFormatting sqref="H3366">
    <cfRule type="duplicateValues" dxfId="617" priority="136"/>
  </conditionalFormatting>
  <conditionalFormatting sqref="H3367">
    <cfRule type="duplicateValues" dxfId="616" priority="135"/>
  </conditionalFormatting>
  <conditionalFormatting sqref="H3368">
    <cfRule type="duplicateValues" dxfId="615" priority="134"/>
  </conditionalFormatting>
  <conditionalFormatting sqref="H3369">
    <cfRule type="duplicateValues" dxfId="614" priority="133"/>
  </conditionalFormatting>
  <conditionalFormatting sqref="H3370">
    <cfRule type="duplicateValues" dxfId="613" priority="132"/>
  </conditionalFormatting>
  <conditionalFormatting sqref="H3371">
    <cfRule type="duplicateValues" dxfId="612" priority="131"/>
  </conditionalFormatting>
  <conditionalFormatting sqref="H3372">
    <cfRule type="duplicateValues" dxfId="611" priority="130"/>
  </conditionalFormatting>
  <conditionalFormatting sqref="H3373">
    <cfRule type="duplicateValues" dxfId="610" priority="129"/>
  </conditionalFormatting>
  <conditionalFormatting sqref="H3374">
    <cfRule type="duplicateValues" dxfId="609" priority="128"/>
  </conditionalFormatting>
  <conditionalFormatting sqref="H3375">
    <cfRule type="duplicateValues" dxfId="608" priority="127"/>
  </conditionalFormatting>
  <conditionalFormatting sqref="H3376">
    <cfRule type="duplicateValues" dxfId="607" priority="126"/>
  </conditionalFormatting>
  <conditionalFormatting sqref="H3377">
    <cfRule type="duplicateValues" dxfId="606" priority="125"/>
  </conditionalFormatting>
  <conditionalFormatting sqref="H3378">
    <cfRule type="duplicateValues" dxfId="605" priority="124"/>
  </conditionalFormatting>
  <conditionalFormatting sqref="H3379">
    <cfRule type="duplicateValues" dxfId="604" priority="123"/>
  </conditionalFormatting>
  <conditionalFormatting sqref="H3380">
    <cfRule type="duplicateValues" dxfId="603" priority="122"/>
  </conditionalFormatting>
  <conditionalFormatting sqref="H3381">
    <cfRule type="duplicateValues" dxfId="602" priority="121"/>
  </conditionalFormatting>
  <conditionalFormatting sqref="H3382">
    <cfRule type="duplicateValues" dxfId="601" priority="120"/>
  </conditionalFormatting>
  <conditionalFormatting sqref="H3383">
    <cfRule type="duplicateValues" dxfId="600" priority="119"/>
  </conditionalFormatting>
  <conditionalFormatting sqref="H3384">
    <cfRule type="duplicateValues" dxfId="599" priority="118"/>
  </conditionalFormatting>
  <conditionalFormatting sqref="H3385">
    <cfRule type="duplicateValues" dxfId="598" priority="117"/>
  </conditionalFormatting>
  <conditionalFormatting sqref="H3386">
    <cfRule type="duplicateValues" dxfId="597" priority="116"/>
  </conditionalFormatting>
  <conditionalFormatting sqref="H3387">
    <cfRule type="duplicateValues" dxfId="596" priority="115"/>
  </conditionalFormatting>
  <conditionalFormatting sqref="H3388">
    <cfRule type="duplicateValues" dxfId="595" priority="114"/>
  </conditionalFormatting>
  <conditionalFormatting sqref="H3389">
    <cfRule type="duplicateValues" dxfId="594" priority="113"/>
  </conditionalFormatting>
  <conditionalFormatting sqref="H3390">
    <cfRule type="duplicateValues" dxfId="593" priority="112"/>
  </conditionalFormatting>
  <conditionalFormatting sqref="H3391">
    <cfRule type="duplicateValues" dxfId="592" priority="111"/>
  </conditionalFormatting>
  <conditionalFormatting sqref="H3392">
    <cfRule type="duplicateValues" dxfId="591" priority="110"/>
  </conditionalFormatting>
  <conditionalFormatting sqref="H3393">
    <cfRule type="duplicateValues" dxfId="590" priority="109"/>
  </conditionalFormatting>
  <conditionalFormatting sqref="H3394">
    <cfRule type="duplicateValues" dxfId="589" priority="108"/>
  </conditionalFormatting>
  <conditionalFormatting sqref="H3395">
    <cfRule type="duplicateValues" dxfId="588" priority="107"/>
  </conditionalFormatting>
  <conditionalFormatting sqref="H3396">
    <cfRule type="duplicateValues" dxfId="587" priority="106"/>
  </conditionalFormatting>
  <conditionalFormatting sqref="H3397">
    <cfRule type="duplicateValues" dxfId="586" priority="105"/>
  </conditionalFormatting>
  <conditionalFormatting sqref="H3398">
    <cfRule type="duplicateValues" dxfId="585" priority="104"/>
  </conditionalFormatting>
  <conditionalFormatting sqref="H3399">
    <cfRule type="duplicateValues" dxfId="584" priority="103"/>
  </conditionalFormatting>
  <conditionalFormatting sqref="H3400">
    <cfRule type="duplicateValues" dxfId="583" priority="102"/>
  </conditionalFormatting>
  <conditionalFormatting sqref="H3401">
    <cfRule type="duplicateValues" dxfId="582" priority="101"/>
  </conditionalFormatting>
  <conditionalFormatting sqref="H3402">
    <cfRule type="duplicateValues" dxfId="581" priority="100"/>
  </conditionalFormatting>
  <conditionalFormatting sqref="H3403">
    <cfRule type="duplicateValues" dxfId="580" priority="99"/>
  </conditionalFormatting>
  <conditionalFormatting sqref="H3404">
    <cfRule type="duplicateValues" dxfId="579" priority="98"/>
  </conditionalFormatting>
  <conditionalFormatting sqref="H3405">
    <cfRule type="duplicateValues" dxfId="578" priority="97"/>
  </conditionalFormatting>
  <conditionalFormatting sqref="H3406">
    <cfRule type="duplicateValues" dxfId="577" priority="96"/>
  </conditionalFormatting>
  <conditionalFormatting sqref="H3407">
    <cfRule type="duplicateValues" dxfId="576" priority="95"/>
  </conditionalFormatting>
  <conditionalFormatting sqref="H3408">
    <cfRule type="duplicateValues" dxfId="575" priority="94"/>
  </conditionalFormatting>
  <conditionalFormatting sqref="H3409">
    <cfRule type="duplicateValues" dxfId="574" priority="93"/>
  </conditionalFormatting>
  <conditionalFormatting sqref="H3410">
    <cfRule type="duplicateValues" dxfId="573" priority="92"/>
  </conditionalFormatting>
  <conditionalFormatting sqref="H3411">
    <cfRule type="duplicateValues" dxfId="572" priority="91"/>
  </conditionalFormatting>
  <conditionalFormatting sqref="H3412">
    <cfRule type="duplicateValues" dxfId="571" priority="90"/>
  </conditionalFormatting>
  <conditionalFormatting sqref="H3413">
    <cfRule type="duplicateValues" dxfId="570" priority="89"/>
  </conditionalFormatting>
  <conditionalFormatting sqref="H3414">
    <cfRule type="duplicateValues" dxfId="569" priority="88"/>
  </conditionalFormatting>
  <conditionalFormatting sqref="H3415">
    <cfRule type="duplicateValues" dxfId="568" priority="87"/>
  </conditionalFormatting>
  <conditionalFormatting sqref="H3416">
    <cfRule type="duplicateValues" dxfId="567" priority="86"/>
  </conditionalFormatting>
  <conditionalFormatting sqref="H3417">
    <cfRule type="duplicateValues" dxfId="566" priority="85"/>
  </conditionalFormatting>
  <conditionalFormatting sqref="H3418">
    <cfRule type="duplicateValues" dxfId="565" priority="84"/>
  </conditionalFormatting>
  <conditionalFormatting sqref="H3419">
    <cfRule type="duplicateValues" dxfId="564" priority="83"/>
  </conditionalFormatting>
  <conditionalFormatting sqref="H3420">
    <cfRule type="duplicateValues" dxfId="563" priority="82"/>
  </conditionalFormatting>
  <conditionalFormatting sqref="H3421">
    <cfRule type="duplicateValues" dxfId="562" priority="81"/>
  </conditionalFormatting>
  <conditionalFormatting sqref="H3422">
    <cfRule type="duplicateValues" dxfId="561" priority="80"/>
  </conditionalFormatting>
  <conditionalFormatting sqref="H3423">
    <cfRule type="duplicateValues" dxfId="560" priority="79"/>
  </conditionalFormatting>
  <conditionalFormatting sqref="H3424">
    <cfRule type="duplicateValues" dxfId="559" priority="78"/>
  </conditionalFormatting>
  <conditionalFormatting sqref="H3425">
    <cfRule type="duplicateValues" dxfId="558" priority="77"/>
  </conditionalFormatting>
  <conditionalFormatting sqref="H3426">
    <cfRule type="duplicateValues" dxfId="557" priority="76"/>
  </conditionalFormatting>
  <conditionalFormatting sqref="H3427">
    <cfRule type="duplicateValues" dxfId="556" priority="75"/>
  </conditionalFormatting>
  <conditionalFormatting sqref="H3428">
    <cfRule type="duplicateValues" dxfId="555" priority="74"/>
  </conditionalFormatting>
  <conditionalFormatting sqref="H3429">
    <cfRule type="duplicateValues" dxfId="554" priority="73"/>
  </conditionalFormatting>
  <conditionalFormatting sqref="H3430">
    <cfRule type="duplicateValues" dxfId="553" priority="72"/>
  </conditionalFormatting>
  <conditionalFormatting sqref="H3431">
    <cfRule type="duplicateValues" dxfId="552" priority="71"/>
  </conditionalFormatting>
  <conditionalFormatting sqref="H3432">
    <cfRule type="duplicateValues" dxfId="551" priority="70"/>
  </conditionalFormatting>
  <conditionalFormatting sqref="H3433">
    <cfRule type="duplicateValues" dxfId="550" priority="69"/>
  </conditionalFormatting>
  <conditionalFormatting sqref="H3434">
    <cfRule type="duplicateValues" dxfId="549" priority="68"/>
  </conditionalFormatting>
  <conditionalFormatting sqref="H3435">
    <cfRule type="duplicateValues" dxfId="548" priority="67"/>
  </conditionalFormatting>
  <conditionalFormatting sqref="H3437">
    <cfRule type="duplicateValues" dxfId="547" priority="65"/>
  </conditionalFormatting>
  <conditionalFormatting sqref="H3438">
    <cfRule type="duplicateValues" dxfId="546" priority="64"/>
  </conditionalFormatting>
  <conditionalFormatting sqref="H3439">
    <cfRule type="duplicateValues" dxfId="545" priority="63"/>
  </conditionalFormatting>
  <conditionalFormatting sqref="H3440">
    <cfRule type="duplicateValues" dxfId="544" priority="62"/>
  </conditionalFormatting>
  <conditionalFormatting sqref="H3441">
    <cfRule type="duplicateValues" dxfId="543" priority="61"/>
  </conditionalFormatting>
  <conditionalFormatting sqref="H3442">
    <cfRule type="duplicateValues" dxfId="542" priority="60"/>
  </conditionalFormatting>
  <conditionalFormatting sqref="H3443">
    <cfRule type="duplicateValues" dxfId="541" priority="59"/>
  </conditionalFormatting>
  <conditionalFormatting sqref="H3444">
    <cfRule type="duplicateValues" dxfId="540" priority="58"/>
  </conditionalFormatting>
  <conditionalFormatting sqref="H3445">
    <cfRule type="duplicateValues" dxfId="539" priority="57"/>
  </conditionalFormatting>
  <conditionalFormatting sqref="H3446">
    <cfRule type="duplicateValues" dxfId="538" priority="56"/>
  </conditionalFormatting>
  <conditionalFormatting sqref="H3447">
    <cfRule type="duplicateValues" dxfId="537" priority="55"/>
  </conditionalFormatting>
  <conditionalFormatting sqref="H3448">
    <cfRule type="duplicateValues" dxfId="536" priority="54"/>
  </conditionalFormatting>
  <conditionalFormatting sqref="H3449">
    <cfRule type="duplicateValues" dxfId="535" priority="53"/>
  </conditionalFormatting>
  <conditionalFormatting sqref="H3450">
    <cfRule type="duplicateValues" dxfId="534" priority="52"/>
  </conditionalFormatting>
  <conditionalFormatting sqref="H3451">
    <cfRule type="duplicateValues" dxfId="533" priority="51"/>
  </conditionalFormatting>
  <conditionalFormatting sqref="H3452">
    <cfRule type="duplicateValues" dxfId="532" priority="50"/>
  </conditionalFormatting>
  <conditionalFormatting sqref="H3453">
    <cfRule type="duplicateValues" dxfId="531" priority="49"/>
  </conditionalFormatting>
  <conditionalFormatting sqref="H3454">
    <cfRule type="duplicateValues" dxfId="530" priority="48"/>
  </conditionalFormatting>
  <conditionalFormatting sqref="H3455">
    <cfRule type="duplicateValues" dxfId="529" priority="47"/>
  </conditionalFormatting>
  <conditionalFormatting sqref="H3456">
    <cfRule type="duplicateValues" dxfId="528" priority="46"/>
  </conditionalFormatting>
  <conditionalFormatting sqref="H3457">
    <cfRule type="duplicateValues" dxfId="527" priority="45"/>
  </conditionalFormatting>
  <conditionalFormatting sqref="H3458">
    <cfRule type="duplicateValues" dxfId="526" priority="44"/>
  </conditionalFormatting>
  <conditionalFormatting sqref="H3459">
    <cfRule type="duplicateValues" dxfId="525" priority="43"/>
  </conditionalFormatting>
  <conditionalFormatting sqref="H3460:H3564">
    <cfRule type="duplicateValues" dxfId="524" priority="42"/>
  </conditionalFormatting>
  <conditionalFormatting sqref="H3565">
    <cfRule type="duplicateValues" dxfId="523" priority="41"/>
  </conditionalFormatting>
  <conditionalFormatting sqref="H3566">
    <cfRule type="duplicateValues" dxfId="522" priority="40"/>
  </conditionalFormatting>
  <conditionalFormatting sqref="H3567">
    <cfRule type="duplicateValues" dxfId="521" priority="39"/>
  </conditionalFormatting>
  <conditionalFormatting sqref="H3568">
    <cfRule type="duplicateValues" dxfId="520" priority="38"/>
  </conditionalFormatting>
  <conditionalFormatting sqref="H3569">
    <cfRule type="duplicateValues" dxfId="519" priority="37"/>
  </conditionalFormatting>
  <conditionalFormatting sqref="H3570">
    <cfRule type="duplicateValues" dxfId="518" priority="36"/>
  </conditionalFormatting>
  <conditionalFormatting sqref="H3571">
    <cfRule type="duplicateValues" dxfId="517" priority="35"/>
  </conditionalFormatting>
  <conditionalFormatting sqref="H3572">
    <cfRule type="duplicateValues" dxfId="516" priority="34"/>
  </conditionalFormatting>
  <conditionalFormatting sqref="H3573">
    <cfRule type="duplicateValues" dxfId="515" priority="33"/>
  </conditionalFormatting>
  <conditionalFormatting sqref="H3574">
    <cfRule type="duplicateValues" dxfId="514" priority="32"/>
  </conditionalFormatting>
  <conditionalFormatting sqref="H3575">
    <cfRule type="duplicateValues" dxfId="513" priority="31"/>
  </conditionalFormatting>
  <conditionalFormatting sqref="H3576">
    <cfRule type="duplicateValues" dxfId="512" priority="30"/>
  </conditionalFormatting>
  <conditionalFormatting sqref="H3577">
    <cfRule type="duplicateValues" dxfId="511" priority="29"/>
  </conditionalFormatting>
  <conditionalFormatting sqref="H3578">
    <cfRule type="duplicateValues" dxfId="510" priority="28"/>
  </conditionalFormatting>
  <conditionalFormatting sqref="H3579">
    <cfRule type="duplicateValues" dxfId="509" priority="27"/>
  </conditionalFormatting>
  <conditionalFormatting sqref="H3580">
    <cfRule type="duplicateValues" dxfId="508" priority="26"/>
  </conditionalFormatting>
  <conditionalFormatting sqref="H3581">
    <cfRule type="duplicateValues" dxfId="507" priority="25"/>
  </conditionalFormatting>
  <conditionalFormatting sqref="H3582">
    <cfRule type="duplicateValues" dxfId="506" priority="24"/>
  </conditionalFormatting>
  <conditionalFormatting sqref="H3583">
    <cfRule type="duplicateValues" dxfId="505" priority="23"/>
  </conditionalFormatting>
  <conditionalFormatting sqref="H3584">
    <cfRule type="duplicateValues" dxfId="504" priority="22"/>
  </conditionalFormatting>
  <conditionalFormatting sqref="H3585">
    <cfRule type="duplicateValues" dxfId="503" priority="21"/>
  </conditionalFormatting>
  <conditionalFormatting sqref="H3586">
    <cfRule type="duplicateValues" dxfId="502" priority="20"/>
  </conditionalFormatting>
  <conditionalFormatting sqref="H3587">
    <cfRule type="duplicateValues" dxfId="501" priority="19"/>
  </conditionalFormatting>
  <conditionalFormatting sqref="H3588">
    <cfRule type="duplicateValues" dxfId="500" priority="18"/>
  </conditionalFormatting>
  <conditionalFormatting sqref="H3589">
    <cfRule type="duplicateValues" dxfId="499" priority="17"/>
  </conditionalFormatting>
  <conditionalFormatting sqref="H3590">
    <cfRule type="duplicateValues" dxfId="498" priority="16"/>
  </conditionalFormatting>
  <conditionalFormatting sqref="H3591">
    <cfRule type="duplicateValues" dxfId="497" priority="15"/>
  </conditionalFormatting>
  <conditionalFormatting sqref="H3592">
    <cfRule type="duplicateValues" dxfId="496" priority="14"/>
  </conditionalFormatting>
  <conditionalFormatting sqref="H3593">
    <cfRule type="duplicateValues" dxfId="495" priority="13"/>
  </conditionalFormatting>
  <conditionalFormatting sqref="H3594">
    <cfRule type="duplicateValues" dxfId="494" priority="12"/>
  </conditionalFormatting>
  <conditionalFormatting sqref="H3595">
    <cfRule type="duplicateValues" dxfId="493" priority="11"/>
  </conditionalFormatting>
  <conditionalFormatting sqref="H3596">
    <cfRule type="duplicateValues" dxfId="492" priority="10"/>
  </conditionalFormatting>
  <conditionalFormatting sqref="H3597">
    <cfRule type="duplicateValues" dxfId="491" priority="9"/>
  </conditionalFormatting>
  <conditionalFormatting sqref="H3598">
    <cfRule type="duplicateValues" dxfId="490" priority="8"/>
  </conditionalFormatting>
  <conditionalFormatting sqref="H3599">
    <cfRule type="duplicateValues" dxfId="489" priority="7"/>
  </conditionalFormatting>
  <conditionalFormatting sqref="H3600">
    <cfRule type="duplicateValues" dxfId="488" priority="6"/>
  </conditionalFormatting>
  <conditionalFormatting sqref="H3601">
    <cfRule type="duplicateValues" dxfId="487" priority="5"/>
  </conditionalFormatting>
  <conditionalFormatting sqref="H3602">
    <cfRule type="duplicateValues" dxfId="486" priority="4"/>
  </conditionalFormatting>
  <conditionalFormatting sqref="H3603">
    <cfRule type="duplicateValues" dxfId="485" priority="3"/>
  </conditionalFormatting>
  <conditionalFormatting sqref="H3604">
    <cfRule type="duplicateValues" dxfId="484" priority="2"/>
  </conditionalFormatting>
  <conditionalFormatting sqref="H3605">
    <cfRule type="duplicateValues" dxfId="483" priority="1"/>
  </conditionalFormatting>
  <printOptions horizontalCentered="1"/>
  <pageMargins left="0" right="0" top="0" bottom="0" header="0" footer="0"/>
  <pageSetup paperSize="9" scale="75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359"/>
  <sheetViews>
    <sheetView zoomScale="80" zoomScaleNormal="80" workbookViewId="0">
      <pane xSplit="6" ySplit="7" topLeftCell="G331" activePane="bottomRight" state="frozen"/>
      <selection pane="topRight" activeCell="G1" sqref="G1"/>
      <selection pane="bottomLeft" activeCell="A8" sqref="A8"/>
      <selection pane="bottomRight" sqref="A1:K345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41.42578125" customWidth="1"/>
    <col min="7" max="7" width="55.140625" customWidth="1"/>
    <col min="8" max="8" width="14.7109375" customWidth="1"/>
    <col min="9" max="9" width="17.5703125" style="71" customWidth="1"/>
    <col min="10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57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/>
      <c r="J7" s="54"/>
      <c r="K7" s="55"/>
      <c r="L7" s="50"/>
      <c r="M7" s="50"/>
      <c r="N7" s="50"/>
    </row>
    <row r="8" spans="2:14" s="16" customFormat="1" x14ac:dyDescent="0.25">
      <c r="B8" s="57">
        <v>1</v>
      </c>
      <c r="C8" s="111">
        <v>44487</v>
      </c>
      <c r="D8" s="59" t="s">
        <v>595</v>
      </c>
      <c r="E8" s="60" t="s">
        <v>11276</v>
      </c>
      <c r="F8" s="61" t="s">
        <v>596</v>
      </c>
      <c r="G8" s="61" t="s">
        <v>597</v>
      </c>
      <c r="H8" s="62" t="s">
        <v>598</v>
      </c>
      <c r="I8" s="63">
        <v>3</v>
      </c>
      <c r="J8" s="64" t="str">
        <f>+IF(I8&lt;=0," ",IF(I8&lt;=5,"A",IF(I8&gt;=6,"B")))</f>
        <v>A</v>
      </c>
      <c r="K8" s="65">
        <f>+IF(J8=" ",I8*0,IF(J8="A",I8*2500,IF(J8="B",I8*3000)))</f>
        <v>7500</v>
      </c>
      <c r="L8" s="66">
        <f>SUMIF($D$8:$D$342,D8:D342,$I$8:$I$342)</f>
        <v>3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>
        <v>2</v>
      </c>
      <c r="C9" s="111">
        <v>44487</v>
      </c>
      <c r="D9" s="59" t="s">
        <v>599</v>
      </c>
      <c r="E9" s="60" t="s">
        <v>11276</v>
      </c>
      <c r="F9" s="61" t="s">
        <v>600</v>
      </c>
      <c r="G9" s="61" t="s">
        <v>601</v>
      </c>
      <c r="H9" s="62" t="s">
        <v>602</v>
      </c>
      <c r="I9" s="63">
        <v>2</v>
      </c>
      <c r="J9" s="64" t="str">
        <f t="shared" ref="J9:J72" si="0">+IF(I9&lt;=0," ",IF(I9&lt;=5,"A",IF(I9&gt;=6,"B")))</f>
        <v>A</v>
      </c>
      <c r="K9" s="65">
        <f t="shared" ref="K9:K72" si="1">+IF(J9=" ",I9*0,IF(J9="A",I9*2500,IF(J9="B",I9*3000)))</f>
        <v>5000</v>
      </c>
      <c r="L9" s="66">
        <f t="shared" ref="L9:L72" si="2">SUMIF($D$8:$D$342,D9:D343,$I$8:$I$342)</f>
        <v>5</v>
      </c>
      <c r="M9" s="66" t="str">
        <f t="shared" ref="M9:M72" si="3">+IF(L9=0," ",IF(L9&lt;=20,"OK",IF(L9&gt;=21,"LEBIH")))</f>
        <v>OK</v>
      </c>
      <c r="N9" s="40"/>
    </row>
    <row r="10" spans="2:14" s="16" customFormat="1" x14ac:dyDescent="0.25">
      <c r="B10" s="57">
        <v>3</v>
      </c>
      <c r="C10" s="111">
        <v>44487</v>
      </c>
      <c r="D10" s="59" t="s">
        <v>603</v>
      </c>
      <c r="E10" s="60" t="s">
        <v>11276</v>
      </c>
      <c r="F10" s="61" t="s">
        <v>604</v>
      </c>
      <c r="G10" s="61" t="s">
        <v>605</v>
      </c>
      <c r="H10" s="62" t="s">
        <v>606</v>
      </c>
      <c r="I10" s="63">
        <v>2</v>
      </c>
      <c r="J10" s="64" t="str">
        <f t="shared" si="0"/>
        <v>A</v>
      </c>
      <c r="K10" s="65">
        <f t="shared" si="1"/>
        <v>5000</v>
      </c>
      <c r="L10" s="66">
        <f t="shared" si="2"/>
        <v>9</v>
      </c>
      <c r="M10" s="66" t="str">
        <f t="shared" si="3"/>
        <v>OK</v>
      </c>
      <c r="N10" s="40"/>
    </row>
    <row r="11" spans="2:14" s="16" customFormat="1" x14ac:dyDescent="0.25">
      <c r="B11" s="57">
        <v>4</v>
      </c>
      <c r="C11" s="111">
        <v>44487</v>
      </c>
      <c r="D11" s="59" t="s">
        <v>607</v>
      </c>
      <c r="E11" s="60" t="s">
        <v>11276</v>
      </c>
      <c r="F11" s="61" t="s">
        <v>608</v>
      </c>
      <c r="G11" s="61" t="s">
        <v>609</v>
      </c>
      <c r="H11" s="62" t="s">
        <v>610</v>
      </c>
      <c r="I11" s="63">
        <v>2</v>
      </c>
      <c r="J11" s="64" t="str">
        <f t="shared" si="0"/>
        <v>A</v>
      </c>
      <c r="K11" s="65">
        <f t="shared" si="1"/>
        <v>5000</v>
      </c>
      <c r="L11" s="66">
        <f t="shared" si="2"/>
        <v>4</v>
      </c>
      <c r="M11" s="66" t="str">
        <f t="shared" si="3"/>
        <v>OK</v>
      </c>
      <c r="N11" s="40"/>
    </row>
    <row r="12" spans="2:14" s="16" customFormat="1" x14ac:dyDescent="0.25">
      <c r="B12" s="57">
        <v>5</v>
      </c>
      <c r="C12" s="111">
        <v>44487</v>
      </c>
      <c r="D12" s="59" t="s">
        <v>611</v>
      </c>
      <c r="E12" s="60" t="s">
        <v>11276</v>
      </c>
      <c r="F12" s="61" t="s">
        <v>612</v>
      </c>
      <c r="G12" s="61" t="s">
        <v>613</v>
      </c>
      <c r="H12" s="62" t="s">
        <v>614</v>
      </c>
      <c r="I12" s="63">
        <v>2</v>
      </c>
      <c r="J12" s="64" t="str">
        <f t="shared" si="0"/>
        <v>A</v>
      </c>
      <c r="K12" s="65">
        <f t="shared" si="1"/>
        <v>5000</v>
      </c>
      <c r="L12" s="66">
        <f t="shared" si="2"/>
        <v>2</v>
      </c>
      <c r="M12" s="66" t="str">
        <f t="shared" si="3"/>
        <v>OK</v>
      </c>
      <c r="N12" s="40"/>
    </row>
    <row r="13" spans="2:14" s="16" customFormat="1" x14ac:dyDescent="0.25">
      <c r="B13" s="57">
        <v>6</v>
      </c>
      <c r="C13" s="111">
        <v>44487</v>
      </c>
      <c r="D13" s="59" t="s">
        <v>615</v>
      </c>
      <c r="E13" s="60" t="s">
        <v>11276</v>
      </c>
      <c r="F13" s="61" t="s">
        <v>616</v>
      </c>
      <c r="G13" s="61" t="s">
        <v>617</v>
      </c>
      <c r="H13" s="62" t="s">
        <v>618</v>
      </c>
      <c r="I13" s="63">
        <v>3</v>
      </c>
      <c r="J13" s="64" t="str">
        <f t="shared" si="0"/>
        <v>A</v>
      </c>
      <c r="K13" s="65">
        <f t="shared" si="1"/>
        <v>7500</v>
      </c>
      <c r="L13" s="66">
        <f t="shared" si="2"/>
        <v>3</v>
      </c>
      <c r="M13" s="66" t="str">
        <f t="shared" si="3"/>
        <v>OK</v>
      </c>
      <c r="N13" s="40"/>
    </row>
    <row r="14" spans="2:14" s="16" customFormat="1" x14ac:dyDescent="0.25">
      <c r="B14" s="57">
        <v>7</v>
      </c>
      <c r="C14" s="111">
        <v>44487</v>
      </c>
      <c r="D14" s="59" t="s">
        <v>619</v>
      </c>
      <c r="E14" s="60" t="s">
        <v>11276</v>
      </c>
      <c r="F14" s="61" t="s">
        <v>620</v>
      </c>
      <c r="G14" s="61" t="s">
        <v>621</v>
      </c>
      <c r="H14" s="62" t="s">
        <v>628</v>
      </c>
      <c r="I14" s="63">
        <v>2</v>
      </c>
      <c r="J14" s="64" t="str">
        <f t="shared" si="0"/>
        <v>A</v>
      </c>
      <c r="K14" s="65">
        <f t="shared" si="1"/>
        <v>5000</v>
      </c>
      <c r="L14" s="66">
        <f t="shared" si="2"/>
        <v>4</v>
      </c>
      <c r="M14" s="66" t="str">
        <f t="shared" si="3"/>
        <v>OK</v>
      </c>
      <c r="N14" s="40"/>
    </row>
    <row r="15" spans="2:14" s="16" customFormat="1" x14ac:dyDescent="0.25">
      <c r="B15" s="57">
        <v>8</v>
      </c>
      <c r="C15" s="111">
        <v>44487</v>
      </c>
      <c r="D15" s="59" t="s">
        <v>622</v>
      </c>
      <c r="E15" s="60" t="s">
        <v>11276</v>
      </c>
      <c r="F15" s="61" t="s">
        <v>623</v>
      </c>
      <c r="G15" s="61" t="s">
        <v>624</v>
      </c>
      <c r="H15" s="62" t="s">
        <v>629</v>
      </c>
      <c r="I15" s="63">
        <v>2</v>
      </c>
      <c r="J15" s="64" t="str">
        <f t="shared" si="0"/>
        <v>A</v>
      </c>
      <c r="K15" s="65">
        <f t="shared" si="1"/>
        <v>5000</v>
      </c>
      <c r="L15" s="66">
        <f t="shared" si="2"/>
        <v>2</v>
      </c>
      <c r="M15" s="66" t="str">
        <f t="shared" si="3"/>
        <v>OK</v>
      </c>
      <c r="N15" s="40"/>
    </row>
    <row r="16" spans="2:14" s="16" customFormat="1" x14ac:dyDescent="0.25">
      <c r="B16" s="57">
        <v>9</v>
      </c>
      <c r="C16" s="111">
        <v>44487</v>
      </c>
      <c r="D16" s="59" t="s">
        <v>631</v>
      </c>
      <c r="E16" s="60" t="s">
        <v>11276</v>
      </c>
      <c r="F16" s="61" t="s">
        <v>632</v>
      </c>
      <c r="G16" s="61" t="s">
        <v>633</v>
      </c>
      <c r="H16" s="62" t="s">
        <v>634</v>
      </c>
      <c r="I16" s="63">
        <v>2</v>
      </c>
      <c r="J16" s="64" t="str">
        <f t="shared" si="0"/>
        <v>A</v>
      </c>
      <c r="K16" s="65">
        <f t="shared" si="1"/>
        <v>5000</v>
      </c>
      <c r="L16" s="66">
        <f t="shared" si="2"/>
        <v>2</v>
      </c>
      <c r="M16" s="66" t="str">
        <f t="shared" si="3"/>
        <v>OK</v>
      </c>
      <c r="N16" s="40"/>
    </row>
    <row r="17" spans="2:14" s="16" customFormat="1" x14ac:dyDescent="0.25">
      <c r="B17" s="57">
        <v>10</v>
      </c>
      <c r="C17" s="111">
        <v>44487</v>
      </c>
      <c r="D17" s="59" t="s">
        <v>635</v>
      </c>
      <c r="E17" s="60" t="s">
        <v>11276</v>
      </c>
      <c r="F17" s="61" t="s">
        <v>636</v>
      </c>
      <c r="G17" s="61" t="s">
        <v>637</v>
      </c>
      <c r="H17" s="62" t="s">
        <v>638</v>
      </c>
      <c r="I17" s="63">
        <v>2</v>
      </c>
      <c r="J17" s="64" t="str">
        <f t="shared" si="0"/>
        <v>A</v>
      </c>
      <c r="K17" s="65">
        <f t="shared" si="1"/>
        <v>5000</v>
      </c>
      <c r="L17" s="66">
        <f t="shared" si="2"/>
        <v>2</v>
      </c>
      <c r="M17" s="66" t="str">
        <f t="shared" si="3"/>
        <v>OK</v>
      </c>
      <c r="N17" s="40"/>
    </row>
    <row r="18" spans="2:14" x14ac:dyDescent="0.25">
      <c r="B18" s="57">
        <v>11</v>
      </c>
      <c r="C18" s="111">
        <v>44487</v>
      </c>
      <c r="D18" s="59" t="s">
        <v>625</v>
      </c>
      <c r="E18" s="60" t="s">
        <v>11276</v>
      </c>
      <c r="F18" s="67" t="s">
        <v>626</v>
      </c>
      <c r="G18" s="67" t="s">
        <v>627</v>
      </c>
      <c r="H18" s="68" t="s">
        <v>630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 t="shared" si="2"/>
        <v>2</v>
      </c>
      <c r="M18" s="66" t="str">
        <f t="shared" si="3"/>
        <v>OK</v>
      </c>
    </row>
    <row r="19" spans="2:14" x14ac:dyDescent="0.25">
      <c r="B19" s="57">
        <v>12</v>
      </c>
      <c r="C19" s="111">
        <v>44487</v>
      </c>
      <c r="D19" s="59" t="s">
        <v>639</v>
      </c>
      <c r="E19" s="60" t="s">
        <v>11276</v>
      </c>
      <c r="F19" s="67" t="s">
        <v>640</v>
      </c>
      <c r="G19" s="67" t="s">
        <v>641</v>
      </c>
      <c r="H19" s="68" t="s">
        <v>642</v>
      </c>
      <c r="I19" s="63">
        <v>2</v>
      </c>
      <c r="J19" s="64" t="str">
        <f t="shared" si="0"/>
        <v>A</v>
      </c>
      <c r="K19" s="65">
        <f t="shared" si="1"/>
        <v>5000</v>
      </c>
      <c r="L19" s="66">
        <f t="shared" si="2"/>
        <v>6</v>
      </c>
      <c r="M19" s="66" t="str">
        <f t="shared" si="3"/>
        <v>OK</v>
      </c>
    </row>
    <row r="20" spans="2:14" x14ac:dyDescent="0.25">
      <c r="B20" s="57">
        <v>13</v>
      </c>
      <c r="C20" s="111">
        <v>44488</v>
      </c>
      <c r="D20" s="59" t="s">
        <v>1876</v>
      </c>
      <c r="E20" s="60" t="s">
        <v>11276</v>
      </c>
      <c r="F20" s="67" t="s">
        <v>1877</v>
      </c>
      <c r="G20" s="67" t="s">
        <v>1878</v>
      </c>
      <c r="H20" s="68" t="s">
        <v>1879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 t="shared" si="2"/>
        <v>11</v>
      </c>
      <c r="M20" s="66" t="str">
        <f t="shared" si="3"/>
        <v>OK</v>
      </c>
    </row>
    <row r="21" spans="2:14" x14ac:dyDescent="0.25">
      <c r="B21" s="57">
        <v>14</v>
      </c>
      <c r="C21" s="111">
        <v>44488</v>
      </c>
      <c r="D21" s="59" t="s">
        <v>1880</v>
      </c>
      <c r="E21" s="60" t="s">
        <v>11276</v>
      </c>
      <c r="F21" s="67" t="s">
        <v>1881</v>
      </c>
      <c r="G21" s="67" t="s">
        <v>1882</v>
      </c>
      <c r="H21" s="68" t="s">
        <v>1883</v>
      </c>
      <c r="I21" s="63">
        <v>3</v>
      </c>
      <c r="J21" s="64" t="str">
        <f t="shared" si="0"/>
        <v>A</v>
      </c>
      <c r="K21" s="65">
        <f t="shared" si="1"/>
        <v>7500</v>
      </c>
      <c r="L21" s="66">
        <f t="shared" si="2"/>
        <v>11</v>
      </c>
      <c r="M21" s="66" t="str">
        <f t="shared" si="3"/>
        <v>OK</v>
      </c>
    </row>
    <row r="22" spans="2:14" x14ac:dyDescent="0.25">
      <c r="B22" s="57">
        <v>15</v>
      </c>
      <c r="C22" s="111">
        <v>44488</v>
      </c>
      <c r="D22" s="59" t="s">
        <v>1884</v>
      </c>
      <c r="E22" s="60" t="s">
        <v>11276</v>
      </c>
      <c r="F22" s="67" t="s">
        <v>1885</v>
      </c>
      <c r="G22" s="67" t="s">
        <v>1886</v>
      </c>
      <c r="H22" s="68" t="s">
        <v>1887</v>
      </c>
      <c r="I22" s="63">
        <v>5</v>
      </c>
      <c r="J22" s="64" t="str">
        <f t="shared" si="0"/>
        <v>A</v>
      </c>
      <c r="K22" s="65">
        <f t="shared" si="1"/>
        <v>12500</v>
      </c>
      <c r="L22" s="66">
        <f t="shared" si="2"/>
        <v>20</v>
      </c>
      <c r="M22" s="66" t="str">
        <f t="shared" si="3"/>
        <v>OK</v>
      </c>
    </row>
    <row r="23" spans="2:14" s="16" customFormat="1" x14ac:dyDescent="0.25">
      <c r="B23" s="57">
        <v>16</v>
      </c>
      <c r="C23" s="111">
        <v>44488</v>
      </c>
      <c r="D23" s="59" t="s">
        <v>1888</v>
      </c>
      <c r="E23" s="60" t="s">
        <v>11276</v>
      </c>
      <c r="F23" s="61" t="s">
        <v>1889</v>
      </c>
      <c r="G23" s="61" t="s">
        <v>1890</v>
      </c>
      <c r="H23" s="62" t="s">
        <v>1891</v>
      </c>
      <c r="I23" s="63">
        <v>5</v>
      </c>
      <c r="J23" s="64" t="str">
        <f t="shared" si="0"/>
        <v>A</v>
      </c>
      <c r="K23" s="65">
        <f t="shared" si="1"/>
        <v>12500</v>
      </c>
      <c r="L23" s="66">
        <f t="shared" si="2"/>
        <v>15</v>
      </c>
      <c r="M23" s="66" t="str">
        <f t="shared" si="3"/>
        <v>OK</v>
      </c>
      <c r="N23" s="40"/>
    </row>
    <row r="24" spans="2:14" s="16" customFormat="1" x14ac:dyDescent="0.25">
      <c r="B24" s="57">
        <v>17</v>
      </c>
      <c r="C24" s="111">
        <v>44488</v>
      </c>
      <c r="D24" s="59" t="s">
        <v>1892</v>
      </c>
      <c r="E24" s="60" t="s">
        <v>11276</v>
      </c>
      <c r="F24" s="61" t="s">
        <v>1893</v>
      </c>
      <c r="G24" s="61" t="s">
        <v>1894</v>
      </c>
      <c r="H24" s="62" t="s">
        <v>1895</v>
      </c>
      <c r="I24" s="63">
        <v>2</v>
      </c>
      <c r="J24" s="64" t="str">
        <f t="shared" si="0"/>
        <v>A</v>
      </c>
      <c r="K24" s="65">
        <f t="shared" si="1"/>
        <v>5000</v>
      </c>
      <c r="L24" s="66">
        <f t="shared" si="2"/>
        <v>4</v>
      </c>
      <c r="M24" s="66" t="str">
        <f t="shared" si="3"/>
        <v>OK</v>
      </c>
      <c r="N24" s="40"/>
    </row>
    <row r="25" spans="2:14" s="16" customFormat="1" x14ac:dyDescent="0.25">
      <c r="B25" s="57">
        <v>18</v>
      </c>
      <c r="C25" s="111">
        <v>44488</v>
      </c>
      <c r="D25" s="59" t="s">
        <v>1908</v>
      </c>
      <c r="E25" s="60" t="s">
        <v>11276</v>
      </c>
      <c r="F25" s="61" t="s">
        <v>1909</v>
      </c>
      <c r="G25" s="61" t="s">
        <v>1910</v>
      </c>
      <c r="H25" s="62" t="s">
        <v>1911</v>
      </c>
      <c r="I25" s="63">
        <v>3</v>
      </c>
      <c r="J25" s="64" t="str">
        <f t="shared" si="0"/>
        <v>A</v>
      </c>
      <c r="K25" s="65">
        <f t="shared" si="1"/>
        <v>7500</v>
      </c>
      <c r="L25" s="66">
        <f t="shared" si="2"/>
        <v>7</v>
      </c>
      <c r="M25" s="66" t="str">
        <f t="shared" si="3"/>
        <v>OK</v>
      </c>
      <c r="N25" s="40"/>
    </row>
    <row r="26" spans="2:14" s="16" customFormat="1" x14ac:dyDescent="0.25">
      <c r="B26" s="57">
        <v>19</v>
      </c>
      <c r="C26" s="111">
        <v>44488</v>
      </c>
      <c r="D26" s="59" t="s">
        <v>1896</v>
      </c>
      <c r="E26" s="60" t="s">
        <v>11276</v>
      </c>
      <c r="F26" s="61" t="s">
        <v>1897</v>
      </c>
      <c r="G26" s="61" t="s">
        <v>1898</v>
      </c>
      <c r="H26" s="62" t="s">
        <v>1899</v>
      </c>
      <c r="I26" s="63">
        <v>6</v>
      </c>
      <c r="J26" s="64" t="str">
        <f t="shared" si="0"/>
        <v>B</v>
      </c>
      <c r="K26" s="65">
        <f t="shared" si="1"/>
        <v>18000</v>
      </c>
      <c r="L26" s="66">
        <f t="shared" si="2"/>
        <v>16</v>
      </c>
      <c r="M26" s="66" t="str">
        <f t="shared" si="3"/>
        <v>OK</v>
      </c>
      <c r="N26" s="40"/>
    </row>
    <row r="27" spans="2:14" s="16" customFormat="1" x14ac:dyDescent="0.25">
      <c r="B27" s="57">
        <v>20</v>
      </c>
      <c r="C27" s="111">
        <v>44488</v>
      </c>
      <c r="D27" s="59" t="s">
        <v>1900</v>
      </c>
      <c r="E27" s="60" t="s">
        <v>11276</v>
      </c>
      <c r="F27" s="61" t="s">
        <v>1901</v>
      </c>
      <c r="G27" s="61" t="s">
        <v>1902</v>
      </c>
      <c r="H27" s="62" t="s">
        <v>1903</v>
      </c>
      <c r="I27" s="63">
        <v>6</v>
      </c>
      <c r="J27" s="64" t="str">
        <f t="shared" si="0"/>
        <v>B</v>
      </c>
      <c r="K27" s="65">
        <f t="shared" si="1"/>
        <v>18000</v>
      </c>
      <c r="L27" s="66">
        <f t="shared" si="2"/>
        <v>14</v>
      </c>
      <c r="M27" s="66" t="str">
        <f t="shared" si="3"/>
        <v>OK</v>
      </c>
      <c r="N27" s="40"/>
    </row>
    <row r="28" spans="2:14" s="16" customFormat="1" x14ac:dyDescent="0.25">
      <c r="B28" s="57">
        <v>21</v>
      </c>
      <c r="C28" s="111">
        <v>44488</v>
      </c>
      <c r="D28" s="59" t="s">
        <v>1904</v>
      </c>
      <c r="E28" s="60" t="s">
        <v>11276</v>
      </c>
      <c r="F28" s="61" t="s">
        <v>1905</v>
      </c>
      <c r="G28" s="61" t="s">
        <v>1906</v>
      </c>
      <c r="H28" s="62" t="s">
        <v>1907</v>
      </c>
      <c r="I28" s="63">
        <v>2</v>
      </c>
      <c r="J28" s="64" t="str">
        <f t="shared" si="0"/>
        <v>A</v>
      </c>
      <c r="K28" s="65">
        <f t="shared" si="1"/>
        <v>5000</v>
      </c>
      <c r="L28" s="66">
        <f t="shared" si="2"/>
        <v>8</v>
      </c>
      <c r="M28" s="66" t="str">
        <f t="shared" si="3"/>
        <v>OK</v>
      </c>
      <c r="N28" s="40"/>
    </row>
    <row r="29" spans="2:14" s="16" customFormat="1" x14ac:dyDescent="0.25">
      <c r="B29" s="57">
        <v>22</v>
      </c>
      <c r="C29" s="111">
        <v>44488</v>
      </c>
      <c r="D29" s="59" t="s">
        <v>1912</v>
      </c>
      <c r="E29" s="60" t="s">
        <v>11276</v>
      </c>
      <c r="F29" s="61" t="s">
        <v>1913</v>
      </c>
      <c r="G29" s="61" t="s">
        <v>1914</v>
      </c>
      <c r="H29" s="62" t="s">
        <v>1915</v>
      </c>
      <c r="I29" s="63">
        <v>6</v>
      </c>
      <c r="J29" s="64" t="str">
        <f t="shared" si="0"/>
        <v>B</v>
      </c>
      <c r="K29" s="65">
        <f t="shared" si="1"/>
        <v>18000</v>
      </c>
      <c r="L29" s="66">
        <f t="shared" si="2"/>
        <v>9</v>
      </c>
      <c r="M29" s="66" t="str">
        <f t="shared" si="3"/>
        <v>OK</v>
      </c>
      <c r="N29" s="40"/>
    </row>
    <row r="30" spans="2:14" s="16" customFormat="1" x14ac:dyDescent="0.25">
      <c r="B30" s="57">
        <v>23</v>
      </c>
      <c r="C30" s="111">
        <v>44488</v>
      </c>
      <c r="D30" s="59" t="s">
        <v>1916</v>
      </c>
      <c r="E30" s="60" t="s">
        <v>11276</v>
      </c>
      <c r="F30" s="61" t="s">
        <v>1917</v>
      </c>
      <c r="G30" s="61" t="s">
        <v>1918</v>
      </c>
      <c r="H30" s="62" t="s">
        <v>1919</v>
      </c>
      <c r="I30" s="63">
        <v>3</v>
      </c>
      <c r="J30" s="64" t="str">
        <f t="shared" si="0"/>
        <v>A</v>
      </c>
      <c r="K30" s="65">
        <f t="shared" si="1"/>
        <v>7500</v>
      </c>
      <c r="L30" s="66">
        <f t="shared" si="2"/>
        <v>3</v>
      </c>
      <c r="M30" s="66" t="str">
        <f t="shared" si="3"/>
        <v>OK</v>
      </c>
      <c r="N30" s="40"/>
    </row>
    <row r="31" spans="2:14" s="16" customFormat="1" x14ac:dyDescent="0.25">
      <c r="B31" s="57">
        <v>24</v>
      </c>
      <c r="C31" s="111">
        <v>44488</v>
      </c>
      <c r="D31" s="59" t="s">
        <v>1920</v>
      </c>
      <c r="E31" s="60" t="s">
        <v>11276</v>
      </c>
      <c r="F31" s="61" t="s">
        <v>1921</v>
      </c>
      <c r="G31" s="61" t="s">
        <v>1922</v>
      </c>
      <c r="H31" s="62" t="s">
        <v>1923</v>
      </c>
      <c r="I31" s="63">
        <v>10</v>
      </c>
      <c r="J31" s="64" t="str">
        <f t="shared" si="0"/>
        <v>B</v>
      </c>
      <c r="K31" s="65">
        <f t="shared" si="1"/>
        <v>30000</v>
      </c>
      <c r="L31" s="66">
        <f t="shared" si="2"/>
        <v>10</v>
      </c>
      <c r="M31" s="66" t="str">
        <f t="shared" si="3"/>
        <v>OK</v>
      </c>
      <c r="N31" s="40"/>
    </row>
    <row r="32" spans="2:14" s="16" customFormat="1" x14ac:dyDescent="0.25">
      <c r="B32" s="57">
        <v>25</v>
      </c>
      <c r="C32" s="111">
        <v>44489</v>
      </c>
      <c r="D32" s="59" t="s">
        <v>1924</v>
      </c>
      <c r="E32" s="60" t="s">
        <v>11276</v>
      </c>
      <c r="F32" s="61" t="s">
        <v>1925</v>
      </c>
      <c r="G32" s="61" t="s">
        <v>1926</v>
      </c>
      <c r="H32" s="62" t="s">
        <v>1927</v>
      </c>
      <c r="I32" s="63">
        <v>2</v>
      </c>
      <c r="J32" s="64" t="str">
        <f t="shared" si="0"/>
        <v>A</v>
      </c>
      <c r="K32" s="65">
        <f t="shared" si="1"/>
        <v>5000</v>
      </c>
      <c r="L32" s="66">
        <f t="shared" si="2"/>
        <v>4</v>
      </c>
      <c r="M32" s="66" t="str">
        <f t="shared" si="3"/>
        <v>OK</v>
      </c>
      <c r="N32" s="40"/>
    </row>
    <row r="33" spans="2:14" s="16" customFormat="1" x14ac:dyDescent="0.25">
      <c r="B33" s="57">
        <v>26</v>
      </c>
      <c r="C33" s="111">
        <v>44489</v>
      </c>
      <c r="D33" s="59" t="s">
        <v>1928</v>
      </c>
      <c r="E33" s="60" t="s">
        <v>11276</v>
      </c>
      <c r="F33" s="61" t="s">
        <v>1929</v>
      </c>
      <c r="G33" s="61" t="s">
        <v>1930</v>
      </c>
      <c r="H33" s="62" t="s">
        <v>1931</v>
      </c>
      <c r="I33" s="63">
        <v>10</v>
      </c>
      <c r="J33" s="64" t="str">
        <f t="shared" si="0"/>
        <v>B</v>
      </c>
      <c r="K33" s="65">
        <f t="shared" si="1"/>
        <v>30000</v>
      </c>
      <c r="L33" s="66">
        <f t="shared" si="2"/>
        <v>10</v>
      </c>
      <c r="M33" s="66" t="str">
        <f t="shared" si="3"/>
        <v>OK</v>
      </c>
      <c r="N33" s="40"/>
    </row>
    <row r="34" spans="2:14" s="16" customFormat="1" x14ac:dyDescent="0.25">
      <c r="B34" s="57">
        <v>27</v>
      </c>
      <c r="C34" s="111">
        <v>44489</v>
      </c>
      <c r="D34" s="59" t="s">
        <v>1932</v>
      </c>
      <c r="E34" s="60" t="s">
        <v>11276</v>
      </c>
      <c r="F34" s="61" t="s">
        <v>1933</v>
      </c>
      <c r="G34" s="61" t="s">
        <v>1934</v>
      </c>
      <c r="H34" s="62" t="s">
        <v>1935</v>
      </c>
      <c r="I34" s="63">
        <v>3</v>
      </c>
      <c r="J34" s="64" t="str">
        <f t="shared" si="0"/>
        <v>A</v>
      </c>
      <c r="K34" s="65">
        <f t="shared" si="1"/>
        <v>7500</v>
      </c>
      <c r="L34" s="66">
        <f t="shared" si="2"/>
        <v>20</v>
      </c>
      <c r="M34" s="66" t="str">
        <f t="shared" si="3"/>
        <v>OK</v>
      </c>
      <c r="N34" s="40"/>
    </row>
    <row r="35" spans="2:14" s="16" customFormat="1" x14ac:dyDescent="0.25">
      <c r="B35" s="57">
        <v>28</v>
      </c>
      <c r="C35" s="111">
        <v>44489</v>
      </c>
      <c r="D35" s="59" t="s">
        <v>1936</v>
      </c>
      <c r="E35" s="60" t="s">
        <v>11276</v>
      </c>
      <c r="F35" s="61" t="s">
        <v>1937</v>
      </c>
      <c r="G35" s="61" t="s">
        <v>1938</v>
      </c>
      <c r="H35" s="62" t="s">
        <v>1939</v>
      </c>
      <c r="I35" s="63">
        <v>2</v>
      </c>
      <c r="J35" s="64" t="str">
        <f t="shared" si="0"/>
        <v>A</v>
      </c>
      <c r="K35" s="65">
        <f t="shared" si="1"/>
        <v>5000</v>
      </c>
      <c r="L35" s="66">
        <f t="shared" si="2"/>
        <v>6</v>
      </c>
      <c r="M35" s="66" t="str">
        <f t="shared" si="3"/>
        <v>OK</v>
      </c>
      <c r="N35" s="40"/>
    </row>
    <row r="36" spans="2:14" x14ac:dyDescent="0.25">
      <c r="B36" s="57">
        <v>29</v>
      </c>
      <c r="C36" s="111">
        <v>44489</v>
      </c>
      <c r="D36" s="59" t="s">
        <v>1940</v>
      </c>
      <c r="E36" s="60" t="s">
        <v>11276</v>
      </c>
      <c r="F36" s="67" t="s">
        <v>1941</v>
      </c>
      <c r="G36" s="67" t="s">
        <v>1942</v>
      </c>
      <c r="H36" s="68" t="s">
        <v>1943</v>
      </c>
      <c r="I36" s="63">
        <v>3</v>
      </c>
      <c r="J36" s="64" t="str">
        <f t="shared" si="0"/>
        <v>A</v>
      </c>
      <c r="K36" s="65">
        <f t="shared" si="1"/>
        <v>7500</v>
      </c>
      <c r="L36" s="66">
        <f t="shared" si="2"/>
        <v>3</v>
      </c>
      <c r="M36" s="66" t="str">
        <f t="shared" si="3"/>
        <v>OK</v>
      </c>
    </row>
    <row r="37" spans="2:14" x14ac:dyDescent="0.25">
      <c r="B37" s="57">
        <v>30</v>
      </c>
      <c r="C37" s="111">
        <v>44489</v>
      </c>
      <c r="D37" s="59" t="s">
        <v>1944</v>
      </c>
      <c r="E37" s="60" t="s">
        <v>11276</v>
      </c>
      <c r="F37" s="67" t="s">
        <v>1945</v>
      </c>
      <c r="G37" s="67" t="s">
        <v>1946</v>
      </c>
      <c r="H37" s="68" t="s">
        <v>1947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 t="shared" si="2"/>
        <v>8</v>
      </c>
      <c r="M37" s="66" t="str">
        <f t="shared" si="3"/>
        <v>OK</v>
      </c>
    </row>
    <row r="38" spans="2:14" x14ac:dyDescent="0.25">
      <c r="B38" s="57">
        <v>31</v>
      </c>
      <c r="C38" s="111">
        <v>44489</v>
      </c>
      <c r="D38" s="59" t="s">
        <v>1948</v>
      </c>
      <c r="E38" s="60" t="s">
        <v>11276</v>
      </c>
      <c r="F38" s="67" t="s">
        <v>1949</v>
      </c>
      <c r="G38" s="67" t="s">
        <v>1950</v>
      </c>
      <c r="H38" s="68" t="s">
        <v>1951</v>
      </c>
      <c r="I38" s="63">
        <v>2</v>
      </c>
      <c r="J38" s="64" t="str">
        <f t="shared" si="0"/>
        <v>A</v>
      </c>
      <c r="K38" s="65">
        <f t="shared" si="1"/>
        <v>5000</v>
      </c>
      <c r="L38" s="66">
        <f t="shared" si="2"/>
        <v>2</v>
      </c>
      <c r="M38" s="66" t="str">
        <f t="shared" si="3"/>
        <v>OK</v>
      </c>
    </row>
    <row r="39" spans="2:14" x14ac:dyDescent="0.25">
      <c r="B39" s="57">
        <v>32</v>
      </c>
      <c r="C39" s="111">
        <v>44489</v>
      </c>
      <c r="D39" s="59" t="s">
        <v>1952</v>
      </c>
      <c r="E39" s="60" t="s">
        <v>11276</v>
      </c>
      <c r="F39" s="67" t="s">
        <v>1953</v>
      </c>
      <c r="G39" s="67" t="s">
        <v>1950</v>
      </c>
      <c r="H39" s="68" t="s">
        <v>1954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 t="shared" si="2"/>
        <v>2</v>
      </c>
      <c r="M39" s="66" t="str">
        <f t="shared" si="3"/>
        <v>OK</v>
      </c>
    </row>
    <row r="40" spans="2:14" x14ac:dyDescent="0.25">
      <c r="B40" s="57">
        <v>33</v>
      </c>
      <c r="C40" s="111">
        <v>44490</v>
      </c>
      <c r="D40" s="59" t="s">
        <v>2870</v>
      </c>
      <c r="E40" s="60" t="s">
        <v>11276</v>
      </c>
      <c r="F40" s="67" t="s">
        <v>2871</v>
      </c>
      <c r="G40" s="67" t="s">
        <v>2872</v>
      </c>
      <c r="H40" s="68" t="s">
        <v>2873</v>
      </c>
      <c r="I40" s="63">
        <v>2</v>
      </c>
      <c r="J40" s="64" t="str">
        <f t="shared" si="0"/>
        <v>A</v>
      </c>
      <c r="K40" s="65">
        <f t="shared" si="1"/>
        <v>5000</v>
      </c>
      <c r="L40" s="66">
        <f t="shared" si="2"/>
        <v>7</v>
      </c>
      <c r="M40" s="66" t="str">
        <f t="shared" si="3"/>
        <v>OK</v>
      </c>
    </row>
    <row r="41" spans="2:14" s="16" customFormat="1" x14ac:dyDescent="0.25">
      <c r="B41" s="57">
        <v>34</v>
      </c>
      <c r="C41" s="111">
        <v>44490</v>
      </c>
      <c r="D41" s="59" t="s">
        <v>2874</v>
      </c>
      <c r="E41" s="60" t="s">
        <v>11276</v>
      </c>
      <c r="F41" s="61" t="s">
        <v>2168</v>
      </c>
      <c r="G41" s="61" t="s">
        <v>2875</v>
      </c>
      <c r="H41" s="62" t="s">
        <v>2876</v>
      </c>
      <c r="I41" s="63">
        <v>2</v>
      </c>
      <c r="J41" s="64" t="str">
        <f t="shared" si="0"/>
        <v>A</v>
      </c>
      <c r="K41" s="65">
        <f t="shared" si="1"/>
        <v>5000</v>
      </c>
      <c r="L41" s="66">
        <f t="shared" si="2"/>
        <v>18</v>
      </c>
      <c r="M41" s="66" t="str">
        <f t="shared" si="3"/>
        <v>OK</v>
      </c>
      <c r="N41" s="40"/>
    </row>
    <row r="42" spans="2:14" s="16" customFormat="1" x14ac:dyDescent="0.25">
      <c r="B42" s="57">
        <v>35</v>
      </c>
      <c r="C42" s="111">
        <v>44490</v>
      </c>
      <c r="D42" s="59" t="s">
        <v>2877</v>
      </c>
      <c r="E42" s="60" t="s">
        <v>11276</v>
      </c>
      <c r="F42" s="61" t="s">
        <v>2878</v>
      </c>
      <c r="G42" s="61" t="s">
        <v>2879</v>
      </c>
      <c r="H42" s="62" t="s">
        <v>2880</v>
      </c>
      <c r="I42" s="63">
        <v>3</v>
      </c>
      <c r="J42" s="64" t="str">
        <f t="shared" si="0"/>
        <v>A</v>
      </c>
      <c r="K42" s="65">
        <f t="shared" si="1"/>
        <v>7500</v>
      </c>
      <c r="L42" s="66">
        <f t="shared" si="2"/>
        <v>3</v>
      </c>
      <c r="M42" s="66" t="str">
        <f t="shared" si="3"/>
        <v>OK</v>
      </c>
      <c r="N42" s="40"/>
    </row>
    <row r="43" spans="2:14" s="16" customFormat="1" x14ac:dyDescent="0.25">
      <c r="B43" s="57">
        <v>36</v>
      </c>
      <c r="C43" s="111">
        <v>44490</v>
      </c>
      <c r="D43" s="59" t="s">
        <v>2881</v>
      </c>
      <c r="E43" s="60" t="s">
        <v>11276</v>
      </c>
      <c r="F43" s="61" t="s">
        <v>2882</v>
      </c>
      <c r="G43" s="61" t="s">
        <v>2883</v>
      </c>
      <c r="H43" s="62" t="s">
        <v>2884</v>
      </c>
      <c r="I43" s="63">
        <v>2</v>
      </c>
      <c r="J43" s="64" t="str">
        <f t="shared" si="0"/>
        <v>A</v>
      </c>
      <c r="K43" s="65">
        <f t="shared" si="1"/>
        <v>5000</v>
      </c>
      <c r="L43" s="66">
        <f t="shared" si="2"/>
        <v>2</v>
      </c>
      <c r="M43" s="66" t="str">
        <f t="shared" si="3"/>
        <v>OK</v>
      </c>
      <c r="N43" s="40"/>
    </row>
    <row r="44" spans="2:14" s="16" customFormat="1" x14ac:dyDescent="0.25">
      <c r="B44" s="57">
        <v>37</v>
      </c>
      <c r="C44" s="111">
        <v>44490</v>
      </c>
      <c r="D44" s="59" t="s">
        <v>2885</v>
      </c>
      <c r="E44" s="60" t="s">
        <v>11276</v>
      </c>
      <c r="F44" s="61" t="s">
        <v>2886</v>
      </c>
      <c r="G44" s="61" t="s">
        <v>2887</v>
      </c>
      <c r="H44" s="62" t="s">
        <v>2888</v>
      </c>
      <c r="I44" s="63">
        <v>2</v>
      </c>
      <c r="J44" s="64" t="str">
        <f t="shared" si="0"/>
        <v>A</v>
      </c>
      <c r="K44" s="65">
        <f t="shared" si="1"/>
        <v>5000</v>
      </c>
      <c r="L44" s="66">
        <f t="shared" si="2"/>
        <v>6</v>
      </c>
      <c r="M44" s="66" t="str">
        <f t="shared" si="3"/>
        <v>OK</v>
      </c>
      <c r="N44" s="40"/>
    </row>
    <row r="45" spans="2:14" s="16" customFormat="1" x14ac:dyDescent="0.25">
      <c r="B45" s="57">
        <v>38</v>
      </c>
      <c r="C45" s="111">
        <v>44490</v>
      </c>
      <c r="D45" s="59" t="s">
        <v>2889</v>
      </c>
      <c r="E45" s="60" t="s">
        <v>11276</v>
      </c>
      <c r="F45" s="61" t="s">
        <v>2890</v>
      </c>
      <c r="G45" s="61" t="s">
        <v>2891</v>
      </c>
      <c r="H45" s="62" t="s">
        <v>2892</v>
      </c>
      <c r="I45" s="63">
        <v>4</v>
      </c>
      <c r="J45" s="64" t="str">
        <f t="shared" si="0"/>
        <v>A</v>
      </c>
      <c r="K45" s="65">
        <f t="shared" si="1"/>
        <v>10000</v>
      </c>
      <c r="L45" s="66">
        <f t="shared" si="2"/>
        <v>20</v>
      </c>
      <c r="M45" s="66" t="str">
        <f t="shared" si="3"/>
        <v>OK</v>
      </c>
      <c r="N45" s="40"/>
    </row>
    <row r="46" spans="2:14" s="16" customFormat="1" x14ac:dyDescent="0.25">
      <c r="B46" s="57">
        <v>39</v>
      </c>
      <c r="C46" s="111">
        <v>44490</v>
      </c>
      <c r="D46" s="59" t="s">
        <v>2893</v>
      </c>
      <c r="E46" s="60" t="s">
        <v>11276</v>
      </c>
      <c r="F46" s="61" t="s">
        <v>2894</v>
      </c>
      <c r="G46" s="61" t="s">
        <v>2895</v>
      </c>
      <c r="H46" s="62" t="s">
        <v>2899</v>
      </c>
      <c r="I46" s="63">
        <v>2</v>
      </c>
      <c r="J46" s="64" t="str">
        <f t="shared" si="0"/>
        <v>A</v>
      </c>
      <c r="K46" s="65">
        <f t="shared" si="1"/>
        <v>5000</v>
      </c>
      <c r="L46" s="66">
        <f t="shared" si="2"/>
        <v>2</v>
      </c>
      <c r="M46" s="66" t="str">
        <f t="shared" si="3"/>
        <v>OK</v>
      </c>
      <c r="N46" s="40"/>
    </row>
    <row r="47" spans="2:14" s="16" customFormat="1" x14ac:dyDescent="0.25">
      <c r="B47" s="57">
        <v>40</v>
      </c>
      <c r="C47" s="111">
        <v>44490</v>
      </c>
      <c r="D47" s="59" t="s">
        <v>2896</v>
      </c>
      <c r="E47" s="60" t="s">
        <v>11276</v>
      </c>
      <c r="F47" s="61" t="s">
        <v>2897</v>
      </c>
      <c r="G47" s="61" t="s">
        <v>2898</v>
      </c>
      <c r="H47" s="62" t="s">
        <v>2900</v>
      </c>
      <c r="I47" s="63">
        <v>3</v>
      </c>
      <c r="J47" s="64" t="str">
        <f t="shared" si="0"/>
        <v>A</v>
      </c>
      <c r="K47" s="65">
        <f t="shared" si="1"/>
        <v>7500</v>
      </c>
      <c r="L47" s="66">
        <f t="shared" si="2"/>
        <v>3</v>
      </c>
      <c r="M47" s="66" t="str">
        <f t="shared" si="3"/>
        <v>OK</v>
      </c>
      <c r="N47" s="40"/>
    </row>
    <row r="48" spans="2:14" s="16" customFormat="1" x14ac:dyDescent="0.25">
      <c r="B48" s="57">
        <v>41</v>
      </c>
      <c r="C48" s="111">
        <v>44490</v>
      </c>
      <c r="D48" s="59" t="s">
        <v>2901</v>
      </c>
      <c r="E48" s="60" t="s">
        <v>11276</v>
      </c>
      <c r="F48" s="61" t="s">
        <v>2902</v>
      </c>
      <c r="G48" s="61" t="s">
        <v>2903</v>
      </c>
      <c r="H48" s="62" t="s">
        <v>2904</v>
      </c>
      <c r="I48" s="63">
        <v>2</v>
      </c>
      <c r="J48" s="64" t="str">
        <f t="shared" si="0"/>
        <v>A</v>
      </c>
      <c r="K48" s="65">
        <f t="shared" si="1"/>
        <v>5000</v>
      </c>
      <c r="L48" s="66">
        <f t="shared" si="2"/>
        <v>12</v>
      </c>
      <c r="M48" s="66" t="str">
        <f t="shared" si="3"/>
        <v>OK</v>
      </c>
      <c r="N48" s="40"/>
    </row>
    <row r="49" spans="2:14" s="16" customFormat="1" x14ac:dyDescent="0.25">
      <c r="B49" s="57">
        <v>42</v>
      </c>
      <c r="C49" s="111">
        <v>44490</v>
      </c>
      <c r="D49" s="59" t="s">
        <v>2905</v>
      </c>
      <c r="E49" s="60" t="s">
        <v>11276</v>
      </c>
      <c r="F49" s="61" t="s">
        <v>2906</v>
      </c>
      <c r="G49" s="61" t="s">
        <v>2907</v>
      </c>
      <c r="H49" s="62" t="s">
        <v>2910</v>
      </c>
      <c r="I49" s="63">
        <v>2</v>
      </c>
      <c r="J49" s="64" t="str">
        <f t="shared" si="0"/>
        <v>A</v>
      </c>
      <c r="K49" s="65">
        <f t="shared" si="1"/>
        <v>5000</v>
      </c>
      <c r="L49" s="66">
        <f t="shared" si="2"/>
        <v>2</v>
      </c>
      <c r="M49" s="66" t="str">
        <f t="shared" si="3"/>
        <v>OK</v>
      </c>
      <c r="N49" s="40"/>
    </row>
    <row r="50" spans="2:14" s="16" customFormat="1" x14ac:dyDescent="0.25">
      <c r="B50" s="57">
        <v>43</v>
      </c>
      <c r="C50" s="111">
        <v>44490</v>
      </c>
      <c r="D50" s="59" t="s">
        <v>2908</v>
      </c>
      <c r="E50" s="60" t="s">
        <v>11276</v>
      </c>
      <c r="F50" s="61" t="s">
        <v>2909</v>
      </c>
      <c r="G50" s="61" t="s">
        <v>2898</v>
      </c>
      <c r="H50" s="62" t="s">
        <v>2911</v>
      </c>
      <c r="I50" s="63">
        <v>5</v>
      </c>
      <c r="J50" s="64" t="str">
        <f t="shared" si="0"/>
        <v>A</v>
      </c>
      <c r="K50" s="65">
        <f t="shared" si="1"/>
        <v>12500</v>
      </c>
      <c r="L50" s="66">
        <f t="shared" si="2"/>
        <v>5</v>
      </c>
      <c r="M50" s="66" t="str">
        <f t="shared" si="3"/>
        <v>OK</v>
      </c>
      <c r="N50" s="40"/>
    </row>
    <row r="51" spans="2:14" s="16" customFormat="1" x14ac:dyDescent="0.25">
      <c r="B51" s="57">
        <v>44</v>
      </c>
      <c r="C51" s="111">
        <v>44491</v>
      </c>
      <c r="D51" s="59" t="s">
        <v>4201</v>
      </c>
      <c r="E51" s="60" t="s">
        <v>11276</v>
      </c>
      <c r="F51" s="61" t="s">
        <v>4202</v>
      </c>
      <c r="G51" s="61" t="s">
        <v>4203</v>
      </c>
      <c r="H51" s="62" t="s">
        <v>4204</v>
      </c>
      <c r="I51" s="63">
        <v>2</v>
      </c>
      <c r="J51" s="64" t="str">
        <f t="shared" si="0"/>
        <v>A</v>
      </c>
      <c r="K51" s="65">
        <f t="shared" si="1"/>
        <v>5000</v>
      </c>
      <c r="L51" s="66">
        <f t="shared" si="2"/>
        <v>2</v>
      </c>
      <c r="M51" s="66" t="str">
        <f t="shared" si="3"/>
        <v>OK</v>
      </c>
      <c r="N51" s="40"/>
    </row>
    <row r="52" spans="2:14" x14ac:dyDescent="0.25">
      <c r="B52" s="57">
        <v>45</v>
      </c>
      <c r="C52" s="111">
        <v>44491</v>
      </c>
      <c r="D52" s="59" t="s">
        <v>4205</v>
      </c>
      <c r="E52" s="60" t="s">
        <v>11276</v>
      </c>
      <c r="F52" s="67" t="s">
        <v>4206</v>
      </c>
      <c r="G52" s="67" t="s">
        <v>4207</v>
      </c>
      <c r="H52" s="68" t="s">
        <v>4208</v>
      </c>
      <c r="I52" s="63">
        <v>2</v>
      </c>
      <c r="J52" s="64" t="str">
        <f t="shared" si="0"/>
        <v>A</v>
      </c>
      <c r="K52" s="65">
        <f t="shared" si="1"/>
        <v>5000</v>
      </c>
      <c r="L52" s="66">
        <f t="shared" si="2"/>
        <v>5</v>
      </c>
      <c r="M52" s="66" t="str">
        <f t="shared" si="3"/>
        <v>OK</v>
      </c>
    </row>
    <row r="53" spans="2:14" x14ac:dyDescent="0.25">
      <c r="B53" s="57">
        <v>46</v>
      </c>
      <c r="C53" s="111">
        <v>44491</v>
      </c>
      <c r="D53" s="59" t="s">
        <v>4209</v>
      </c>
      <c r="E53" s="60" t="s">
        <v>11276</v>
      </c>
      <c r="F53" s="67" t="s">
        <v>4210</v>
      </c>
      <c r="G53" s="67" t="s">
        <v>4211</v>
      </c>
      <c r="H53" s="68" t="s">
        <v>4212</v>
      </c>
      <c r="I53" s="63">
        <v>7</v>
      </c>
      <c r="J53" s="64" t="str">
        <f t="shared" si="0"/>
        <v>B</v>
      </c>
      <c r="K53" s="65">
        <f t="shared" si="1"/>
        <v>21000</v>
      </c>
      <c r="L53" s="66">
        <f t="shared" si="2"/>
        <v>15</v>
      </c>
      <c r="M53" s="66" t="str">
        <f t="shared" si="3"/>
        <v>OK</v>
      </c>
    </row>
    <row r="54" spans="2:14" x14ac:dyDescent="0.25">
      <c r="B54" s="57">
        <v>47</v>
      </c>
      <c r="C54" s="111">
        <v>44491</v>
      </c>
      <c r="D54" s="59" t="s">
        <v>4213</v>
      </c>
      <c r="E54" s="60" t="s">
        <v>11276</v>
      </c>
      <c r="F54" s="67" t="s">
        <v>4214</v>
      </c>
      <c r="G54" s="67" t="s">
        <v>4215</v>
      </c>
      <c r="H54" s="68" t="s">
        <v>4216</v>
      </c>
      <c r="I54" s="63">
        <v>2</v>
      </c>
      <c r="J54" s="64" t="str">
        <f t="shared" si="0"/>
        <v>A</v>
      </c>
      <c r="K54" s="65">
        <f t="shared" si="1"/>
        <v>5000</v>
      </c>
      <c r="L54" s="66">
        <f t="shared" si="2"/>
        <v>9</v>
      </c>
      <c r="M54" s="66" t="str">
        <f t="shared" si="3"/>
        <v>OK</v>
      </c>
    </row>
    <row r="55" spans="2:14" x14ac:dyDescent="0.25">
      <c r="B55" s="57">
        <v>48</v>
      </c>
      <c r="C55" s="111">
        <v>44491</v>
      </c>
      <c r="D55" s="59" t="s">
        <v>4217</v>
      </c>
      <c r="E55" s="60" t="s">
        <v>11276</v>
      </c>
      <c r="F55" s="67" t="s">
        <v>4218</v>
      </c>
      <c r="G55" s="67" t="s">
        <v>4219</v>
      </c>
      <c r="H55" s="68" t="s">
        <v>4220</v>
      </c>
      <c r="I55" s="63">
        <v>3</v>
      </c>
      <c r="J55" s="64" t="str">
        <f t="shared" si="0"/>
        <v>A</v>
      </c>
      <c r="K55" s="65">
        <f t="shared" si="1"/>
        <v>7500</v>
      </c>
      <c r="L55" s="66">
        <f t="shared" si="2"/>
        <v>7</v>
      </c>
      <c r="M55" s="66" t="str">
        <f t="shared" si="3"/>
        <v>OK</v>
      </c>
    </row>
    <row r="56" spans="2:14" x14ac:dyDescent="0.25">
      <c r="B56" s="57">
        <v>49</v>
      </c>
      <c r="C56" s="111">
        <v>44491</v>
      </c>
      <c r="D56" s="59" t="s">
        <v>4221</v>
      </c>
      <c r="E56" s="60" t="s">
        <v>11276</v>
      </c>
      <c r="F56" s="67" t="s">
        <v>4222</v>
      </c>
      <c r="G56" s="67" t="s">
        <v>4223</v>
      </c>
      <c r="H56" s="68" t="s">
        <v>4224</v>
      </c>
      <c r="I56" s="63">
        <v>2</v>
      </c>
      <c r="J56" s="64" t="str">
        <f t="shared" si="0"/>
        <v>A</v>
      </c>
      <c r="K56" s="65">
        <f t="shared" si="1"/>
        <v>5000</v>
      </c>
      <c r="L56" s="66">
        <f t="shared" si="2"/>
        <v>4</v>
      </c>
      <c r="M56" s="66" t="str">
        <f t="shared" si="3"/>
        <v>OK</v>
      </c>
    </row>
    <row r="57" spans="2:14" x14ac:dyDescent="0.25">
      <c r="B57" s="57">
        <v>50</v>
      </c>
      <c r="C57" s="111">
        <v>44491</v>
      </c>
      <c r="D57" s="59" t="s">
        <v>4225</v>
      </c>
      <c r="E57" s="60" t="s">
        <v>11276</v>
      </c>
      <c r="F57" s="67" t="s">
        <v>4226</v>
      </c>
      <c r="G57" s="67" t="s">
        <v>4227</v>
      </c>
      <c r="H57" s="68" t="s">
        <v>4228</v>
      </c>
      <c r="I57" s="63">
        <v>3</v>
      </c>
      <c r="J57" s="64" t="str">
        <f t="shared" si="0"/>
        <v>A</v>
      </c>
      <c r="K57" s="65">
        <f t="shared" si="1"/>
        <v>7500</v>
      </c>
      <c r="L57" s="66">
        <f t="shared" si="2"/>
        <v>8</v>
      </c>
      <c r="M57" s="66" t="str">
        <f t="shared" si="3"/>
        <v>OK</v>
      </c>
    </row>
    <row r="58" spans="2:14" x14ac:dyDescent="0.25">
      <c r="B58" s="57">
        <v>51</v>
      </c>
      <c r="C58" s="111">
        <v>44491</v>
      </c>
      <c r="D58" s="59" t="s">
        <v>4229</v>
      </c>
      <c r="E58" s="60" t="s">
        <v>11276</v>
      </c>
      <c r="F58" s="67" t="s">
        <v>4230</v>
      </c>
      <c r="G58" s="67" t="s">
        <v>4231</v>
      </c>
      <c r="H58" s="68" t="s">
        <v>4232</v>
      </c>
      <c r="I58" s="63">
        <v>2</v>
      </c>
      <c r="J58" s="64" t="str">
        <f t="shared" si="0"/>
        <v>A</v>
      </c>
      <c r="K58" s="65">
        <f t="shared" si="1"/>
        <v>5000</v>
      </c>
      <c r="L58" s="66">
        <f t="shared" si="2"/>
        <v>2</v>
      </c>
      <c r="M58" s="66" t="str">
        <f t="shared" si="3"/>
        <v>OK</v>
      </c>
    </row>
    <row r="59" spans="2:14" x14ac:dyDescent="0.25">
      <c r="B59" s="57">
        <v>52</v>
      </c>
      <c r="C59" s="111">
        <v>44491</v>
      </c>
      <c r="D59" s="59" t="s">
        <v>4233</v>
      </c>
      <c r="E59" s="60" t="s">
        <v>11276</v>
      </c>
      <c r="F59" s="67" t="s">
        <v>4234</v>
      </c>
      <c r="G59" s="67" t="s">
        <v>4235</v>
      </c>
      <c r="H59" s="68" t="s">
        <v>4239</v>
      </c>
      <c r="I59" s="63">
        <v>2</v>
      </c>
      <c r="J59" s="64" t="str">
        <f t="shared" si="0"/>
        <v>A</v>
      </c>
      <c r="K59" s="65">
        <f t="shared" si="1"/>
        <v>5000</v>
      </c>
      <c r="L59" s="66">
        <f t="shared" si="2"/>
        <v>4</v>
      </c>
      <c r="M59" s="66" t="str">
        <f t="shared" si="3"/>
        <v>OK</v>
      </c>
    </row>
    <row r="60" spans="2:14" x14ac:dyDescent="0.25">
      <c r="B60" s="57">
        <v>53</v>
      </c>
      <c r="C60" s="111">
        <v>44491</v>
      </c>
      <c r="D60" s="59" t="s">
        <v>4236</v>
      </c>
      <c r="E60" s="60" t="s">
        <v>11276</v>
      </c>
      <c r="F60" s="67" t="s">
        <v>4237</v>
      </c>
      <c r="G60" s="67" t="s">
        <v>4238</v>
      </c>
      <c r="H60" s="68" t="s">
        <v>4240</v>
      </c>
      <c r="I60" s="63">
        <v>3</v>
      </c>
      <c r="J60" s="64" t="str">
        <f t="shared" si="0"/>
        <v>A</v>
      </c>
      <c r="K60" s="65">
        <f t="shared" si="1"/>
        <v>7500</v>
      </c>
      <c r="L60" s="66">
        <f t="shared" si="2"/>
        <v>5</v>
      </c>
      <c r="M60" s="66" t="str">
        <f t="shared" si="3"/>
        <v>OK</v>
      </c>
    </row>
    <row r="61" spans="2:14" x14ac:dyDescent="0.25">
      <c r="B61" s="57">
        <v>54</v>
      </c>
      <c r="C61" s="111">
        <v>44491</v>
      </c>
      <c r="D61" s="59" t="s">
        <v>4241</v>
      </c>
      <c r="E61" s="60" t="s">
        <v>11276</v>
      </c>
      <c r="F61" s="67" t="s">
        <v>4242</v>
      </c>
      <c r="G61" s="67" t="s">
        <v>4243</v>
      </c>
      <c r="H61" s="68" t="s">
        <v>4244</v>
      </c>
      <c r="I61" s="63">
        <v>6</v>
      </c>
      <c r="J61" s="64" t="str">
        <f t="shared" si="0"/>
        <v>B</v>
      </c>
      <c r="K61" s="65">
        <f t="shared" si="1"/>
        <v>18000</v>
      </c>
      <c r="L61" s="66">
        <f t="shared" si="2"/>
        <v>6</v>
      </c>
      <c r="M61" s="66" t="str">
        <f t="shared" si="3"/>
        <v>OK</v>
      </c>
    </row>
    <row r="62" spans="2:14" s="69" customFormat="1" x14ac:dyDescent="0.25">
      <c r="B62" s="57">
        <v>55</v>
      </c>
      <c r="C62" s="111">
        <v>44491</v>
      </c>
      <c r="D62" s="59" t="s">
        <v>4245</v>
      </c>
      <c r="E62" s="60" t="s">
        <v>11276</v>
      </c>
      <c r="F62" s="67" t="s">
        <v>4246</v>
      </c>
      <c r="G62" s="67" t="s">
        <v>4247</v>
      </c>
      <c r="H62" s="68" t="s">
        <v>4248</v>
      </c>
      <c r="I62" s="63">
        <v>2</v>
      </c>
      <c r="J62" s="64" t="str">
        <f t="shared" si="0"/>
        <v>A</v>
      </c>
      <c r="K62" s="65">
        <f t="shared" si="1"/>
        <v>5000</v>
      </c>
      <c r="L62" s="66">
        <f t="shared" si="2"/>
        <v>2</v>
      </c>
      <c r="M62" s="66" t="str">
        <f t="shared" si="3"/>
        <v>OK</v>
      </c>
      <c r="N62" s="40"/>
    </row>
    <row r="63" spans="2:14" x14ac:dyDescent="0.25">
      <c r="B63" s="57">
        <v>56</v>
      </c>
      <c r="C63" s="111">
        <v>44491</v>
      </c>
      <c r="D63" s="59" t="s">
        <v>4249</v>
      </c>
      <c r="E63" s="60" t="s">
        <v>11276</v>
      </c>
      <c r="F63" s="67" t="s">
        <v>4250</v>
      </c>
      <c r="G63" s="67" t="s">
        <v>4251</v>
      </c>
      <c r="H63" s="68" t="s">
        <v>4252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si="2"/>
        <v>2</v>
      </c>
      <c r="M63" s="66" t="str">
        <f t="shared" si="3"/>
        <v>OK</v>
      </c>
    </row>
    <row r="64" spans="2:14" x14ac:dyDescent="0.25">
      <c r="B64" s="57">
        <v>57</v>
      </c>
      <c r="C64" s="111">
        <v>44491</v>
      </c>
      <c r="D64" s="59" t="s">
        <v>4253</v>
      </c>
      <c r="E64" s="60" t="s">
        <v>11276</v>
      </c>
      <c r="F64" s="67" t="s">
        <v>4254</v>
      </c>
      <c r="G64" s="67" t="s">
        <v>4255</v>
      </c>
      <c r="H64" s="68" t="s">
        <v>4256</v>
      </c>
      <c r="I64" s="63">
        <v>2</v>
      </c>
      <c r="J64" s="64" t="str">
        <f t="shared" si="0"/>
        <v>A</v>
      </c>
      <c r="K64" s="65">
        <f t="shared" si="1"/>
        <v>5000</v>
      </c>
      <c r="L64" s="66">
        <f t="shared" si="2"/>
        <v>5</v>
      </c>
      <c r="M64" s="66" t="str">
        <f t="shared" si="3"/>
        <v>OK</v>
      </c>
    </row>
    <row r="65" spans="2:14" x14ac:dyDescent="0.25">
      <c r="B65" s="57">
        <v>58</v>
      </c>
      <c r="C65" s="111">
        <v>44491</v>
      </c>
      <c r="D65" s="59" t="s">
        <v>4257</v>
      </c>
      <c r="E65" s="60" t="s">
        <v>11276</v>
      </c>
      <c r="F65" s="67" t="s">
        <v>4258</v>
      </c>
      <c r="G65" s="67" t="s">
        <v>4259</v>
      </c>
      <c r="H65" s="68" t="s">
        <v>4260</v>
      </c>
      <c r="I65" s="63">
        <v>2</v>
      </c>
      <c r="J65" s="64" t="str">
        <f t="shared" si="0"/>
        <v>A</v>
      </c>
      <c r="K65" s="65">
        <f t="shared" si="1"/>
        <v>5000</v>
      </c>
      <c r="L65" s="66">
        <f t="shared" si="2"/>
        <v>12</v>
      </c>
      <c r="M65" s="66" t="str">
        <f t="shared" si="3"/>
        <v>OK</v>
      </c>
    </row>
    <row r="66" spans="2:14" x14ac:dyDescent="0.25">
      <c r="B66" s="57">
        <v>59</v>
      </c>
      <c r="C66" s="111">
        <v>44492</v>
      </c>
      <c r="D66" s="59" t="s">
        <v>4261</v>
      </c>
      <c r="E66" s="60" t="s">
        <v>11276</v>
      </c>
      <c r="F66" s="67" t="s">
        <v>4262</v>
      </c>
      <c r="G66" s="67" t="s">
        <v>4263</v>
      </c>
      <c r="H66" s="68" t="s">
        <v>4264</v>
      </c>
      <c r="I66" s="63">
        <v>20</v>
      </c>
      <c r="J66" s="64" t="str">
        <f t="shared" si="0"/>
        <v>B</v>
      </c>
      <c r="K66" s="65">
        <f t="shared" si="1"/>
        <v>60000</v>
      </c>
      <c r="L66" s="66">
        <f t="shared" si="2"/>
        <v>20</v>
      </c>
      <c r="M66" s="66" t="str">
        <f t="shared" si="3"/>
        <v>OK</v>
      </c>
    </row>
    <row r="67" spans="2:14" x14ac:dyDescent="0.25">
      <c r="B67" s="57">
        <v>60</v>
      </c>
      <c r="C67" s="111">
        <v>44492</v>
      </c>
      <c r="D67" s="59" t="s">
        <v>4265</v>
      </c>
      <c r="E67" s="60" t="s">
        <v>11276</v>
      </c>
      <c r="F67" s="67" t="s">
        <v>4266</v>
      </c>
      <c r="G67" s="67" t="s">
        <v>4267</v>
      </c>
      <c r="H67" s="68" t="s">
        <v>4268</v>
      </c>
      <c r="I67" s="63">
        <v>2</v>
      </c>
      <c r="J67" s="64" t="str">
        <f t="shared" si="0"/>
        <v>A</v>
      </c>
      <c r="K67" s="65">
        <f t="shared" si="1"/>
        <v>5000</v>
      </c>
      <c r="L67" s="66">
        <f t="shared" si="2"/>
        <v>2</v>
      </c>
      <c r="M67" s="66" t="str">
        <f t="shared" si="3"/>
        <v>OK</v>
      </c>
    </row>
    <row r="68" spans="2:14" x14ac:dyDescent="0.25">
      <c r="B68" s="57">
        <v>61</v>
      </c>
      <c r="C68" s="111">
        <v>44492</v>
      </c>
      <c r="D68" s="59" t="s">
        <v>1888</v>
      </c>
      <c r="E68" s="60" t="s">
        <v>11276</v>
      </c>
      <c r="F68" s="67" t="s">
        <v>1889</v>
      </c>
      <c r="G68" s="67" t="s">
        <v>1890</v>
      </c>
      <c r="H68" s="68" t="s">
        <v>4269</v>
      </c>
      <c r="I68" s="63">
        <v>10</v>
      </c>
      <c r="J68" s="64" t="str">
        <f t="shared" si="0"/>
        <v>B</v>
      </c>
      <c r="K68" s="65">
        <f t="shared" si="1"/>
        <v>30000</v>
      </c>
      <c r="L68" s="66">
        <f t="shared" si="2"/>
        <v>15</v>
      </c>
      <c r="M68" s="66" t="str">
        <f t="shared" si="3"/>
        <v>OK</v>
      </c>
    </row>
    <row r="69" spans="2:14" x14ac:dyDescent="0.25">
      <c r="B69" s="57">
        <v>62</v>
      </c>
      <c r="C69" s="111">
        <v>44492</v>
      </c>
      <c r="D69" s="59" t="s">
        <v>4270</v>
      </c>
      <c r="E69" s="60" t="s">
        <v>11276</v>
      </c>
      <c r="F69" s="67" t="s">
        <v>4271</v>
      </c>
      <c r="G69" s="67" t="s">
        <v>4272</v>
      </c>
      <c r="H69" s="68" t="s">
        <v>4273</v>
      </c>
      <c r="I69" s="63">
        <v>2</v>
      </c>
      <c r="J69" s="64" t="str">
        <f t="shared" si="0"/>
        <v>A</v>
      </c>
      <c r="K69" s="65">
        <f t="shared" si="1"/>
        <v>5000</v>
      </c>
      <c r="L69" s="66">
        <f t="shared" si="2"/>
        <v>2</v>
      </c>
      <c r="M69" s="66" t="str">
        <f t="shared" si="3"/>
        <v>OK</v>
      </c>
    </row>
    <row r="70" spans="2:14" s="69" customFormat="1" x14ac:dyDescent="0.25">
      <c r="B70" s="57">
        <v>63</v>
      </c>
      <c r="C70" s="111">
        <v>44492</v>
      </c>
      <c r="D70" s="59" t="s">
        <v>4278</v>
      </c>
      <c r="E70" s="60" t="s">
        <v>11276</v>
      </c>
      <c r="F70" s="67" t="s">
        <v>4279</v>
      </c>
      <c r="G70" s="67" t="s">
        <v>4280</v>
      </c>
      <c r="H70" s="68" t="s">
        <v>4281</v>
      </c>
      <c r="I70" s="63">
        <v>2</v>
      </c>
      <c r="J70" s="64" t="str">
        <f t="shared" si="0"/>
        <v>A</v>
      </c>
      <c r="K70" s="65">
        <f t="shared" si="1"/>
        <v>5000</v>
      </c>
      <c r="L70" s="66">
        <f t="shared" si="2"/>
        <v>2</v>
      </c>
      <c r="M70" s="66" t="str">
        <f t="shared" si="3"/>
        <v>OK</v>
      </c>
      <c r="N70" s="40"/>
    </row>
    <row r="71" spans="2:14" x14ac:dyDescent="0.25">
      <c r="B71" s="57">
        <v>64</v>
      </c>
      <c r="C71" s="111">
        <v>44492</v>
      </c>
      <c r="D71" s="59" t="s">
        <v>4282</v>
      </c>
      <c r="E71" s="60" t="s">
        <v>11276</v>
      </c>
      <c r="F71" s="67" t="s">
        <v>4283</v>
      </c>
      <c r="G71" s="67" t="s">
        <v>4284</v>
      </c>
      <c r="H71" s="68" t="s">
        <v>4285</v>
      </c>
      <c r="I71" s="63">
        <v>6</v>
      </c>
      <c r="J71" s="64" t="str">
        <f t="shared" si="0"/>
        <v>B</v>
      </c>
      <c r="K71" s="65">
        <f t="shared" si="1"/>
        <v>18000</v>
      </c>
      <c r="L71" s="66">
        <f t="shared" si="2"/>
        <v>12</v>
      </c>
      <c r="M71" s="66" t="str">
        <f t="shared" si="3"/>
        <v>OK</v>
      </c>
    </row>
    <row r="72" spans="2:14" x14ac:dyDescent="0.25">
      <c r="B72" s="57">
        <v>65</v>
      </c>
      <c r="C72" s="111">
        <v>44492</v>
      </c>
      <c r="D72" s="59" t="s">
        <v>4274</v>
      </c>
      <c r="E72" s="60" t="s">
        <v>11276</v>
      </c>
      <c r="F72" s="67" t="s">
        <v>4275</v>
      </c>
      <c r="G72" s="67" t="s">
        <v>4276</v>
      </c>
      <c r="H72" s="68" t="s">
        <v>4277</v>
      </c>
      <c r="I72" s="63">
        <v>13</v>
      </c>
      <c r="J72" s="64" t="str">
        <f t="shared" si="0"/>
        <v>B</v>
      </c>
      <c r="K72" s="65">
        <f t="shared" si="1"/>
        <v>39000</v>
      </c>
      <c r="L72" s="66">
        <f t="shared" si="2"/>
        <v>13</v>
      </c>
      <c r="M72" s="66" t="str">
        <f t="shared" si="3"/>
        <v>OK</v>
      </c>
    </row>
    <row r="73" spans="2:14" x14ac:dyDescent="0.25">
      <c r="B73" s="57">
        <v>66</v>
      </c>
      <c r="C73" s="111">
        <v>44492</v>
      </c>
      <c r="D73" s="59" t="s">
        <v>4286</v>
      </c>
      <c r="E73" s="60" t="s">
        <v>11276</v>
      </c>
      <c r="F73" s="67" t="s">
        <v>4287</v>
      </c>
      <c r="G73" s="67" t="s">
        <v>4288</v>
      </c>
      <c r="H73" s="68" t="s">
        <v>4289</v>
      </c>
      <c r="I73" s="63">
        <v>6</v>
      </c>
      <c r="J73" s="64" t="str">
        <f t="shared" ref="J73:J136" si="4">+IF(I73&lt;=0," ",IF(I73&lt;=5,"A",IF(I73&gt;=6,"B")))</f>
        <v>B</v>
      </c>
      <c r="K73" s="65">
        <f t="shared" ref="K73:K136" si="5">+IF(J73=" ",I73*0,IF(J73="A",I73*2500,IF(J73="B",I73*3000)))</f>
        <v>18000</v>
      </c>
      <c r="L73" s="66">
        <f t="shared" ref="L73:L136" si="6">SUMIF($D$8:$D$342,D73:D407,$I$8:$I$342)</f>
        <v>6</v>
      </c>
      <c r="M73" s="66" t="str">
        <f t="shared" ref="M73:M136" si="7">+IF(L73=0," ",IF(L73&lt;=20,"OK",IF(L73&gt;=21,"LEBIH")))</f>
        <v>OK</v>
      </c>
    </row>
    <row r="74" spans="2:14" s="69" customFormat="1" x14ac:dyDescent="0.25">
      <c r="B74" s="57">
        <v>67</v>
      </c>
      <c r="C74" s="111">
        <v>44492</v>
      </c>
      <c r="D74" s="59" t="s">
        <v>4290</v>
      </c>
      <c r="E74" s="60" t="s">
        <v>11276</v>
      </c>
      <c r="F74" s="67" t="s">
        <v>4291</v>
      </c>
      <c r="G74" s="67" t="s">
        <v>4292</v>
      </c>
      <c r="H74" s="68" t="s">
        <v>4293</v>
      </c>
      <c r="I74" s="63">
        <v>5</v>
      </c>
      <c r="J74" s="64" t="str">
        <f t="shared" si="4"/>
        <v>A</v>
      </c>
      <c r="K74" s="65">
        <f t="shared" si="5"/>
        <v>12500</v>
      </c>
      <c r="L74" s="66">
        <f t="shared" si="6"/>
        <v>10</v>
      </c>
      <c r="M74" s="66" t="str">
        <f t="shared" si="7"/>
        <v>OK</v>
      </c>
      <c r="N74" s="40"/>
    </row>
    <row r="75" spans="2:14" x14ac:dyDescent="0.25">
      <c r="B75" s="57">
        <v>68</v>
      </c>
      <c r="C75" s="111">
        <v>44492</v>
      </c>
      <c r="D75" s="59" t="s">
        <v>4294</v>
      </c>
      <c r="E75" s="60" t="s">
        <v>11276</v>
      </c>
      <c r="F75" s="67" t="s">
        <v>4295</v>
      </c>
      <c r="G75" s="67" t="s">
        <v>4296</v>
      </c>
      <c r="H75" s="68" t="s">
        <v>4297</v>
      </c>
      <c r="I75" s="63">
        <v>2</v>
      </c>
      <c r="J75" s="64" t="str">
        <f t="shared" si="4"/>
        <v>A</v>
      </c>
      <c r="K75" s="65">
        <f t="shared" si="5"/>
        <v>5000</v>
      </c>
      <c r="L75" s="66">
        <f t="shared" si="6"/>
        <v>4</v>
      </c>
      <c r="M75" s="66" t="str">
        <f t="shared" si="7"/>
        <v>OK</v>
      </c>
    </row>
    <row r="76" spans="2:14" x14ac:dyDescent="0.25">
      <c r="B76" s="57">
        <v>69</v>
      </c>
      <c r="C76" s="111">
        <v>44492</v>
      </c>
      <c r="D76" s="59" t="s">
        <v>4298</v>
      </c>
      <c r="E76" s="60" t="s">
        <v>11276</v>
      </c>
      <c r="F76" s="67" t="s">
        <v>4299</v>
      </c>
      <c r="G76" s="67" t="s">
        <v>4300</v>
      </c>
      <c r="H76" s="68" t="s">
        <v>4301</v>
      </c>
      <c r="I76" s="63">
        <v>2</v>
      </c>
      <c r="J76" s="64" t="str">
        <f t="shared" si="4"/>
        <v>A</v>
      </c>
      <c r="K76" s="65">
        <f t="shared" si="5"/>
        <v>5000</v>
      </c>
      <c r="L76" s="66">
        <f t="shared" si="6"/>
        <v>7</v>
      </c>
      <c r="M76" s="66" t="str">
        <f t="shared" si="7"/>
        <v>OK</v>
      </c>
    </row>
    <row r="77" spans="2:14" s="69" customFormat="1" x14ac:dyDescent="0.25">
      <c r="B77" s="57">
        <v>70</v>
      </c>
      <c r="C77" s="111">
        <v>44492</v>
      </c>
      <c r="D77" s="59" t="s">
        <v>4302</v>
      </c>
      <c r="E77" s="60" t="s">
        <v>11276</v>
      </c>
      <c r="F77" s="67" t="s">
        <v>4303</v>
      </c>
      <c r="G77" s="67" t="s">
        <v>4304</v>
      </c>
      <c r="H77" s="68" t="s">
        <v>4305</v>
      </c>
      <c r="I77" s="63">
        <v>2</v>
      </c>
      <c r="J77" s="64" t="str">
        <f t="shared" si="4"/>
        <v>A</v>
      </c>
      <c r="K77" s="65">
        <f t="shared" si="5"/>
        <v>5000</v>
      </c>
      <c r="L77" s="66">
        <f t="shared" si="6"/>
        <v>4</v>
      </c>
      <c r="M77" s="66" t="str">
        <f t="shared" si="7"/>
        <v>OK</v>
      </c>
      <c r="N77" s="40"/>
    </row>
    <row r="78" spans="2:14" x14ac:dyDescent="0.25">
      <c r="B78" s="57">
        <v>71</v>
      </c>
      <c r="C78" s="111">
        <v>44492</v>
      </c>
      <c r="D78" s="59" t="s">
        <v>4306</v>
      </c>
      <c r="E78" s="60" t="s">
        <v>11276</v>
      </c>
      <c r="F78" s="67" t="s">
        <v>4307</v>
      </c>
      <c r="G78" s="67" t="s">
        <v>4308</v>
      </c>
      <c r="H78" s="68" t="s">
        <v>4312</v>
      </c>
      <c r="I78" s="63">
        <v>2</v>
      </c>
      <c r="J78" s="64" t="str">
        <f t="shared" si="4"/>
        <v>A</v>
      </c>
      <c r="K78" s="65">
        <f t="shared" si="5"/>
        <v>5000</v>
      </c>
      <c r="L78" s="66">
        <f t="shared" si="6"/>
        <v>2</v>
      </c>
      <c r="M78" s="66" t="str">
        <f t="shared" si="7"/>
        <v>OK</v>
      </c>
    </row>
    <row r="79" spans="2:14" x14ac:dyDescent="0.25">
      <c r="B79" s="57">
        <v>72</v>
      </c>
      <c r="C79" s="111">
        <v>44492</v>
      </c>
      <c r="D79" s="59" t="s">
        <v>4309</v>
      </c>
      <c r="E79" s="60" t="s">
        <v>11276</v>
      </c>
      <c r="F79" s="67" t="s">
        <v>4310</v>
      </c>
      <c r="G79" s="67" t="s">
        <v>4311</v>
      </c>
      <c r="H79" s="68" t="s">
        <v>4313</v>
      </c>
      <c r="I79" s="63">
        <v>2</v>
      </c>
      <c r="J79" s="64" t="str">
        <f t="shared" si="4"/>
        <v>A</v>
      </c>
      <c r="K79" s="65">
        <f t="shared" si="5"/>
        <v>5000</v>
      </c>
      <c r="L79" s="66">
        <f t="shared" si="6"/>
        <v>4</v>
      </c>
      <c r="M79" s="66" t="str">
        <f t="shared" si="7"/>
        <v>OK</v>
      </c>
    </row>
    <row r="80" spans="2:14" x14ac:dyDescent="0.25">
      <c r="B80" s="57">
        <v>73</v>
      </c>
      <c r="C80" s="111">
        <v>44492</v>
      </c>
      <c r="D80" s="59" t="s">
        <v>4314</v>
      </c>
      <c r="E80" s="60" t="s">
        <v>11276</v>
      </c>
      <c r="F80" s="67" t="s">
        <v>160</v>
      </c>
      <c r="G80" s="67" t="s">
        <v>4315</v>
      </c>
      <c r="H80" s="68" t="s">
        <v>4316</v>
      </c>
      <c r="I80" s="63">
        <v>4</v>
      </c>
      <c r="J80" s="64" t="str">
        <f t="shared" si="4"/>
        <v>A</v>
      </c>
      <c r="K80" s="65">
        <f t="shared" si="5"/>
        <v>10000</v>
      </c>
      <c r="L80" s="66">
        <f t="shared" si="6"/>
        <v>8</v>
      </c>
      <c r="M80" s="66" t="str">
        <f t="shared" si="7"/>
        <v>OK</v>
      </c>
    </row>
    <row r="81" spans="2:14" s="69" customFormat="1" x14ac:dyDescent="0.25">
      <c r="B81" s="57">
        <v>74</v>
      </c>
      <c r="C81" s="111">
        <v>44492</v>
      </c>
      <c r="D81" s="59" t="s">
        <v>4317</v>
      </c>
      <c r="E81" s="60" t="s">
        <v>11276</v>
      </c>
      <c r="F81" s="67" t="s">
        <v>4318</v>
      </c>
      <c r="G81" s="67" t="s">
        <v>4315</v>
      </c>
      <c r="H81" s="68" t="s">
        <v>4319</v>
      </c>
      <c r="I81" s="63">
        <v>2</v>
      </c>
      <c r="J81" s="64" t="str">
        <f t="shared" si="4"/>
        <v>A</v>
      </c>
      <c r="K81" s="65">
        <f t="shared" si="5"/>
        <v>5000</v>
      </c>
      <c r="L81" s="66">
        <f t="shared" si="6"/>
        <v>2</v>
      </c>
      <c r="M81" s="66" t="str">
        <f t="shared" si="7"/>
        <v>OK</v>
      </c>
      <c r="N81" s="40"/>
    </row>
    <row r="82" spans="2:14" s="69" customFormat="1" x14ac:dyDescent="0.25">
      <c r="B82" s="57">
        <v>75</v>
      </c>
      <c r="C82" s="112">
        <v>44492</v>
      </c>
      <c r="D82" s="59" t="s">
        <v>4320</v>
      </c>
      <c r="E82" s="60" t="s">
        <v>11276</v>
      </c>
      <c r="F82" s="67" t="s">
        <v>4321</v>
      </c>
      <c r="G82" s="67" t="s">
        <v>4322</v>
      </c>
      <c r="H82" s="68" t="s">
        <v>4326</v>
      </c>
      <c r="I82" s="63">
        <v>2</v>
      </c>
      <c r="J82" s="64" t="str">
        <f t="shared" si="4"/>
        <v>A</v>
      </c>
      <c r="K82" s="65">
        <f t="shared" si="5"/>
        <v>5000</v>
      </c>
      <c r="L82" s="66">
        <f t="shared" si="6"/>
        <v>2</v>
      </c>
      <c r="M82" s="66" t="str">
        <f t="shared" si="7"/>
        <v>OK</v>
      </c>
      <c r="N82" s="40"/>
    </row>
    <row r="83" spans="2:14" x14ac:dyDescent="0.25">
      <c r="B83" s="57">
        <v>76</v>
      </c>
      <c r="C83" s="112">
        <v>44492</v>
      </c>
      <c r="D83" s="59" t="s">
        <v>4323</v>
      </c>
      <c r="E83" s="60" t="s">
        <v>11276</v>
      </c>
      <c r="F83" s="67" t="s">
        <v>4324</v>
      </c>
      <c r="G83" s="67" t="s">
        <v>4325</v>
      </c>
      <c r="H83" s="68" t="s">
        <v>4327</v>
      </c>
      <c r="I83" s="63">
        <v>2</v>
      </c>
      <c r="J83" s="64" t="str">
        <f t="shared" si="4"/>
        <v>A</v>
      </c>
      <c r="K83" s="65">
        <f t="shared" si="5"/>
        <v>5000</v>
      </c>
      <c r="L83" s="66">
        <f t="shared" si="6"/>
        <v>2</v>
      </c>
      <c r="M83" s="66" t="str">
        <f t="shared" si="7"/>
        <v>OK</v>
      </c>
    </row>
    <row r="84" spans="2:14" x14ac:dyDescent="0.25">
      <c r="B84" s="57">
        <v>77</v>
      </c>
      <c r="C84" s="112">
        <v>44492</v>
      </c>
      <c r="D84" s="59" t="s">
        <v>4328</v>
      </c>
      <c r="E84" s="60" t="s">
        <v>11276</v>
      </c>
      <c r="F84" s="67" t="s">
        <v>4329</v>
      </c>
      <c r="G84" s="67" t="s">
        <v>4330</v>
      </c>
      <c r="H84" s="68" t="s">
        <v>4331</v>
      </c>
      <c r="I84" s="63">
        <v>2</v>
      </c>
      <c r="J84" s="64" t="str">
        <f t="shared" si="4"/>
        <v>A</v>
      </c>
      <c r="K84" s="65">
        <f t="shared" si="5"/>
        <v>5000</v>
      </c>
      <c r="L84" s="66">
        <f t="shared" si="6"/>
        <v>2</v>
      </c>
      <c r="M84" s="66" t="str">
        <f t="shared" si="7"/>
        <v>OK</v>
      </c>
    </row>
    <row r="85" spans="2:14" x14ac:dyDescent="0.25">
      <c r="B85" s="57">
        <v>78</v>
      </c>
      <c r="C85" s="112">
        <v>44494</v>
      </c>
      <c r="D85" s="59" t="s">
        <v>5346</v>
      </c>
      <c r="E85" s="60" t="s">
        <v>11276</v>
      </c>
      <c r="F85" s="67" t="s">
        <v>5347</v>
      </c>
      <c r="G85" s="67" t="s">
        <v>5348</v>
      </c>
      <c r="H85" s="68" t="s">
        <v>5349</v>
      </c>
      <c r="I85" s="63">
        <v>2</v>
      </c>
      <c r="J85" s="64" t="str">
        <f t="shared" si="4"/>
        <v>A</v>
      </c>
      <c r="K85" s="65">
        <f t="shared" si="5"/>
        <v>5000</v>
      </c>
      <c r="L85" s="66">
        <f t="shared" si="6"/>
        <v>5</v>
      </c>
      <c r="M85" s="66" t="str">
        <f t="shared" si="7"/>
        <v>OK</v>
      </c>
    </row>
    <row r="86" spans="2:14" s="69" customFormat="1" x14ac:dyDescent="0.25">
      <c r="B86" s="57">
        <v>79</v>
      </c>
      <c r="C86" s="112">
        <v>44494</v>
      </c>
      <c r="D86" s="59" t="s">
        <v>5350</v>
      </c>
      <c r="E86" s="60" t="s">
        <v>11276</v>
      </c>
      <c r="F86" s="67" t="s">
        <v>5351</v>
      </c>
      <c r="G86" s="67" t="s">
        <v>5352</v>
      </c>
      <c r="H86" s="68" t="s">
        <v>5353</v>
      </c>
      <c r="I86" s="63">
        <v>2</v>
      </c>
      <c r="J86" s="64" t="str">
        <f t="shared" si="4"/>
        <v>A</v>
      </c>
      <c r="K86" s="65">
        <f t="shared" si="5"/>
        <v>5000</v>
      </c>
      <c r="L86" s="66">
        <f t="shared" si="6"/>
        <v>2</v>
      </c>
      <c r="M86" s="66" t="str">
        <f t="shared" si="7"/>
        <v>OK</v>
      </c>
      <c r="N86" s="40"/>
    </row>
    <row r="87" spans="2:14" x14ac:dyDescent="0.25">
      <c r="B87" s="57">
        <v>80</v>
      </c>
      <c r="C87" s="112">
        <v>44494</v>
      </c>
      <c r="D87" s="59" t="s">
        <v>5354</v>
      </c>
      <c r="E87" s="60" t="s">
        <v>11276</v>
      </c>
      <c r="F87" s="67" t="s">
        <v>5355</v>
      </c>
      <c r="G87" s="67" t="s">
        <v>5356</v>
      </c>
      <c r="H87" s="68" t="s">
        <v>5360</v>
      </c>
      <c r="I87" s="63">
        <v>2</v>
      </c>
      <c r="J87" s="64" t="str">
        <f t="shared" si="4"/>
        <v>A</v>
      </c>
      <c r="K87" s="65">
        <f t="shared" si="5"/>
        <v>5000</v>
      </c>
      <c r="L87" s="66">
        <f t="shared" si="6"/>
        <v>5</v>
      </c>
      <c r="M87" s="66" t="str">
        <f t="shared" si="7"/>
        <v>OK</v>
      </c>
    </row>
    <row r="88" spans="2:14" x14ac:dyDescent="0.25">
      <c r="B88" s="57">
        <v>81</v>
      </c>
      <c r="C88" s="112">
        <v>44494</v>
      </c>
      <c r="D88" s="59" t="s">
        <v>5357</v>
      </c>
      <c r="E88" s="60" t="s">
        <v>11276</v>
      </c>
      <c r="F88" s="67" t="s">
        <v>5358</v>
      </c>
      <c r="G88" s="67" t="s">
        <v>5359</v>
      </c>
      <c r="H88" s="68" t="s">
        <v>5361</v>
      </c>
      <c r="I88" s="63">
        <v>2</v>
      </c>
      <c r="J88" s="64" t="str">
        <f t="shared" si="4"/>
        <v>A</v>
      </c>
      <c r="K88" s="65">
        <f t="shared" si="5"/>
        <v>5000</v>
      </c>
      <c r="L88" s="66">
        <f t="shared" si="6"/>
        <v>2</v>
      </c>
      <c r="M88" s="66" t="str">
        <f t="shared" si="7"/>
        <v>OK</v>
      </c>
    </row>
    <row r="89" spans="2:14" s="69" customFormat="1" x14ac:dyDescent="0.25">
      <c r="B89" s="57">
        <v>82</v>
      </c>
      <c r="C89" s="112">
        <v>44494</v>
      </c>
      <c r="D89" s="59" t="s">
        <v>5362</v>
      </c>
      <c r="E89" s="60" t="s">
        <v>11276</v>
      </c>
      <c r="F89" s="67" t="s">
        <v>5363</v>
      </c>
      <c r="G89" s="67" t="s">
        <v>5364</v>
      </c>
      <c r="H89" s="68" t="s">
        <v>5365</v>
      </c>
      <c r="I89" s="63">
        <v>3</v>
      </c>
      <c r="J89" s="64" t="str">
        <f t="shared" si="4"/>
        <v>A</v>
      </c>
      <c r="K89" s="65">
        <f t="shared" si="5"/>
        <v>7500</v>
      </c>
      <c r="L89" s="66">
        <f t="shared" si="6"/>
        <v>8</v>
      </c>
      <c r="M89" s="66" t="str">
        <f t="shared" si="7"/>
        <v>OK</v>
      </c>
      <c r="N89" s="40"/>
    </row>
    <row r="90" spans="2:14" x14ac:dyDescent="0.25">
      <c r="B90" s="57">
        <v>83</v>
      </c>
      <c r="C90" s="112">
        <v>44494</v>
      </c>
      <c r="D90" s="59" t="s">
        <v>5366</v>
      </c>
      <c r="E90" s="60" t="s">
        <v>11276</v>
      </c>
      <c r="F90" s="67" t="s">
        <v>5367</v>
      </c>
      <c r="G90" s="67" t="s">
        <v>5368</v>
      </c>
      <c r="H90" s="68" t="s">
        <v>5369</v>
      </c>
      <c r="I90" s="63">
        <v>10</v>
      </c>
      <c r="J90" s="64" t="str">
        <f t="shared" si="4"/>
        <v>B</v>
      </c>
      <c r="K90" s="65">
        <f t="shared" si="5"/>
        <v>30000</v>
      </c>
      <c r="L90" s="66">
        <f t="shared" si="6"/>
        <v>10</v>
      </c>
      <c r="M90" s="66" t="str">
        <f t="shared" si="7"/>
        <v>OK</v>
      </c>
    </row>
    <row r="91" spans="2:14" x14ac:dyDescent="0.25">
      <c r="B91" s="57">
        <v>84</v>
      </c>
      <c r="C91" s="112">
        <v>44494</v>
      </c>
      <c r="D91" s="59" t="s">
        <v>599</v>
      </c>
      <c r="E91" s="60" t="s">
        <v>11276</v>
      </c>
      <c r="F91" s="67" t="s">
        <v>600</v>
      </c>
      <c r="G91" s="67" t="s">
        <v>601</v>
      </c>
      <c r="H91" s="68" t="s">
        <v>5373</v>
      </c>
      <c r="I91" s="63">
        <v>3</v>
      </c>
      <c r="J91" s="64" t="str">
        <f t="shared" si="4"/>
        <v>A</v>
      </c>
      <c r="K91" s="65">
        <f t="shared" si="5"/>
        <v>7500</v>
      </c>
      <c r="L91" s="66">
        <f t="shared" si="6"/>
        <v>5</v>
      </c>
      <c r="M91" s="66" t="str">
        <f t="shared" si="7"/>
        <v>OK</v>
      </c>
    </row>
    <row r="92" spans="2:14" x14ac:dyDescent="0.25">
      <c r="B92" s="57">
        <v>85</v>
      </c>
      <c r="C92" s="112">
        <v>44494</v>
      </c>
      <c r="D92" s="59" t="s">
        <v>5370</v>
      </c>
      <c r="E92" s="60" t="s">
        <v>11276</v>
      </c>
      <c r="F92" s="67" t="s">
        <v>5371</v>
      </c>
      <c r="G92" s="67" t="s">
        <v>5372</v>
      </c>
      <c r="H92" s="68" t="s">
        <v>5374</v>
      </c>
      <c r="I92" s="63">
        <v>2</v>
      </c>
      <c r="J92" s="64" t="str">
        <f t="shared" si="4"/>
        <v>A</v>
      </c>
      <c r="K92" s="65">
        <f t="shared" si="5"/>
        <v>5000</v>
      </c>
      <c r="L92" s="66">
        <f t="shared" si="6"/>
        <v>2</v>
      </c>
      <c r="M92" s="66" t="str">
        <f t="shared" si="7"/>
        <v>OK</v>
      </c>
    </row>
    <row r="93" spans="2:14" s="69" customFormat="1" x14ac:dyDescent="0.25">
      <c r="B93" s="57">
        <v>86</v>
      </c>
      <c r="C93" s="112">
        <v>44494</v>
      </c>
      <c r="D93" s="59" t="s">
        <v>5375</v>
      </c>
      <c r="E93" s="60" t="s">
        <v>11276</v>
      </c>
      <c r="F93" s="67" t="s">
        <v>5376</v>
      </c>
      <c r="G93" s="67" t="s">
        <v>5377</v>
      </c>
      <c r="H93" s="68" t="s">
        <v>5378</v>
      </c>
      <c r="I93" s="63">
        <v>10</v>
      </c>
      <c r="J93" s="64" t="str">
        <f t="shared" si="4"/>
        <v>B</v>
      </c>
      <c r="K93" s="65">
        <f t="shared" si="5"/>
        <v>30000</v>
      </c>
      <c r="L93" s="66">
        <f t="shared" si="6"/>
        <v>10</v>
      </c>
      <c r="M93" s="66" t="str">
        <f t="shared" si="7"/>
        <v>OK</v>
      </c>
      <c r="N93" s="40"/>
    </row>
    <row r="94" spans="2:14" x14ac:dyDescent="0.25">
      <c r="B94" s="57">
        <v>87</v>
      </c>
      <c r="C94" s="112">
        <v>44494</v>
      </c>
      <c r="D94" s="59" t="s">
        <v>5379</v>
      </c>
      <c r="E94" s="60" t="s">
        <v>11276</v>
      </c>
      <c r="F94" s="67" t="s">
        <v>108</v>
      </c>
      <c r="G94" s="67" t="s">
        <v>5380</v>
      </c>
      <c r="H94" s="68" t="s">
        <v>5381</v>
      </c>
      <c r="I94" s="63">
        <v>3</v>
      </c>
      <c r="J94" s="64" t="str">
        <f t="shared" si="4"/>
        <v>A</v>
      </c>
      <c r="K94" s="65">
        <f t="shared" si="5"/>
        <v>7500</v>
      </c>
      <c r="L94" s="66">
        <f t="shared" si="6"/>
        <v>3</v>
      </c>
      <c r="M94" s="66" t="str">
        <f t="shared" si="7"/>
        <v>OK</v>
      </c>
    </row>
    <row r="95" spans="2:14" x14ac:dyDescent="0.25">
      <c r="B95" s="57">
        <v>88</v>
      </c>
      <c r="C95" s="112">
        <v>44494</v>
      </c>
      <c r="D95" s="59" t="s">
        <v>607</v>
      </c>
      <c r="E95" s="60" t="s">
        <v>11276</v>
      </c>
      <c r="F95" s="67" t="s">
        <v>608</v>
      </c>
      <c r="G95" s="67" t="s">
        <v>609</v>
      </c>
      <c r="H95" s="68" t="s">
        <v>5382</v>
      </c>
      <c r="I95" s="63">
        <v>2</v>
      </c>
      <c r="J95" s="64" t="str">
        <f t="shared" si="4"/>
        <v>A</v>
      </c>
      <c r="K95" s="65">
        <f t="shared" si="5"/>
        <v>5000</v>
      </c>
      <c r="L95" s="66">
        <f t="shared" si="6"/>
        <v>4</v>
      </c>
      <c r="M95" s="66" t="str">
        <f t="shared" si="7"/>
        <v>OK</v>
      </c>
    </row>
    <row r="96" spans="2:14" s="69" customFormat="1" x14ac:dyDescent="0.25">
      <c r="B96" s="57">
        <v>89</v>
      </c>
      <c r="C96" s="112">
        <v>44494</v>
      </c>
      <c r="D96" s="59" t="s">
        <v>619</v>
      </c>
      <c r="E96" s="60" t="s">
        <v>11276</v>
      </c>
      <c r="F96" s="67" t="s">
        <v>620</v>
      </c>
      <c r="G96" s="67" t="s">
        <v>621</v>
      </c>
      <c r="H96" s="68" t="s">
        <v>5383</v>
      </c>
      <c r="I96" s="63">
        <v>2</v>
      </c>
      <c r="J96" s="64" t="str">
        <f t="shared" si="4"/>
        <v>A</v>
      </c>
      <c r="K96" s="65">
        <f t="shared" si="5"/>
        <v>5000</v>
      </c>
      <c r="L96" s="66">
        <f t="shared" si="6"/>
        <v>4</v>
      </c>
      <c r="M96" s="66" t="str">
        <f t="shared" si="7"/>
        <v>OK</v>
      </c>
      <c r="N96" s="40"/>
    </row>
    <row r="97" spans="2:14" x14ac:dyDescent="0.25">
      <c r="B97" s="57">
        <v>90</v>
      </c>
      <c r="C97" s="112">
        <v>44494</v>
      </c>
      <c r="D97" s="59" t="s">
        <v>5384</v>
      </c>
      <c r="E97" s="60" t="s">
        <v>11276</v>
      </c>
      <c r="F97" s="67" t="s">
        <v>5385</v>
      </c>
      <c r="G97" s="67" t="s">
        <v>5386</v>
      </c>
      <c r="H97" s="68" t="s">
        <v>5387</v>
      </c>
      <c r="I97" s="63">
        <v>2</v>
      </c>
      <c r="J97" s="64" t="str">
        <f t="shared" si="4"/>
        <v>A</v>
      </c>
      <c r="K97" s="65">
        <f t="shared" si="5"/>
        <v>5000</v>
      </c>
      <c r="L97" s="66">
        <f t="shared" si="6"/>
        <v>2</v>
      </c>
      <c r="M97" s="66" t="str">
        <f t="shared" si="7"/>
        <v>OK</v>
      </c>
    </row>
    <row r="98" spans="2:14" x14ac:dyDescent="0.25">
      <c r="B98" s="57">
        <v>91</v>
      </c>
      <c r="C98" s="112">
        <v>44494</v>
      </c>
      <c r="D98" s="59" t="s">
        <v>5388</v>
      </c>
      <c r="E98" s="60" t="s">
        <v>11276</v>
      </c>
      <c r="F98" s="67" t="s">
        <v>5389</v>
      </c>
      <c r="G98" s="67" t="s">
        <v>5390</v>
      </c>
      <c r="H98" s="68" t="s">
        <v>5391</v>
      </c>
      <c r="I98" s="63">
        <v>10</v>
      </c>
      <c r="J98" s="64" t="str">
        <f t="shared" si="4"/>
        <v>B</v>
      </c>
      <c r="K98" s="65">
        <f t="shared" si="5"/>
        <v>30000</v>
      </c>
      <c r="L98" s="66">
        <f t="shared" si="6"/>
        <v>12</v>
      </c>
      <c r="M98" s="66" t="str">
        <f t="shared" si="7"/>
        <v>OK</v>
      </c>
    </row>
    <row r="99" spans="2:14" x14ac:dyDescent="0.25">
      <c r="B99" s="57">
        <v>92</v>
      </c>
      <c r="C99" s="112">
        <v>44494</v>
      </c>
      <c r="D99" s="59" t="s">
        <v>5396</v>
      </c>
      <c r="E99" s="60" t="s">
        <v>11276</v>
      </c>
      <c r="F99" s="67" t="s">
        <v>5397</v>
      </c>
      <c r="G99" s="67" t="s">
        <v>5398</v>
      </c>
      <c r="H99" s="68" t="s">
        <v>5399</v>
      </c>
      <c r="I99" s="63">
        <v>10</v>
      </c>
      <c r="J99" s="64" t="str">
        <f t="shared" si="4"/>
        <v>B</v>
      </c>
      <c r="K99" s="65">
        <f t="shared" si="5"/>
        <v>30000</v>
      </c>
      <c r="L99" s="66">
        <f t="shared" si="6"/>
        <v>10</v>
      </c>
      <c r="M99" s="66" t="str">
        <f t="shared" si="7"/>
        <v>OK</v>
      </c>
    </row>
    <row r="100" spans="2:14" s="69" customFormat="1" x14ac:dyDescent="0.25">
      <c r="B100" s="57">
        <v>93</v>
      </c>
      <c r="C100" s="112">
        <v>44494</v>
      </c>
      <c r="D100" s="59" t="s">
        <v>5392</v>
      </c>
      <c r="E100" s="60" t="s">
        <v>11276</v>
      </c>
      <c r="F100" s="67" t="s">
        <v>5393</v>
      </c>
      <c r="G100" s="67" t="s">
        <v>5394</v>
      </c>
      <c r="H100" s="68" t="s">
        <v>5395</v>
      </c>
      <c r="I100" s="63">
        <v>20</v>
      </c>
      <c r="J100" s="64" t="str">
        <f t="shared" si="4"/>
        <v>B</v>
      </c>
      <c r="K100" s="65">
        <f t="shared" si="5"/>
        <v>60000</v>
      </c>
      <c r="L100" s="66">
        <f t="shared" si="6"/>
        <v>20</v>
      </c>
      <c r="M100" s="66" t="str">
        <f t="shared" si="7"/>
        <v>OK</v>
      </c>
      <c r="N100" s="40"/>
    </row>
    <row r="101" spans="2:14" x14ac:dyDescent="0.25">
      <c r="B101" s="57">
        <v>94</v>
      </c>
      <c r="C101" s="112">
        <v>44495</v>
      </c>
      <c r="D101" s="59" t="s">
        <v>6223</v>
      </c>
      <c r="E101" s="60" t="s">
        <v>11276</v>
      </c>
      <c r="F101" s="67" t="s">
        <v>6224</v>
      </c>
      <c r="G101" s="67" t="s">
        <v>6225</v>
      </c>
      <c r="H101" s="68" t="s">
        <v>6229</v>
      </c>
      <c r="I101" s="63">
        <v>2</v>
      </c>
      <c r="J101" s="64" t="str">
        <f t="shared" si="4"/>
        <v>A</v>
      </c>
      <c r="K101" s="65">
        <f t="shared" si="5"/>
        <v>5000</v>
      </c>
      <c r="L101" s="66">
        <f t="shared" si="6"/>
        <v>4</v>
      </c>
      <c r="M101" s="66" t="str">
        <f t="shared" si="7"/>
        <v>OK</v>
      </c>
    </row>
    <row r="102" spans="2:14" x14ac:dyDescent="0.25">
      <c r="B102" s="57">
        <v>95</v>
      </c>
      <c r="C102" s="112">
        <v>44495</v>
      </c>
      <c r="D102" s="59" t="s">
        <v>6226</v>
      </c>
      <c r="E102" s="60" t="s">
        <v>11276</v>
      </c>
      <c r="F102" s="67" t="s">
        <v>6227</v>
      </c>
      <c r="G102" s="67" t="s">
        <v>6228</v>
      </c>
      <c r="H102" s="68" t="s">
        <v>6230</v>
      </c>
      <c r="I102" s="63">
        <v>2</v>
      </c>
      <c r="J102" s="64" t="str">
        <f t="shared" si="4"/>
        <v>A</v>
      </c>
      <c r="K102" s="65">
        <f t="shared" si="5"/>
        <v>5000</v>
      </c>
      <c r="L102" s="66">
        <f t="shared" si="6"/>
        <v>4</v>
      </c>
      <c r="M102" s="66" t="str">
        <f t="shared" si="7"/>
        <v>OK</v>
      </c>
    </row>
    <row r="103" spans="2:14" s="69" customFormat="1" x14ac:dyDescent="0.25">
      <c r="B103" s="57">
        <v>96</v>
      </c>
      <c r="C103" s="112">
        <v>44495</v>
      </c>
      <c r="D103" s="59" t="s">
        <v>6231</v>
      </c>
      <c r="E103" s="60" t="s">
        <v>11276</v>
      </c>
      <c r="F103" s="67" t="s">
        <v>6232</v>
      </c>
      <c r="G103" s="67" t="s">
        <v>6228</v>
      </c>
      <c r="H103" s="68" t="s">
        <v>6233</v>
      </c>
      <c r="I103" s="63">
        <v>2</v>
      </c>
      <c r="J103" s="64" t="str">
        <f t="shared" si="4"/>
        <v>A</v>
      </c>
      <c r="K103" s="65">
        <f t="shared" si="5"/>
        <v>5000</v>
      </c>
      <c r="L103" s="66">
        <f t="shared" si="6"/>
        <v>4</v>
      </c>
      <c r="M103" s="66" t="str">
        <f t="shared" si="7"/>
        <v>OK</v>
      </c>
      <c r="N103" s="40"/>
    </row>
    <row r="104" spans="2:14" x14ac:dyDescent="0.25">
      <c r="B104" s="57">
        <v>97</v>
      </c>
      <c r="C104" s="112">
        <v>44495</v>
      </c>
      <c r="D104" s="59" t="s">
        <v>6234</v>
      </c>
      <c r="E104" s="60" t="s">
        <v>11276</v>
      </c>
      <c r="F104" s="67" t="s">
        <v>6235</v>
      </c>
      <c r="G104" s="67" t="s">
        <v>6236</v>
      </c>
      <c r="H104" s="68" t="s">
        <v>6237</v>
      </c>
      <c r="I104" s="63">
        <v>3</v>
      </c>
      <c r="J104" s="64" t="str">
        <f t="shared" si="4"/>
        <v>A</v>
      </c>
      <c r="K104" s="65">
        <f t="shared" si="5"/>
        <v>7500</v>
      </c>
      <c r="L104" s="66">
        <f t="shared" si="6"/>
        <v>6</v>
      </c>
      <c r="M104" s="66" t="str">
        <f t="shared" si="7"/>
        <v>OK</v>
      </c>
    </row>
    <row r="105" spans="2:14" x14ac:dyDescent="0.25">
      <c r="B105" s="57">
        <v>98</v>
      </c>
      <c r="C105" s="112">
        <v>44495</v>
      </c>
      <c r="D105" s="59" t="s">
        <v>6238</v>
      </c>
      <c r="E105" s="60" t="s">
        <v>11276</v>
      </c>
      <c r="F105" s="67" t="s">
        <v>6239</v>
      </c>
      <c r="G105" s="67" t="s">
        <v>6240</v>
      </c>
      <c r="H105" s="68" t="s">
        <v>6241</v>
      </c>
      <c r="I105" s="63">
        <v>2</v>
      </c>
      <c r="J105" s="64" t="str">
        <f t="shared" si="4"/>
        <v>A</v>
      </c>
      <c r="K105" s="65">
        <f t="shared" si="5"/>
        <v>5000</v>
      </c>
      <c r="L105" s="66">
        <f t="shared" si="6"/>
        <v>4</v>
      </c>
      <c r="M105" s="66" t="str">
        <f t="shared" si="7"/>
        <v>OK</v>
      </c>
    </row>
    <row r="106" spans="2:14" x14ac:dyDescent="0.25">
      <c r="B106" s="57">
        <v>99</v>
      </c>
      <c r="C106" s="112">
        <v>44495</v>
      </c>
      <c r="D106" s="59" t="s">
        <v>6242</v>
      </c>
      <c r="E106" s="60" t="s">
        <v>11276</v>
      </c>
      <c r="F106" s="67" t="s">
        <v>6243</v>
      </c>
      <c r="G106" s="67" t="s">
        <v>6244</v>
      </c>
      <c r="H106" s="68" t="s">
        <v>6245</v>
      </c>
      <c r="I106" s="63">
        <v>2</v>
      </c>
      <c r="J106" s="64" t="str">
        <f t="shared" si="4"/>
        <v>A</v>
      </c>
      <c r="K106" s="65">
        <f t="shared" si="5"/>
        <v>5000</v>
      </c>
      <c r="L106" s="66">
        <f t="shared" si="6"/>
        <v>4</v>
      </c>
      <c r="M106" s="66" t="str">
        <f t="shared" si="7"/>
        <v>OK</v>
      </c>
    </row>
    <row r="107" spans="2:14" s="69" customFormat="1" x14ac:dyDescent="0.25">
      <c r="B107" s="57">
        <v>100</v>
      </c>
      <c r="C107" s="112">
        <v>44495</v>
      </c>
      <c r="D107" s="59" t="s">
        <v>1908</v>
      </c>
      <c r="E107" s="60" t="s">
        <v>11276</v>
      </c>
      <c r="F107" s="67" t="s">
        <v>1909</v>
      </c>
      <c r="G107" s="67" t="s">
        <v>1910</v>
      </c>
      <c r="H107" s="68" t="s">
        <v>6247</v>
      </c>
      <c r="I107" s="63">
        <v>4</v>
      </c>
      <c r="J107" s="64" t="str">
        <f t="shared" si="4"/>
        <v>A</v>
      </c>
      <c r="K107" s="65">
        <f t="shared" si="5"/>
        <v>10000</v>
      </c>
      <c r="L107" s="66">
        <f t="shared" si="6"/>
        <v>7</v>
      </c>
      <c r="M107" s="66" t="str">
        <f t="shared" si="7"/>
        <v>OK</v>
      </c>
      <c r="N107" s="40"/>
    </row>
    <row r="108" spans="2:14" s="69" customFormat="1" x14ac:dyDescent="0.25">
      <c r="B108" s="57">
        <v>101</v>
      </c>
      <c r="C108" s="112">
        <v>44495</v>
      </c>
      <c r="D108" s="59" t="s">
        <v>1896</v>
      </c>
      <c r="E108" s="60" t="s">
        <v>11276</v>
      </c>
      <c r="F108" s="67" t="s">
        <v>1897</v>
      </c>
      <c r="G108" s="67" t="s">
        <v>1898</v>
      </c>
      <c r="H108" s="68" t="s">
        <v>6246</v>
      </c>
      <c r="I108" s="63">
        <v>4</v>
      </c>
      <c r="J108" s="64" t="str">
        <f t="shared" si="4"/>
        <v>A</v>
      </c>
      <c r="K108" s="65">
        <f t="shared" si="5"/>
        <v>10000</v>
      </c>
      <c r="L108" s="66">
        <f t="shared" si="6"/>
        <v>16</v>
      </c>
      <c r="M108" s="66" t="str">
        <f t="shared" si="7"/>
        <v>OK</v>
      </c>
      <c r="N108" s="40"/>
    </row>
    <row r="109" spans="2:14" x14ac:dyDescent="0.25">
      <c r="B109" s="57">
        <v>102</v>
      </c>
      <c r="C109" s="112">
        <v>44495</v>
      </c>
      <c r="D109" s="59" t="s">
        <v>6248</v>
      </c>
      <c r="E109" s="60" t="s">
        <v>11276</v>
      </c>
      <c r="F109" s="67" t="s">
        <v>6249</v>
      </c>
      <c r="G109" s="67" t="s">
        <v>6250</v>
      </c>
      <c r="H109" s="68" t="s">
        <v>6254</v>
      </c>
      <c r="I109" s="63">
        <v>6</v>
      </c>
      <c r="J109" s="64" t="str">
        <f t="shared" si="4"/>
        <v>B</v>
      </c>
      <c r="K109" s="65">
        <f t="shared" si="5"/>
        <v>18000</v>
      </c>
      <c r="L109" s="66">
        <f t="shared" si="6"/>
        <v>11</v>
      </c>
      <c r="M109" s="66" t="str">
        <f t="shared" si="7"/>
        <v>OK</v>
      </c>
    </row>
    <row r="110" spans="2:14" x14ac:dyDescent="0.25">
      <c r="B110" s="57">
        <v>103</v>
      </c>
      <c r="C110" s="112">
        <v>44495</v>
      </c>
      <c r="D110" s="59" t="s">
        <v>6251</v>
      </c>
      <c r="E110" s="60" t="s">
        <v>11276</v>
      </c>
      <c r="F110" s="67" t="s">
        <v>6252</v>
      </c>
      <c r="G110" s="67" t="s">
        <v>6253</v>
      </c>
      <c r="H110" s="68" t="s">
        <v>6255</v>
      </c>
      <c r="I110" s="63">
        <v>6</v>
      </c>
      <c r="J110" s="64" t="str">
        <f t="shared" si="4"/>
        <v>B</v>
      </c>
      <c r="K110" s="65">
        <f t="shared" si="5"/>
        <v>18000</v>
      </c>
      <c r="L110" s="66">
        <f t="shared" si="6"/>
        <v>11</v>
      </c>
      <c r="M110" s="66" t="str">
        <f t="shared" si="7"/>
        <v>OK</v>
      </c>
    </row>
    <row r="111" spans="2:14" s="69" customFormat="1" x14ac:dyDescent="0.25">
      <c r="B111" s="57">
        <v>104</v>
      </c>
      <c r="C111" s="112">
        <v>44495</v>
      </c>
      <c r="D111" s="59" t="s">
        <v>6256</v>
      </c>
      <c r="E111" s="60" t="s">
        <v>11276</v>
      </c>
      <c r="F111" s="67" t="s">
        <v>6257</v>
      </c>
      <c r="G111" s="67" t="s">
        <v>6258</v>
      </c>
      <c r="H111" s="68" t="s">
        <v>6259</v>
      </c>
      <c r="I111" s="63">
        <v>4</v>
      </c>
      <c r="J111" s="64" t="str">
        <f t="shared" si="4"/>
        <v>A</v>
      </c>
      <c r="K111" s="65">
        <f t="shared" si="5"/>
        <v>10000</v>
      </c>
      <c r="L111" s="66">
        <f t="shared" si="6"/>
        <v>4</v>
      </c>
      <c r="M111" s="66" t="str">
        <f t="shared" si="7"/>
        <v>OK</v>
      </c>
      <c r="N111" s="40"/>
    </row>
    <row r="112" spans="2:14" x14ac:dyDescent="0.25">
      <c r="B112" s="57">
        <v>105</v>
      </c>
      <c r="C112" s="112">
        <v>44495</v>
      </c>
      <c r="D112" s="59" t="s">
        <v>6260</v>
      </c>
      <c r="E112" s="60" t="s">
        <v>11276</v>
      </c>
      <c r="F112" s="67" t="s">
        <v>6261</v>
      </c>
      <c r="G112" s="67" t="s">
        <v>6262</v>
      </c>
      <c r="H112" s="68" t="s">
        <v>6263</v>
      </c>
      <c r="I112" s="63">
        <v>4</v>
      </c>
      <c r="J112" s="64" t="str">
        <f t="shared" si="4"/>
        <v>A</v>
      </c>
      <c r="K112" s="65">
        <f t="shared" si="5"/>
        <v>10000</v>
      </c>
      <c r="L112" s="66">
        <f t="shared" si="6"/>
        <v>4</v>
      </c>
      <c r="M112" s="66" t="str">
        <f t="shared" si="7"/>
        <v>OK</v>
      </c>
    </row>
    <row r="113" spans="2:14" x14ac:dyDescent="0.25">
      <c r="B113" s="57">
        <v>106</v>
      </c>
      <c r="C113" s="112">
        <v>44495</v>
      </c>
      <c r="D113" s="59" t="s">
        <v>6264</v>
      </c>
      <c r="E113" s="60" t="s">
        <v>11276</v>
      </c>
      <c r="F113" s="67" t="s">
        <v>6265</v>
      </c>
      <c r="G113" s="67" t="s">
        <v>6266</v>
      </c>
      <c r="H113" s="68" t="s">
        <v>6267</v>
      </c>
      <c r="I113" s="63">
        <v>7</v>
      </c>
      <c r="J113" s="64" t="str">
        <f t="shared" si="4"/>
        <v>B</v>
      </c>
      <c r="K113" s="65">
        <f t="shared" si="5"/>
        <v>21000</v>
      </c>
      <c r="L113" s="66">
        <f t="shared" si="6"/>
        <v>7</v>
      </c>
      <c r="M113" s="66" t="str">
        <f t="shared" si="7"/>
        <v>OK</v>
      </c>
    </row>
    <row r="114" spans="2:14" x14ac:dyDescent="0.25">
      <c r="B114" s="57">
        <v>107</v>
      </c>
      <c r="C114" s="112">
        <v>44495</v>
      </c>
      <c r="D114" s="59" t="s">
        <v>6268</v>
      </c>
      <c r="E114" s="60" t="s">
        <v>11276</v>
      </c>
      <c r="F114" s="67" t="s">
        <v>6269</v>
      </c>
      <c r="G114" s="67" t="s">
        <v>6270</v>
      </c>
      <c r="H114" s="68" t="s">
        <v>6271</v>
      </c>
      <c r="I114" s="63">
        <v>10</v>
      </c>
      <c r="J114" s="64" t="str">
        <f t="shared" si="4"/>
        <v>B</v>
      </c>
      <c r="K114" s="65">
        <f t="shared" si="5"/>
        <v>30000</v>
      </c>
      <c r="L114" s="66">
        <f t="shared" si="6"/>
        <v>10</v>
      </c>
      <c r="M114" s="66" t="str">
        <f t="shared" si="7"/>
        <v>OK</v>
      </c>
    </row>
    <row r="115" spans="2:14" s="69" customFormat="1" x14ac:dyDescent="0.25">
      <c r="B115" s="57">
        <v>108</v>
      </c>
      <c r="C115" s="112">
        <v>44495</v>
      </c>
      <c r="D115" s="59" t="s">
        <v>1936</v>
      </c>
      <c r="E115" s="60" t="s">
        <v>11276</v>
      </c>
      <c r="F115" s="67" t="s">
        <v>1937</v>
      </c>
      <c r="G115" s="67" t="s">
        <v>1938</v>
      </c>
      <c r="H115" s="68" t="s">
        <v>6272</v>
      </c>
      <c r="I115" s="63">
        <v>2</v>
      </c>
      <c r="J115" s="64" t="str">
        <f t="shared" si="4"/>
        <v>A</v>
      </c>
      <c r="K115" s="65">
        <f t="shared" si="5"/>
        <v>5000</v>
      </c>
      <c r="L115" s="66">
        <f t="shared" si="6"/>
        <v>6</v>
      </c>
      <c r="M115" s="66" t="str">
        <f t="shared" si="7"/>
        <v>OK</v>
      </c>
      <c r="N115" s="40"/>
    </row>
    <row r="116" spans="2:14" x14ac:dyDescent="0.25">
      <c r="B116" s="57">
        <v>109</v>
      </c>
      <c r="C116" s="112">
        <v>44495</v>
      </c>
      <c r="D116" s="59" t="s">
        <v>6273</v>
      </c>
      <c r="E116" s="60" t="s">
        <v>11276</v>
      </c>
      <c r="F116" s="67" t="s">
        <v>6274</v>
      </c>
      <c r="G116" s="67" t="s">
        <v>6275</v>
      </c>
      <c r="H116" s="68" t="s">
        <v>6276</v>
      </c>
      <c r="I116" s="63">
        <v>2</v>
      </c>
      <c r="J116" s="64" t="str">
        <f t="shared" si="4"/>
        <v>A</v>
      </c>
      <c r="K116" s="65">
        <f t="shared" si="5"/>
        <v>5000</v>
      </c>
      <c r="L116" s="66">
        <f t="shared" si="6"/>
        <v>2</v>
      </c>
      <c r="M116" s="66" t="str">
        <f t="shared" si="7"/>
        <v>OK</v>
      </c>
    </row>
    <row r="117" spans="2:14" x14ac:dyDescent="0.25">
      <c r="B117" s="57">
        <v>110</v>
      </c>
      <c r="C117" s="112">
        <v>44495</v>
      </c>
      <c r="D117" s="59" t="s">
        <v>6277</v>
      </c>
      <c r="E117" s="60" t="s">
        <v>11276</v>
      </c>
      <c r="F117" s="67" t="s">
        <v>6278</v>
      </c>
      <c r="G117" s="67" t="s">
        <v>6279</v>
      </c>
      <c r="H117" s="68" t="s">
        <v>6280</v>
      </c>
      <c r="I117" s="63">
        <v>3</v>
      </c>
      <c r="J117" s="64" t="str">
        <f t="shared" si="4"/>
        <v>A</v>
      </c>
      <c r="K117" s="65">
        <f t="shared" si="5"/>
        <v>7500</v>
      </c>
      <c r="L117" s="66">
        <f t="shared" si="6"/>
        <v>3</v>
      </c>
      <c r="M117" s="66" t="str">
        <f t="shared" si="7"/>
        <v>OK</v>
      </c>
    </row>
    <row r="118" spans="2:14" s="69" customFormat="1" x14ac:dyDescent="0.25">
      <c r="B118" s="57">
        <v>111</v>
      </c>
      <c r="C118" s="112">
        <v>44495</v>
      </c>
      <c r="D118" s="59" t="s">
        <v>6281</v>
      </c>
      <c r="E118" s="60" t="s">
        <v>11276</v>
      </c>
      <c r="F118" s="67" t="s">
        <v>6282</v>
      </c>
      <c r="G118" s="67" t="s">
        <v>6283</v>
      </c>
      <c r="H118" s="68" t="s">
        <v>6286</v>
      </c>
      <c r="I118" s="63">
        <v>10</v>
      </c>
      <c r="J118" s="64" t="str">
        <f t="shared" si="4"/>
        <v>B</v>
      </c>
      <c r="K118" s="65">
        <f t="shared" si="5"/>
        <v>30000</v>
      </c>
      <c r="L118" s="66">
        <f t="shared" si="6"/>
        <v>20</v>
      </c>
      <c r="M118" s="66" t="str">
        <f t="shared" si="7"/>
        <v>OK</v>
      </c>
      <c r="N118" s="40"/>
    </row>
    <row r="119" spans="2:14" x14ac:dyDescent="0.25">
      <c r="B119" s="57">
        <v>112</v>
      </c>
      <c r="C119" s="112">
        <v>44495</v>
      </c>
      <c r="D119" s="59" t="s">
        <v>6284</v>
      </c>
      <c r="E119" s="60" t="s">
        <v>11276</v>
      </c>
      <c r="F119" s="67" t="s">
        <v>4333</v>
      </c>
      <c r="G119" s="67" t="s">
        <v>6285</v>
      </c>
      <c r="H119" s="68" t="s">
        <v>6287</v>
      </c>
      <c r="I119" s="63">
        <v>8</v>
      </c>
      <c r="J119" s="64" t="str">
        <f t="shared" si="4"/>
        <v>B</v>
      </c>
      <c r="K119" s="65">
        <f t="shared" si="5"/>
        <v>24000</v>
      </c>
      <c r="L119" s="66">
        <f t="shared" si="6"/>
        <v>18</v>
      </c>
      <c r="M119" s="66" t="str">
        <f t="shared" si="7"/>
        <v>OK</v>
      </c>
    </row>
    <row r="120" spans="2:14" x14ac:dyDescent="0.25">
      <c r="B120" s="57">
        <v>113</v>
      </c>
      <c r="C120" s="112">
        <v>44495</v>
      </c>
      <c r="D120" s="59" t="s">
        <v>6288</v>
      </c>
      <c r="E120" s="60" t="s">
        <v>11276</v>
      </c>
      <c r="F120" s="67" t="s">
        <v>6289</v>
      </c>
      <c r="G120" s="67" t="s">
        <v>6290</v>
      </c>
      <c r="H120" s="68" t="s">
        <v>6291</v>
      </c>
      <c r="I120" s="63">
        <v>10</v>
      </c>
      <c r="J120" s="64" t="str">
        <f t="shared" si="4"/>
        <v>B</v>
      </c>
      <c r="K120" s="65">
        <f t="shared" si="5"/>
        <v>30000</v>
      </c>
      <c r="L120" s="66">
        <f t="shared" si="6"/>
        <v>10</v>
      </c>
      <c r="M120" s="66" t="str">
        <f t="shared" si="7"/>
        <v>OK</v>
      </c>
    </row>
    <row r="121" spans="2:14" x14ac:dyDescent="0.25">
      <c r="B121" s="57">
        <v>114</v>
      </c>
      <c r="C121" s="112">
        <v>44495</v>
      </c>
      <c r="D121" s="59" t="s">
        <v>6292</v>
      </c>
      <c r="E121" s="60" t="s">
        <v>11276</v>
      </c>
      <c r="F121" s="67" t="s">
        <v>6293</v>
      </c>
      <c r="G121" s="67" t="s">
        <v>6294</v>
      </c>
      <c r="H121" s="68" t="s">
        <v>6295</v>
      </c>
      <c r="I121" s="63">
        <v>3</v>
      </c>
      <c r="J121" s="64" t="str">
        <f t="shared" si="4"/>
        <v>A</v>
      </c>
      <c r="K121" s="65">
        <f t="shared" si="5"/>
        <v>7500</v>
      </c>
      <c r="L121" s="66">
        <f t="shared" si="6"/>
        <v>5</v>
      </c>
      <c r="M121" s="66" t="str">
        <f t="shared" si="7"/>
        <v>OK</v>
      </c>
    </row>
    <row r="122" spans="2:14" s="69" customFormat="1" x14ac:dyDescent="0.25">
      <c r="B122" s="57">
        <v>115</v>
      </c>
      <c r="C122" s="112">
        <v>44495</v>
      </c>
      <c r="D122" s="59" t="s">
        <v>6296</v>
      </c>
      <c r="E122" s="60" t="s">
        <v>11276</v>
      </c>
      <c r="F122" s="67" t="s">
        <v>6297</v>
      </c>
      <c r="G122" s="67" t="s">
        <v>6298</v>
      </c>
      <c r="H122" s="68" t="s">
        <v>6299</v>
      </c>
      <c r="I122" s="63">
        <v>2</v>
      </c>
      <c r="J122" s="64" t="str">
        <f t="shared" si="4"/>
        <v>A</v>
      </c>
      <c r="K122" s="65">
        <f t="shared" si="5"/>
        <v>5000</v>
      </c>
      <c r="L122" s="66">
        <f t="shared" si="6"/>
        <v>2</v>
      </c>
      <c r="M122" s="66" t="str">
        <f t="shared" si="7"/>
        <v>OK</v>
      </c>
      <c r="N122" s="40"/>
    </row>
    <row r="123" spans="2:14" x14ac:dyDescent="0.25">
      <c r="B123" s="57">
        <v>116</v>
      </c>
      <c r="C123" s="112">
        <v>44495</v>
      </c>
      <c r="D123" s="59" t="s">
        <v>1892</v>
      </c>
      <c r="E123" s="60" t="s">
        <v>11276</v>
      </c>
      <c r="F123" s="67" t="s">
        <v>1893</v>
      </c>
      <c r="G123" s="67" t="s">
        <v>1894</v>
      </c>
      <c r="H123" s="68" t="s">
        <v>6300</v>
      </c>
      <c r="I123" s="63">
        <v>2</v>
      </c>
      <c r="J123" s="64" t="str">
        <f t="shared" si="4"/>
        <v>A</v>
      </c>
      <c r="K123" s="65">
        <f t="shared" si="5"/>
        <v>5000</v>
      </c>
      <c r="L123" s="66">
        <f t="shared" si="6"/>
        <v>4</v>
      </c>
      <c r="M123" s="66" t="str">
        <f t="shared" si="7"/>
        <v>OK</v>
      </c>
    </row>
    <row r="124" spans="2:14" x14ac:dyDescent="0.25">
      <c r="B124" s="57">
        <v>117</v>
      </c>
      <c r="C124" s="112">
        <v>44495</v>
      </c>
      <c r="D124" s="59" t="s">
        <v>6301</v>
      </c>
      <c r="E124" s="60" t="s">
        <v>11276</v>
      </c>
      <c r="F124" s="67" t="s">
        <v>5679</v>
      </c>
      <c r="G124" s="67" t="s">
        <v>6240</v>
      </c>
      <c r="H124" s="68" t="s">
        <v>6302</v>
      </c>
      <c r="I124" s="63">
        <v>2</v>
      </c>
      <c r="J124" s="64" t="str">
        <f t="shared" si="4"/>
        <v>A</v>
      </c>
      <c r="K124" s="65">
        <f t="shared" si="5"/>
        <v>5000</v>
      </c>
      <c r="L124" s="66">
        <f t="shared" si="6"/>
        <v>2</v>
      </c>
      <c r="M124" s="66" t="str">
        <f t="shared" si="7"/>
        <v>OK</v>
      </c>
    </row>
    <row r="125" spans="2:14" x14ac:dyDescent="0.25">
      <c r="B125" s="57">
        <v>118</v>
      </c>
      <c r="C125" s="112">
        <v>44495</v>
      </c>
      <c r="D125" s="59" t="s">
        <v>6303</v>
      </c>
      <c r="E125" s="60" t="s">
        <v>11276</v>
      </c>
      <c r="F125" s="67" t="s">
        <v>6304</v>
      </c>
      <c r="G125" s="67" t="s">
        <v>6305</v>
      </c>
      <c r="H125" s="68" t="s">
        <v>6306</v>
      </c>
      <c r="I125" s="63">
        <v>2</v>
      </c>
      <c r="J125" s="64" t="str">
        <f t="shared" si="4"/>
        <v>A</v>
      </c>
      <c r="K125" s="65">
        <f t="shared" si="5"/>
        <v>5000</v>
      </c>
      <c r="L125" s="66">
        <f t="shared" si="6"/>
        <v>2</v>
      </c>
      <c r="M125" s="66" t="str">
        <f t="shared" si="7"/>
        <v>OK</v>
      </c>
    </row>
    <row r="126" spans="2:14" s="69" customFormat="1" x14ac:dyDescent="0.25">
      <c r="B126" s="57">
        <v>119</v>
      </c>
      <c r="C126" s="112">
        <v>44496</v>
      </c>
      <c r="D126" s="59" t="s">
        <v>1880</v>
      </c>
      <c r="E126" s="60" t="s">
        <v>11276</v>
      </c>
      <c r="F126" s="67" t="s">
        <v>1881</v>
      </c>
      <c r="G126" s="67" t="s">
        <v>1882</v>
      </c>
      <c r="H126" s="68" t="s">
        <v>6978</v>
      </c>
      <c r="I126" s="63">
        <v>3</v>
      </c>
      <c r="J126" s="64" t="str">
        <f t="shared" si="4"/>
        <v>A</v>
      </c>
      <c r="K126" s="65">
        <f t="shared" si="5"/>
        <v>7500</v>
      </c>
      <c r="L126" s="66">
        <f t="shared" si="6"/>
        <v>11</v>
      </c>
      <c r="M126" s="66" t="str">
        <f t="shared" si="7"/>
        <v>OK</v>
      </c>
      <c r="N126" s="40"/>
    </row>
    <row r="127" spans="2:14" x14ac:dyDescent="0.25">
      <c r="B127" s="57">
        <v>120</v>
      </c>
      <c r="C127" s="112">
        <v>44496</v>
      </c>
      <c r="D127" s="59" t="s">
        <v>6979</v>
      </c>
      <c r="E127" s="60" t="s">
        <v>11276</v>
      </c>
      <c r="F127" s="67" t="s">
        <v>6980</v>
      </c>
      <c r="G127" s="67" t="s">
        <v>6981</v>
      </c>
      <c r="H127" s="68" t="s">
        <v>6982</v>
      </c>
      <c r="I127" s="63">
        <v>10</v>
      </c>
      <c r="J127" s="64" t="str">
        <f t="shared" si="4"/>
        <v>B</v>
      </c>
      <c r="K127" s="65">
        <f t="shared" si="5"/>
        <v>30000</v>
      </c>
      <c r="L127" s="66">
        <f t="shared" si="6"/>
        <v>20</v>
      </c>
      <c r="M127" s="66" t="str">
        <f t="shared" si="7"/>
        <v>OK</v>
      </c>
    </row>
    <row r="128" spans="2:14" x14ac:dyDescent="0.25">
      <c r="B128" s="57">
        <v>121</v>
      </c>
      <c r="C128" s="112">
        <v>44496</v>
      </c>
      <c r="D128" s="59" t="s">
        <v>6983</v>
      </c>
      <c r="E128" s="60" t="s">
        <v>11276</v>
      </c>
      <c r="F128" s="67" t="s">
        <v>6984</v>
      </c>
      <c r="G128" s="67" t="s">
        <v>6985</v>
      </c>
      <c r="H128" s="68" t="s">
        <v>6986</v>
      </c>
      <c r="I128" s="63">
        <v>2</v>
      </c>
      <c r="J128" s="64" t="str">
        <f t="shared" si="4"/>
        <v>A</v>
      </c>
      <c r="K128" s="65">
        <f t="shared" si="5"/>
        <v>5000</v>
      </c>
      <c r="L128" s="66">
        <f t="shared" si="6"/>
        <v>2</v>
      </c>
      <c r="M128" s="66" t="str">
        <f t="shared" si="7"/>
        <v>OK</v>
      </c>
    </row>
    <row r="129" spans="2:14" s="69" customFormat="1" x14ac:dyDescent="0.25">
      <c r="B129" s="57">
        <v>122</v>
      </c>
      <c r="C129" s="112">
        <v>44496</v>
      </c>
      <c r="D129" s="59" t="s">
        <v>6987</v>
      </c>
      <c r="E129" s="60" t="s">
        <v>11276</v>
      </c>
      <c r="F129" s="67" t="s">
        <v>6988</v>
      </c>
      <c r="G129" s="67" t="s">
        <v>6989</v>
      </c>
      <c r="H129" s="68" t="s">
        <v>6990</v>
      </c>
      <c r="I129" s="63">
        <v>2</v>
      </c>
      <c r="J129" s="64" t="str">
        <f t="shared" si="4"/>
        <v>A</v>
      </c>
      <c r="K129" s="65">
        <f t="shared" si="5"/>
        <v>5000</v>
      </c>
      <c r="L129" s="66">
        <f t="shared" si="6"/>
        <v>2</v>
      </c>
      <c r="M129" s="66" t="str">
        <f t="shared" si="7"/>
        <v>OK</v>
      </c>
      <c r="N129" s="40"/>
    </row>
    <row r="130" spans="2:14" x14ac:dyDescent="0.25">
      <c r="B130" s="57">
        <v>123</v>
      </c>
      <c r="C130" s="112">
        <v>44496</v>
      </c>
      <c r="D130" s="59" t="s">
        <v>6991</v>
      </c>
      <c r="E130" s="60" t="s">
        <v>11276</v>
      </c>
      <c r="F130" s="67" t="s">
        <v>6992</v>
      </c>
      <c r="G130" s="67" t="s">
        <v>6993</v>
      </c>
      <c r="H130" s="68" t="s">
        <v>6996</v>
      </c>
      <c r="I130" s="63">
        <v>15</v>
      </c>
      <c r="J130" s="64" t="str">
        <f t="shared" si="4"/>
        <v>B</v>
      </c>
      <c r="K130" s="65">
        <f t="shared" si="5"/>
        <v>45000</v>
      </c>
      <c r="L130" s="66">
        <f t="shared" si="6"/>
        <v>20</v>
      </c>
      <c r="M130" s="66" t="str">
        <f t="shared" si="7"/>
        <v>OK</v>
      </c>
    </row>
    <row r="131" spans="2:14" x14ac:dyDescent="0.25">
      <c r="B131" s="57">
        <v>124</v>
      </c>
      <c r="C131" s="112">
        <v>44496</v>
      </c>
      <c r="D131" s="59" t="s">
        <v>6994</v>
      </c>
      <c r="E131" s="60" t="s">
        <v>11276</v>
      </c>
      <c r="F131" s="67" t="s">
        <v>6995</v>
      </c>
      <c r="G131" s="67" t="s">
        <v>1384</v>
      </c>
      <c r="H131" s="68" t="s">
        <v>6997</v>
      </c>
      <c r="I131" s="63">
        <v>4</v>
      </c>
      <c r="J131" s="64" t="str">
        <f t="shared" si="4"/>
        <v>A</v>
      </c>
      <c r="K131" s="65">
        <f t="shared" si="5"/>
        <v>10000</v>
      </c>
      <c r="L131" s="66">
        <f t="shared" si="6"/>
        <v>4</v>
      </c>
      <c r="M131" s="66" t="str">
        <f t="shared" si="7"/>
        <v>OK</v>
      </c>
    </row>
    <row r="132" spans="2:14" x14ac:dyDescent="0.25">
      <c r="B132" s="57">
        <v>125</v>
      </c>
      <c r="C132" s="112">
        <v>44496</v>
      </c>
      <c r="D132" s="59" t="s">
        <v>6998</v>
      </c>
      <c r="E132" s="60" t="s">
        <v>11276</v>
      </c>
      <c r="F132" s="67" t="s">
        <v>6999</v>
      </c>
      <c r="G132" s="67" t="s">
        <v>7000</v>
      </c>
      <c r="H132" s="68" t="s">
        <v>7001</v>
      </c>
      <c r="I132" s="63">
        <v>5</v>
      </c>
      <c r="J132" s="64" t="str">
        <f t="shared" si="4"/>
        <v>A</v>
      </c>
      <c r="K132" s="65">
        <f t="shared" si="5"/>
        <v>12500</v>
      </c>
      <c r="L132" s="66">
        <f t="shared" si="6"/>
        <v>5</v>
      </c>
      <c r="M132" s="66" t="str">
        <f t="shared" si="7"/>
        <v>OK</v>
      </c>
    </row>
    <row r="133" spans="2:14" s="69" customFormat="1" x14ac:dyDescent="0.25">
      <c r="B133" s="57">
        <v>126</v>
      </c>
      <c r="C133" s="112">
        <v>44496</v>
      </c>
      <c r="D133" s="59" t="s">
        <v>7002</v>
      </c>
      <c r="E133" s="60" t="s">
        <v>11276</v>
      </c>
      <c r="F133" s="67" t="s">
        <v>7003</v>
      </c>
      <c r="G133" s="67" t="s">
        <v>7004</v>
      </c>
      <c r="H133" s="68" t="s">
        <v>7005</v>
      </c>
      <c r="I133" s="63">
        <v>20</v>
      </c>
      <c r="J133" s="64" t="str">
        <f t="shared" si="4"/>
        <v>B</v>
      </c>
      <c r="K133" s="65">
        <f t="shared" si="5"/>
        <v>60000</v>
      </c>
      <c r="L133" s="66">
        <f t="shared" si="6"/>
        <v>20</v>
      </c>
      <c r="M133" s="66" t="str">
        <f t="shared" si="7"/>
        <v>OK</v>
      </c>
      <c r="N133" s="40"/>
    </row>
    <row r="134" spans="2:14" x14ac:dyDescent="0.25">
      <c r="B134" s="57">
        <v>127</v>
      </c>
      <c r="C134" s="112">
        <v>44496</v>
      </c>
      <c r="D134" s="59" t="s">
        <v>7006</v>
      </c>
      <c r="E134" s="60" t="s">
        <v>11276</v>
      </c>
      <c r="F134" s="67" t="s">
        <v>7007</v>
      </c>
      <c r="G134" s="67" t="s">
        <v>7008</v>
      </c>
      <c r="H134" s="68" t="s">
        <v>7009</v>
      </c>
      <c r="I134" s="63">
        <v>2</v>
      </c>
      <c r="J134" s="64" t="str">
        <f t="shared" si="4"/>
        <v>A</v>
      </c>
      <c r="K134" s="65">
        <f t="shared" si="5"/>
        <v>5000</v>
      </c>
      <c r="L134" s="66">
        <f t="shared" si="6"/>
        <v>2</v>
      </c>
      <c r="M134" s="66" t="str">
        <f t="shared" si="7"/>
        <v>OK</v>
      </c>
    </row>
    <row r="135" spans="2:14" x14ac:dyDescent="0.25">
      <c r="B135" s="57">
        <v>128</v>
      </c>
      <c r="C135" s="112">
        <v>44496</v>
      </c>
      <c r="D135" s="59" t="s">
        <v>7010</v>
      </c>
      <c r="E135" s="60" t="s">
        <v>11276</v>
      </c>
      <c r="F135" s="67" t="s">
        <v>1905</v>
      </c>
      <c r="G135" s="67" t="s">
        <v>7011</v>
      </c>
      <c r="H135" s="68" t="s">
        <v>7012</v>
      </c>
      <c r="I135" s="63">
        <v>6</v>
      </c>
      <c r="J135" s="64" t="str">
        <f t="shared" si="4"/>
        <v>B</v>
      </c>
      <c r="K135" s="65">
        <f t="shared" si="5"/>
        <v>18000</v>
      </c>
      <c r="L135" s="66">
        <f t="shared" si="6"/>
        <v>6</v>
      </c>
      <c r="M135" s="66" t="str">
        <f t="shared" si="7"/>
        <v>OK</v>
      </c>
    </row>
    <row r="136" spans="2:14" s="69" customFormat="1" x14ac:dyDescent="0.25">
      <c r="B136" s="57">
        <v>129</v>
      </c>
      <c r="C136" s="112">
        <v>44496</v>
      </c>
      <c r="D136" s="59" t="s">
        <v>7013</v>
      </c>
      <c r="E136" s="60" t="s">
        <v>11276</v>
      </c>
      <c r="F136" s="67" t="s">
        <v>7014</v>
      </c>
      <c r="G136" s="67" t="s">
        <v>7015</v>
      </c>
      <c r="H136" s="68" t="s">
        <v>7016</v>
      </c>
      <c r="I136" s="63">
        <v>6</v>
      </c>
      <c r="J136" s="64" t="str">
        <f t="shared" si="4"/>
        <v>B</v>
      </c>
      <c r="K136" s="65">
        <f t="shared" si="5"/>
        <v>18000</v>
      </c>
      <c r="L136" s="66">
        <f t="shared" si="6"/>
        <v>6</v>
      </c>
      <c r="M136" s="66" t="str">
        <f t="shared" si="7"/>
        <v>OK</v>
      </c>
      <c r="N136" s="40"/>
    </row>
    <row r="137" spans="2:14" x14ac:dyDescent="0.25">
      <c r="B137" s="57">
        <v>130</v>
      </c>
      <c r="C137" s="112">
        <v>44496</v>
      </c>
      <c r="D137" s="59" t="s">
        <v>7017</v>
      </c>
      <c r="E137" s="60" t="s">
        <v>11276</v>
      </c>
      <c r="F137" s="67" t="s">
        <v>7018</v>
      </c>
      <c r="G137" s="67" t="s">
        <v>7019</v>
      </c>
      <c r="H137" s="68" t="s">
        <v>7020</v>
      </c>
      <c r="I137" s="63">
        <v>6</v>
      </c>
      <c r="J137" s="64" t="str">
        <f t="shared" ref="J137:J342" si="8">+IF(I137&lt;=0," ",IF(I137&lt;=5,"A",IF(I137&gt;=6,"B")))</f>
        <v>B</v>
      </c>
      <c r="K137" s="65">
        <f t="shared" ref="K137:K342" si="9">+IF(J137=" ",I137*0,IF(J137="A",I137*2500,IF(J137="B",I137*3000)))</f>
        <v>18000</v>
      </c>
      <c r="L137" s="66">
        <f t="shared" ref="L137:L200" si="10">SUMIF($D$8:$D$342,D137:D471,$I$8:$I$342)</f>
        <v>6</v>
      </c>
      <c r="M137" s="66" t="str">
        <f t="shared" ref="M137:M200" si="11">+IF(L137=0," ",IF(L137&lt;=20,"OK",IF(L137&gt;=21,"LEBIH")))</f>
        <v>OK</v>
      </c>
    </row>
    <row r="138" spans="2:14" x14ac:dyDescent="0.25">
      <c r="B138" s="57">
        <v>131</v>
      </c>
      <c r="C138" s="112">
        <v>44496</v>
      </c>
      <c r="D138" s="59" t="s">
        <v>7021</v>
      </c>
      <c r="E138" s="60" t="s">
        <v>11276</v>
      </c>
      <c r="F138" s="67" t="s">
        <v>7022</v>
      </c>
      <c r="G138" s="67" t="s">
        <v>7023</v>
      </c>
      <c r="H138" s="68" t="s">
        <v>7024</v>
      </c>
      <c r="I138" s="63">
        <v>5</v>
      </c>
      <c r="J138" s="64" t="str">
        <f t="shared" si="8"/>
        <v>A</v>
      </c>
      <c r="K138" s="65">
        <f t="shared" si="9"/>
        <v>12500</v>
      </c>
      <c r="L138" s="66">
        <f t="shared" si="10"/>
        <v>5</v>
      </c>
      <c r="M138" s="66" t="str">
        <f t="shared" si="11"/>
        <v>OK</v>
      </c>
    </row>
    <row r="139" spans="2:14" x14ac:dyDescent="0.25">
      <c r="B139" s="57">
        <v>132</v>
      </c>
      <c r="C139" s="112">
        <v>44496</v>
      </c>
      <c r="D139" s="59" t="s">
        <v>7025</v>
      </c>
      <c r="E139" s="60" t="s">
        <v>11276</v>
      </c>
      <c r="F139" s="67" t="s">
        <v>7026</v>
      </c>
      <c r="G139" s="67" t="s">
        <v>7027</v>
      </c>
      <c r="H139" s="68" t="s">
        <v>7028</v>
      </c>
      <c r="I139" s="63">
        <v>20</v>
      </c>
      <c r="J139" s="64" t="str">
        <f t="shared" si="8"/>
        <v>B</v>
      </c>
      <c r="K139" s="65">
        <f t="shared" si="9"/>
        <v>60000</v>
      </c>
      <c r="L139" s="66">
        <f t="shared" si="10"/>
        <v>20</v>
      </c>
      <c r="M139" s="66" t="str">
        <f t="shared" si="11"/>
        <v>OK</v>
      </c>
    </row>
    <row r="140" spans="2:14" s="69" customFormat="1" x14ac:dyDescent="0.25">
      <c r="B140" s="57">
        <v>133</v>
      </c>
      <c r="C140" s="112">
        <v>44496</v>
      </c>
      <c r="D140" s="59" t="s">
        <v>1932</v>
      </c>
      <c r="E140" s="60" t="s">
        <v>11276</v>
      </c>
      <c r="F140" s="67" t="s">
        <v>1933</v>
      </c>
      <c r="G140" s="67" t="s">
        <v>1934</v>
      </c>
      <c r="H140" s="68" t="s">
        <v>7029</v>
      </c>
      <c r="I140" s="63">
        <v>11</v>
      </c>
      <c r="J140" s="64" t="str">
        <f t="shared" si="8"/>
        <v>B</v>
      </c>
      <c r="K140" s="65">
        <f t="shared" si="9"/>
        <v>33000</v>
      </c>
      <c r="L140" s="66">
        <f t="shared" si="10"/>
        <v>20</v>
      </c>
      <c r="M140" s="66" t="str">
        <f t="shared" si="11"/>
        <v>OK</v>
      </c>
      <c r="N140" s="40"/>
    </row>
    <row r="141" spans="2:14" x14ac:dyDescent="0.25">
      <c r="B141" s="57">
        <v>134</v>
      </c>
      <c r="C141" s="112">
        <v>44496</v>
      </c>
      <c r="D141" s="59" t="s">
        <v>1944</v>
      </c>
      <c r="E141" s="60" t="s">
        <v>11276</v>
      </c>
      <c r="F141" s="67" t="s">
        <v>1945</v>
      </c>
      <c r="G141" s="67" t="s">
        <v>1946</v>
      </c>
      <c r="H141" s="68" t="s">
        <v>7032</v>
      </c>
      <c r="I141" s="63">
        <v>6</v>
      </c>
      <c r="J141" s="64" t="str">
        <f t="shared" si="8"/>
        <v>B</v>
      </c>
      <c r="K141" s="65">
        <f t="shared" si="9"/>
        <v>18000</v>
      </c>
      <c r="L141" s="66">
        <f t="shared" si="10"/>
        <v>8</v>
      </c>
      <c r="M141" s="66" t="str">
        <f t="shared" si="11"/>
        <v>OK</v>
      </c>
    </row>
    <row r="142" spans="2:14" x14ac:dyDescent="0.25">
      <c r="B142" s="57">
        <v>135</v>
      </c>
      <c r="C142" s="112">
        <v>44496</v>
      </c>
      <c r="D142" s="59" t="s">
        <v>7030</v>
      </c>
      <c r="E142" s="60" t="s">
        <v>11276</v>
      </c>
      <c r="F142" s="67" t="s">
        <v>211</v>
      </c>
      <c r="G142" s="67" t="s">
        <v>2898</v>
      </c>
      <c r="H142" s="68" t="s">
        <v>7031</v>
      </c>
      <c r="I142" s="63">
        <v>8</v>
      </c>
      <c r="J142" s="64" t="str">
        <f t="shared" si="8"/>
        <v>B</v>
      </c>
      <c r="K142" s="65">
        <f t="shared" si="9"/>
        <v>24000</v>
      </c>
      <c r="L142" s="66">
        <f t="shared" si="10"/>
        <v>13</v>
      </c>
      <c r="M142" s="66" t="str">
        <f t="shared" si="11"/>
        <v>OK</v>
      </c>
    </row>
    <row r="143" spans="2:14" x14ac:dyDescent="0.25">
      <c r="B143" s="57">
        <v>136</v>
      </c>
      <c r="C143" s="112">
        <v>44496</v>
      </c>
      <c r="D143" s="59" t="s">
        <v>4290</v>
      </c>
      <c r="E143" s="60" t="s">
        <v>11276</v>
      </c>
      <c r="F143" s="67" t="s">
        <v>4291</v>
      </c>
      <c r="G143" s="67" t="s">
        <v>4292</v>
      </c>
      <c r="H143" s="68" t="s">
        <v>7039</v>
      </c>
      <c r="I143" s="63">
        <v>5</v>
      </c>
      <c r="J143" s="64" t="str">
        <f t="shared" si="8"/>
        <v>A</v>
      </c>
      <c r="K143" s="65">
        <f t="shared" si="9"/>
        <v>12500</v>
      </c>
      <c r="L143" s="66">
        <f t="shared" si="10"/>
        <v>10</v>
      </c>
      <c r="M143" s="66" t="str">
        <f t="shared" si="11"/>
        <v>OK</v>
      </c>
    </row>
    <row r="144" spans="2:14" s="69" customFormat="1" x14ac:dyDescent="0.25">
      <c r="B144" s="57">
        <v>137</v>
      </c>
      <c r="C144" s="112">
        <v>44496</v>
      </c>
      <c r="D144" s="59" t="s">
        <v>7033</v>
      </c>
      <c r="E144" s="60" t="s">
        <v>11276</v>
      </c>
      <c r="F144" s="67" t="s">
        <v>7034</v>
      </c>
      <c r="G144" s="67" t="s">
        <v>7035</v>
      </c>
      <c r="H144" s="68" t="s">
        <v>7040</v>
      </c>
      <c r="I144" s="63">
        <v>8</v>
      </c>
      <c r="J144" s="64" t="str">
        <f t="shared" si="8"/>
        <v>B</v>
      </c>
      <c r="K144" s="65">
        <f t="shared" si="9"/>
        <v>24000</v>
      </c>
      <c r="L144" s="66">
        <f t="shared" si="10"/>
        <v>8</v>
      </c>
      <c r="M144" s="66" t="str">
        <f t="shared" si="11"/>
        <v>OK</v>
      </c>
      <c r="N144" s="40"/>
    </row>
    <row r="145" spans="2:14" x14ac:dyDescent="0.25">
      <c r="B145" s="57">
        <v>138</v>
      </c>
      <c r="C145" s="112">
        <v>44496</v>
      </c>
      <c r="D145" s="59" t="s">
        <v>7036</v>
      </c>
      <c r="E145" s="60" t="s">
        <v>11276</v>
      </c>
      <c r="F145" s="67" t="s">
        <v>7037</v>
      </c>
      <c r="G145" s="67" t="s">
        <v>7038</v>
      </c>
      <c r="H145" s="68" t="s">
        <v>7041</v>
      </c>
      <c r="I145" s="63">
        <v>2</v>
      </c>
      <c r="J145" s="64" t="str">
        <f t="shared" si="8"/>
        <v>A</v>
      </c>
      <c r="K145" s="65">
        <f t="shared" si="9"/>
        <v>5000</v>
      </c>
      <c r="L145" s="66">
        <f t="shared" si="10"/>
        <v>2</v>
      </c>
      <c r="M145" s="66" t="str">
        <f t="shared" si="11"/>
        <v>OK</v>
      </c>
    </row>
    <row r="146" spans="2:14" x14ac:dyDescent="0.25">
      <c r="B146" s="57">
        <v>139</v>
      </c>
      <c r="C146" s="112">
        <v>44496</v>
      </c>
      <c r="D146" s="59" t="s">
        <v>7042</v>
      </c>
      <c r="E146" s="60" t="s">
        <v>11276</v>
      </c>
      <c r="F146" s="67" t="s">
        <v>7043</v>
      </c>
      <c r="G146" s="67" t="s">
        <v>7044</v>
      </c>
      <c r="H146" s="68" t="s">
        <v>7045</v>
      </c>
      <c r="I146" s="63">
        <v>2</v>
      </c>
      <c r="J146" s="64" t="str">
        <f t="shared" si="8"/>
        <v>A</v>
      </c>
      <c r="K146" s="65">
        <f t="shared" si="9"/>
        <v>5000</v>
      </c>
      <c r="L146" s="66">
        <f t="shared" si="10"/>
        <v>2</v>
      </c>
      <c r="M146" s="66" t="str">
        <f t="shared" si="11"/>
        <v>OK</v>
      </c>
    </row>
    <row r="147" spans="2:14" s="69" customFormat="1" x14ac:dyDescent="0.25">
      <c r="B147" s="57">
        <v>140</v>
      </c>
      <c r="C147" s="112">
        <v>44496</v>
      </c>
      <c r="D147" s="59" t="s">
        <v>7046</v>
      </c>
      <c r="E147" s="60" t="s">
        <v>11276</v>
      </c>
      <c r="F147" s="67" t="s">
        <v>7047</v>
      </c>
      <c r="G147" s="67" t="s">
        <v>7048</v>
      </c>
      <c r="H147" s="68" t="s">
        <v>7049</v>
      </c>
      <c r="I147" s="63">
        <v>8</v>
      </c>
      <c r="J147" s="64" t="str">
        <f t="shared" si="8"/>
        <v>B</v>
      </c>
      <c r="K147" s="65">
        <f t="shared" si="9"/>
        <v>24000</v>
      </c>
      <c r="L147" s="66">
        <f t="shared" si="10"/>
        <v>13</v>
      </c>
      <c r="M147" s="66" t="str">
        <f t="shared" si="11"/>
        <v>OK</v>
      </c>
      <c r="N147" s="40"/>
    </row>
    <row r="148" spans="2:14" x14ac:dyDescent="0.25">
      <c r="B148" s="57">
        <v>141</v>
      </c>
      <c r="C148" s="112">
        <v>44497</v>
      </c>
      <c r="D148" s="59" t="s">
        <v>7564</v>
      </c>
      <c r="E148" s="60" t="s">
        <v>11276</v>
      </c>
      <c r="F148" s="67" t="s">
        <v>7565</v>
      </c>
      <c r="G148" s="67" t="s">
        <v>7566</v>
      </c>
      <c r="H148" s="68" t="s">
        <v>7567</v>
      </c>
      <c r="I148" s="63">
        <v>3</v>
      </c>
      <c r="J148" s="64" t="str">
        <f t="shared" si="8"/>
        <v>A</v>
      </c>
      <c r="K148" s="65">
        <f t="shared" si="9"/>
        <v>7500</v>
      </c>
      <c r="L148" s="66">
        <f t="shared" si="10"/>
        <v>3</v>
      </c>
      <c r="M148" s="66" t="str">
        <f t="shared" si="11"/>
        <v>OK</v>
      </c>
    </row>
    <row r="149" spans="2:14" x14ac:dyDescent="0.25">
      <c r="B149" s="57">
        <v>142</v>
      </c>
      <c r="C149" s="112">
        <v>44497</v>
      </c>
      <c r="D149" s="59" t="s">
        <v>7568</v>
      </c>
      <c r="E149" s="60" t="s">
        <v>11276</v>
      </c>
      <c r="F149" s="67" t="s">
        <v>7569</v>
      </c>
      <c r="G149" s="67" t="s">
        <v>7570</v>
      </c>
      <c r="H149" s="68" t="s">
        <v>7571</v>
      </c>
      <c r="I149" s="63">
        <v>3</v>
      </c>
      <c r="J149" s="64" t="str">
        <f t="shared" si="8"/>
        <v>A</v>
      </c>
      <c r="K149" s="65">
        <f t="shared" si="9"/>
        <v>7500</v>
      </c>
      <c r="L149" s="66">
        <f t="shared" si="10"/>
        <v>3</v>
      </c>
      <c r="M149" s="66" t="str">
        <f t="shared" si="11"/>
        <v>OK</v>
      </c>
    </row>
    <row r="150" spans="2:14" x14ac:dyDescent="0.25">
      <c r="B150" s="57">
        <v>143</v>
      </c>
      <c r="C150" s="112">
        <v>44497</v>
      </c>
      <c r="D150" s="59" t="s">
        <v>7572</v>
      </c>
      <c r="E150" s="60" t="s">
        <v>11276</v>
      </c>
      <c r="F150" s="67" t="s">
        <v>7573</v>
      </c>
      <c r="G150" s="67" t="s">
        <v>7574</v>
      </c>
      <c r="H150" s="68" t="s">
        <v>7575</v>
      </c>
      <c r="I150" s="63">
        <v>10</v>
      </c>
      <c r="J150" s="64" t="str">
        <f t="shared" si="8"/>
        <v>B</v>
      </c>
      <c r="K150" s="65">
        <f t="shared" si="9"/>
        <v>30000</v>
      </c>
      <c r="L150" s="66">
        <f t="shared" si="10"/>
        <v>10</v>
      </c>
      <c r="M150" s="66" t="str">
        <f t="shared" si="11"/>
        <v>OK</v>
      </c>
    </row>
    <row r="151" spans="2:14" s="69" customFormat="1" x14ac:dyDescent="0.25">
      <c r="B151" s="57">
        <v>144</v>
      </c>
      <c r="C151" s="112">
        <v>44497</v>
      </c>
      <c r="D151" s="59" t="s">
        <v>2874</v>
      </c>
      <c r="E151" s="60" t="s">
        <v>11276</v>
      </c>
      <c r="F151" s="67" t="s">
        <v>2168</v>
      </c>
      <c r="G151" s="67" t="s">
        <v>2875</v>
      </c>
      <c r="H151" s="68" t="s">
        <v>7576</v>
      </c>
      <c r="I151" s="63">
        <v>6</v>
      </c>
      <c r="J151" s="64" t="str">
        <f t="shared" si="8"/>
        <v>B</v>
      </c>
      <c r="K151" s="65">
        <f t="shared" si="9"/>
        <v>18000</v>
      </c>
      <c r="L151" s="66">
        <f t="shared" si="10"/>
        <v>18</v>
      </c>
      <c r="M151" s="66" t="str">
        <f t="shared" si="11"/>
        <v>OK</v>
      </c>
      <c r="N151" s="40"/>
    </row>
    <row r="152" spans="2:14" x14ac:dyDescent="0.25">
      <c r="B152" s="57">
        <v>145</v>
      </c>
      <c r="C152" s="112">
        <v>44497</v>
      </c>
      <c r="D152" s="59" t="s">
        <v>7577</v>
      </c>
      <c r="E152" s="60" t="s">
        <v>11276</v>
      </c>
      <c r="F152" s="67" t="s">
        <v>7578</v>
      </c>
      <c r="G152" s="67" t="s">
        <v>7579</v>
      </c>
      <c r="H152" s="68" t="s">
        <v>7580</v>
      </c>
      <c r="I152" s="63">
        <v>10</v>
      </c>
      <c r="J152" s="64" t="str">
        <f t="shared" si="8"/>
        <v>B</v>
      </c>
      <c r="K152" s="65">
        <f t="shared" si="9"/>
        <v>30000</v>
      </c>
      <c r="L152" s="66">
        <f t="shared" si="10"/>
        <v>20</v>
      </c>
      <c r="M152" s="66" t="str">
        <f t="shared" si="11"/>
        <v>OK</v>
      </c>
    </row>
    <row r="153" spans="2:14" x14ac:dyDescent="0.25">
      <c r="B153" s="57">
        <v>146</v>
      </c>
      <c r="C153" s="112">
        <v>44497</v>
      </c>
      <c r="D153" s="59" t="s">
        <v>7581</v>
      </c>
      <c r="E153" s="60" t="s">
        <v>11276</v>
      </c>
      <c r="F153" s="67" t="s">
        <v>7582</v>
      </c>
      <c r="G153" s="67" t="s">
        <v>7583</v>
      </c>
      <c r="H153" s="68" t="s">
        <v>7584</v>
      </c>
      <c r="I153" s="63">
        <v>5</v>
      </c>
      <c r="J153" s="64" t="str">
        <f t="shared" si="8"/>
        <v>A</v>
      </c>
      <c r="K153" s="65">
        <f t="shared" si="9"/>
        <v>12500</v>
      </c>
      <c r="L153" s="66">
        <f t="shared" si="10"/>
        <v>5</v>
      </c>
      <c r="M153" s="66" t="str">
        <f t="shared" si="11"/>
        <v>OK</v>
      </c>
    </row>
    <row r="154" spans="2:14" s="69" customFormat="1" x14ac:dyDescent="0.25">
      <c r="B154" s="57">
        <v>147</v>
      </c>
      <c r="C154" s="112">
        <v>44497</v>
      </c>
      <c r="D154" s="59" t="s">
        <v>7597</v>
      </c>
      <c r="E154" s="60" t="s">
        <v>11276</v>
      </c>
      <c r="F154" s="67" t="s">
        <v>7598</v>
      </c>
      <c r="G154" s="67" t="s">
        <v>7599</v>
      </c>
      <c r="H154" s="68" t="s">
        <v>7600</v>
      </c>
      <c r="I154" s="63">
        <v>2</v>
      </c>
      <c r="J154" s="64" t="str">
        <f t="shared" si="8"/>
        <v>A</v>
      </c>
      <c r="K154" s="65">
        <f t="shared" si="9"/>
        <v>5000</v>
      </c>
      <c r="L154" s="66">
        <f t="shared" si="10"/>
        <v>2</v>
      </c>
      <c r="M154" s="66" t="str">
        <f t="shared" si="11"/>
        <v>OK</v>
      </c>
      <c r="N154" s="40"/>
    </row>
    <row r="155" spans="2:14" x14ac:dyDescent="0.25">
      <c r="B155" s="57">
        <v>148</v>
      </c>
      <c r="C155" s="112">
        <v>44497</v>
      </c>
      <c r="D155" s="59" t="s">
        <v>7585</v>
      </c>
      <c r="E155" s="60" t="s">
        <v>11276</v>
      </c>
      <c r="F155" s="67" t="s">
        <v>7586</v>
      </c>
      <c r="G155" s="67" t="s">
        <v>7587</v>
      </c>
      <c r="H155" s="68" t="s">
        <v>7591</v>
      </c>
      <c r="I155" s="63">
        <v>5</v>
      </c>
      <c r="J155" s="64" t="str">
        <f t="shared" si="8"/>
        <v>A</v>
      </c>
      <c r="K155" s="65">
        <f t="shared" si="9"/>
        <v>12500</v>
      </c>
      <c r="L155" s="66">
        <f t="shared" si="10"/>
        <v>5</v>
      </c>
      <c r="M155" s="66" t="str">
        <f t="shared" si="11"/>
        <v>OK</v>
      </c>
    </row>
    <row r="156" spans="2:14" x14ac:dyDescent="0.25">
      <c r="B156" s="57">
        <v>149</v>
      </c>
      <c r="C156" s="112">
        <v>44497</v>
      </c>
      <c r="D156" s="59" t="s">
        <v>7588</v>
      </c>
      <c r="E156" s="60" t="s">
        <v>11276</v>
      </c>
      <c r="F156" s="67" t="s">
        <v>7589</v>
      </c>
      <c r="G156" s="67" t="s">
        <v>7590</v>
      </c>
      <c r="H156" s="68" t="s">
        <v>7592</v>
      </c>
      <c r="I156" s="63">
        <v>5</v>
      </c>
      <c r="J156" s="64" t="str">
        <f t="shared" si="8"/>
        <v>A</v>
      </c>
      <c r="K156" s="65">
        <f t="shared" si="9"/>
        <v>12500</v>
      </c>
      <c r="L156" s="66">
        <f t="shared" si="10"/>
        <v>5</v>
      </c>
      <c r="M156" s="66" t="str">
        <f t="shared" si="11"/>
        <v>OK</v>
      </c>
    </row>
    <row r="157" spans="2:14" x14ac:dyDescent="0.25">
      <c r="B157" s="57">
        <v>150</v>
      </c>
      <c r="C157" s="112">
        <v>44497</v>
      </c>
      <c r="D157" s="59" t="s">
        <v>7593</v>
      </c>
      <c r="E157" s="60" t="s">
        <v>11276</v>
      </c>
      <c r="F157" s="67" t="s">
        <v>7594</v>
      </c>
      <c r="G157" s="67" t="s">
        <v>7595</v>
      </c>
      <c r="H157" s="68" t="s">
        <v>7596</v>
      </c>
      <c r="I157" s="63">
        <v>6</v>
      </c>
      <c r="J157" s="64" t="str">
        <f t="shared" si="8"/>
        <v>B</v>
      </c>
      <c r="K157" s="65">
        <f t="shared" si="9"/>
        <v>18000</v>
      </c>
      <c r="L157" s="66">
        <f t="shared" si="10"/>
        <v>16</v>
      </c>
      <c r="M157" s="66" t="str">
        <f t="shared" si="11"/>
        <v>OK</v>
      </c>
    </row>
    <row r="158" spans="2:14" s="69" customFormat="1" x14ac:dyDescent="0.25">
      <c r="B158" s="57">
        <v>151</v>
      </c>
      <c r="C158" s="112">
        <v>44497</v>
      </c>
      <c r="D158" s="59" t="s">
        <v>1876</v>
      </c>
      <c r="E158" s="60" t="s">
        <v>11276</v>
      </c>
      <c r="F158" s="67" t="s">
        <v>1877</v>
      </c>
      <c r="G158" s="67" t="s">
        <v>1878</v>
      </c>
      <c r="H158" s="68" t="s">
        <v>7601</v>
      </c>
      <c r="I158" s="63">
        <v>3</v>
      </c>
      <c r="J158" s="64" t="str">
        <f t="shared" si="8"/>
        <v>A</v>
      </c>
      <c r="K158" s="65">
        <f t="shared" si="9"/>
        <v>7500</v>
      </c>
      <c r="L158" s="66">
        <f t="shared" si="10"/>
        <v>11</v>
      </c>
      <c r="M158" s="66" t="str">
        <f t="shared" si="11"/>
        <v>OK</v>
      </c>
      <c r="N158" s="40"/>
    </row>
    <row r="159" spans="2:14" x14ac:dyDescent="0.25">
      <c r="B159" s="57">
        <v>152</v>
      </c>
      <c r="C159" s="112">
        <v>44497</v>
      </c>
      <c r="D159" s="59" t="s">
        <v>7602</v>
      </c>
      <c r="E159" s="60" t="s">
        <v>11276</v>
      </c>
      <c r="F159" s="67" t="s">
        <v>7603</v>
      </c>
      <c r="G159" s="67" t="s">
        <v>7604</v>
      </c>
      <c r="H159" s="68" t="s">
        <v>7605</v>
      </c>
      <c r="I159" s="63">
        <v>3</v>
      </c>
      <c r="J159" s="64" t="str">
        <f t="shared" si="8"/>
        <v>A</v>
      </c>
      <c r="K159" s="65">
        <f t="shared" si="9"/>
        <v>7500</v>
      </c>
      <c r="L159" s="66">
        <f t="shared" si="10"/>
        <v>8</v>
      </c>
      <c r="M159" s="66" t="str">
        <f t="shared" si="11"/>
        <v>OK</v>
      </c>
    </row>
    <row r="160" spans="2:14" x14ac:dyDescent="0.25">
      <c r="B160" s="57">
        <v>153</v>
      </c>
      <c r="C160" s="112">
        <v>44497</v>
      </c>
      <c r="D160" s="59" t="s">
        <v>6991</v>
      </c>
      <c r="E160" s="60" t="s">
        <v>11276</v>
      </c>
      <c r="F160" s="67" t="s">
        <v>6992</v>
      </c>
      <c r="G160" s="67" t="s">
        <v>6993</v>
      </c>
      <c r="H160" s="68" t="s">
        <v>7609</v>
      </c>
      <c r="I160" s="63">
        <v>5</v>
      </c>
      <c r="J160" s="64" t="str">
        <f t="shared" si="8"/>
        <v>A</v>
      </c>
      <c r="K160" s="65">
        <f t="shared" si="9"/>
        <v>12500</v>
      </c>
      <c r="L160" s="66">
        <f t="shared" si="10"/>
        <v>20</v>
      </c>
      <c r="M160" s="66" t="str">
        <f t="shared" si="11"/>
        <v>OK</v>
      </c>
    </row>
    <row r="161" spans="2:14" s="69" customFormat="1" x14ac:dyDescent="0.25">
      <c r="B161" s="57">
        <v>154</v>
      </c>
      <c r="C161" s="112">
        <v>44497</v>
      </c>
      <c r="D161" s="59" t="s">
        <v>7606</v>
      </c>
      <c r="E161" s="60" t="s">
        <v>11276</v>
      </c>
      <c r="F161" s="67" t="s">
        <v>7607</v>
      </c>
      <c r="G161" s="67" t="s">
        <v>7608</v>
      </c>
      <c r="H161" s="68" t="s">
        <v>7610</v>
      </c>
      <c r="I161" s="63">
        <v>10</v>
      </c>
      <c r="J161" s="64" t="str">
        <f t="shared" si="8"/>
        <v>B</v>
      </c>
      <c r="K161" s="65">
        <f t="shared" si="9"/>
        <v>30000</v>
      </c>
      <c r="L161" s="66">
        <f t="shared" si="10"/>
        <v>10</v>
      </c>
      <c r="M161" s="66" t="str">
        <f t="shared" si="11"/>
        <v>OK</v>
      </c>
      <c r="N161" s="40"/>
    </row>
    <row r="162" spans="2:14" x14ac:dyDescent="0.25">
      <c r="B162" s="57">
        <v>155</v>
      </c>
      <c r="C162" s="112">
        <v>44497</v>
      </c>
      <c r="D162" s="59" t="s">
        <v>7611</v>
      </c>
      <c r="E162" s="60" t="s">
        <v>11276</v>
      </c>
      <c r="F162" s="67" t="s">
        <v>7612</v>
      </c>
      <c r="G162" s="67" t="s">
        <v>7613</v>
      </c>
      <c r="H162" s="68" t="s">
        <v>7614</v>
      </c>
      <c r="I162" s="63">
        <v>9</v>
      </c>
      <c r="J162" s="64" t="str">
        <f t="shared" si="8"/>
        <v>B</v>
      </c>
      <c r="K162" s="65">
        <f t="shared" si="9"/>
        <v>27000</v>
      </c>
      <c r="L162" s="66">
        <f t="shared" si="10"/>
        <v>9</v>
      </c>
      <c r="M162" s="66" t="str">
        <f t="shared" si="11"/>
        <v>OK</v>
      </c>
    </row>
    <row r="163" spans="2:14" x14ac:dyDescent="0.25">
      <c r="B163" s="57">
        <v>156</v>
      </c>
      <c r="C163" s="112">
        <v>44497</v>
      </c>
      <c r="D163" s="59" t="s">
        <v>7615</v>
      </c>
      <c r="E163" s="60" t="s">
        <v>11276</v>
      </c>
      <c r="F163" s="67" t="s">
        <v>943</v>
      </c>
      <c r="G163" s="67" t="s">
        <v>7616</v>
      </c>
      <c r="H163" s="68" t="s">
        <v>7617</v>
      </c>
      <c r="I163" s="63">
        <v>2</v>
      </c>
      <c r="J163" s="64" t="str">
        <f t="shared" si="8"/>
        <v>A</v>
      </c>
      <c r="K163" s="65">
        <f t="shared" si="9"/>
        <v>5000</v>
      </c>
      <c r="L163" s="66">
        <f t="shared" si="10"/>
        <v>2</v>
      </c>
      <c r="M163" s="66" t="str">
        <f t="shared" si="11"/>
        <v>OK</v>
      </c>
    </row>
    <row r="164" spans="2:14" x14ac:dyDescent="0.25">
      <c r="B164" s="57">
        <v>157</v>
      </c>
      <c r="C164" s="112">
        <v>44497</v>
      </c>
      <c r="D164" s="59" t="s">
        <v>7618</v>
      </c>
      <c r="E164" s="60" t="s">
        <v>11276</v>
      </c>
      <c r="F164" s="67" t="s">
        <v>7619</v>
      </c>
      <c r="G164" s="67" t="s">
        <v>7620</v>
      </c>
      <c r="H164" s="68" t="s">
        <v>7621</v>
      </c>
      <c r="I164" s="63">
        <v>3</v>
      </c>
      <c r="J164" s="64" t="str">
        <f t="shared" si="8"/>
        <v>A</v>
      </c>
      <c r="K164" s="65">
        <f t="shared" si="9"/>
        <v>7500</v>
      </c>
      <c r="L164" s="66">
        <f t="shared" si="10"/>
        <v>3</v>
      </c>
      <c r="M164" s="66" t="str">
        <f t="shared" si="11"/>
        <v>OK</v>
      </c>
    </row>
    <row r="165" spans="2:14" s="69" customFormat="1" x14ac:dyDescent="0.25">
      <c r="B165" s="57">
        <v>158</v>
      </c>
      <c r="C165" s="112">
        <v>44497</v>
      </c>
      <c r="D165" s="59" t="s">
        <v>2885</v>
      </c>
      <c r="E165" s="60" t="s">
        <v>11276</v>
      </c>
      <c r="F165" s="67" t="s">
        <v>2886</v>
      </c>
      <c r="G165" s="67" t="s">
        <v>2887</v>
      </c>
      <c r="H165" s="68" t="s">
        <v>7622</v>
      </c>
      <c r="I165" s="63">
        <v>2</v>
      </c>
      <c r="J165" s="64" t="str">
        <f t="shared" si="8"/>
        <v>A</v>
      </c>
      <c r="K165" s="65">
        <f t="shared" si="9"/>
        <v>5000</v>
      </c>
      <c r="L165" s="66">
        <f t="shared" si="10"/>
        <v>6</v>
      </c>
      <c r="M165" s="66" t="str">
        <f t="shared" si="11"/>
        <v>OK</v>
      </c>
      <c r="N165" s="40"/>
    </row>
    <row r="166" spans="2:14" x14ac:dyDescent="0.25">
      <c r="B166" s="57">
        <v>159</v>
      </c>
      <c r="C166" s="112">
        <v>44497</v>
      </c>
      <c r="D166" s="59" t="s">
        <v>7623</v>
      </c>
      <c r="E166" s="60" t="s">
        <v>11276</v>
      </c>
      <c r="F166" s="67" t="s">
        <v>7624</v>
      </c>
      <c r="G166" s="67" t="s">
        <v>7625</v>
      </c>
      <c r="H166" s="68" t="s">
        <v>7626</v>
      </c>
      <c r="I166" s="63">
        <v>4</v>
      </c>
      <c r="J166" s="64" t="str">
        <f t="shared" si="8"/>
        <v>A</v>
      </c>
      <c r="K166" s="65">
        <f t="shared" si="9"/>
        <v>10000</v>
      </c>
      <c r="L166" s="66">
        <f t="shared" si="10"/>
        <v>4</v>
      </c>
      <c r="M166" s="66" t="str">
        <f t="shared" si="11"/>
        <v>OK</v>
      </c>
    </row>
    <row r="167" spans="2:14" x14ac:dyDescent="0.25">
      <c r="B167" s="57">
        <v>160</v>
      </c>
      <c r="C167" s="112">
        <v>44497</v>
      </c>
      <c r="D167" s="59" t="s">
        <v>7627</v>
      </c>
      <c r="E167" s="60" t="s">
        <v>11276</v>
      </c>
      <c r="F167" s="67" t="s">
        <v>7628</v>
      </c>
      <c r="G167" s="67" t="s">
        <v>7629</v>
      </c>
      <c r="H167" s="68" t="s">
        <v>7630</v>
      </c>
      <c r="I167" s="63">
        <v>3</v>
      </c>
      <c r="J167" s="64" t="str">
        <f t="shared" si="8"/>
        <v>A</v>
      </c>
      <c r="K167" s="65">
        <f t="shared" si="9"/>
        <v>7500</v>
      </c>
      <c r="L167" s="66">
        <f t="shared" si="10"/>
        <v>3</v>
      </c>
      <c r="M167" s="66" t="str">
        <f t="shared" si="11"/>
        <v>OK</v>
      </c>
    </row>
    <row r="168" spans="2:14" s="69" customFormat="1" x14ac:dyDescent="0.25">
      <c r="B168" s="57">
        <v>161</v>
      </c>
      <c r="C168" s="112">
        <v>44498</v>
      </c>
      <c r="D168" s="59" t="s">
        <v>8345</v>
      </c>
      <c r="E168" s="60" t="s">
        <v>11276</v>
      </c>
      <c r="F168" s="67" t="s">
        <v>8346</v>
      </c>
      <c r="G168" s="67" t="s">
        <v>8347</v>
      </c>
      <c r="H168" s="68" t="s">
        <v>8348</v>
      </c>
      <c r="I168" s="63">
        <v>5</v>
      </c>
      <c r="J168" s="64" t="str">
        <f t="shared" si="8"/>
        <v>A</v>
      </c>
      <c r="K168" s="65">
        <f t="shared" si="9"/>
        <v>12500</v>
      </c>
      <c r="L168" s="66">
        <f t="shared" si="10"/>
        <v>5</v>
      </c>
      <c r="M168" s="66" t="str">
        <f t="shared" si="11"/>
        <v>OK</v>
      </c>
      <c r="N168" s="40"/>
    </row>
    <row r="169" spans="2:14" x14ac:dyDescent="0.25">
      <c r="B169" s="57">
        <v>162</v>
      </c>
      <c r="C169" s="112">
        <v>44498</v>
      </c>
      <c r="D169" s="59" t="s">
        <v>1924</v>
      </c>
      <c r="E169" s="60" t="s">
        <v>11276</v>
      </c>
      <c r="F169" s="67" t="s">
        <v>1925</v>
      </c>
      <c r="G169" s="67" t="s">
        <v>1926</v>
      </c>
      <c r="H169" s="68" t="s">
        <v>8349</v>
      </c>
      <c r="I169" s="63">
        <v>2</v>
      </c>
      <c r="J169" s="64" t="str">
        <f t="shared" si="8"/>
        <v>A</v>
      </c>
      <c r="K169" s="65">
        <f t="shared" si="9"/>
        <v>5000</v>
      </c>
      <c r="L169" s="66">
        <f t="shared" si="10"/>
        <v>4</v>
      </c>
      <c r="M169" s="66" t="str">
        <f t="shared" si="11"/>
        <v>OK</v>
      </c>
    </row>
    <row r="170" spans="2:14" x14ac:dyDescent="0.25">
      <c r="B170" s="57">
        <v>163</v>
      </c>
      <c r="C170" s="112">
        <v>44498</v>
      </c>
      <c r="D170" s="59" t="s">
        <v>8350</v>
      </c>
      <c r="E170" s="60" t="s">
        <v>11276</v>
      </c>
      <c r="F170" s="67" t="s">
        <v>8351</v>
      </c>
      <c r="G170" s="67" t="s">
        <v>8352</v>
      </c>
      <c r="H170" s="68" t="s">
        <v>8353</v>
      </c>
      <c r="I170" s="63">
        <v>2</v>
      </c>
      <c r="J170" s="64" t="str">
        <f t="shared" si="8"/>
        <v>A</v>
      </c>
      <c r="K170" s="65">
        <f t="shared" si="9"/>
        <v>5000</v>
      </c>
      <c r="L170" s="66">
        <f t="shared" si="10"/>
        <v>2</v>
      </c>
      <c r="M170" s="66" t="str">
        <f t="shared" si="11"/>
        <v>OK</v>
      </c>
    </row>
    <row r="171" spans="2:14" x14ac:dyDescent="0.25">
      <c r="B171" s="57">
        <v>164</v>
      </c>
      <c r="C171" s="112">
        <v>44498</v>
      </c>
      <c r="D171" s="59" t="s">
        <v>8354</v>
      </c>
      <c r="E171" s="60" t="s">
        <v>11276</v>
      </c>
      <c r="F171" s="67" t="s">
        <v>8355</v>
      </c>
      <c r="G171" s="67" t="s">
        <v>8352</v>
      </c>
      <c r="H171" s="68" t="s">
        <v>8356</v>
      </c>
      <c r="I171" s="63">
        <v>3</v>
      </c>
      <c r="J171" s="64" t="str">
        <f t="shared" si="8"/>
        <v>A</v>
      </c>
      <c r="K171" s="65">
        <f t="shared" si="9"/>
        <v>7500</v>
      </c>
      <c r="L171" s="66">
        <f t="shared" si="10"/>
        <v>3</v>
      </c>
      <c r="M171" s="66" t="str">
        <f t="shared" si="11"/>
        <v>OK</v>
      </c>
    </row>
    <row r="172" spans="2:14" s="69" customFormat="1" x14ac:dyDescent="0.25">
      <c r="B172" s="57">
        <v>165</v>
      </c>
      <c r="C172" s="112">
        <v>44498</v>
      </c>
      <c r="D172" s="59" t="s">
        <v>8357</v>
      </c>
      <c r="E172" s="60" t="s">
        <v>11276</v>
      </c>
      <c r="F172" s="67" t="s">
        <v>8358</v>
      </c>
      <c r="G172" s="67" t="s">
        <v>8359</v>
      </c>
      <c r="H172" s="68" t="s">
        <v>8360</v>
      </c>
      <c r="I172" s="63">
        <v>5</v>
      </c>
      <c r="J172" s="64" t="str">
        <f t="shared" si="8"/>
        <v>A</v>
      </c>
      <c r="K172" s="65">
        <f t="shared" si="9"/>
        <v>12500</v>
      </c>
      <c r="L172" s="66">
        <f t="shared" si="10"/>
        <v>5</v>
      </c>
      <c r="M172" s="66" t="str">
        <f t="shared" si="11"/>
        <v>OK</v>
      </c>
      <c r="N172" s="40"/>
    </row>
    <row r="173" spans="2:14" x14ac:dyDescent="0.25">
      <c r="B173" s="57">
        <v>166</v>
      </c>
      <c r="C173" s="112">
        <v>44498</v>
      </c>
      <c r="D173" s="59" t="s">
        <v>8361</v>
      </c>
      <c r="E173" s="60" t="s">
        <v>11276</v>
      </c>
      <c r="F173" s="67" t="s">
        <v>4920</v>
      </c>
      <c r="G173" s="67" t="s">
        <v>8362</v>
      </c>
      <c r="H173" s="68" t="s">
        <v>8363</v>
      </c>
      <c r="I173" s="63">
        <v>5</v>
      </c>
      <c r="J173" s="64" t="str">
        <f t="shared" si="8"/>
        <v>A</v>
      </c>
      <c r="K173" s="65">
        <f t="shared" si="9"/>
        <v>12500</v>
      </c>
      <c r="L173" s="66">
        <f t="shared" si="10"/>
        <v>5</v>
      </c>
      <c r="M173" s="66" t="str">
        <f t="shared" si="11"/>
        <v>OK</v>
      </c>
    </row>
    <row r="174" spans="2:14" x14ac:dyDescent="0.25">
      <c r="B174" s="57">
        <v>167</v>
      </c>
      <c r="C174" s="112">
        <v>44498</v>
      </c>
      <c r="D174" s="59" t="s">
        <v>8364</v>
      </c>
      <c r="E174" s="60" t="s">
        <v>11276</v>
      </c>
      <c r="F174" s="67" t="s">
        <v>807</v>
      </c>
      <c r="G174" s="67" t="s">
        <v>8365</v>
      </c>
      <c r="H174" s="68" t="s">
        <v>8366</v>
      </c>
      <c r="I174" s="63">
        <v>4</v>
      </c>
      <c r="J174" s="64" t="str">
        <f t="shared" si="8"/>
        <v>A</v>
      </c>
      <c r="K174" s="65">
        <f t="shared" si="9"/>
        <v>10000</v>
      </c>
      <c r="L174" s="66">
        <f t="shared" si="10"/>
        <v>4</v>
      </c>
      <c r="M174" s="66" t="str">
        <f t="shared" si="11"/>
        <v>OK</v>
      </c>
    </row>
    <row r="175" spans="2:14" s="69" customFormat="1" x14ac:dyDescent="0.25">
      <c r="B175" s="57">
        <v>168</v>
      </c>
      <c r="C175" s="112">
        <v>44498</v>
      </c>
      <c r="D175" s="59" t="s">
        <v>8367</v>
      </c>
      <c r="E175" s="60" t="s">
        <v>11276</v>
      </c>
      <c r="F175" s="67" t="s">
        <v>8368</v>
      </c>
      <c r="G175" s="67" t="s">
        <v>8369</v>
      </c>
      <c r="H175" s="68" t="s">
        <v>8370</v>
      </c>
      <c r="I175" s="63">
        <v>5</v>
      </c>
      <c r="J175" s="64" t="str">
        <f t="shared" si="8"/>
        <v>A</v>
      </c>
      <c r="K175" s="65">
        <f t="shared" si="9"/>
        <v>12500</v>
      </c>
      <c r="L175" s="66">
        <f t="shared" si="10"/>
        <v>5</v>
      </c>
      <c r="M175" s="66" t="str">
        <f t="shared" si="11"/>
        <v>OK</v>
      </c>
      <c r="N175" s="40"/>
    </row>
    <row r="176" spans="2:14" x14ac:dyDescent="0.25">
      <c r="B176" s="57">
        <v>169</v>
      </c>
      <c r="C176" s="112">
        <v>44498</v>
      </c>
      <c r="D176" s="59" t="s">
        <v>8371</v>
      </c>
      <c r="E176" s="60" t="s">
        <v>11276</v>
      </c>
      <c r="F176" s="67" t="s">
        <v>8372</v>
      </c>
      <c r="G176" s="67" t="s">
        <v>8373</v>
      </c>
      <c r="H176" s="68" t="s">
        <v>8374</v>
      </c>
      <c r="I176" s="63">
        <v>3</v>
      </c>
      <c r="J176" s="64" t="str">
        <f t="shared" si="8"/>
        <v>A</v>
      </c>
      <c r="K176" s="65">
        <f t="shared" si="9"/>
        <v>7500</v>
      </c>
      <c r="L176" s="66">
        <f t="shared" si="10"/>
        <v>8</v>
      </c>
      <c r="M176" s="66" t="str">
        <f t="shared" si="11"/>
        <v>OK</v>
      </c>
    </row>
    <row r="177" spans="2:14" x14ac:dyDescent="0.25">
      <c r="B177" s="57">
        <v>170</v>
      </c>
      <c r="C177" s="112">
        <v>44498</v>
      </c>
      <c r="D177" s="59" t="s">
        <v>8375</v>
      </c>
      <c r="E177" s="60" t="s">
        <v>11276</v>
      </c>
      <c r="F177" s="67" t="s">
        <v>8376</v>
      </c>
      <c r="G177" s="67" t="s">
        <v>8377</v>
      </c>
      <c r="H177" s="68" t="s">
        <v>8378</v>
      </c>
      <c r="I177" s="63">
        <v>2</v>
      </c>
      <c r="J177" s="64" t="str">
        <f t="shared" si="8"/>
        <v>A</v>
      </c>
      <c r="K177" s="65">
        <f t="shared" si="9"/>
        <v>5000</v>
      </c>
      <c r="L177" s="66">
        <f t="shared" si="10"/>
        <v>2</v>
      </c>
      <c r="M177" s="66" t="str">
        <f t="shared" si="11"/>
        <v>OK</v>
      </c>
    </row>
    <row r="178" spans="2:14" x14ac:dyDescent="0.25">
      <c r="B178" s="57">
        <v>171</v>
      </c>
      <c r="C178" s="112">
        <v>44498</v>
      </c>
      <c r="D178" s="59" t="s">
        <v>4217</v>
      </c>
      <c r="E178" s="60" t="s">
        <v>11276</v>
      </c>
      <c r="F178" s="67" t="s">
        <v>4218</v>
      </c>
      <c r="G178" s="67" t="s">
        <v>4219</v>
      </c>
      <c r="H178" s="68" t="s">
        <v>8379</v>
      </c>
      <c r="I178" s="63">
        <v>2</v>
      </c>
      <c r="J178" s="64" t="str">
        <f t="shared" si="8"/>
        <v>A</v>
      </c>
      <c r="K178" s="65">
        <f t="shared" si="9"/>
        <v>5000</v>
      </c>
      <c r="L178" s="66">
        <f t="shared" si="10"/>
        <v>7</v>
      </c>
      <c r="M178" s="66" t="str">
        <f t="shared" si="11"/>
        <v>OK</v>
      </c>
    </row>
    <row r="179" spans="2:14" s="69" customFormat="1" x14ac:dyDescent="0.25">
      <c r="B179" s="57">
        <v>172</v>
      </c>
      <c r="C179" s="112">
        <v>44498</v>
      </c>
      <c r="D179" s="59" t="s">
        <v>8380</v>
      </c>
      <c r="E179" s="60" t="s">
        <v>11276</v>
      </c>
      <c r="F179" s="67" t="s">
        <v>8381</v>
      </c>
      <c r="G179" s="67" t="s">
        <v>7004</v>
      </c>
      <c r="H179" s="68" t="s">
        <v>8382</v>
      </c>
      <c r="I179" s="63">
        <v>4</v>
      </c>
      <c r="J179" s="64" t="str">
        <f t="shared" si="8"/>
        <v>A</v>
      </c>
      <c r="K179" s="65">
        <f t="shared" si="9"/>
        <v>10000</v>
      </c>
      <c r="L179" s="66">
        <f t="shared" si="10"/>
        <v>4</v>
      </c>
      <c r="M179" s="66" t="str">
        <f t="shared" si="11"/>
        <v>OK</v>
      </c>
      <c r="N179" s="40"/>
    </row>
    <row r="180" spans="2:14" x14ac:dyDescent="0.25">
      <c r="B180" s="57">
        <v>173</v>
      </c>
      <c r="C180" s="112">
        <v>44498</v>
      </c>
      <c r="D180" s="59" t="s">
        <v>8383</v>
      </c>
      <c r="E180" s="60" t="s">
        <v>11276</v>
      </c>
      <c r="F180" s="67" t="s">
        <v>8384</v>
      </c>
      <c r="G180" s="67" t="s">
        <v>8385</v>
      </c>
      <c r="H180" s="68" t="s">
        <v>8386</v>
      </c>
      <c r="I180" s="63">
        <v>2</v>
      </c>
      <c r="J180" s="64" t="str">
        <f t="shared" si="8"/>
        <v>A</v>
      </c>
      <c r="K180" s="65">
        <f t="shared" si="9"/>
        <v>5000</v>
      </c>
      <c r="L180" s="66">
        <f t="shared" si="10"/>
        <v>2</v>
      </c>
      <c r="M180" s="66" t="str">
        <f t="shared" si="11"/>
        <v>OK</v>
      </c>
    </row>
    <row r="181" spans="2:14" x14ac:dyDescent="0.25">
      <c r="B181" s="57">
        <v>174</v>
      </c>
      <c r="C181" s="112">
        <v>44498</v>
      </c>
      <c r="D181" s="59" t="s">
        <v>8387</v>
      </c>
      <c r="E181" s="60" t="s">
        <v>11276</v>
      </c>
      <c r="F181" s="67" t="s">
        <v>8388</v>
      </c>
      <c r="G181" s="67" t="s">
        <v>8389</v>
      </c>
      <c r="H181" s="68" t="s">
        <v>8393</v>
      </c>
      <c r="I181" s="63">
        <v>3</v>
      </c>
      <c r="J181" s="64" t="str">
        <f t="shared" si="8"/>
        <v>A</v>
      </c>
      <c r="K181" s="65">
        <f t="shared" si="9"/>
        <v>7500</v>
      </c>
      <c r="L181" s="66">
        <f t="shared" si="10"/>
        <v>3</v>
      </c>
      <c r="M181" s="66" t="str">
        <f t="shared" si="11"/>
        <v>OK</v>
      </c>
    </row>
    <row r="182" spans="2:14" s="69" customFormat="1" x14ac:dyDescent="0.25">
      <c r="B182" s="57">
        <v>175</v>
      </c>
      <c r="C182" s="112">
        <v>44498</v>
      </c>
      <c r="D182" s="59" t="s">
        <v>8390</v>
      </c>
      <c r="E182" s="60" t="s">
        <v>11276</v>
      </c>
      <c r="F182" s="67" t="s">
        <v>8391</v>
      </c>
      <c r="G182" s="67" t="s">
        <v>8392</v>
      </c>
      <c r="H182" s="68" t="s">
        <v>8394</v>
      </c>
      <c r="I182" s="63">
        <v>2</v>
      </c>
      <c r="J182" s="64" t="str">
        <f t="shared" si="8"/>
        <v>A</v>
      </c>
      <c r="K182" s="65">
        <f t="shared" si="9"/>
        <v>5000</v>
      </c>
      <c r="L182" s="66">
        <f t="shared" si="10"/>
        <v>2</v>
      </c>
      <c r="M182" s="66" t="str">
        <f t="shared" si="11"/>
        <v>OK</v>
      </c>
      <c r="N182" s="40"/>
    </row>
    <row r="183" spans="2:14" x14ac:dyDescent="0.25">
      <c r="B183" s="57">
        <v>176</v>
      </c>
      <c r="C183" s="112">
        <v>44498</v>
      </c>
      <c r="D183" s="59" t="s">
        <v>4213</v>
      </c>
      <c r="E183" s="60" t="s">
        <v>11276</v>
      </c>
      <c r="F183" s="67" t="s">
        <v>4214</v>
      </c>
      <c r="G183" s="67" t="s">
        <v>4215</v>
      </c>
      <c r="H183" s="68" t="s">
        <v>8406</v>
      </c>
      <c r="I183" s="63">
        <v>5</v>
      </c>
      <c r="J183" s="64" t="str">
        <f t="shared" si="8"/>
        <v>A</v>
      </c>
      <c r="K183" s="65">
        <f t="shared" si="9"/>
        <v>12500</v>
      </c>
      <c r="L183" s="66">
        <f t="shared" si="10"/>
        <v>9</v>
      </c>
      <c r="M183" s="66" t="str">
        <f t="shared" si="11"/>
        <v>OK</v>
      </c>
    </row>
    <row r="184" spans="2:14" x14ac:dyDescent="0.25">
      <c r="B184" s="57">
        <v>177</v>
      </c>
      <c r="C184" s="112">
        <v>44498</v>
      </c>
      <c r="D184" s="59" t="s">
        <v>8395</v>
      </c>
      <c r="E184" s="60" t="s">
        <v>11276</v>
      </c>
      <c r="F184" s="67" t="s">
        <v>8396</v>
      </c>
      <c r="G184" s="67" t="s">
        <v>8397</v>
      </c>
      <c r="H184" s="68" t="s">
        <v>8407</v>
      </c>
      <c r="I184" s="63">
        <v>6</v>
      </c>
      <c r="J184" s="64" t="str">
        <f t="shared" si="8"/>
        <v>B</v>
      </c>
      <c r="K184" s="65">
        <f t="shared" si="9"/>
        <v>18000</v>
      </c>
      <c r="L184" s="66">
        <f t="shared" si="10"/>
        <v>6</v>
      </c>
      <c r="M184" s="66" t="str">
        <f t="shared" si="11"/>
        <v>OK</v>
      </c>
    </row>
    <row r="185" spans="2:14" x14ac:dyDescent="0.25">
      <c r="B185" s="57">
        <v>178</v>
      </c>
      <c r="C185" s="112">
        <v>44498</v>
      </c>
      <c r="D185" s="59" t="s">
        <v>8398</v>
      </c>
      <c r="E185" s="60" t="s">
        <v>11276</v>
      </c>
      <c r="F185" s="67" t="s">
        <v>8399</v>
      </c>
      <c r="G185" s="67" t="s">
        <v>8397</v>
      </c>
      <c r="H185" s="68" t="s">
        <v>8408</v>
      </c>
      <c r="I185" s="63">
        <v>6</v>
      </c>
      <c r="J185" s="64" t="str">
        <f t="shared" si="8"/>
        <v>B</v>
      </c>
      <c r="K185" s="65">
        <f t="shared" si="9"/>
        <v>18000</v>
      </c>
      <c r="L185" s="66">
        <f t="shared" si="10"/>
        <v>6</v>
      </c>
      <c r="M185" s="66" t="str">
        <f t="shared" si="11"/>
        <v>OK</v>
      </c>
    </row>
    <row r="186" spans="2:14" s="69" customFormat="1" x14ac:dyDescent="0.25">
      <c r="B186" s="57">
        <v>179</v>
      </c>
      <c r="C186" s="112">
        <v>44498</v>
      </c>
      <c r="D186" s="59" t="s">
        <v>8400</v>
      </c>
      <c r="E186" s="60" t="s">
        <v>11276</v>
      </c>
      <c r="F186" s="67" t="s">
        <v>8401</v>
      </c>
      <c r="G186" s="67" t="s">
        <v>8402</v>
      </c>
      <c r="H186" s="68" t="s">
        <v>8409</v>
      </c>
      <c r="I186" s="63">
        <v>6</v>
      </c>
      <c r="J186" s="64" t="str">
        <f t="shared" si="8"/>
        <v>B</v>
      </c>
      <c r="K186" s="65">
        <f t="shared" si="9"/>
        <v>18000</v>
      </c>
      <c r="L186" s="66">
        <f t="shared" si="10"/>
        <v>6</v>
      </c>
      <c r="M186" s="66" t="str">
        <f t="shared" si="11"/>
        <v>OK</v>
      </c>
      <c r="N186" s="40"/>
    </row>
    <row r="187" spans="2:14" x14ac:dyDescent="0.25">
      <c r="B187" s="57">
        <v>180</v>
      </c>
      <c r="C187" s="112">
        <v>44498</v>
      </c>
      <c r="D187" s="59" t="s">
        <v>8403</v>
      </c>
      <c r="E187" s="60" t="s">
        <v>11276</v>
      </c>
      <c r="F187" s="67" t="s">
        <v>8404</v>
      </c>
      <c r="G187" s="67" t="s">
        <v>8405</v>
      </c>
      <c r="H187" s="68" t="s">
        <v>8410</v>
      </c>
      <c r="I187" s="63">
        <v>6</v>
      </c>
      <c r="J187" s="64" t="str">
        <f t="shared" si="8"/>
        <v>B</v>
      </c>
      <c r="K187" s="65">
        <f t="shared" si="9"/>
        <v>18000</v>
      </c>
      <c r="L187" s="66">
        <f t="shared" si="10"/>
        <v>6</v>
      </c>
      <c r="M187" s="66" t="str">
        <f t="shared" si="11"/>
        <v>OK</v>
      </c>
    </row>
    <row r="188" spans="2:14" x14ac:dyDescent="0.25">
      <c r="B188" s="57">
        <v>181</v>
      </c>
      <c r="C188" s="112">
        <v>44498</v>
      </c>
      <c r="D188" s="59" t="s">
        <v>8411</v>
      </c>
      <c r="E188" s="60" t="s">
        <v>11276</v>
      </c>
      <c r="F188" s="67" t="s">
        <v>8412</v>
      </c>
      <c r="G188" s="67" t="s">
        <v>8413</v>
      </c>
      <c r="H188" s="68" t="s">
        <v>8414</v>
      </c>
      <c r="I188" s="63">
        <v>10</v>
      </c>
      <c r="J188" s="64" t="str">
        <f t="shared" si="8"/>
        <v>B</v>
      </c>
      <c r="K188" s="65">
        <f t="shared" si="9"/>
        <v>30000</v>
      </c>
      <c r="L188" s="66">
        <f t="shared" si="10"/>
        <v>10</v>
      </c>
      <c r="M188" s="66" t="str">
        <f t="shared" si="11"/>
        <v>OK</v>
      </c>
    </row>
    <row r="189" spans="2:14" s="69" customFormat="1" x14ac:dyDescent="0.25">
      <c r="B189" s="57">
        <v>182</v>
      </c>
      <c r="C189" s="112">
        <v>44498</v>
      </c>
      <c r="D189" s="59" t="s">
        <v>8415</v>
      </c>
      <c r="E189" s="60" t="s">
        <v>11276</v>
      </c>
      <c r="F189" s="67" t="s">
        <v>8416</v>
      </c>
      <c r="G189" s="67" t="s">
        <v>8417</v>
      </c>
      <c r="H189" s="68" t="s">
        <v>8418</v>
      </c>
      <c r="I189" s="63">
        <v>3</v>
      </c>
      <c r="J189" s="64" t="str">
        <f t="shared" si="8"/>
        <v>A</v>
      </c>
      <c r="K189" s="65">
        <f t="shared" si="9"/>
        <v>7500</v>
      </c>
      <c r="L189" s="66">
        <f t="shared" si="10"/>
        <v>3</v>
      </c>
      <c r="M189" s="66" t="str">
        <f t="shared" si="11"/>
        <v>OK</v>
      </c>
      <c r="N189" s="40"/>
    </row>
    <row r="190" spans="2:14" x14ac:dyDescent="0.25">
      <c r="B190" s="57">
        <v>183</v>
      </c>
      <c r="C190" s="112">
        <v>44498</v>
      </c>
      <c r="D190" s="59" t="s">
        <v>8419</v>
      </c>
      <c r="E190" s="60" t="s">
        <v>11276</v>
      </c>
      <c r="F190" s="67" t="s">
        <v>8420</v>
      </c>
      <c r="G190" s="67" t="s">
        <v>8421</v>
      </c>
      <c r="H190" s="68" t="s">
        <v>8422</v>
      </c>
      <c r="I190" s="63">
        <v>3</v>
      </c>
      <c r="J190" s="64" t="str">
        <f t="shared" si="8"/>
        <v>A</v>
      </c>
      <c r="K190" s="65">
        <f t="shared" si="9"/>
        <v>7500</v>
      </c>
      <c r="L190" s="66">
        <f t="shared" si="10"/>
        <v>3</v>
      </c>
      <c r="M190" s="66" t="str">
        <f t="shared" si="11"/>
        <v>OK</v>
      </c>
    </row>
    <row r="191" spans="2:14" x14ac:dyDescent="0.25">
      <c r="B191" s="57">
        <v>184</v>
      </c>
      <c r="C191" s="112">
        <v>44498</v>
      </c>
      <c r="D191" s="59" t="s">
        <v>8423</v>
      </c>
      <c r="E191" s="60" t="s">
        <v>11276</v>
      </c>
      <c r="F191" s="67" t="s">
        <v>8424</v>
      </c>
      <c r="G191" s="67" t="s">
        <v>4207</v>
      </c>
      <c r="H191" s="68" t="s">
        <v>8425</v>
      </c>
      <c r="I191" s="63">
        <v>3</v>
      </c>
      <c r="J191" s="64" t="str">
        <f t="shared" si="8"/>
        <v>A</v>
      </c>
      <c r="K191" s="65">
        <f t="shared" si="9"/>
        <v>7500</v>
      </c>
      <c r="L191" s="66">
        <f t="shared" si="10"/>
        <v>3</v>
      </c>
      <c r="M191" s="66" t="str">
        <f t="shared" si="11"/>
        <v>OK</v>
      </c>
    </row>
    <row r="192" spans="2:14" x14ac:dyDescent="0.25">
      <c r="B192" s="57">
        <v>185</v>
      </c>
      <c r="C192" s="112">
        <v>44498</v>
      </c>
      <c r="D192" s="59" t="s">
        <v>4205</v>
      </c>
      <c r="E192" s="60" t="s">
        <v>11276</v>
      </c>
      <c r="F192" s="67" t="s">
        <v>4206</v>
      </c>
      <c r="G192" s="67" t="s">
        <v>4207</v>
      </c>
      <c r="H192" s="68" t="s">
        <v>8426</v>
      </c>
      <c r="I192" s="63">
        <v>3</v>
      </c>
      <c r="J192" s="64" t="str">
        <f t="shared" si="8"/>
        <v>A</v>
      </c>
      <c r="K192" s="65">
        <f t="shared" si="9"/>
        <v>7500</v>
      </c>
      <c r="L192" s="66">
        <f t="shared" si="10"/>
        <v>5</v>
      </c>
      <c r="M192" s="66" t="str">
        <f t="shared" si="11"/>
        <v>OK</v>
      </c>
    </row>
    <row r="193" spans="2:14" s="69" customFormat="1" x14ac:dyDescent="0.25">
      <c r="B193" s="57">
        <v>186</v>
      </c>
      <c r="C193" s="112">
        <v>44498</v>
      </c>
      <c r="D193" s="59" t="s">
        <v>8427</v>
      </c>
      <c r="E193" s="60" t="s">
        <v>11276</v>
      </c>
      <c r="F193" s="67" t="s">
        <v>8428</v>
      </c>
      <c r="G193" s="67" t="s">
        <v>8429</v>
      </c>
      <c r="H193" s="68" t="s">
        <v>8435</v>
      </c>
      <c r="I193" s="63">
        <v>3</v>
      </c>
      <c r="J193" s="64" t="str">
        <f t="shared" si="8"/>
        <v>A</v>
      </c>
      <c r="K193" s="65">
        <f t="shared" si="9"/>
        <v>7500</v>
      </c>
      <c r="L193" s="66">
        <f t="shared" si="10"/>
        <v>5</v>
      </c>
      <c r="M193" s="66" t="str">
        <f t="shared" si="11"/>
        <v>OK</v>
      </c>
      <c r="N193" s="40"/>
    </row>
    <row r="194" spans="2:14" x14ac:dyDescent="0.25">
      <c r="B194" s="57">
        <v>187</v>
      </c>
      <c r="C194" s="112">
        <v>44498</v>
      </c>
      <c r="D194" s="59" t="s">
        <v>8430</v>
      </c>
      <c r="E194" s="60" t="s">
        <v>11276</v>
      </c>
      <c r="F194" s="67" t="s">
        <v>8431</v>
      </c>
      <c r="G194" s="67" t="s">
        <v>8432</v>
      </c>
      <c r="H194" s="68" t="s">
        <v>8436</v>
      </c>
      <c r="I194" s="63">
        <v>2</v>
      </c>
      <c r="J194" s="64" t="str">
        <f t="shared" si="8"/>
        <v>A</v>
      </c>
      <c r="K194" s="65">
        <f t="shared" si="9"/>
        <v>5000</v>
      </c>
      <c r="L194" s="66">
        <f t="shared" si="10"/>
        <v>2</v>
      </c>
      <c r="M194" s="66" t="str">
        <f t="shared" si="11"/>
        <v>OK</v>
      </c>
    </row>
    <row r="195" spans="2:14" x14ac:dyDescent="0.25">
      <c r="B195" s="57">
        <v>188</v>
      </c>
      <c r="C195" s="112">
        <v>44498</v>
      </c>
      <c r="D195" s="59" t="s">
        <v>8433</v>
      </c>
      <c r="E195" s="60" t="s">
        <v>11276</v>
      </c>
      <c r="F195" s="67" t="s">
        <v>3733</v>
      </c>
      <c r="G195" s="67" t="s">
        <v>8434</v>
      </c>
      <c r="H195" s="68" t="s">
        <v>8437</v>
      </c>
      <c r="I195" s="63">
        <v>2</v>
      </c>
      <c r="J195" s="64" t="str">
        <f t="shared" si="8"/>
        <v>A</v>
      </c>
      <c r="K195" s="65">
        <f t="shared" si="9"/>
        <v>5000</v>
      </c>
      <c r="L195" s="66">
        <f t="shared" si="10"/>
        <v>4</v>
      </c>
      <c r="M195" s="66" t="str">
        <f t="shared" si="11"/>
        <v>OK</v>
      </c>
    </row>
    <row r="196" spans="2:14" s="69" customFormat="1" x14ac:dyDescent="0.25">
      <c r="B196" s="57">
        <v>189</v>
      </c>
      <c r="C196" s="112">
        <v>44498</v>
      </c>
      <c r="D196" s="59" t="s">
        <v>4225</v>
      </c>
      <c r="E196" s="60" t="s">
        <v>11276</v>
      </c>
      <c r="F196" s="67" t="s">
        <v>4226</v>
      </c>
      <c r="G196" s="67" t="s">
        <v>4227</v>
      </c>
      <c r="H196" s="68" t="s">
        <v>8438</v>
      </c>
      <c r="I196" s="63">
        <v>3</v>
      </c>
      <c r="J196" s="64" t="str">
        <f t="shared" si="8"/>
        <v>A</v>
      </c>
      <c r="K196" s="65">
        <f t="shared" si="9"/>
        <v>7500</v>
      </c>
      <c r="L196" s="66">
        <f t="shared" si="10"/>
        <v>8</v>
      </c>
      <c r="M196" s="66" t="str">
        <f t="shared" si="11"/>
        <v>OK</v>
      </c>
      <c r="N196" s="40"/>
    </row>
    <row r="197" spans="2:14" s="69" customFormat="1" x14ac:dyDescent="0.25">
      <c r="B197" s="57">
        <v>190</v>
      </c>
      <c r="C197" s="112">
        <v>44498</v>
      </c>
      <c r="D197" s="59" t="s">
        <v>8439</v>
      </c>
      <c r="E197" s="60" t="s">
        <v>11276</v>
      </c>
      <c r="F197" s="67" t="s">
        <v>8440</v>
      </c>
      <c r="G197" s="67" t="s">
        <v>8441</v>
      </c>
      <c r="H197" s="68" t="s">
        <v>8442</v>
      </c>
      <c r="I197" s="63">
        <v>6</v>
      </c>
      <c r="J197" s="64" t="str">
        <f t="shared" ref="J197:J225" si="12">+IF(I197&lt;=0," ",IF(I197&lt;=5,"A",IF(I197&gt;=6,"B")))</f>
        <v>B</v>
      </c>
      <c r="K197" s="65">
        <f t="shared" ref="K197:K225" si="13">+IF(J197=" ",I197*0,IF(J197="A",I197*2500,IF(J197="B",I197*3000)))</f>
        <v>18000</v>
      </c>
      <c r="L197" s="66">
        <f t="shared" si="10"/>
        <v>6</v>
      </c>
      <c r="M197" s="66" t="str">
        <f t="shared" si="11"/>
        <v>OK</v>
      </c>
      <c r="N197" s="40"/>
    </row>
    <row r="198" spans="2:14" x14ac:dyDescent="0.25">
      <c r="B198" s="57">
        <v>191</v>
      </c>
      <c r="C198" s="112">
        <v>44498</v>
      </c>
      <c r="D198" s="59" t="s">
        <v>8443</v>
      </c>
      <c r="E198" s="60" t="s">
        <v>11276</v>
      </c>
      <c r="F198" s="67" t="s">
        <v>8444</v>
      </c>
      <c r="G198" s="67" t="s">
        <v>8445</v>
      </c>
      <c r="H198" s="68" t="s">
        <v>8446</v>
      </c>
      <c r="I198" s="63">
        <v>6</v>
      </c>
      <c r="J198" s="64" t="str">
        <f t="shared" si="12"/>
        <v>B</v>
      </c>
      <c r="K198" s="65">
        <f t="shared" si="13"/>
        <v>18000</v>
      </c>
      <c r="L198" s="66">
        <f t="shared" si="10"/>
        <v>6</v>
      </c>
      <c r="M198" s="66" t="str">
        <f t="shared" si="11"/>
        <v>OK</v>
      </c>
    </row>
    <row r="199" spans="2:14" x14ac:dyDescent="0.25">
      <c r="B199" s="57">
        <v>192</v>
      </c>
      <c r="C199" s="112">
        <v>44498</v>
      </c>
      <c r="D199" s="59" t="s">
        <v>8447</v>
      </c>
      <c r="E199" s="60" t="s">
        <v>11276</v>
      </c>
      <c r="F199" s="67" t="s">
        <v>8448</v>
      </c>
      <c r="G199" s="67" t="s">
        <v>4227</v>
      </c>
      <c r="H199" s="68" t="s">
        <v>8449</v>
      </c>
      <c r="I199" s="63">
        <v>2</v>
      </c>
      <c r="J199" s="64" t="str">
        <f t="shared" si="12"/>
        <v>A</v>
      </c>
      <c r="K199" s="65">
        <f t="shared" si="13"/>
        <v>5000</v>
      </c>
      <c r="L199" s="66">
        <f t="shared" si="10"/>
        <v>2</v>
      </c>
      <c r="M199" s="66" t="str">
        <f t="shared" si="11"/>
        <v>OK</v>
      </c>
    </row>
    <row r="200" spans="2:14" x14ac:dyDescent="0.25">
      <c r="B200" s="57">
        <v>193</v>
      </c>
      <c r="C200" s="112">
        <v>44498</v>
      </c>
      <c r="D200" s="59" t="s">
        <v>4209</v>
      </c>
      <c r="E200" s="60" t="s">
        <v>11276</v>
      </c>
      <c r="F200" s="67" t="s">
        <v>4210</v>
      </c>
      <c r="G200" s="67" t="s">
        <v>4211</v>
      </c>
      <c r="H200" s="68" t="s">
        <v>8450</v>
      </c>
      <c r="I200" s="63">
        <v>8</v>
      </c>
      <c r="J200" s="64" t="str">
        <f t="shared" si="12"/>
        <v>B</v>
      </c>
      <c r="K200" s="65">
        <f t="shared" si="13"/>
        <v>24000</v>
      </c>
      <c r="L200" s="66">
        <f t="shared" si="10"/>
        <v>15</v>
      </c>
      <c r="M200" s="66" t="str">
        <f t="shared" si="11"/>
        <v>OK</v>
      </c>
    </row>
    <row r="201" spans="2:14" s="69" customFormat="1" x14ac:dyDescent="0.25">
      <c r="B201" s="57">
        <v>194</v>
      </c>
      <c r="C201" s="112">
        <v>44499</v>
      </c>
      <c r="D201" s="59" t="s">
        <v>8451</v>
      </c>
      <c r="E201" s="60" t="s">
        <v>11276</v>
      </c>
      <c r="F201" s="67" t="s">
        <v>8452</v>
      </c>
      <c r="G201" s="67" t="s">
        <v>8453</v>
      </c>
      <c r="H201" s="68" t="s">
        <v>8454</v>
      </c>
      <c r="I201" s="63">
        <v>2</v>
      </c>
      <c r="J201" s="64" t="str">
        <f t="shared" si="12"/>
        <v>A</v>
      </c>
      <c r="K201" s="65">
        <f t="shared" si="13"/>
        <v>5000</v>
      </c>
      <c r="L201" s="66">
        <f t="shared" ref="L201:L264" si="14">SUMIF($D$8:$D$342,D201:D535,$I$8:$I$342)</f>
        <v>2</v>
      </c>
      <c r="M201" s="66" t="str">
        <f t="shared" ref="M201:M264" si="15">+IF(L201=0," ",IF(L201&lt;=20,"OK",IF(L201&gt;=21,"LEBIH")))</f>
        <v>OK</v>
      </c>
      <c r="N201" s="40"/>
    </row>
    <row r="202" spans="2:14" x14ac:dyDescent="0.25">
      <c r="B202" s="57">
        <v>195</v>
      </c>
      <c r="C202" s="112">
        <v>44499</v>
      </c>
      <c r="D202" s="59" t="s">
        <v>4314</v>
      </c>
      <c r="E202" s="60" t="s">
        <v>11276</v>
      </c>
      <c r="F202" s="67" t="s">
        <v>160</v>
      </c>
      <c r="G202" s="67" t="s">
        <v>4315</v>
      </c>
      <c r="H202" s="68" t="s">
        <v>8455</v>
      </c>
      <c r="I202" s="63">
        <v>4</v>
      </c>
      <c r="J202" s="64" t="str">
        <f t="shared" si="12"/>
        <v>A</v>
      </c>
      <c r="K202" s="65">
        <f t="shared" si="13"/>
        <v>10000</v>
      </c>
      <c r="L202" s="66">
        <f t="shared" si="14"/>
        <v>8</v>
      </c>
      <c r="M202" s="66" t="str">
        <f t="shared" si="15"/>
        <v>OK</v>
      </c>
    </row>
    <row r="203" spans="2:14" x14ac:dyDescent="0.25">
      <c r="B203" s="57">
        <v>196</v>
      </c>
      <c r="C203" s="112">
        <v>44499</v>
      </c>
      <c r="D203" s="59" t="s">
        <v>8456</v>
      </c>
      <c r="E203" s="60" t="s">
        <v>11276</v>
      </c>
      <c r="F203" s="67" t="s">
        <v>8457</v>
      </c>
      <c r="G203" s="67" t="s">
        <v>8458</v>
      </c>
      <c r="H203" s="68" t="s">
        <v>8459</v>
      </c>
      <c r="I203" s="63">
        <v>3</v>
      </c>
      <c r="J203" s="64" t="str">
        <f t="shared" si="12"/>
        <v>A</v>
      </c>
      <c r="K203" s="65">
        <f t="shared" si="13"/>
        <v>7500</v>
      </c>
      <c r="L203" s="66">
        <f t="shared" si="14"/>
        <v>3</v>
      </c>
      <c r="M203" s="66" t="str">
        <f t="shared" si="15"/>
        <v>OK</v>
      </c>
    </row>
    <row r="204" spans="2:14" s="69" customFormat="1" x14ac:dyDescent="0.25">
      <c r="B204" s="57">
        <v>197</v>
      </c>
      <c r="C204" s="112">
        <v>44499</v>
      </c>
      <c r="D204" s="59" t="s">
        <v>603</v>
      </c>
      <c r="E204" s="60" t="s">
        <v>11276</v>
      </c>
      <c r="F204" s="67" t="s">
        <v>604</v>
      </c>
      <c r="G204" s="67" t="s">
        <v>605</v>
      </c>
      <c r="H204" s="68" t="s">
        <v>8460</v>
      </c>
      <c r="I204" s="63">
        <v>4</v>
      </c>
      <c r="J204" s="64" t="str">
        <f t="shared" si="12"/>
        <v>A</v>
      </c>
      <c r="K204" s="65">
        <f t="shared" si="13"/>
        <v>10000</v>
      </c>
      <c r="L204" s="66">
        <f t="shared" si="14"/>
        <v>9</v>
      </c>
      <c r="M204" s="66" t="str">
        <f t="shared" si="15"/>
        <v>OK</v>
      </c>
      <c r="N204" s="40"/>
    </row>
    <row r="205" spans="2:14" x14ac:dyDescent="0.25">
      <c r="B205" s="57">
        <v>198</v>
      </c>
      <c r="C205" s="112">
        <v>44499</v>
      </c>
      <c r="D205" s="59" t="s">
        <v>8461</v>
      </c>
      <c r="E205" s="60" t="s">
        <v>11276</v>
      </c>
      <c r="F205" s="67" t="s">
        <v>8462</v>
      </c>
      <c r="G205" s="67" t="s">
        <v>8463</v>
      </c>
      <c r="H205" s="68" t="s">
        <v>8464</v>
      </c>
      <c r="I205" s="63">
        <v>2</v>
      </c>
      <c r="J205" s="64" t="str">
        <f t="shared" si="12"/>
        <v>A</v>
      </c>
      <c r="K205" s="65">
        <f t="shared" si="13"/>
        <v>5000</v>
      </c>
      <c r="L205" s="66">
        <f t="shared" si="14"/>
        <v>2</v>
      </c>
      <c r="M205" s="66" t="str">
        <f t="shared" si="15"/>
        <v>OK</v>
      </c>
    </row>
    <row r="206" spans="2:14" x14ac:dyDescent="0.25">
      <c r="B206" s="57">
        <v>199</v>
      </c>
      <c r="C206" s="112">
        <v>44499</v>
      </c>
      <c r="D206" s="59" t="s">
        <v>8465</v>
      </c>
      <c r="E206" s="60" t="s">
        <v>11276</v>
      </c>
      <c r="F206" s="67" t="s">
        <v>8466</v>
      </c>
      <c r="G206" s="67" t="s">
        <v>8467</v>
      </c>
      <c r="H206" s="68" t="s">
        <v>8468</v>
      </c>
      <c r="I206" s="63">
        <v>4</v>
      </c>
      <c r="J206" s="64" t="str">
        <f t="shared" si="12"/>
        <v>A</v>
      </c>
      <c r="K206" s="65">
        <f t="shared" si="13"/>
        <v>10000</v>
      </c>
      <c r="L206" s="66">
        <f t="shared" si="14"/>
        <v>4</v>
      </c>
      <c r="M206" s="66" t="str">
        <f t="shared" si="15"/>
        <v>OK</v>
      </c>
    </row>
    <row r="207" spans="2:14" x14ac:dyDescent="0.25">
      <c r="B207" s="57">
        <v>200</v>
      </c>
      <c r="C207" s="112">
        <v>44499</v>
      </c>
      <c r="D207" s="59" t="s">
        <v>8469</v>
      </c>
      <c r="E207" s="60" t="s">
        <v>11276</v>
      </c>
      <c r="F207" s="67" t="s">
        <v>8470</v>
      </c>
      <c r="G207" s="67" t="s">
        <v>8471</v>
      </c>
      <c r="H207" s="68" t="s">
        <v>8472</v>
      </c>
      <c r="I207" s="63">
        <v>6</v>
      </c>
      <c r="J207" s="64" t="str">
        <f t="shared" si="12"/>
        <v>B</v>
      </c>
      <c r="K207" s="65">
        <f t="shared" si="13"/>
        <v>18000</v>
      </c>
      <c r="L207" s="66">
        <f t="shared" si="14"/>
        <v>6</v>
      </c>
      <c r="M207" s="66" t="str">
        <f t="shared" si="15"/>
        <v>OK</v>
      </c>
    </row>
    <row r="208" spans="2:14" s="69" customFormat="1" x14ac:dyDescent="0.25">
      <c r="B208" s="57">
        <v>201</v>
      </c>
      <c r="C208" s="112">
        <v>44499</v>
      </c>
      <c r="D208" s="59" t="s">
        <v>8473</v>
      </c>
      <c r="E208" s="60" t="s">
        <v>11276</v>
      </c>
      <c r="F208" s="67" t="s">
        <v>1446</v>
      </c>
      <c r="G208" s="67" t="s">
        <v>8474</v>
      </c>
      <c r="H208" s="68" t="s">
        <v>8475</v>
      </c>
      <c r="I208" s="63">
        <v>2</v>
      </c>
      <c r="J208" s="64" t="str">
        <f t="shared" si="12"/>
        <v>A</v>
      </c>
      <c r="K208" s="65">
        <f t="shared" si="13"/>
        <v>5000</v>
      </c>
      <c r="L208" s="66">
        <f t="shared" si="14"/>
        <v>2</v>
      </c>
      <c r="M208" s="66" t="str">
        <f t="shared" si="15"/>
        <v>OK</v>
      </c>
      <c r="N208" s="40"/>
    </row>
    <row r="209" spans="2:14" x14ac:dyDescent="0.25">
      <c r="B209" s="57">
        <v>202</v>
      </c>
      <c r="C209" s="112">
        <v>44499</v>
      </c>
      <c r="D209" s="59" t="s">
        <v>8476</v>
      </c>
      <c r="E209" s="60" t="s">
        <v>11276</v>
      </c>
      <c r="F209" s="67" t="s">
        <v>8477</v>
      </c>
      <c r="G209" s="67" t="s">
        <v>8478</v>
      </c>
      <c r="H209" s="68" t="s">
        <v>8484</v>
      </c>
      <c r="I209" s="63">
        <v>6</v>
      </c>
      <c r="J209" s="64" t="str">
        <f t="shared" si="12"/>
        <v>B</v>
      </c>
      <c r="K209" s="65">
        <f t="shared" si="13"/>
        <v>18000</v>
      </c>
      <c r="L209" s="66">
        <f t="shared" si="14"/>
        <v>6</v>
      </c>
      <c r="M209" s="66" t="str">
        <f t="shared" si="15"/>
        <v>OK</v>
      </c>
    </row>
    <row r="210" spans="2:14" x14ac:dyDescent="0.25">
      <c r="B210" s="57">
        <v>203</v>
      </c>
      <c r="C210" s="112">
        <v>44499</v>
      </c>
      <c r="D210" s="59" t="s">
        <v>8479</v>
      </c>
      <c r="E210" s="60" t="s">
        <v>11276</v>
      </c>
      <c r="F210" s="67" t="s">
        <v>4179</v>
      </c>
      <c r="G210" s="67" t="s">
        <v>8397</v>
      </c>
      <c r="H210" s="68" t="s">
        <v>8485</v>
      </c>
      <c r="I210" s="63">
        <v>6</v>
      </c>
      <c r="J210" s="64" t="str">
        <f t="shared" si="12"/>
        <v>B</v>
      </c>
      <c r="K210" s="65">
        <f t="shared" si="13"/>
        <v>18000</v>
      </c>
      <c r="L210" s="66">
        <f t="shared" si="14"/>
        <v>6</v>
      </c>
      <c r="M210" s="66" t="str">
        <f t="shared" si="15"/>
        <v>OK</v>
      </c>
    </row>
    <row r="211" spans="2:14" s="69" customFormat="1" x14ac:dyDescent="0.25">
      <c r="B211" s="57">
        <v>204</v>
      </c>
      <c r="C211" s="112">
        <v>44499</v>
      </c>
      <c r="D211" s="59" t="s">
        <v>8480</v>
      </c>
      <c r="E211" s="60" t="s">
        <v>11276</v>
      </c>
      <c r="F211" s="67" t="s">
        <v>2160</v>
      </c>
      <c r="G211" s="67" t="s">
        <v>8478</v>
      </c>
      <c r="H211" s="68" t="s">
        <v>8486</v>
      </c>
      <c r="I211" s="63">
        <v>6</v>
      </c>
      <c r="J211" s="64" t="str">
        <f t="shared" si="12"/>
        <v>B</v>
      </c>
      <c r="K211" s="65">
        <f t="shared" si="13"/>
        <v>18000</v>
      </c>
      <c r="L211" s="66">
        <f t="shared" si="14"/>
        <v>6</v>
      </c>
      <c r="M211" s="66" t="str">
        <f t="shared" si="15"/>
        <v>OK</v>
      </c>
      <c r="N211" s="40"/>
    </row>
    <row r="212" spans="2:14" x14ac:dyDescent="0.25">
      <c r="B212" s="57">
        <v>205</v>
      </c>
      <c r="C212" s="112">
        <v>44499</v>
      </c>
      <c r="D212" s="59" t="s">
        <v>8481</v>
      </c>
      <c r="E212" s="60" t="s">
        <v>11276</v>
      </c>
      <c r="F212" s="67" t="s">
        <v>8482</v>
      </c>
      <c r="G212" s="67" t="s">
        <v>8483</v>
      </c>
      <c r="H212" s="68" t="s">
        <v>8487</v>
      </c>
      <c r="I212" s="63">
        <v>6</v>
      </c>
      <c r="J212" s="64" t="str">
        <f t="shared" si="12"/>
        <v>B</v>
      </c>
      <c r="K212" s="65">
        <f t="shared" si="13"/>
        <v>18000</v>
      </c>
      <c r="L212" s="66">
        <f t="shared" si="14"/>
        <v>6</v>
      </c>
      <c r="M212" s="66" t="str">
        <f t="shared" si="15"/>
        <v>OK</v>
      </c>
    </row>
    <row r="213" spans="2:14" x14ac:dyDescent="0.25">
      <c r="B213" s="57">
        <v>206</v>
      </c>
      <c r="C213" s="112">
        <v>44499</v>
      </c>
      <c r="D213" s="59" t="s">
        <v>8488</v>
      </c>
      <c r="E213" s="60" t="s">
        <v>11276</v>
      </c>
      <c r="F213" s="67" t="s">
        <v>8489</v>
      </c>
      <c r="G213" s="67" t="s">
        <v>8483</v>
      </c>
      <c r="H213" s="68" t="s">
        <v>8490</v>
      </c>
      <c r="I213" s="63">
        <v>6</v>
      </c>
      <c r="J213" s="64" t="str">
        <f t="shared" si="12"/>
        <v>B</v>
      </c>
      <c r="K213" s="65">
        <f t="shared" si="13"/>
        <v>18000</v>
      </c>
      <c r="L213" s="66">
        <f t="shared" si="14"/>
        <v>6</v>
      </c>
      <c r="M213" s="66" t="str">
        <f t="shared" si="15"/>
        <v>OK</v>
      </c>
    </row>
    <row r="214" spans="2:14" x14ac:dyDescent="0.25">
      <c r="B214" s="57">
        <v>207</v>
      </c>
      <c r="C214" s="112">
        <v>44499</v>
      </c>
      <c r="D214" s="59" t="s">
        <v>8491</v>
      </c>
      <c r="E214" s="60" t="s">
        <v>11276</v>
      </c>
      <c r="F214" s="67" t="s">
        <v>8492</v>
      </c>
      <c r="G214" s="67" t="s">
        <v>8493</v>
      </c>
      <c r="H214" s="68" t="s">
        <v>8494</v>
      </c>
      <c r="I214" s="63">
        <v>2</v>
      </c>
      <c r="J214" s="64" t="str">
        <f t="shared" si="12"/>
        <v>A</v>
      </c>
      <c r="K214" s="65">
        <f t="shared" si="13"/>
        <v>5000</v>
      </c>
      <c r="L214" s="66">
        <f t="shared" si="14"/>
        <v>2</v>
      </c>
      <c r="M214" s="66" t="str">
        <f t="shared" si="15"/>
        <v>OK</v>
      </c>
    </row>
    <row r="215" spans="2:14" s="69" customFormat="1" x14ac:dyDescent="0.25">
      <c r="B215" s="57">
        <v>208</v>
      </c>
      <c r="C215" s="112">
        <v>44499</v>
      </c>
      <c r="D215" s="59" t="s">
        <v>4309</v>
      </c>
      <c r="E215" s="60" t="s">
        <v>11276</v>
      </c>
      <c r="F215" s="67" t="s">
        <v>4310</v>
      </c>
      <c r="G215" s="67" t="s">
        <v>4311</v>
      </c>
      <c r="H215" s="68" t="s">
        <v>8495</v>
      </c>
      <c r="I215" s="63">
        <v>2</v>
      </c>
      <c r="J215" s="64" t="str">
        <f t="shared" si="12"/>
        <v>A</v>
      </c>
      <c r="K215" s="65">
        <f t="shared" si="13"/>
        <v>5000</v>
      </c>
      <c r="L215" s="66">
        <f t="shared" si="14"/>
        <v>4</v>
      </c>
      <c r="M215" s="66" t="str">
        <f t="shared" si="15"/>
        <v>OK</v>
      </c>
      <c r="N215" s="40"/>
    </row>
    <row r="216" spans="2:14" x14ac:dyDescent="0.25">
      <c r="B216" s="57">
        <v>209</v>
      </c>
      <c r="C216" s="112">
        <v>44499</v>
      </c>
      <c r="D216" s="59" t="s">
        <v>8496</v>
      </c>
      <c r="E216" s="60" t="s">
        <v>11276</v>
      </c>
      <c r="F216" s="67" t="s">
        <v>8497</v>
      </c>
      <c r="G216" s="67" t="s">
        <v>8498</v>
      </c>
      <c r="H216" s="68" t="s">
        <v>8499</v>
      </c>
      <c r="I216" s="63">
        <v>2</v>
      </c>
      <c r="J216" s="64" t="str">
        <f t="shared" si="12"/>
        <v>A</v>
      </c>
      <c r="K216" s="65">
        <f t="shared" si="13"/>
        <v>5000</v>
      </c>
      <c r="L216" s="66">
        <f t="shared" si="14"/>
        <v>2</v>
      </c>
      <c r="M216" s="66" t="str">
        <f t="shared" si="15"/>
        <v>OK</v>
      </c>
    </row>
    <row r="217" spans="2:14" x14ac:dyDescent="0.25">
      <c r="B217" s="57">
        <v>210</v>
      </c>
      <c r="C217" s="112">
        <v>44499</v>
      </c>
      <c r="D217" s="59" t="s">
        <v>4302</v>
      </c>
      <c r="E217" s="60" t="s">
        <v>11276</v>
      </c>
      <c r="F217" s="67" t="s">
        <v>4303</v>
      </c>
      <c r="G217" s="67" t="s">
        <v>4304</v>
      </c>
      <c r="H217" s="68" t="s">
        <v>8500</v>
      </c>
      <c r="I217" s="63">
        <v>2</v>
      </c>
      <c r="J217" s="64" t="str">
        <f t="shared" si="12"/>
        <v>A</v>
      </c>
      <c r="K217" s="65">
        <f t="shared" si="13"/>
        <v>5000</v>
      </c>
      <c r="L217" s="66">
        <f t="shared" si="14"/>
        <v>4</v>
      </c>
      <c r="M217" s="66" t="str">
        <f t="shared" si="15"/>
        <v>OK</v>
      </c>
    </row>
    <row r="218" spans="2:14" s="69" customFormat="1" x14ac:dyDescent="0.25">
      <c r="B218" s="57">
        <v>211</v>
      </c>
      <c r="C218" s="112">
        <v>44499</v>
      </c>
      <c r="D218" s="59" t="s">
        <v>4294</v>
      </c>
      <c r="E218" s="60" t="s">
        <v>11276</v>
      </c>
      <c r="F218" s="67" t="s">
        <v>4295</v>
      </c>
      <c r="G218" s="67" t="s">
        <v>4296</v>
      </c>
      <c r="H218" s="68" t="s">
        <v>8501</v>
      </c>
      <c r="I218" s="63">
        <v>2</v>
      </c>
      <c r="J218" s="64" t="str">
        <f t="shared" si="12"/>
        <v>A</v>
      </c>
      <c r="K218" s="65">
        <f t="shared" si="13"/>
        <v>5000</v>
      </c>
      <c r="L218" s="66">
        <f t="shared" si="14"/>
        <v>4</v>
      </c>
      <c r="M218" s="66" t="str">
        <f t="shared" si="15"/>
        <v>OK</v>
      </c>
      <c r="N218" s="40"/>
    </row>
    <row r="219" spans="2:14" x14ac:dyDescent="0.25">
      <c r="B219" s="57">
        <v>212</v>
      </c>
      <c r="C219" s="112">
        <v>44499</v>
      </c>
      <c r="D219" s="59" t="s">
        <v>8502</v>
      </c>
      <c r="E219" s="60" t="s">
        <v>11276</v>
      </c>
      <c r="F219" s="67" t="s">
        <v>8503</v>
      </c>
      <c r="G219" s="67" t="s">
        <v>8504</v>
      </c>
      <c r="H219" s="68" t="s">
        <v>8505</v>
      </c>
      <c r="I219" s="63">
        <v>3</v>
      </c>
      <c r="J219" s="64" t="str">
        <f t="shared" si="12"/>
        <v>A</v>
      </c>
      <c r="K219" s="65">
        <f t="shared" si="13"/>
        <v>7500</v>
      </c>
      <c r="L219" s="66">
        <f t="shared" si="14"/>
        <v>3</v>
      </c>
      <c r="M219" s="66" t="str">
        <f t="shared" si="15"/>
        <v>OK</v>
      </c>
    </row>
    <row r="220" spans="2:14" x14ac:dyDescent="0.25">
      <c r="B220" s="57">
        <v>213</v>
      </c>
      <c r="C220" s="112">
        <v>44499</v>
      </c>
      <c r="D220" s="59" t="s">
        <v>4282</v>
      </c>
      <c r="E220" s="60" t="s">
        <v>11276</v>
      </c>
      <c r="F220" s="67" t="s">
        <v>4283</v>
      </c>
      <c r="G220" s="67" t="s">
        <v>4284</v>
      </c>
      <c r="H220" s="68" t="s">
        <v>8506</v>
      </c>
      <c r="I220" s="63">
        <v>6</v>
      </c>
      <c r="J220" s="64" t="str">
        <f t="shared" si="12"/>
        <v>B</v>
      </c>
      <c r="K220" s="65">
        <f t="shared" si="13"/>
        <v>18000</v>
      </c>
      <c r="L220" s="66">
        <f t="shared" si="14"/>
        <v>12</v>
      </c>
      <c r="M220" s="66" t="str">
        <f t="shared" si="15"/>
        <v>OK</v>
      </c>
    </row>
    <row r="221" spans="2:14" x14ac:dyDescent="0.25">
      <c r="B221" s="57">
        <v>214</v>
      </c>
      <c r="C221" s="112">
        <v>44499</v>
      </c>
      <c r="D221" s="59" t="s">
        <v>8507</v>
      </c>
      <c r="E221" s="60" t="s">
        <v>11276</v>
      </c>
      <c r="F221" s="67" t="s">
        <v>8508</v>
      </c>
      <c r="G221" s="67" t="s">
        <v>8509</v>
      </c>
      <c r="H221" s="68" t="s">
        <v>8510</v>
      </c>
      <c r="I221" s="63">
        <v>6</v>
      </c>
      <c r="J221" s="64" t="str">
        <f t="shared" si="12"/>
        <v>B</v>
      </c>
      <c r="K221" s="65">
        <f t="shared" si="13"/>
        <v>18000</v>
      </c>
      <c r="L221" s="66">
        <f t="shared" si="14"/>
        <v>6</v>
      </c>
      <c r="M221" s="66" t="str">
        <f t="shared" si="15"/>
        <v>OK</v>
      </c>
    </row>
    <row r="222" spans="2:14" s="69" customFormat="1" x14ac:dyDescent="0.25">
      <c r="B222" s="57">
        <v>215</v>
      </c>
      <c r="C222" s="112">
        <v>44501</v>
      </c>
      <c r="D222" s="59" t="s">
        <v>9237</v>
      </c>
      <c r="E222" s="60" t="s">
        <v>11276</v>
      </c>
      <c r="F222" s="67" t="s">
        <v>9238</v>
      </c>
      <c r="G222" s="67" t="s">
        <v>9239</v>
      </c>
      <c r="H222" s="68" t="s">
        <v>9240</v>
      </c>
      <c r="I222" s="63">
        <v>5</v>
      </c>
      <c r="J222" s="64" t="str">
        <f t="shared" si="12"/>
        <v>A</v>
      </c>
      <c r="K222" s="65">
        <f t="shared" si="13"/>
        <v>12500</v>
      </c>
      <c r="L222" s="66">
        <f t="shared" si="14"/>
        <v>5</v>
      </c>
      <c r="M222" s="66" t="str">
        <f t="shared" si="15"/>
        <v>OK</v>
      </c>
      <c r="N222" s="40"/>
    </row>
    <row r="223" spans="2:14" x14ac:dyDescent="0.25">
      <c r="B223" s="57">
        <v>216</v>
      </c>
      <c r="C223" s="112">
        <v>44501</v>
      </c>
      <c r="D223" s="59" t="s">
        <v>639</v>
      </c>
      <c r="E223" s="60" t="s">
        <v>11276</v>
      </c>
      <c r="F223" s="67" t="s">
        <v>640</v>
      </c>
      <c r="G223" s="67" t="s">
        <v>641</v>
      </c>
      <c r="H223" s="68" t="s">
        <v>9241</v>
      </c>
      <c r="I223" s="63">
        <v>2</v>
      </c>
      <c r="J223" s="64" t="str">
        <f t="shared" si="12"/>
        <v>A</v>
      </c>
      <c r="K223" s="65">
        <f t="shared" si="13"/>
        <v>5000</v>
      </c>
      <c r="L223" s="66">
        <f t="shared" si="14"/>
        <v>6</v>
      </c>
      <c r="M223" s="66" t="str">
        <f t="shared" si="15"/>
        <v>OK</v>
      </c>
    </row>
    <row r="224" spans="2:14" x14ac:dyDescent="0.25">
      <c r="B224" s="57">
        <v>217</v>
      </c>
      <c r="C224" s="112">
        <v>44502</v>
      </c>
      <c r="D224" s="59" t="s">
        <v>9242</v>
      </c>
      <c r="E224" s="60" t="s">
        <v>11276</v>
      </c>
      <c r="F224" s="67" t="s">
        <v>9243</v>
      </c>
      <c r="G224" s="67" t="s">
        <v>9244</v>
      </c>
      <c r="H224" s="68" t="s">
        <v>9245</v>
      </c>
      <c r="I224" s="63">
        <v>2</v>
      </c>
      <c r="J224" s="64" t="str">
        <f t="shared" si="12"/>
        <v>A</v>
      </c>
      <c r="K224" s="65">
        <f t="shared" si="13"/>
        <v>5000</v>
      </c>
      <c r="L224" s="66">
        <f t="shared" si="14"/>
        <v>4</v>
      </c>
      <c r="M224" s="66" t="str">
        <f t="shared" si="15"/>
        <v>OK</v>
      </c>
    </row>
    <row r="225" spans="2:14" s="69" customFormat="1" x14ac:dyDescent="0.25">
      <c r="B225" s="57">
        <v>218</v>
      </c>
      <c r="C225" s="112">
        <v>44502</v>
      </c>
      <c r="D225" s="59" t="s">
        <v>9246</v>
      </c>
      <c r="E225" s="60" t="s">
        <v>11276</v>
      </c>
      <c r="F225" s="67" t="s">
        <v>9247</v>
      </c>
      <c r="G225" s="67" t="s">
        <v>9248</v>
      </c>
      <c r="H225" s="68" t="s">
        <v>9258</v>
      </c>
      <c r="I225" s="63">
        <v>2</v>
      </c>
      <c r="J225" s="64" t="str">
        <f t="shared" si="12"/>
        <v>A</v>
      </c>
      <c r="K225" s="65">
        <f t="shared" si="13"/>
        <v>5000</v>
      </c>
      <c r="L225" s="66">
        <f t="shared" si="14"/>
        <v>2</v>
      </c>
      <c r="M225" s="66" t="str">
        <f t="shared" si="15"/>
        <v>OK</v>
      </c>
      <c r="N225" s="40"/>
    </row>
    <row r="226" spans="2:14" x14ac:dyDescent="0.25">
      <c r="B226" s="57">
        <v>219</v>
      </c>
      <c r="C226" s="112">
        <v>44502</v>
      </c>
      <c r="D226" s="59" t="s">
        <v>9249</v>
      </c>
      <c r="E226" s="60" t="s">
        <v>11276</v>
      </c>
      <c r="F226" s="67" t="s">
        <v>9250</v>
      </c>
      <c r="G226" s="67" t="s">
        <v>9251</v>
      </c>
      <c r="H226" s="68" t="s">
        <v>9259</v>
      </c>
      <c r="I226" s="63">
        <v>2</v>
      </c>
      <c r="J226" s="64" t="str">
        <f t="shared" si="8"/>
        <v>A</v>
      </c>
      <c r="K226" s="65">
        <f t="shared" si="9"/>
        <v>5000</v>
      </c>
      <c r="L226" s="66">
        <f t="shared" si="14"/>
        <v>4</v>
      </c>
      <c r="M226" s="66" t="str">
        <f t="shared" si="15"/>
        <v>OK</v>
      </c>
    </row>
    <row r="227" spans="2:14" s="69" customFormat="1" x14ac:dyDescent="0.25">
      <c r="B227" s="57">
        <v>220</v>
      </c>
      <c r="C227" s="112">
        <v>44502</v>
      </c>
      <c r="D227" s="59" t="s">
        <v>1900</v>
      </c>
      <c r="E227" s="60" t="s">
        <v>11276</v>
      </c>
      <c r="F227" s="67" t="s">
        <v>1901</v>
      </c>
      <c r="G227" s="67" t="s">
        <v>1902</v>
      </c>
      <c r="H227" s="68" t="s">
        <v>9260</v>
      </c>
      <c r="I227" s="63">
        <v>2</v>
      </c>
      <c r="J227" s="64" t="str">
        <f t="shared" si="8"/>
        <v>A</v>
      </c>
      <c r="K227" s="65">
        <f t="shared" si="9"/>
        <v>5000</v>
      </c>
      <c r="L227" s="66">
        <f t="shared" si="14"/>
        <v>14</v>
      </c>
      <c r="M227" s="66" t="str">
        <f t="shared" si="15"/>
        <v>OK</v>
      </c>
      <c r="N227" s="40"/>
    </row>
    <row r="228" spans="2:14" x14ac:dyDescent="0.25">
      <c r="B228" s="57">
        <v>221</v>
      </c>
      <c r="C228" s="112">
        <v>44502</v>
      </c>
      <c r="D228" s="59" t="s">
        <v>9252</v>
      </c>
      <c r="E228" s="60" t="s">
        <v>11276</v>
      </c>
      <c r="F228" s="67" t="s">
        <v>9253</v>
      </c>
      <c r="G228" s="67" t="s">
        <v>9254</v>
      </c>
      <c r="H228" s="68" t="s">
        <v>9261</v>
      </c>
      <c r="I228" s="63">
        <v>6</v>
      </c>
      <c r="J228" s="64" t="str">
        <f t="shared" si="8"/>
        <v>B</v>
      </c>
      <c r="K228" s="65">
        <f t="shared" si="9"/>
        <v>18000</v>
      </c>
      <c r="L228" s="66">
        <f t="shared" si="14"/>
        <v>6</v>
      </c>
      <c r="M228" s="66" t="str">
        <f t="shared" si="15"/>
        <v>OK</v>
      </c>
    </row>
    <row r="229" spans="2:14" x14ac:dyDescent="0.25">
      <c r="B229" s="57">
        <v>222</v>
      </c>
      <c r="C229" s="112">
        <v>44502</v>
      </c>
      <c r="D229" s="59" t="s">
        <v>9255</v>
      </c>
      <c r="E229" s="60" t="s">
        <v>11276</v>
      </c>
      <c r="F229" s="67" t="s">
        <v>9256</v>
      </c>
      <c r="G229" s="67" t="s">
        <v>9257</v>
      </c>
      <c r="H229" s="68" t="s">
        <v>9262</v>
      </c>
      <c r="I229" s="63">
        <v>2</v>
      </c>
      <c r="J229" s="64" t="str">
        <f t="shared" si="8"/>
        <v>A</v>
      </c>
      <c r="K229" s="65">
        <f t="shared" si="9"/>
        <v>5000</v>
      </c>
      <c r="L229" s="66">
        <f t="shared" si="14"/>
        <v>2</v>
      </c>
      <c r="M229" s="66" t="str">
        <f t="shared" si="15"/>
        <v>OK</v>
      </c>
    </row>
    <row r="230" spans="2:14" s="69" customFormat="1" x14ac:dyDescent="0.25">
      <c r="B230" s="57">
        <v>223</v>
      </c>
      <c r="C230" s="112">
        <v>44503</v>
      </c>
      <c r="D230" s="59" t="s">
        <v>9263</v>
      </c>
      <c r="E230" s="60" t="s">
        <v>11276</v>
      </c>
      <c r="F230" s="67" t="s">
        <v>9264</v>
      </c>
      <c r="G230" s="67" t="s">
        <v>7019</v>
      </c>
      <c r="H230" s="68" t="s">
        <v>9265</v>
      </c>
      <c r="I230" s="63">
        <v>11</v>
      </c>
      <c r="J230" s="64" t="str">
        <f t="shared" si="8"/>
        <v>B</v>
      </c>
      <c r="K230" s="65">
        <f t="shared" si="9"/>
        <v>33000</v>
      </c>
      <c r="L230" s="66">
        <f t="shared" si="14"/>
        <v>11</v>
      </c>
      <c r="M230" s="66" t="str">
        <f t="shared" si="15"/>
        <v>OK</v>
      </c>
      <c r="N230" s="40"/>
    </row>
    <row r="231" spans="2:14" s="69" customFormat="1" x14ac:dyDescent="0.25">
      <c r="B231" s="57">
        <v>224</v>
      </c>
      <c r="C231" s="112">
        <v>44503</v>
      </c>
      <c r="D231" s="59" t="s">
        <v>9266</v>
      </c>
      <c r="E231" s="60" t="s">
        <v>11276</v>
      </c>
      <c r="F231" s="67" t="s">
        <v>9267</v>
      </c>
      <c r="G231" s="67" t="s">
        <v>9268</v>
      </c>
      <c r="H231" s="68" t="s">
        <v>9269</v>
      </c>
      <c r="I231" s="63">
        <v>2</v>
      </c>
      <c r="J231" s="64" t="str">
        <f t="shared" si="8"/>
        <v>A</v>
      </c>
      <c r="K231" s="65">
        <f t="shared" si="9"/>
        <v>5000</v>
      </c>
      <c r="L231" s="66">
        <f t="shared" si="14"/>
        <v>2</v>
      </c>
      <c r="M231" s="66" t="str">
        <f t="shared" si="15"/>
        <v>OK</v>
      </c>
      <c r="N231" s="40"/>
    </row>
    <row r="232" spans="2:14" x14ac:dyDescent="0.25">
      <c r="B232" s="57">
        <v>225</v>
      </c>
      <c r="C232" s="112">
        <v>44503</v>
      </c>
      <c r="D232" s="59" t="s">
        <v>9270</v>
      </c>
      <c r="E232" s="60" t="s">
        <v>11276</v>
      </c>
      <c r="F232" s="67" t="s">
        <v>9271</v>
      </c>
      <c r="G232" s="67" t="s">
        <v>9272</v>
      </c>
      <c r="H232" s="68" t="s">
        <v>9273</v>
      </c>
      <c r="I232" s="63">
        <v>2</v>
      </c>
      <c r="J232" s="64" t="str">
        <f t="shared" si="8"/>
        <v>A</v>
      </c>
      <c r="K232" s="65">
        <f t="shared" si="9"/>
        <v>5000</v>
      </c>
      <c r="L232" s="66">
        <f t="shared" si="14"/>
        <v>2</v>
      </c>
      <c r="M232" s="66" t="str">
        <f t="shared" si="15"/>
        <v>OK</v>
      </c>
    </row>
    <row r="233" spans="2:14" x14ac:dyDescent="0.25">
      <c r="B233" s="57">
        <v>226</v>
      </c>
      <c r="C233" s="112">
        <v>44504</v>
      </c>
      <c r="D233" s="59" t="s">
        <v>9274</v>
      </c>
      <c r="E233" s="60" t="s">
        <v>11276</v>
      </c>
      <c r="F233" s="67" t="s">
        <v>819</v>
      </c>
      <c r="G233" s="67" t="s">
        <v>9275</v>
      </c>
      <c r="H233" s="68" t="s">
        <v>9276</v>
      </c>
      <c r="I233" s="63">
        <v>6</v>
      </c>
      <c r="J233" s="64" t="str">
        <f t="shared" si="8"/>
        <v>B</v>
      </c>
      <c r="K233" s="65">
        <f t="shared" si="9"/>
        <v>18000</v>
      </c>
      <c r="L233" s="66">
        <f t="shared" si="14"/>
        <v>6</v>
      </c>
      <c r="M233" s="66" t="str">
        <f t="shared" si="15"/>
        <v>OK</v>
      </c>
    </row>
    <row r="234" spans="2:14" s="69" customFormat="1" x14ac:dyDescent="0.25">
      <c r="B234" s="57">
        <v>227</v>
      </c>
      <c r="C234" s="112">
        <v>44505</v>
      </c>
      <c r="D234" s="59" t="s">
        <v>4217</v>
      </c>
      <c r="E234" s="60" t="s">
        <v>11276</v>
      </c>
      <c r="F234" s="67" t="s">
        <v>4218</v>
      </c>
      <c r="G234" s="67" t="s">
        <v>4219</v>
      </c>
      <c r="H234" s="68" t="s">
        <v>9277</v>
      </c>
      <c r="I234" s="63">
        <v>2</v>
      </c>
      <c r="J234" s="64" t="str">
        <f t="shared" si="8"/>
        <v>A</v>
      </c>
      <c r="K234" s="65">
        <f t="shared" si="9"/>
        <v>5000</v>
      </c>
      <c r="L234" s="66">
        <f t="shared" si="14"/>
        <v>7</v>
      </c>
      <c r="M234" s="66" t="str">
        <f t="shared" si="15"/>
        <v>OK</v>
      </c>
      <c r="N234" s="40"/>
    </row>
    <row r="235" spans="2:14" x14ac:dyDescent="0.25">
      <c r="B235" s="57">
        <v>228</v>
      </c>
      <c r="C235" s="112">
        <v>44505</v>
      </c>
      <c r="D235" s="59" t="s">
        <v>9278</v>
      </c>
      <c r="E235" s="60" t="s">
        <v>11276</v>
      </c>
      <c r="F235" s="67" t="s">
        <v>9279</v>
      </c>
      <c r="G235" s="67" t="s">
        <v>8445</v>
      </c>
      <c r="H235" s="68" t="s">
        <v>9280</v>
      </c>
      <c r="I235" s="63">
        <v>2</v>
      </c>
      <c r="J235" s="64" t="str">
        <f t="shared" ref="J235:J270" si="16">+IF(I235&lt;=0," ",IF(I235&lt;=5,"A",IF(I235&gt;=6,"B")))</f>
        <v>A</v>
      </c>
      <c r="K235" s="65">
        <f t="shared" ref="K235:K270" si="17">+IF(J235=" ",I235*0,IF(J235="A",I235*2500,IF(J235="B",I235*3000)))</f>
        <v>5000</v>
      </c>
      <c r="L235" s="66">
        <f t="shared" si="14"/>
        <v>2</v>
      </c>
      <c r="M235" s="66" t="str">
        <f t="shared" si="15"/>
        <v>OK</v>
      </c>
    </row>
    <row r="236" spans="2:14" s="69" customFormat="1" x14ac:dyDescent="0.25">
      <c r="B236" s="57">
        <v>229</v>
      </c>
      <c r="C236" s="112">
        <v>44506</v>
      </c>
      <c r="D236" s="59" t="s">
        <v>1880</v>
      </c>
      <c r="E236" s="60" t="s">
        <v>11276</v>
      </c>
      <c r="F236" s="67" t="s">
        <v>1881</v>
      </c>
      <c r="G236" s="67" t="s">
        <v>1882</v>
      </c>
      <c r="H236" s="68" t="s">
        <v>9664</v>
      </c>
      <c r="I236" s="63">
        <v>5</v>
      </c>
      <c r="J236" s="64" t="str">
        <f t="shared" si="16"/>
        <v>A</v>
      </c>
      <c r="K236" s="65">
        <f t="shared" si="17"/>
        <v>12500</v>
      </c>
      <c r="L236" s="66">
        <f t="shared" si="14"/>
        <v>11</v>
      </c>
      <c r="M236" s="66" t="str">
        <f t="shared" si="15"/>
        <v>OK</v>
      </c>
      <c r="N236" s="40"/>
    </row>
    <row r="237" spans="2:14" x14ac:dyDescent="0.25">
      <c r="B237" s="57">
        <v>230</v>
      </c>
      <c r="C237" s="112">
        <v>44506</v>
      </c>
      <c r="D237" s="59" t="s">
        <v>9665</v>
      </c>
      <c r="E237" s="60" t="s">
        <v>11276</v>
      </c>
      <c r="F237" s="67" t="s">
        <v>9666</v>
      </c>
      <c r="G237" s="67" t="s">
        <v>9667</v>
      </c>
      <c r="H237" s="68" t="s">
        <v>9668</v>
      </c>
      <c r="I237" s="63">
        <v>2</v>
      </c>
      <c r="J237" s="64" t="str">
        <f t="shared" si="16"/>
        <v>A</v>
      </c>
      <c r="K237" s="65">
        <f t="shared" si="17"/>
        <v>5000</v>
      </c>
      <c r="L237" s="66">
        <f t="shared" si="14"/>
        <v>2</v>
      </c>
      <c r="M237" s="66" t="str">
        <f t="shared" si="15"/>
        <v>OK</v>
      </c>
    </row>
    <row r="238" spans="2:14" x14ac:dyDescent="0.25">
      <c r="B238" s="57">
        <v>231</v>
      </c>
      <c r="C238" s="112">
        <v>44508</v>
      </c>
      <c r="D238" s="59" t="s">
        <v>5346</v>
      </c>
      <c r="E238" s="60" t="s">
        <v>11276</v>
      </c>
      <c r="F238" s="67" t="s">
        <v>5347</v>
      </c>
      <c r="G238" s="67" t="s">
        <v>5348</v>
      </c>
      <c r="H238" s="68" t="s">
        <v>9994</v>
      </c>
      <c r="I238" s="63">
        <v>3</v>
      </c>
      <c r="J238" s="64" t="str">
        <f t="shared" si="16"/>
        <v>A</v>
      </c>
      <c r="K238" s="65">
        <f t="shared" si="17"/>
        <v>7500</v>
      </c>
      <c r="L238" s="66">
        <f t="shared" si="14"/>
        <v>5</v>
      </c>
      <c r="M238" s="66" t="str">
        <f t="shared" si="15"/>
        <v>OK</v>
      </c>
    </row>
    <row r="239" spans="2:14" s="69" customFormat="1" x14ac:dyDescent="0.25">
      <c r="B239" s="57">
        <v>232</v>
      </c>
      <c r="C239" s="112">
        <v>44508</v>
      </c>
      <c r="D239" s="59" t="s">
        <v>5354</v>
      </c>
      <c r="E239" s="60" t="s">
        <v>11276</v>
      </c>
      <c r="F239" s="67" t="s">
        <v>5355</v>
      </c>
      <c r="G239" s="67" t="s">
        <v>5356</v>
      </c>
      <c r="H239" s="68" t="s">
        <v>9995</v>
      </c>
      <c r="I239" s="63">
        <v>3</v>
      </c>
      <c r="J239" s="64" t="str">
        <f t="shared" ref="J239:J256" si="18">+IF(I239&lt;=0," ",IF(I239&lt;=5,"A",IF(I239&gt;=6,"B")))</f>
        <v>A</v>
      </c>
      <c r="K239" s="65">
        <f t="shared" ref="K239:K256" si="19">+IF(J239=" ",I239*0,IF(J239="A",I239*2500,IF(J239="B",I239*3000)))</f>
        <v>7500</v>
      </c>
      <c r="L239" s="66">
        <f t="shared" si="14"/>
        <v>5</v>
      </c>
      <c r="M239" s="66" t="str">
        <f t="shared" si="15"/>
        <v>OK</v>
      </c>
      <c r="N239" s="40"/>
    </row>
    <row r="240" spans="2:14" x14ac:dyDescent="0.25">
      <c r="B240" s="57">
        <v>233</v>
      </c>
      <c r="C240" s="112">
        <v>44508</v>
      </c>
      <c r="D240" s="59" t="s">
        <v>5362</v>
      </c>
      <c r="E240" s="60" t="s">
        <v>11276</v>
      </c>
      <c r="F240" s="67" t="s">
        <v>5363</v>
      </c>
      <c r="G240" s="67" t="s">
        <v>5364</v>
      </c>
      <c r="H240" s="68" t="s">
        <v>9999</v>
      </c>
      <c r="I240" s="63">
        <v>5</v>
      </c>
      <c r="J240" s="64" t="str">
        <f t="shared" si="18"/>
        <v>A</v>
      </c>
      <c r="K240" s="65">
        <f t="shared" si="19"/>
        <v>12500</v>
      </c>
      <c r="L240" s="66">
        <f t="shared" si="14"/>
        <v>8</v>
      </c>
      <c r="M240" s="66" t="str">
        <f t="shared" si="15"/>
        <v>OK</v>
      </c>
    </row>
    <row r="241" spans="2:14" x14ac:dyDescent="0.25">
      <c r="B241" s="57">
        <v>234</v>
      </c>
      <c r="C241" s="112">
        <v>44508</v>
      </c>
      <c r="D241" s="59" t="s">
        <v>9996</v>
      </c>
      <c r="E241" s="60" t="s">
        <v>11276</v>
      </c>
      <c r="F241" s="67" t="s">
        <v>9997</v>
      </c>
      <c r="G241" s="67" t="s">
        <v>9998</v>
      </c>
      <c r="H241" s="68" t="s">
        <v>10000</v>
      </c>
      <c r="I241" s="63">
        <v>2</v>
      </c>
      <c r="J241" s="64" t="str">
        <f t="shared" si="18"/>
        <v>A</v>
      </c>
      <c r="K241" s="65">
        <f t="shared" si="19"/>
        <v>5000</v>
      </c>
      <c r="L241" s="66">
        <f t="shared" si="14"/>
        <v>2</v>
      </c>
      <c r="M241" s="66" t="str">
        <f t="shared" si="15"/>
        <v>OK</v>
      </c>
    </row>
    <row r="242" spans="2:14" s="69" customFormat="1" x14ac:dyDescent="0.25">
      <c r="B242" s="57">
        <v>235</v>
      </c>
      <c r="C242" s="112">
        <v>44508</v>
      </c>
      <c r="D242" s="59" t="s">
        <v>639</v>
      </c>
      <c r="E242" s="60" t="s">
        <v>11276</v>
      </c>
      <c r="F242" s="67" t="s">
        <v>640</v>
      </c>
      <c r="G242" s="67" t="s">
        <v>641</v>
      </c>
      <c r="H242" s="68" t="s">
        <v>10001</v>
      </c>
      <c r="I242" s="63">
        <v>2</v>
      </c>
      <c r="J242" s="64" t="str">
        <f t="shared" si="18"/>
        <v>A</v>
      </c>
      <c r="K242" s="65">
        <f t="shared" si="19"/>
        <v>5000</v>
      </c>
      <c r="L242" s="66">
        <f t="shared" si="14"/>
        <v>6</v>
      </c>
      <c r="M242" s="66" t="str">
        <f t="shared" si="15"/>
        <v>OK</v>
      </c>
      <c r="N242" s="40"/>
    </row>
    <row r="243" spans="2:14" x14ac:dyDescent="0.25">
      <c r="B243" s="57">
        <v>236</v>
      </c>
      <c r="C243" s="112">
        <v>44508</v>
      </c>
      <c r="D243" s="59" t="s">
        <v>10002</v>
      </c>
      <c r="E243" s="60" t="s">
        <v>11276</v>
      </c>
      <c r="F243" s="67" t="s">
        <v>10003</v>
      </c>
      <c r="G243" s="67" t="s">
        <v>10004</v>
      </c>
      <c r="H243" s="68" t="s">
        <v>10005</v>
      </c>
      <c r="I243" s="63">
        <v>4</v>
      </c>
      <c r="J243" s="64" t="str">
        <f t="shared" si="18"/>
        <v>A</v>
      </c>
      <c r="K243" s="65">
        <f t="shared" si="19"/>
        <v>10000</v>
      </c>
      <c r="L243" s="66">
        <f t="shared" si="14"/>
        <v>4</v>
      </c>
      <c r="M243" s="66" t="str">
        <f t="shared" si="15"/>
        <v>OK</v>
      </c>
    </row>
    <row r="244" spans="2:14" s="69" customFormat="1" x14ac:dyDescent="0.25">
      <c r="B244" s="57">
        <v>237</v>
      </c>
      <c r="C244" s="112">
        <v>44508</v>
      </c>
      <c r="D244" s="59" t="s">
        <v>5388</v>
      </c>
      <c r="E244" s="60" t="s">
        <v>11276</v>
      </c>
      <c r="F244" s="67" t="s">
        <v>5389</v>
      </c>
      <c r="G244" s="67" t="s">
        <v>5390</v>
      </c>
      <c r="H244" s="68" t="s">
        <v>10006</v>
      </c>
      <c r="I244" s="63">
        <v>2</v>
      </c>
      <c r="J244" s="64" t="str">
        <f t="shared" si="18"/>
        <v>A</v>
      </c>
      <c r="K244" s="65">
        <f t="shared" si="19"/>
        <v>5000</v>
      </c>
      <c r="L244" s="66">
        <f t="shared" si="14"/>
        <v>12</v>
      </c>
      <c r="M244" s="66" t="str">
        <f t="shared" si="15"/>
        <v>OK</v>
      </c>
      <c r="N244" s="40"/>
    </row>
    <row r="245" spans="2:14" x14ac:dyDescent="0.25">
      <c r="B245" s="57">
        <v>238</v>
      </c>
      <c r="C245" s="112">
        <v>44508</v>
      </c>
      <c r="D245" s="59" t="s">
        <v>10007</v>
      </c>
      <c r="E245" s="60" t="s">
        <v>11276</v>
      </c>
      <c r="F245" s="67" t="s">
        <v>10008</v>
      </c>
      <c r="G245" s="67" t="s">
        <v>10009</v>
      </c>
      <c r="H245" s="68" t="s">
        <v>10010</v>
      </c>
      <c r="I245" s="63">
        <v>2</v>
      </c>
      <c r="J245" s="64" t="str">
        <f t="shared" si="18"/>
        <v>A</v>
      </c>
      <c r="K245" s="65">
        <f t="shared" si="19"/>
        <v>5000</v>
      </c>
      <c r="L245" s="66">
        <f t="shared" si="14"/>
        <v>2</v>
      </c>
      <c r="M245" s="66" t="str">
        <f t="shared" si="15"/>
        <v>OK</v>
      </c>
    </row>
    <row r="246" spans="2:14" x14ac:dyDescent="0.25">
      <c r="B246" s="57">
        <v>239</v>
      </c>
      <c r="C246" s="112">
        <v>44508</v>
      </c>
      <c r="D246" s="59" t="s">
        <v>10011</v>
      </c>
      <c r="E246" s="60" t="s">
        <v>11276</v>
      </c>
      <c r="F246" s="67" t="s">
        <v>10012</v>
      </c>
      <c r="G246" s="67" t="s">
        <v>10013</v>
      </c>
      <c r="H246" s="68" t="s">
        <v>10014</v>
      </c>
      <c r="I246" s="63">
        <v>6</v>
      </c>
      <c r="J246" s="64" t="str">
        <f t="shared" si="18"/>
        <v>B</v>
      </c>
      <c r="K246" s="65">
        <f t="shared" si="19"/>
        <v>18000</v>
      </c>
      <c r="L246" s="66">
        <f t="shared" si="14"/>
        <v>6</v>
      </c>
      <c r="M246" s="66" t="str">
        <f t="shared" si="15"/>
        <v>OK</v>
      </c>
    </row>
    <row r="247" spans="2:14" s="69" customFormat="1" x14ac:dyDescent="0.25">
      <c r="B247" s="57">
        <v>240</v>
      </c>
      <c r="C247" s="112">
        <v>44509</v>
      </c>
      <c r="D247" s="59" t="s">
        <v>6223</v>
      </c>
      <c r="E247" s="60" t="s">
        <v>11276</v>
      </c>
      <c r="F247" s="67" t="s">
        <v>6224</v>
      </c>
      <c r="G247" s="67" t="s">
        <v>6225</v>
      </c>
      <c r="H247" s="68" t="s">
        <v>10283</v>
      </c>
      <c r="I247" s="63">
        <v>2</v>
      </c>
      <c r="J247" s="64" t="str">
        <f t="shared" si="18"/>
        <v>A</v>
      </c>
      <c r="K247" s="65">
        <f t="shared" si="19"/>
        <v>5000</v>
      </c>
      <c r="L247" s="66">
        <f t="shared" si="14"/>
        <v>4</v>
      </c>
      <c r="M247" s="66" t="str">
        <f t="shared" si="15"/>
        <v>OK</v>
      </c>
      <c r="N247" s="40"/>
    </row>
    <row r="248" spans="2:14" s="69" customFormat="1" x14ac:dyDescent="0.25">
      <c r="B248" s="57">
        <v>241</v>
      </c>
      <c r="C248" s="112">
        <v>44509</v>
      </c>
      <c r="D248" s="59" t="s">
        <v>6226</v>
      </c>
      <c r="E248" s="60" t="s">
        <v>11276</v>
      </c>
      <c r="F248" s="67" t="s">
        <v>6227</v>
      </c>
      <c r="G248" s="67" t="s">
        <v>6228</v>
      </c>
      <c r="H248" s="68" t="s">
        <v>10284</v>
      </c>
      <c r="I248" s="63">
        <v>2</v>
      </c>
      <c r="J248" s="64" t="str">
        <f t="shared" si="18"/>
        <v>A</v>
      </c>
      <c r="K248" s="65">
        <f t="shared" si="19"/>
        <v>5000</v>
      </c>
      <c r="L248" s="66">
        <f t="shared" si="14"/>
        <v>4</v>
      </c>
      <c r="M248" s="66" t="str">
        <f t="shared" si="15"/>
        <v>OK</v>
      </c>
      <c r="N248" s="40"/>
    </row>
    <row r="249" spans="2:14" x14ac:dyDescent="0.25">
      <c r="B249" s="57">
        <v>242</v>
      </c>
      <c r="C249" s="112">
        <v>44509</v>
      </c>
      <c r="D249" s="59" t="s">
        <v>6231</v>
      </c>
      <c r="E249" s="60" t="s">
        <v>11276</v>
      </c>
      <c r="F249" s="67" t="s">
        <v>6232</v>
      </c>
      <c r="G249" s="67" t="s">
        <v>6228</v>
      </c>
      <c r="H249" s="68" t="s">
        <v>10285</v>
      </c>
      <c r="I249" s="63">
        <v>2</v>
      </c>
      <c r="J249" s="64" t="str">
        <f t="shared" si="18"/>
        <v>A</v>
      </c>
      <c r="K249" s="65">
        <f t="shared" si="19"/>
        <v>5000</v>
      </c>
      <c r="L249" s="66">
        <f t="shared" si="14"/>
        <v>4</v>
      </c>
      <c r="M249" s="66" t="str">
        <f t="shared" si="15"/>
        <v>OK</v>
      </c>
    </row>
    <row r="250" spans="2:14" x14ac:dyDescent="0.25">
      <c r="B250" s="57">
        <v>243</v>
      </c>
      <c r="C250" s="112">
        <v>44509</v>
      </c>
      <c r="D250" s="59" t="s">
        <v>6234</v>
      </c>
      <c r="E250" s="60" t="s">
        <v>11276</v>
      </c>
      <c r="F250" s="67" t="s">
        <v>6235</v>
      </c>
      <c r="G250" s="67" t="s">
        <v>6236</v>
      </c>
      <c r="H250" s="68" t="s">
        <v>10286</v>
      </c>
      <c r="I250" s="63">
        <v>3</v>
      </c>
      <c r="J250" s="64" t="str">
        <f t="shared" si="18"/>
        <v>A</v>
      </c>
      <c r="K250" s="65">
        <f t="shared" si="19"/>
        <v>7500</v>
      </c>
      <c r="L250" s="66">
        <f t="shared" si="14"/>
        <v>6</v>
      </c>
      <c r="M250" s="66" t="str">
        <f t="shared" si="15"/>
        <v>OK</v>
      </c>
    </row>
    <row r="251" spans="2:14" s="69" customFormat="1" x14ac:dyDescent="0.25">
      <c r="B251" s="57">
        <v>244</v>
      </c>
      <c r="C251" s="112">
        <v>44509</v>
      </c>
      <c r="D251" s="59" t="s">
        <v>6238</v>
      </c>
      <c r="E251" s="60" t="s">
        <v>11276</v>
      </c>
      <c r="F251" s="67" t="s">
        <v>6239</v>
      </c>
      <c r="G251" s="67" t="s">
        <v>6240</v>
      </c>
      <c r="H251" s="68" t="s">
        <v>10287</v>
      </c>
      <c r="I251" s="63">
        <v>2</v>
      </c>
      <c r="J251" s="64" t="str">
        <f t="shared" si="18"/>
        <v>A</v>
      </c>
      <c r="K251" s="65">
        <f t="shared" si="19"/>
        <v>5000</v>
      </c>
      <c r="L251" s="66">
        <f t="shared" si="14"/>
        <v>4</v>
      </c>
      <c r="M251" s="66" t="str">
        <f t="shared" si="15"/>
        <v>OK</v>
      </c>
      <c r="N251" s="40"/>
    </row>
    <row r="252" spans="2:14" x14ac:dyDescent="0.25">
      <c r="B252" s="57">
        <v>245</v>
      </c>
      <c r="C252" s="112">
        <v>44509</v>
      </c>
      <c r="D252" s="59" t="s">
        <v>6242</v>
      </c>
      <c r="E252" s="60" t="s">
        <v>11276</v>
      </c>
      <c r="F252" s="67" t="s">
        <v>6243</v>
      </c>
      <c r="G252" s="67" t="s">
        <v>6244</v>
      </c>
      <c r="H252" s="68" t="s">
        <v>10288</v>
      </c>
      <c r="I252" s="63">
        <v>2</v>
      </c>
      <c r="J252" s="64" t="str">
        <f t="shared" si="18"/>
        <v>A</v>
      </c>
      <c r="K252" s="65">
        <f t="shared" si="19"/>
        <v>5000</v>
      </c>
      <c r="L252" s="66">
        <f t="shared" si="14"/>
        <v>4</v>
      </c>
      <c r="M252" s="66" t="str">
        <f t="shared" si="15"/>
        <v>OK</v>
      </c>
    </row>
    <row r="253" spans="2:14" s="69" customFormat="1" x14ac:dyDescent="0.25">
      <c r="B253" s="57">
        <v>246</v>
      </c>
      <c r="C253" s="112">
        <v>44509</v>
      </c>
      <c r="D253" s="59" t="s">
        <v>10289</v>
      </c>
      <c r="E253" s="60" t="s">
        <v>11276</v>
      </c>
      <c r="F253" s="67" t="s">
        <v>10290</v>
      </c>
      <c r="G253" s="67" t="s">
        <v>10291</v>
      </c>
      <c r="H253" s="68" t="s">
        <v>10292</v>
      </c>
      <c r="I253" s="63">
        <v>15</v>
      </c>
      <c r="J253" s="64" t="str">
        <f t="shared" si="18"/>
        <v>B</v>
      </c>
      <c r="K253" s="65">
        <f t="shared" si="19"/>
        <v>45000</v>
      </c>
      <c r="L253" s="66">
        <f t="shared" si="14"/>
        <v>15</v>
      </c>
      <c r="M253" s="66" t="str">
        <f t="shared" si="15"/>
        <v>OK</v>
      </c>
      <c r="N253" s="40"/>
    </row>
    <row r="254" spans="2:14" x14ac:dyDescent="0.25">
      <c r="B254" s="57">
        <v>247</v>
      </c>
      <c r="C254" s="112">
        <v>44509</v>
      </c>
      <c r="D254" s="59" t="s">
        <v>4253</v>
      </c>
      <c r="E254" s="60" t="s">
        <v>11276</v>
      </c>
      <c r="F254" s="67" t="s">
        <v>4254</v>
      </c>
      <c r="G254" s="67" t="s">
        <v>4255</v>
      </c>
      <c r="H254" s="68" t="s">
        <v>10293</v>
      </c>
      <c r="I254" s="63">
        <v>3</v>
      </c>
      <c r="J254" s="64" t="str">
        <f t="shared" si="18"/>
        <v>A</v>
      </c>
      <c r="K254" s="65">
        <f t="shared" si="19"/>
        <v>7500</v>
      </c>
      <c r="L254" s="66">
        <f t="shared" si="14"/>
        <v>5</v>
      </c>
      <c r="M254" s="66" t="str">
        <f t="shared" si="15"/>
        <v>OK</v>
      </c>
    </row>
    <row r="255" spans="2:14" x14ac:dyDescent="0.25">
      <c r="B255" s="57">
        <v>248</v>
      </c>
      <c r="C255" s="112">
        <v>44509</v>
      </c>
      <c r="D255" s="59" t="s">
        <v>1884</v>
      </c>
      <c r="E255" s="60" t="s">
        <v>11276</v>
      </c>
      <c r="F255" s="67" t="s">
        <v>1885</v>
      </c>
      <c r="G255" s="67" t="s">
        <v>1886</v>
      </c>
      <c r="H255" s="68" t="s">
        <v>10294</v>
      </c>
      <c r="I255" s="63">
        <v>15</v>
      </c>
      <c r="J255" s="64" t="str">
        <f t="shared" si="18"/>
        <v>B</v>
      </c>
      <c r="K255" s="65">
        <f t="shared" si="19"/>
        <v>45000</v>
      </c>
      <c r="L255" s="66">
        <f t="shared" si="14"/>
        <v>20</v>
      </c>
      <c r="M255" s="66" t="str">
        <f t="shared" si="15"/>
        <v>OK</v>
      </c>
    </row>
    <row r="256" spans="2:14" s="69" customFormat="1" x14ac:dyDescent="0.25">
      <c r="B256" s="57">
        <v>249</v>
      </c>
      <c r="C256" s="112">
        <v>44509</v>
      </c>
      <c r="D256" s="59" t="s">
        <v>10295</v>
      </c>
      <c r="E256" s="60" t="s">
        <v>11276</v>
      </c>
      <c r="F256" s="67" t="s">
        <v>10296</v>
      </c>
      <c r="G256" s="67" t="s">
        <v>10297</v>
      </c>
      <c r="H256" s="68" t="s">
        <v>10301</v>
      </c>
      <c r="I256" s="63">
        <v>5</v>
      </c>
      <c r="J256" s="64" t="str">
        <f t="shared" si="18"/>
        <v>A</v>
      </c>
      <c r="K256" s="65">
        <f t="shared" si="19"/>
        <v>12500</v>
      </c>
      <c r="L256" s="66">
        <f t="shared" si="14"/>
        <v>5</v>
      </c>
      <c r="M256" s="66" t="str">
        <f t="shared" si="15"/>
        <v>OK</v>
      </c>
      <c r="N256" s="40"/>
    </row>
    <row r="257" spans="2:14" s="69" customFormat="1" x14ac:dyDescent="0.25">
      <c r="B257" s="57">
        <v>250</v>
      </c>
      <c r="C257" s="112">
        <v>44509</v>
      </c>
      <c r="D257" s="59" t="s">
        <v>10298</v>
      </c>
      <c r="E257" s="60" t="s">
        <v>11276</v>
      </c>
      <c r="F257" s="67" t="s">
        <v>10299</v>
      </c>
      <c r="G257" s="67" t="s">
        <v>10300</v>
      </c>
      <c r="H257" s="68" t="s">
        <v>10302</v>
      </c>
      <c r="I257" s="63">
        <v>2</v>
      </c>
      <c r="J257" s="64" t="str">
        <f t="shared" si="16"/>
        <v>A</v>
      </c>
      <c r="K257" s="65">
        <f t="shared" si="17"/>
        <v>5000</v>
      </c>
      <c r="L257" s="66">
        <f t="shared" si="14"/>
        <v>6</v>
      </c>
      <c r="M257" s="66" t="str">
        <f t="shared" si="15"/>
        <v>OK</v>
      </c>
      <c r="N257" s="40"/>
    </row>
    <row r="258" spans="2:14" s="69" customFormat="1" x14ac:dyDescent="0.25">
      <c r="B258" s="57">
        <v>251</v>
      </c>
      <c r="C258" s="112">
        <v>44509</v>
      </c>
      <c r="D258" s="59" t="s">
        <v>10303</v>
      </c>
      <c r="E258" s="60" t="s">
        <v>11276</v>
      </c>
      <c r="F258" s="67" t="s">
        <v>10304</v>
      </c>
      <c r="G258" s="67" t="s">
        <v>10305</v>
      </c>
      <c r="H258" s="68" t="s">
        <v>10306</v>
      </c>
      <c r="I258" s="63">
        <v>2</v>
      </c>
      <c r="J258" s="64" t="str">
        <f t="shared" si="16"/>
        <v>A</v>
      </c>
      <c r="K258" s="65">
        <f t="shared" si="17"/>
        <v>5000</v>
      </c>
      <c r="L258" s="66">
        <f t="shared" si="14"/>
        <v>2</v>
      </c>
      <c r="M258" s="66" t="str">
        <f t="shared" si="15"/>
        <v>OK</v>
      </c>
      <c r="N258" s="40"/>
    </row>
    <row r="259" spans="2:14" x14ac:dyDescent="0.25">
      <c r="B259" s="57">
        <v>252</v>
      </c>
      <c r="C259" s="112">
        <v>44509</v>
      </c>
      <c r="D259" s="59" t="s">
        <v>10307</v>
      </c>
      <c r="E259" s="60" t="s">
        <v>11276</v>
      </c>
      <c r="F259" s="67" t="s">
        <v>10308</v>
      </c>
      <c r="G259" s="67" t="s">
        <v>10309</v>
      </c>
      <c r="H259" s="68" t="s">
        <v>10313</v>
      </c>
      <c r="I259" s="63">
        <v>5</v>
      </c>
      <c r="J259" s="64" t="str">
        <f t="shared" si="16"/>
        <v>A</v>
      </c>
      <c r="K259" s="65">
        <f t="shared" si="17"/>
        <v>12500</v>
      </c>
      <c r="L259" s="66">
        <f t="shared" si="14"/>
        <v>5</v>
      </c>
      <c r="M259" s="66" t="str">
        <f t="shared" si="15"/>
        <v>OK</v>
      </c>
    </row>
    <row r="260" spans="2:14" x14ac:dyDescent="0.25">
      <c r="B260" s="57">
        <v>253</v>
      </c>
      <c r="C260" s="112">
        <v>44509</v>
      </c>
      <c r="D260" s="59" t="s">
        <v>10310</v>
      </c>
      <c r="E260" s="60" t="s">
        <v>11276</v>
      </c>
      <c r="F260" s="67" t="s">
        <v>10311</v>
      </c>
      <c r="G260" s="67" t="s">
        <v>10312</v>
      </c>
      <c r="H260" s="68" t="s">
        <v>10314</v>
      </c>
      <c r="I260" s="63">
        <v>20</v>
      </c>
      <c r="J260" s="64" t="str">
        <f t="shared" si="16"/>
        <v>B</v>
      </c>
      <c r="K260" s="65">
        <f t="shared" si="17"/>
        <v>60000</v>
      </c>
      <c r="L260" s="66">
        <f t="shared" si="14"/>
        <v>20</v>
      </c>
      <c r="M260" s="66" t="str">
        <f t="shared" si="15"/>
        <v>OK</v>
      </c>
    </row>
    <row r="261" spans="2:14" s="69" customFormat="1" x14ac:dyDescent="0.25">
      <c r="B261" s="57">
        <v>254</v>
      </c>
      <c r="C261" s="112">
        <v>44509</v>
      </c>
      <c r="D261" s="59" t="s">
        <v>10315</v>
      </c>
      <c r="E261" s="60" t="s">
        <v>11276</v>
      </c>
      <c r="F261" s="67" t="s">
        <v>10316</v>
      </c>
      <c r="G261" s="67" t="s">
        <v>10305</v>
      </c>
      <c r="H261" s="68" t="s">
        <v>10317</v>
      </c>
      <c r="I261" s="63">
        <v>2</v>
      </c>
      <c r="J261" s="64" t="str">
        <f t="shared" si="16"/>
        <v>A</v>
      </c>
      <c r="K261" s="65">
        <f t="shared" si="17"/>
        <v>5000</v>
      </c>
      <c r="L261" s="66">
        <f t="shared" si="14"/>
        <v>4</v>
      </c>
      <c r="M261" s="66" t="str">
        <f t="shared" si="15"/>
        <v>OK</v>
      </c>
      <c r="N261" s="40"/>
    </row>
    <row r="262" spans="2:14" x14ac:dyDescent="0.25">
      <c r="B262" s="57">
        <v>255</v>
      </c>
      <c r="C262" s="112">
        <v>44509</v>
      </c>
      <c r="D262" s="59" t="s">
        <v>1876</v>
      </c>
      <c r="E262" s="60" t="s">
        <v>11276</v>
      </c>
      <c r="F262" s="67" t="s">
        <v>1877</v>
      </c>
      <c r="G262" s="67" t="s">
        <v>1878</v>
      </c>
      <c r="H262" s="68" t="s">
        <v>10318</v>
      </c>
      <c r="I262" s="63">
        <v>3</v>
      </c>
      <c r="J262" s="64" t="str">
        <f t="shared" si="16"/>
        <v>A</v>
      </c>
      <c r="K262" s="65">
        <f t="shared" si="17"/>
        <v>7500</v>
      </c>
      <c r="L262" s="66">
        <f t="shared" si="14"/>
        <v>11</v>
      </c>
      <c r="M262" s="66" t="str">
        <f t="shared" si="15"/>
        <v>OK</v>
      </c>
    </row>
    <row r="263" spans="2:14" s="69" customFormat="1" x14ac:dyDescent="0.25">
      <c r="B263" s="57">
        <v>256</v>
      </c>
      <c r="C263" s="112">
        <v>44509</v>
      </c>
      <c r="D263" s="59" t="s">
        <v>10319</v>
      </c>
      <c r="E263" s="60" t="s">
        <v>11276</v>
      </c>
      <c r="F263" s="67" t="s">
        <v>10320</v>
      </c>
      <c r="G263" s="67" t="s">
        <v>10321</v>
      </c>
      <c r="H263" s="68" t="s">
        <v>10324</v>
      </c>
      <c r="I263" s="63">
        <v>3</v>
      </c>
      <c r="J263" s="64" t="str">
        <f t="shared" si="16"/>
        <v>A</v>
      </c>
      <c r="K263" s="65">
        <f t="shared" si="17"/>
        <v>7500</v>
      </c>
      <c r="L263" s="66">
        <f t="shared" si="14"/>
        <v>3</v>
      </c>
      <c r="M263" s="66" t="str">
        <f t="shared" si="15"/>
        <v>OK</v>
      </c>
      <c r="N263" s="40"/>
    </row>
    <row r="264" spans="2:14" x14ac:dyDescent="0.25">
      <c r="B264" s="57">
        <v>257</v>
      </c>
      <c r="C264" s="112">
        <v>44509</v>
      </c>
      <c r="D264" s="59" t="s">
        <v>10322</v>
      </c>
      <c r="E264" s="60" t="s">
        <v>11276</v>
      </c>
      <c r="F264" s="67" t="s">
        <v>207</v>
      </c>
      <c r="G264" s="67" t="s">
        <v>10323</v>
      </c>
      <c r="H264" s="68" t="s">
        <v>10325</v>
      </c>
      <c r="I264" s="63">
        <v>6</v>
      </c>
      <c r="J264" s="64" t="str">
        <f t="shared" si="16"/>
        <v>B</v>
      </c>
      <c r="K264" s="65">
        <f t="shared" si="17"/>
        <v>18000</v>
      </c>
      <c r="L264" s="66">
        <f t="shared" si="14"/>
        <v>6</v>
      </c>
      <c r="M264" s="66" t="str">
        <f t="shared" si="15"/>
        <v>OK</v>
      </c>
    </row>
    <row r="265" spans="2:14" x14ac:dyDescent="0.25">
      <c r="B265" s="57">
        <v>258</v>
      </c>
      <c r="C265" s="112">
        <v>44509</v>
      </c>
      <c r="D265" s="59" t="s">
        <v>10326</v>
      </c>
      <c r="E265" s="60" t="s">
        <v>11276</v>
      </c>
      <c r="F265" s="67" t="s">
        <v>10327</v>
      </c>
      <c r="G265" s="67" t="s">
        <v>10328</v>
      </c>
      <c r="H265" s="68" t="s">
        <v>10329</v>
      </c>
      <c r="I265" s="63">
        <v>2</v>
      </c>
      <c r="J265" s="64" t="str">
        <f t="shared" si="16"/>
        <v>A</v>
      </c>
      <c r="K265" s="65">
        <f t="shared" si="17"/>
        <v>5000</v>
      </c>
      <c r="L265" s="66">
        <f t="shared" ref="L265:L328" si="20">SUMIF($D$8:$D$342,D265:D599,$I$8:$I$342)</f>
        <v>5</v>
      </c>
      <c r="M265" s="66" t="str">
        <f t="shared" ref="M265:M328" si="21">+IF(L265=0," ",IF(L265&lt;=20,"OK",IF(L265&gt;=21,"LEBIH")))</f>
        <v>OK</v>
      </c>
    </row>
    <row r="266" spans="2:14" s="69" customFormat="1" x14ac:dyDescent="0.25">
      <c r="B266" s="57">
        <v>259</v>
      </c>
      <c r="C266" s="112">
        <v>44509</v>
      </c>
      <c r="D266" s="59" t="s">
        <v>10330</v>
      </c>
      <c r="E266" s="60" t="s">
        <v>11276</v>
      </c>
      <c r="F266" s="67" t="s">
        <v>819</v>
      </c>
      <c r="G266" s="67" t="s">
        <v>10331</v>
      </c>
      <c r="H266" s="68" t="s">
        <v>10332</v>
      </c>
      <c r="I266" s="63">
        <v>4</v>
      </c>
      <c r="J266" s="64" t="str">
        <f t="shared" si="16"/>
        <v>A</v>
      </c>
      <c r="K266" s="65">
        <f t="shared" si="17"/>
        <v>10000</v>
      </c>
      <c r="L266" s="66">
        <f t="shared" si="20"/>
        <v>4</v>
      </c>
      <c r="M266" s="66" t="str">
        <f t="shared" si="21"/>
        <v>OK</v>
      </c>
      <c r="N266" s="40"/>
    </row>
    <row r="267" spans="2:14" s="69" customFormat="1" x14ac:dyDescent="0.25">
      <c r="B267" s="57">
        <v>260</v>
      </c>
      <c r="C267" s="112">
        <v>44509</v>
      </c>
      <c r="D267" s="59" t="s">
        <v>10335</v>
      </c>
      <c r="E267" s="60" t="s">
        <v>11276</v>
      </c>
      <c r="F267" s="67" t="s">
        <v>207</v>
      </c>
      <c r="G267" s="67" t="s">
        <v>10336</v>
      </c>
      <c r="H267" s="68" t="s">
        <v>10337</v>
      </c>
      <c r="I267" s="63">
        <v>2</v>
      </c>
      <c r="J267" s="64" t="str">
        <f t="shared" si="16"/>
        <v>A</v>
      </c>
      <c r="K267" s="65">
        <f t="shared" si="17"/>
        <v>5000</v>
      </c>
      <c r="L267" s="66">
        <f t="shared" si="20"/>
        <v>2</v>
      </c>
      <c r="M267" s="66" t="str">
        <f t="shared" si="21"/>
        <v>OK</v>
      </c>
      <c r="N267" s="40"/>
    </row>
    <row r="268" spans="2:14" x14ac:dyDescent="0.25">
      <c r="B268" s="57">
        <v>261</v>
      </c>
      <c r="C268" s="112">
        <v>44509</v>
      </c>
      <c r="D268" s="59" t="s">
        <v>1936</v>
      </c>
      <c r="E268" s="60" t="s">
        <v>11276</v>
      </c>
      <c r="F268" s="67" t="s">
        <v>1937</v>
      </c>
      <c r="G268" s="67" t="s">
        <v>1938</v>
      </c>
      <c r="H268" s="68" t="s">
        <v>10338</v>
      </c>
      <c r="I268" s="63">
        <v>2</v>
      </c>
      <c r="J268" s="64" t="str">
        <f t="shared" si="16"/>
        <v>A</v>
      </c>
      <c r="K268" s="65">
        <f t="shared" si="17"/>
        <v>5000</v>
      </c>
      <c r="L268" s="66">
        <f t="shared" si="20"/>
        <v>6</v>
      </c>
      <c r="M268" s="66" t="str">
        <f t="shared" si="21"/>
        <v>OK</v>
      </c>
    </row>
    <row r="269" spans="2:14" x14ac:dyDescent="0.25">
      <c r="B269" s="57">
        <v>262</v>
      </c>
      <c r="C269" s="112">
        <v>44509</v>
      </c>
      <c r="D269" s="59" t="s">
        <v>10339</v>
      </c>
      <c r="E269" s="60" t="s">
        <v>11276</v>
      </c>
      <c r="F269" s="67" t="s">
        <v>10340</v>
      </c>
      <c r="G269" s="67" t="s">
        <v>10341</v>
      </c>
      <c r="H269" s="68" t="s">
        <v>10342</v>
      </c>
      <c r="I269" s="63">
        <v>2</v>
      </c>
      <c r="J269" s="64" t="str">
        <f t="shared" si="16"/>
        <v>A</v>
      </c>
      <c r="K269" s="65">
        <f t="shared" si="17"/>
        <v>5000</v>
      </c>
      <c r="L269" s="66">
        <f t="shared" si="20"/>
        <v>2</v>
      </c>
      <c r="M269" s="66" t="str">
        <f t="shared" si="21"/>
        <v>OK</v>
      </c>
    </row>
    <row r="270" spans="2:14" s="69" customFormat="1" x14ac:dyDescent="0.25">
      <c r="B270" s="57">
        <v>263</v>
      </c>
      <c r="C270" s="112">
        <v>44509</v>
      </c>
      <c r="D270" s="59" t="s">
        <v>10343</v>
      </c>
      <c r="E270" s="60" t="s">
        <v>11276</v>
      </c>
      <c r="F270" s="67" t="s">
        <v>10344</v>
      </c>
      <c r="G270" s="67" t="s">
        <v>10345</v>
      </c>
      <c r="H270" s="68" t="s">
        <v>10346</v>
      </c>
      <c r="I270" s="63">
        <v>10</v>
      </c>
      <c r="J270" s="64" t="str">
        <f t="shared" si="16"/>
        <v>B</v>
      </c>
      <c r="K270" s="65">
        <f t="shared" si="17"/>
        <v>30000</v>
      </c>
      <c r="L270" s="66">
        <f t="shared" si="20"/>
        <v>10</v>
      </c>
      <c r="M270" s="66" t="str">
        <f t="shared" si="21"/>
        <v>OK</v>
      </c>
      <c r="N270" s="40"/>
    </row>
    <row r="271" spans="2:14" x14ac:dyDescent="0.25">
      <c r="B271" s="57">
        <v>264</v>
      </c>
      <c r="C271" s="112">
        <v>44509</v>
      </c>
      <c r="D271" s="59" t="s">
        <v>6292</v>
      </c>
      <c r="E271" s="60" t="s">
        <v>11276</v>
      </c>
      <c r="F271" s="67" t="s">
        <v>6293</v>
      </c>
      <c r="G271" s="67" t="s">
        <v>6294</v>
      </c>
      <c r="H271" s="68" t="s">
        <v>10347</v>
      </c>
      <c r="I271" s="63">
        <v>2</v>
      </c>
      <c r="J271" s="64" t="str">
        <f t="shared" ref="J271:J341" si="22">+IF(I271&lt;=0," ",IF(I271&lt;=5,"A",IF(I271&gt;=6,"B")))</f>
        <v>A</v>
      </c>
      <c r="K271" s="65">
        <f t="shared" ref="K271:K341" si="23">+IF(J271=" ",I271*0,IF(J271="A",I271*2500,IF(J271="B",I271*3000)))</f>
        <v>5000</v>
      </c>
      <c r="L271" s="66">
        <f t="shared" si="20"/>
        <v>5</v>
      </c>
      <c r="M271" s="66" t="str">
        <f t="shared" si="21"/>
        <v>OK</v>
      </c>
    </row>
    <row r="272" spans="2:14" s="69" customFormat="1" x14ac:dyDescent="0.25">
      <c r="B272" s="57">
        <v>265</v>
      </c>
      <c r="C272" s="112">
        <v>44509</v>
      </c>
      <c r="D272" s="59" t="s">
        <v>10348</v>
      </c>
      <c r="E272" s="60" t="s">
        <v>11276</v>
      </c>
      <c r="F272" s="67" t="s">
        <v>10268</v>
      </c>
      <c r="G272" s="67" t="s">
        <v>10349</v>
      </c>
      <c r="H272" s="68" t="s">
        <v>10353</v>
      </c>
      <c r="I272" s="63">
        <v>7</v>
      </c>
      <c r="J272" s="64" t="str">
        <f t="shared" si="22"/>
        <v>B</v>
      </c>
      <c r="K272" s="65">
        <f t="shared" si="23"/>
        <v>21000</v>
      </c>
      <c r="L272" s="66">
        <f t="shared" si="20"/>
        <v>7</v>
      </c>
      <c r="M272" s="66" t="str">
        <f t="shared" si="21"/>
        <v>OK</v>
      </c>
      <c r="N272" s="40"/>
    </row>
    <row r="273" spans="2:14" x14ac:dyDescent="0.25">
      <c r="B273" s="57">
        <v>266</v>
      </c>
      <c r="C273" s="112">
        <v>44509</v>
      </c>
      <c r="D273" s="59" t="s">
        <v>10350</v>
      </c>
      <c r="E273" s="60" t="s">
        <v>11276</v>
      </c>
      <c r="F273" s="67" t="s">
        <v>10351</v>
      </c>
      <c r="G273" s="67" t="s">
        <v>10352</v>
      </c>
      <c r="H273" s="68" t="s">
        <v>10354</v>
      </c>
      <c r="I273" s="63">
        <v>3</v>
      </c>
      <c r="J273" s="64" t="str">
        <f t="shared" si="22"/>
        <v>A</v>
      </c>
      <c r="K273" s="65">
        <f t="shared" si="23"/>
        <v>7500</v>
      </c>
      <c r="L273" s="66">
        <f t="shared" si="20"/>
        <v>3</v>
      </c>
      <c r="M273" s="66" t="str">
        <f t="shared" si="21"/>
        <v>OK</v>
      </c>
    </row>
    <row r="274" spans="2:14" x14ac:dyDescent="0.25">
      <c r="B274" s="57">
        <v>267</v>
      </c>
      <c r="C274" s="112">
        <v>44509</v>
      </c>
      <c r="D274" s="59" t="s">
        <v>6979</v>
      </c>
      <c r="E274" s="60" t="s">
        <v>11276</v>
      </c>
      <c r="F274" s="67" t="s">
        <v>6980</v>
      </c>
      <c r="G274" s="67" t="s">
        <v>6981</v>
      </c>
      <c r="H274" s="68" t="s">
        <v>10355</v>
      </c>
      <c r="I274" s="63">
        <v>10</v>
      </c>
      <c r="J274" s="64" t="str">
        <f t="shared" si="22"/>
        <v>B</v>
      </c>
      <c r="K274" s="65">
        <f t="shared" si="23"/>
        <v>30000</v>
      </c>
      <c r="L274" s="66">
        <f t="shared" si="20"/>
        <v>20</v>
      </c>
      <c r="M274" s="66" t="str">
        <f t="shared" si="21"/>
        <v>OK</v>
      </c>
    </row>
    <row r="275" spans="2:14" s="69" customFormat="1" x14ac:dyDescent="0.25">
      <c r="B275" s="57">
        <v>268</v>
      </c>
      <c r="C275" s="112">
        <v>44509</v>
      </c>
      <c r="D275" s="59" t="s">
        <v>10356</v>
      </c>
      <c r="E275" s="60" t="s">
        <v>11276</v>
      </c>
      <c r="F275" s="67" t="s">
        <v>10357</v>
      </c>
      <c r="G275" s="67" t="s">
        <v>10358</v>
      </c>
      <c r="H275" s="68" t="s">
        <v>10359</v>
      </c>
      <c r="I275" s="63">
        <v>10</v>
      </c>
      <c r="J275" s="64" t="str">
        <f t="shared" ref="J275:J327" si="24">+IF(I275&lt;=0," ",IF(I275&lt;=5,"A",IF(I275&gt;=6,"B")))</f>
        <v>B</v>
      </c>
      <c r="K275" s="65">
        <f t="shared" ref="K275:K327" si="25">+IF(J275=" ",I275*0,IF(J275="A",I275*2500,IF(J275="B",I275*3000)))</f>
        <v>30000</v>
      </c>
      <c r="L275" s="66">
        <f t="shared" si="20"/>
        <v>10</v>
      </c>
      <c r="M275" s="66" t="str">
        <f t="shared" si="21"/>
        <v>OK</v>
      </c>
      <c r="N275" s="40"/>
    </row>
    <row r="276" spans="2:14" x14ac:dyDescent="0.25">
      <c r="B276" s="57">
        <v>269</v>
      </c>
      <c r="C276" s="112">
        <v>44509</v>
      </c>
      <c r="D276" s="59" t="s">
        <v>10333</v>
      </c>
      <c r="E276" s="60" t="s">
        <v>11276</v>
      </c>
      <c r="F276" s="67" t="s">
        <v>10328</v>
      </c>
      <c r="G276" s="67" t="s">
        <v>10321</v>
      </c>
      <c r="H276" s="68" t="s">
        <v>10334</v>
      </c>
      <c r="I276" s="63">
        <v>6</v>
      </c>
      <c r="J276" s="64" t="str">
        <f t="shared" si="24"/>
        <v>B</v>
      </c>
      <c r="K276" s="65">
        <f t="shared" si="25"/>
        <v>18000</v>
      </c>
      <c r="L276" s="66">
        <f t="shared" si="20"/>
        <v>6</v>
      </c>
      <c r="M276" s="66" t="str">
        <f t="shared" si="21"/>
        <v>OK</v>
      </c>
    </row>
    <row r="277" spans="2:14" x14ac:dyDescent="0.25">
      <c r="B277" s="57">
        <v>270</v>
      </c>
      <c r="C277" s="112">
        <v>44509</v>
      </c>
      <c r="D277" s="59" t="s">
        <v>9242</v>
      </c>
      <c r="E277" s="60" t="s">
        <v>11276</v>
      </c>
      <c r="F277" s="67" t="s">
        <v>9243</v>
      </c>
      <c r="G277" s="67" t="s">
        <v>9244</v>
      </c>
      <c r="H277" s="68" t="s">
        <v>10360</v>
      </c>
      <c r="I277" s="63">
        <v>2</v>
      </c>
      <c r="J277" s="64" t="str">
        <f t="shared" si="24"/>
        <v>A</v>
      </c>
      <c r="K277" s="65">
        <f t="shared" si="25"/>
        <v>5000</v>
      </c>
      <c r="L277" s="66">
        <f t="shared" si="20"/>
        <v>4</v>
      </c>
      <c r="M277" s="66" t="str">
        <f t="shared" si="21"/>
        <v>OK</v>
      </c>
    </row>
    <row r="278" spans="2:14" s="69" customFormat="1" x14ac:dyDescent="0.25">
      <c r="B278" s="57">
        <v>271</v>
      </c>
      <c r="C278" s="112">
        <v>44509</v>
      </c>
      <c r="D278" s="59" t="s">
        <v>1912</v>
      </c>
      <c r="E278" s="60" t="s">
        <v>11276</v>
      </c>
      <c r="F278" s="67" t="s">
        <v>1913</v>
      </c>
      <c r="G278" s="67" t="s">
        <v>1914</v>
      </c>
      <c r="H278" s="68" t="s">
        <v>10361</v>
      </c>
      <c r="I278" s="63">
        <v>3</v>
      </c>
      <c r="J278" s="64" t="str">
        <f t="shared" si="24"/>
        <v>A</v>
      </c>
      <c r="K278" s="65">
        <f t="shared" si="25"/>
        <v>7500</v>
      </c>
      <c r="L278" s="66">
        <f t="shared" si="20"/>
        <v>9</v>
      </c>
      <c r="M278" s="66" t="str">
        <f t="shared" si="21"/>
        <v>OK</v>
      </c>
      <c r="N278" s="40"/>
    </row>
    <row r="279" spans="2:14" x14ac:dyDescent="0.25">
      <c r="B279" s="57">
        <v>272</v>
      </c>
      <c r="C279" s="112">
        <v>44509</v>
      </c>
      <c r="D279" s="59" t="s">
        <v>1904</v>
      </c>
      <c r="E279" s="60" t="s">
        <v>11276</v>
      </c>
      <c r="F279" s="67" t="s">
        <v>1905</v>
      </c>
      <c r="G279" s="67" t="s">
        <v>1906</v>
      </c>
      <c r="H279" s="68" t="s">
        <v>10364</v>
      </c>
      <c r="I279" s="63">
        <v>6</v>
      </c>
      <c r="J279" s="64" t="str">
        <f t="shared" si="24"/>
        <v>B</v>
      </c>
      <c r="K279" s="65">
        <f t="shared" si="25"/>
        <v>18000</v>
      </c>
      <c r="L279" s="66">
        <f t="shared" si="20"/>
        <v>8</v>
      </c>
      <c r="M279" s="66" t="str">
        <f t="shared" si="21"/>
        <v>OK</v>
      </c>
    </row>
    <row r="280" spans="2:14" s="69" customFormat="1" x14ac:dyDescent="0.25">
      <c r="B280" s="57">
        <v>273</v>
      </c>
      <c r="C280" s="112">
        <v>44509</v>
      </c>
      <c r="D280" s="59" t="s">
        <v>10362</v>
      </c>
      <c r="E280" s="60" t="s">
        <v>11276</v>
      </c>
      <c r="F280" s="67" t="s">
        <v>10363</v>
      </c>
      <c r="G280" s="67" t="s">
        <v>1898</v>
      </c>
      <c r="H280" s="68" t="s">
        <v>10365</v>
      </c>
      <c r="I280" s="63">
        <v>6</v>
      </c>
      <c r="J280" s="64" t="str">
        <f t="shared" si="24"/>
        <v>B</v>
      </c>
      <c r="K280" s="65">
        <f t="shared" si="25"/>
        <v>18000</v>
      </c>
      <c r="L280" s="66">
        <f t="shared" si="20"/>
        <v>6</v>
      </c>
      <c r="M280" s="66" t="str">
        <f t="shared" si="21"/>
        <v>OK</v>
      </c>
      <c r="N280" s="40"/>
    </row>
    <row r="281" spans="2:14" x14ac:dyDescent="0.25">
      <c r="B281" s="57">
        <v>274</v>
      </c>
      <c r="C281" s="112">
        <v>44509</v>
      </c>
      <c r="D281" s="59" t="s">
        <v>9249</v>
      </c>
      <c r="E281" s="60" t="s">
        <v>11276</v>
      </c>
      <c r="F281" s="67" t="s">
        <v>9250</v>
      </c>
      <c r="G281" s="67" t="s">
        <v>9251</v>
      </c>
      <c r="H281" s="68" t="s">
        <v>10366</v>
      </c>
      <c r="I281" s="63">
        <v>2</v>
      </c>
      <c r="J281" s="64" t="str">
        <f t="shared" si="24"/>
        <v>A</v>
      </c>
      <c r="K281" s="65">
        <f t="shared" si="25"/>
        <v>5000</v>
      </c>
      <c r="L281" s="66">
        <f t="shared" si="20"/>
        <v>4</v>
      </c>
      <c r="M281" s="66" t="str">
        <f t="shared" si="21"/>
        <v>OK</v>
      </c>
    </row>
    <row r="282" spans="2:14" x14ac:dyDescent="0.25">
      <c r="B282" s="57">
        <v>275</v>
      </c>
      <c r="C282" s="112">
        <v>44509</v>
      </c>
      <c r="D282" s="59" t="s">
        <v>1900</v>
      </c>
      <c r="E282" s="60" t="s">
        <v>11276</v>
      </c>
      <c r="F282" s="67" t="s">
        <v>1901</v>
      </c>
      <c r="G282" s="67" t="s">
        <v>1902</v>
      </c>
      <c r="H282" s="68" t="s">
        <v>10367</v>
      </c>
      <c r="I282" s="63">
        <v>6</v>
      </c>
      <c r="J282" s="64" t="str">
        <f t="shared" si="24"/>
        <v>B</v>
      </c>
      <c r="K282" s="65">
        <f t="shared" si="25"/>
        <v>18000</v>
      </c>
      <c r="L282" s="66">
        <f t="shared" si="20"/>
        <v>14</v>
      </c>
      <c r="M282" s="66" t="str">
        <f t="shared" si="21"/>
        <v>OK</v>
      </c>
    </row>
    <row r="283" spans="2:14" s="69" customFormat="1" x14ac:dyDescent="0.25">
      <c r="B283" s="57">
        <v>276</v>
      </c>
      <c r="C283" s="112">
        <v>44509</v>
      </c>
      <c r="D283" s="59" t="s">
        <v>1896</v>
      </c>
      <c r="E283" s="60" t="s">
        <v>11276</v>
      </c>
      <c r="F283" s="67" t="s">
        <v>1897</v>
      </c>
      <c r="G283" s="67" t="s">
        <v>1898</v>
      </c>
      <c r="H283" s="68" t="s">
        <v>10368</v>
      </c>
      <c r="I283" s="63">
        <v>6</v>
      </c>
      <c r="J283" s="64" t="str">
        <f t="shared" si="24"/>
        <v>B</v>
      </c>
      <c r="K283" s="65">
        <f t="shared" si="25"/>
        <v>18000</v>
      </c>
      <c r="L283" s="66">
        <f t="shared" si="20"/>
        <v>16</v>
      </c>
      <c r="M283" s="66" t="str">
        <f t="shared" si="21"/>
        <v>OK</v>
      </c>
      <c r="N283" s="40"/>
    </row>
    <row r="284" spans="2:14" s="69" customFormat="1" x14ac:dyDescent="0.25">
      <c r="B284" s="57">
        <v>277</v>
      </c>
      <c r="C284" s="112">
        <v>44509</v>
      </c>
      <c r="D284" s="59" t="s">
        <v>6248</v>
      </c>
      <c r="E284" s="60" t="s">
        <v>11276</v>
      </c>
      <c r="F284" s="67" t="s">
        <v>6249</v>
      </c>
      <c r="G284" s="67" t="s">
        <v>6250</v>
      </c>
      <c r="H284" s="68" t="s">
        <v>10371</v>
      </c>
      <c r="I284" s="63">
        <v>5</v>
      </c>
      <c r="J284" s="64" t="str">
        <f t="shared" si="24"/>
        <v>A</v>
      </c>
      <c r="K284" s="65">
        <f t="shared" si="25"/>
        <v>12500</v>
      </c>
      <c r="L284" s="66">
        <f t="shared" si="20"/>
        <v>11</v>
      </c>
      <c r="M284" s="66" t="str">
        <f t="shared" si="21"/>
        <v>OK</v>
      </c>
      <c r="N284" s="40"/>
    </row>
    <row r="285" spans="2:14" x14ac:dyDescent="0.25">
      <c r="B285" s="57">
        <v>278</v>
      </c>
      <c r="C285" s="112">
        <v>44509</v>
      </c>
      <c r="D285" s="59" t="s">
        <v>6251</v>
      </c>
      <c r="E285" s="60" t="s">
        <v>11276</v>
      </c>
      <c r="F285" s="67" t="s">
        <v>6252</v>
      </c>
      <c r="G285" s="67" t="s">
        <v>6253</v>
      </c>
      <c r="H285" s="68" t="s">
        <v>10372</v>
      </c>
      <c r="I285" s="63">
        <v>5</v>
      </c>
      <c r="J285" s="64" t="str">
        <f t="shared" si="24"/>
        <v>A</v>
      </c>
      <c r="K285" s="65">
        <f t="shared" si="25"/>
        <v>12500</v>
      </c>
      <c r="L285" s="66">
        <f t="shared" si="20"/>
        <v>11</v>
      </c>
      <c r="M285" s="66" t="str">
        <f t="shared" si="21"/>
        <v>OK</v>
      </c>
    </row>
    <row r="286" spans="2:14" x14ac:dyDescent="0.25">
      <c r="B286" s="57">
        <v>279</v>
      </c>
      <c r="C286" s="112">
        <v>44509</v>
      </c>
      <c r="D286" s="59" t="s">
        <v>10369</v>
      </c>
      <c r="E286" s="60" t="s">
        <v>11276</v>
      </c>
      <c r="F286" s="67" t="s">
        <v>10370</v>
      </c>
      <c r="G286" s="67" t="s">
        <v>6253</v>
      </c>
      <c r="H286" s="68" t="s">
        <v>10373</v>
      </c>
      <c r="I286" s="63">
        <v>3</v>
      </c>
      <c r="J286" s="64" t="str">
        <f t="shared" si="24"/>
        <v>A</v>
      </c>
      <c r="K286" s="65">
        <f t="shared" si="25"/>
        <v>7500</v>
      </c>
      <c r="L286" s="66">
        <f t="shared" si="20"/>
        <v>3</v>
      </c>
      <c r="M286" s="66" t="str">
        <f t="shared" si="21"/>
        <v>OK</v>
      </c>
    </row>
    <row r="287" spans="2:14" s="69" customFormat="1" x14ac:dyDescent="0.25">
      <c r="B287" s="57">
        <v>280</v>
      </c>
      <c r="C287" s="112">
        <v>44509</v>
      </c>
      <c r="D287" s="59" t="s">
        <v>10374</v>
      </c>
      <c r="E287" s="60" t="s">
        <v>11276</v>
      </c>
      <c r="F287" s="67" t="s">
        <v>10375</v>
      </c>
      <c r="G287" s="67" t="s">
        <v>6285</v>
      </c>
      <c r="H287" s="68" t="s">
        <v>10376</v>
      </c>
      <c r="I287" s="63">
        <v>5</v>
      </c>
      <c r="J287" s="64" t="str">
        <f t="shared" si="24"/>
        <v>A</v>
      </c>
      <c r="K287" s="65">
        <f t="shared" si="25"/>
        <v>12500</v>
      </c>
      <c r="L287" s="66">
        <f t="shared" si="20"/>
        <v>5</v>
      </c>
      <c r="M287" s="66" t="str">
        <f t="shared" si="21"/>
        <v>OK</v>
      </c>
      <c r="N287" s="40"/>
    </row>
    <row r="288" spans="2:14" x14ac:dyDescent="0.25">
      <c r="B288" s="57">
        <v>281</v>
      </c>
      <c r="C288" s="112">
        <v>44509</v>
      </c>
      <c r="D288" s="59" t="s">
        <v>6284</v>
      </c>
      <c r="E288" s="60" t="s">
        <v>11276</v>
      </c>
      <c r="F288" s="67" t="s">
        <v>4333</v>
      </c>
      <c r="G288" s="67" t="s">
        <v>6285</v>
      </c>
      <c r="H288" s="68" t="s">
        <v>10377</v>
      </c>
      <c r="I288" s="63">
        <v>10</v>
      </c>
      <c r="J288" s="64" t="str">
        <f t="shared" si="24"/>
        <v>B</v>
      </c>
      <c r="K288" s="65">
        <f t="shared" si="25"/>
        <v>30000</v>
      </c>
      <c r="L288" s="66">
        <f t="shared" si="20"/>
        <v>18</v>
      </c>
      <c r="M288" s="66" t="str">
        <f t="shared" si="21"/>
        <v>OK</v>
      </c>
    </row>
    <row r="289" spans="2:14" s="69" customFormat="1" x14ac:dyDescent="0.25">
      <c r="B289" s="57">
        <v>282</v>
      </c>
      <c r="C289" s="112">
        <v>44509</v>
      </c>
      <c r="D289" s="59" t="s">
        <v>6281</v>
      </c>
      <c r="E289" s="60" t="s">
        <v>11276</v>
      </c>
      <c r="F289" s="67" t="s">
        <v>6282</v>
      </c>
      <c r="G289" s="67" t="s">
        <v>6283</v>
      </c>
      <c r="H289" s="68" t="s">
        <v>10378</v>
      </c>
      <c r="I289" s="63">
        <v>10</v>
      </c>
      <c r="J289" s="64" t="str">
        <f t="shared" si="24"/>
        <v>B</v>
      </c>
      <c r="K289" s="65">
        <f t="shared" si="25"/>
        <v>30000</v>
      </c>
      <c r="L289" s="66">
        <f t="shared" si="20"/>
        <v>20</v>
      </c>
      <c r="M289" s="66" t="str">
        <f t="shared" si="21"/>
        <v>OK</v>
      </c>
      <c r="N289" s="40"/>
    </row>
    <row r="290" spans="2:14" x14ac:dyDescent="0.25">
      <c r="B290" s="57">
        <v>283</v>
      </c>
      <c r="C290" s="112">
        <v>44510</v>
      </c>
      <c r="D290" s="59" t="s">
        <v>10566</v>
      </c>
      <c r="E290" s="60" t="s">
        <v>11276</v>
      </c>
      <c r="F290" s="67" t="s">
        <v>10567</v>
      </c>
      <c r="G290" s="67" t="s">
        <v>10568</v>
      </c>
      <c r="H290" s="68" t="s">
        <v>10569</v>
      </c>
      <c r="I290" s="63">
        <v>4</v>
      </c>
      <c r="J290" s="64" t="str">
        <f t="shared" si="24"/>
        <v>A</v>
      </c>
      <c r="K290" s="65">
        <f t="shared" si="25"/>
        <v>10000</v>
      </c>
      <c r="L290" s="66">
        <f t="shared" si="20"/>
        <v>4</v>
      </c>
      <c r="M290" s="66" t="str">
        <f t="shared" si="21"/>
        <v>OK</v>
      </c>
    </row>
    <row r="291" spans="2:14" x14ac:dyDescent="0.25">
      <c r="B291" s="57">
        <v>284</v>
      </c>
      <c r="C291" s="112">
        <v>44510</v>
      </c>
      <c r="D291" s="59" t="s">
        <v>10570</v>
      </c>
      <c r="E291" s="60" t="s">
        <v>11276</v>
      </c>
      <c r="F291" s="67" t="s">
        <v>10571</v>
      </c>
      <c r="G291" s="67" t="s">
        <v>605</v>
      </c>
      <c r="H291" s="68" t="s">
        <v>10572</v>
      </c>
      <c r="I291" s="63">
        <v>4</v>
      </c>
      <c r="J291" s="64" t="str">
        <f t="shared" si="24"/>
        <v>A</v>
      </c>
      <c r="K291" s="65">
        <f t="shared" si="25"/>
        <v>10000</v>
      </c>
      <c r="L291" s="66">
        <f t="shared" si="20"/>
        <v>4</v>
      </c>
      <c r="M291" s="66" t="str">
        <f t="shared" si="21"/>
        <v>OK</v>
      </c>
    </row>
    <row r="292" spans="2:14" s="69" customFormat="1" x14ac:dyDescent="0.25">
      <c r="B292" s="57">
        <v>285</v>
      </c>
      <c r="C292" s="112">
        <v>44510</v>
      </c>
      <c r="D292" s="59" t="s">
        <v>603</v>
      </c>
      <c r="E292" s="60" t="s">
        <v>11276</v>
      </c>
      <c r="F292" s="67" t="s">
        <v>604</v>
      </c>
      <c r="G292" s="67" t="s">
        <v>605</v>
      </c>
      <c r="H292" s="68" t="s">
        <v>10573</v>
      </c>
      <c r="I292" s="63">
        <v>3</v>
      </c>
      <c r="J292" s="64" t="str">
        <f t="shared" si="24"/>
        <v>A</v>
      </c>
      <c r="K292" s="65">
        <f t="shared" si="25"/>
        <v>7500</v>
      </c>
      <c r="L292" s="66">
        <f t="shared" si="20"/>
        <v>9</v>
      </c>
      <c r="M292" s="66" t="str">
        <f t="shared" si="21"/>
        <v>OK</v>
      </c>
      <c r="N292" s="40"/>
    </row>
    <row r="293" spans="2:14" x14ac:dyDescent="0.25">
      <c r="B293" s="57">
        <v>286</v>
      </c>
      <c r="C293" s="112">
        <v>44510</v>
      </c>
      <c r="D293" s="59" t="s">
        <v>10574</v>
      </c>
      <c r="E293" s="60" t="s">
        <v>11276</v>
      </c>
      <c r="F293" s="67" t="s">
        <v>10575</v>
      </c>
      <c r="G293" s="67" t="s">
        <v>10576</v>
      </c>
      <c r="H293" s="68" t="s">
        <v>10577</v>
      </c>
      <c r="I293" s="63">
        <v>5</v>
      </c>
      <c r="J293" s="64" t="str">
        <f t="shared" si="24"/>
        <v>A</v>
      </c>
      <c r="K293" s="65">
        <f t="shared" si="25"/>
        <v>12500</v>
      </c>
      <c r="L293" s="66">
        <f t="shared" si="20"/>
        <v>5</v>
      </c>
      <c r="M293" s="66" t="str">
        <f t="shared" si="21"/>
        <v>OK</v>
      </c>
    </row>
    <row r="294" spans="2:14" x14ac:dyDescent="0.25">
      <c r="B294" s="57">
        <v>287</v>
      </c>
      <c r="C294" s="112">
        <v>44510</v>
      </c>
      <c r="D294" s="59" t="s">
        <v>10578</v>
      </c>
      <c r="E294" s="60" t="s">
        <v>11276</v>
      </c>
      <c r="F294" s="67" t="s">
        <v>10579</v>
      </c>
      <c r="G294" s="67" t="s">
        <v>10580</v>
      </c>
      <c r="H294" s="68" t="s">
        <v>10581</v>
      </c>
      <c r="I294" s="63">
        <v>3</v>
      </c>
      <c r="J294" s="64" t="str">
        <f t="shared" si="24"/>
        <v>A</v>
      </c>
      <c r="K294" s="65">
        <f t="shared" si="25"/>
        <v>7500</v>
      </c>
      <c r="L294" s="66">
        <f t="shared" si="20"/>
        <v>3</v>
      </c>
      <c r="M294" s="66" t="str">
        <f t="shared" si="21"/>
        <v>OK</v>
      </c>
    </row>
    <row r="295" spans="2:14" x14ac:dyDescent="0.25">
      <c r="B295" s="57">
        <v>288</v>
      </c>
      <c r="C295" s="112">
        <v>44510</v>
      </c>
      <c r="D295" s="59" t="s">
        <v>1932</v>
      </c>
      <c r="E295" s="60" t="s">
        <v>11276</v>
      </c>
      <c r="F295" s="67" t="s">
        <v>1933</v>
      </c>
      <c r="G295" s="67" t="s">
        <v>1934</v>
      </c>
      <c r="H295" s="68" t="s">
        <v>10586</v>
      </c>
      <c r="I295" s="63">
        <v>6</v>
      </c>
      <c r="J295" s="64" t="str">
        <f t="shared" si="24"/>
        <v>B</v>
      </c>
      <c r="K295" s="65">
        <f t="shared" si="25"/>
        <v>18000</v>
      </c>
      <c r="L295" s="66">
        <f t="shared" si="20"/>
        <v>20</v>
      </c>
      <c r="M295" s="66" t="str">
        <f t="shared" si="21"/>
        <v>OK</v>
      </c>
    </row>
    <row r="296" spans="2:14" s="69" customFormat="1" x14ac:dyDescent="0.25">
      <c r="B296" s="57">
        <v>289</v>
      </c>
      <c r="C296" s="112">
        <v>44510</v>
      </c>
      <c r="D296" s="59" t="s">
        <v>10582</v>
      </c>
      <c r="E296" s="60" t="s">
        <v>11276</v>
      </c>
      <c r="F296" s="67" t="s">
        <v>10583</v>
      </c>
      <c r="G296" s="67" t="s">
        <v>10584</v>
      </c>
      <c r="H296" s="68" t="s">
        <v>10587</v>
      </c>
      <c r="I296" s="63">
        <v>5</v>
      </c>
      <c r="J296" s="64" t="str">
        <f t="shared" si="24"/>
        <v>A</v>
      </c>
      <c r="K296" s="65">
        <f t="shared" si="25"/>
        <v>12500</v>
      </c>
      <c r="L296" s="66">
        <f t="shared" si="20"/>
        <v>5</v>
      </c>
      <c r="M296" s="66" t="str">
        <f t="shared" si="21"/>
        <v>OK</v>
      </c>
      <c r="N296" s="40"/>
    </row>
    <row r="297" spans="2:14" x14ac:dyDescent="0.25">
      <c r="B297" s="57">
        <v>290</v>
      </c>
      <c r="C297" s="112">
        <v>44510</v>
      </c>
      <c r="D297" s="59" t="s">
        <v>7046</v>
      </c>
      <c r="E297" s="60" t="s">
        <v>11276</v>
      </c>
      <c r="F297" s="67" t="s">
        <v>7047</v>
      </c>
      <c r="G297" s="67" t="s">
        <v>7048</v>
      </c>
      <c r="H297" s="68" t="s">
        <v>10588</v>
      </c>
      <c r="I297" s="63">
        <v>5</v>
      </c>
      <c r="J297" s="64" t="str">
        <f t="shared" si="24"/>
        <v>A</v>
      </c>
      <c r="K297" s="65">
        <f t="shared" si="25"/>
        <v>12500</v>
      </c>
      <c r="L297" s="66">
        <f t="shared" si="20"/>
        <v>13</v>
      </c>
      <c r="M297" s="66" t="str">
        <f t="shared" si="21"/>
        <v>OK</v>
      </c>
    </row>
    <row r="298" spans="2:14" x14ac:dyDescent="0.25">
      <c r="B298" s="57">
        <v>291</v>
      </c>
      <c r="C298" s="112">
        <v>44510</v>
      </c>
      <c r="D298" s="59" t="s">
        <v>10589</v>
      </c>
      <c r="E298" s="60" t="s">
        <v>11276</v>
      </c>
      <c r="F298" s="67" t="s">
        <v>10590</v>
      </c>
      <c r="G298" s="67" t="s">
        <v>10591</v>
      </c>
      <c r="H298" s="68" t="s">
        <v>10592</v>
      </c>
      <c r="I298" s="63">
        <v>5</v>
      </c>
      <c r="J298" s="64" t="str">
        <f t="shared" si="24"/>
        <v>A</v>
      </c>
      <c r="K298" s="65">
        <f t="shared" si="25"/>
        <v>12500</v>
      </c>
      <c r="L298" s="66">
        <f t="shared" si="20"/>
        <v>5</v>
      </c>
      <c r="M298" s="66" t="str">
        <f t="shared" si="21"/>
        <v>OK</v>
      </c>
    </row>
    <row r="299" spans="2:14" s="69" customFormat="1" x14ac:dyDescent="0.25">
      <c r="B299" s="57">
        <v>292</v>
      </c>
      <c r="C299" s="112">
        <v>44510</v>
      </c>
      <c r="D299" s="59" t="s">
        <v>4298</v>
      </c>
      <c r="E299" s="60" t="s">
        <v>11276</v>
      </c>
      <c r="F299" s="67" t="s">
        <v>4299</v>
      </c>
      <c r="G299" s="67" t="s">
        <v>4300</v>
      </c>
      <c r="H299" s="68" t="s">
        <v>10593</v>
      </c>
      <c r="I299" s="63">
        <v>5</v>
      </c>
      <c r="J299" s="64" t="str">
        <f t="shared" si="24"/>
        <v>A</v>
      </c>
      <c r="K299" s="65">
        <f t="shared" si="25"/>
        <v>12500</v>
      </c>
      <c r="L299" s="66">
        <f t="shared" si="20"/>
        <v>7</v>
      </c>
      <c r="M299" s="66" t="str">
        <f t="shared" si="21"/>
        <v>OK</v>
      </c>
      <c r="N299" s="40"/>
    </row>
    <row r="300" spans="2:14" s="69" customFormat="1" x14ac:dyDescent="0.25">
      <c r="B300" s="57">
        <v>293</v>
      </c>
      <c r="C300" s="112">
        <v>44510</v>
      </c>
      <c r="D300" s="59" t="s">
        <v>7602</v>
      </c>
      <c r="E300" s="60" t="s">
        <v>11276</v>
      </c>
      <c r="F300" s="67" t="s">
        <v>7603</v>
      </c>
      <c r="G300" s="67" t="s">
        <v>7604</v>
      </c>
      <c r="H300" s="68" t="s">
        <v>10594</v>
      </c>
      <c r="I300" s="63">
        <v>5</v>
      </c>
      <c r="J300" s="64" t="str">
        <f t="shared" si="24"/>
        <v>A</v>
      </c>
      <c r="K300" s="65">
        <f t="shared" si="25"/>
        <v>12500</v>
      </c>
      <c r="L300" s="66">
        <f t="shared" si="20"/>
        <v>8</v>
      </c>
      <c r="M300" s="66" t="str">
        <f t="shared" si="21"/>
        <v>OK</v>
      </c>
      <c r="N300" s="40"/>
    </row>
    <row r="301" spans="2:14" x14ac:dyDescent="0.25">
      <c r="B301" s="57">
        <v>294</v>
      </c>
      <c r="C301" s="112">
        <v>44510</v>
      </c>
      <c r="D301" s="59" t="s">
        <v>7030</v>
      </c>
      <c r="E301" s="60" t="s">
        <v>11276</v>
      </c>
      <c r="F301" s="67" t="s">
        <v>211</v>
      </c>
      <c r="G301" s="67" t="s">
        <v>2898</v>
      </c>
      <c r="H301" s="68" t="s">
        <v>10595</v>
      </c>
      <c r="I301" s="63">
        <v>5</v>
      </c>
      <c r="J301" s="64" t="str">
        <f t="shared" si="24"/>
        <v>A</v>
      </c>
      <c r="K301" s="65">
        <f t="shared" si="25"/>
        <v>12500</v>
      </c>
      <c r="L301" s="66">
        <f t="shared" si="20"/>
        <v>13</v>
      </c>
      <c r="M301" s="66" t="str">
        <f t="shared" si="21"/>
        <v>OK</v>
      </c>
    </row>
    <row r="302" spans="2:14" x14ac:dyDescent="0.25">
      <c r="B302" s="57">
        <v>295</v>
      </c>
      <c r="C302" s="112">
        <v>44511</v>
      </c>
      <c r="D302" s="59" t="s">
        <v>2901</v>
      </c>
      <c r="E302" s="60" t="s">
        <v>11276</v>
      </c>
      <c r="F302" s="67" t="s">
        <v>2902</v>
      </c>
      <c r="G302" s="67" t="s">
        <v>2903</v>
      </c>
      <c r="H302" s="68" t="s">
        <v>10738</v>
      </c>
      <c r="I302" s="63">
        <v>10</v>
      </c>
      <c r="J302" s="64" t="str">
        <f t="shared" si="24"/>
        <v>B</v>
      </c>
      <c r="K302" s="65">
        <f t="shared" si="25"/>
        <v>30000</v>
      </c>
      <c r="L302" s="66">
        <f t="shared" si="20"/>
        <v>12</v>
      </c>
      <c r="M302" s="66" t="str">
        <f t="shared" si="21"/>
        <v>OK</v>
      </c>
    </row>
    <row r="303" spans="2:14" s="69" customFormat="1" x14ac:dyDescent="0.25">
      <c r="B303" s="57">
        <v>296</v>
      </c>
      <c r="C303" s="112">
        <v>44511</v>
      </c>
      <c r="D303" s="59" t="s">
        <v>2889</v>
      </c>
      <c r="E303" s="60" t="s">
        <v>11276</v>
      </c>
      <c r="F303" s="67" t="s">
        <v>2890</v>
      </c>
      <c r="G303" s="67" t="s">
        <v>2891</v>
      </c>
      <c r="H303" s="68" t="s">
        <v>10739</v>
      </c>
      <c r="I303" s="63">
        <v>16</v>
      </c>
      <c r="J303" s="64" t="str">
        <f t="shared" si="24"/>
        <v>B</v>
      </c>
      <c r="K303" s="65">
        <f t="shared" si="25"/>
        <v>48000</v>
      </c>
      <c r="L303" s="66">
        <f t="shared" si="20"/>
        <v>20</v>
      </c>
      <c r="M303" s="66" t="str">
        <f t="shared" si="21"/>
        <v>OK</v>
      </c>
      <c r="N303" s="40"/>
    </row>
    <row r="304" spans="2:14" x14ac:dyDescent="0.25">
      <c r="B304" s="57">
        <v>297</v>
      </c>
      <c r="C304" s="112">
        <v>44511</v>
      </c>
      <c r="D304" s="59" t="s">
        <v>4257</v>
      </c>
      <c r="E304" s="60" t="s">
        <v>11276</v>
      </c>
      <c r="F304" s="67" t="s">
        <v>4258</v>
      </c>
      <c r="G304" s="67" t="s">
        <v>4259</v>
      </c>
      <c r="H304" s="68" t="s">
        <v>10740</v>
      </c>
      <c r="I304" s="63">
        <v>10</v>
      </c>
      <c r="J304" s="64" t="str">
        <f t="shared" si="24"/>
        <v>B</v>
      </c>
      <c r="K304" s="65">
        <f t="shared" si="25"/>
        <v>30000</v>
      </c>
      <c r="L304" s="66">
        <f t="shared" si="20"/>
        <v>12</v>
      </c>
      <c r="M304" s="66" t="str">
        <f t="shared" si="21"/>
        <v>OK</v>
      </c>
    </row>
    <row r="305" spans="2:14" s="69" customFormat="1" x14ac:dyDescent="0.25">
      <c r="B305" s="57">
        <v>298</v>
      </c>
      <c r="C305" s="112">
        <v>44511</v>
      </c>
      <c r="D305" s="59" t="s">
        <v>2874</v>
      </c>
      <c r="E305" s="60" t="s">
        <v>11276</v>
      </c>
      <c r="F305" s="67" t="s">
        <v>2168</v>
      </c>
      <c r="G305" s="67" t="s">
        <v>2875</v>
      </c>
      <c r="H305" s="68" t="s">
        <v>10741</v>
      </c>
      <c r="I305" s="63">
        <v>10</v>
      </c>
      <c r="J305" s="64" t="str">
        <f t="shared" si="24"/>
        <v>B</v>
      </c>
      <c r="K305" s="65">
        <f t="shared" si="25"/>
        <v>30000</v>
      </c>
      <c r="L305" s="66">
        <f t="shared" si="20"/>
        <v>18</v>
      </c>
      <c r="M305" s="66" t="str">
        <f t="shared" si="21"/>
        <v>OK</v>
      </c>
      <c r="N305" s="40"/>
    </row>
    <row r="306" spans="2:14" x14ac:dyDescent="0.25">
      <c r="B306" s="57">
        <v>299</v>
      </c>
      <c r="C306" s="112">
        <v>44511</v>
      </c>
      <c r="D306" s="59" t="s">
        <v>7577</v>
      </c>
      <c r="E306" s="60" t="s">
        <v>11276</v>
      </c>
      <c r="F306" s="67" t="s">
        <v>7578</v>
      </c>
      <c r="G306" s="67" t="s">
        <v>7579</v>
      </c>
      <c r="H306" s="68" t="s">
        <v>10742</v>
      </c>
      <c r="I306" s="63">
        <v>10</v>
      </c>
      <c r="J306" s="64" t="str">
        <f t="shared" si="24"/>
        <v>B</v>
      </c>
      <c r="K306" s="65">
        <f t="shared" si="25"/>
        <v>30000</v>
      </c>
      <c r="L306" s="66">
        <f t="shared" si="20"/>
        <v>20</v>
      </c>
      <c r="M306" s="66" t="str">
        <f t="shared" si="21"/>
        <v>OK</v>
      </c>
    </row>
    <row r="307" spans="2:14" x14ac:dyDescent="0.25">
      <c r="B307" s="57">
        <v>300</v>
      </c>
      <c r="C307" s="112">
        <v>44511</v>
      </c>
      <c r="D307" s="59" t="s">
        <v>10743</v>
      </c>
      <c r="E307" s="60" t="s">
        <v>11276</v>
      </c>
      <c r="F307" s="67" t="s">
        <v>10744</v>
      </c>
      <c r="G307" s="67" t="s">
        <v>7015</v>
      </c>
      <c r="H307" s="68" t="s">
        <v>10745</v>
      </c>
      <c r="I307" s="63">
        <v>6</v>
      </c>
      <c r="J307" s="64" t="str">
        <f t="shared" si="24"/>
        <v>B</v>
      </c>
      <c r="K307" s="65">
        <f t="shared" si="25"/>
        <v>18000</v>
      </c>
      <c r="L307" s="66">
        <f t="shared" si="20"/>
        <v>6</v>
      </c>
      <c r="M307" s="66" t="str">
        <f t="shared" si="21"/>
        <v>OK</v>
      </c>
    </row>
    <row r="308" spans="2:14" s="69" customFormat="1" x14ac:dyDescent="0.25">
      <c r="B308" s="57">
        <v>301</v>
      </c>
      <c r="C308" s="112">
        <v>44511</v>
      </c>
      <c r="D308" s="59" t="s">
        <v>7593</v>
      </c>
      <c r="E308" s="60" t="s">
        <v>11276</v>
      </c>
      <c r="F308" s="67" t="s">
        <v>7594</v>
      </c>
      <c r="G308" s="67" t="s">
        <v>7595</v>
      </c>
      <c r="H308" s="68" t="s">
        <v>10746</v>
      </c>
      <c r="I308" s="63">
        <v>10</v>
      </c>
      <c r="J308" s="64" t="str">
        <f t="shared" si="24"/>
        <v>B</v>
      </c>
      <c r="K308" s="65">
        <f t="shared" si="25"/>
        <v>30000</v>
      </c>
      <c r="L308" s="66">
        <f t="shared" si="20"/>
        <v>16</v>
      </c>
      <c r="M308" s="66" t="str">
        <f t="shared" si="21"/>
        <v>OK</v>
      </c>
      <c r="N308" s="40"/>
    </row>
    <row r="309" spans="2:14" s="69" customFormat="1" x14ac:dyDescent="0.25">
      <c r="B309" s="57">
        <v>302</v>
      </c>
      <c r="C309" s="112">
        <v>44511</v>
      </c>
      <c r="D309" s="59" t="s">
        <v>10747</v>
      </c>
      <c r="E309" s="60" t="s">
        <v>11276</v>
      </c>
      <c r="F309" s="67" t="s">
        <v>10748</v>
      </c>
      <c r="G309" s="67" t="s">
        <v>7583</v>
      </c>
      <c r="H309" s="68" t="s">
        <v>10749</v>
      </c>
      <c r="I309" s="63">
        <v>2</v>
      </c>
      <c r="J309" s="64" t="str">
        <f t="shared" si="24"/>
        <v>A</v>
      </c>
      <c r="K309" s="65">
        <f t="shared" si="25"/>
        <v>5000</v>
      </c>
      <c r="L309" s="66">
        <f t="shared" si="20"/>
        <v>4</v>
      </c>
      <c r="M309" s="66" t="str">
        <f t="shared" si="21"/>
        <v>OK</v>
      </c>
      <c r="N309" s="40"/>
    </row>
    <row r="310" spans="2:14" s="69" customFormat="1" x14ac:dyDescent="0.25">
      <c r="B310" s="57">
        <v>303</v>
      </c>
      <c r="C310" s="112">
        <v>44511</v>
      </c>
      <c r="D310" s="59" t="s">
        <v>2870</v>
      </c>
      <c r="E310" s="60" t="s">
        <v>11276</v>
      </c>
      <c r="F310" s="67" t="s">
        <v>2871</v>
      </c>
      <c r="G310" s="67" t="s">
        <v>2872</v>
      </c>
      <c r="H310" s="68" t="s">
        <v>10750</v>
      </c>
      <c r="I310" s="63">
        <v>5</v>
      </c>
      <c r="J310" s="64" t="str">
        <f t="shared" si="24"/>
        <v>A</v>
      </c>
      <c r="K310" s="65">
        <f t="shared" si="25"/>
        <v>12500</v>
      </c>
      <c r="L310" s="66">
        <f t="shared" si="20"/>
        <v>7</v>
      </c>
      <c r="M310" s="66" t="str">
        <f t="shared" si="21"/>
        <v>OK</v>
      </c>
      <c r="N310" s="40"/>
    </row>
    <row r="311" spans="2:14" x14ac:dyDescent="0.25">
      <c r="B311" s="57">
        <v>304</v>
      </c>
      <c r="C311" s="112">
        <v>44511</v>
      </c>
      <c r="D311" s="59" t="s">
        <v>10751</v>
      </c>
      <c r="E311" s="60" t="s">
        <v>11276</v>
      </c>
      <c r="F311" s="67" t="s">
        <v>4675</v>
      </c>
      <c r="G311" s="67" t="s">
        <v>10752</v>
      </c>
      <c r="H311" s="68" t="s">
        <v>10753</v>
      </c>
      <c r="I311" s="63">
        <v>3</v>
      </c>
      <c r="J311" s="64" t="str">
        <f t="shared" si="24"/>
        <v>A</v>
      </c>
      <c r="K311" s="65">
        <f t="shared" si="25"/>
        <v>7500</v>
      </c>
      <c r="L311" s="66">
        <f t="shared" si="20"/>
        <v>3</v>
      </c>
      <c r="M311" s="66" t="str">
        <f t="shared" si="21"/>
        <v>OK</v>
      </c>
    </row>
    <row r="312" spans="2:14" x14ac:dyDescent="0.25">
      <c r="B312" s="57">
        <v>305</v>
      </c>
      <c r="C312" s="112">
        <v>44511</v>
      </c>
      <c r="D312" s="59" t="s">
        <v>10754</v>
      </c>
      <c r="E312" s="60" t="s">
        <v>11276</v>
      </c>
      <c r="F312" s="67" t="s">
        <v>10755</v>
      </c>
      <c r="G312" s="67" t="s">
        <v>10321</v>
      </c>
      <c r="H312" s="68" t="s">
        <v>10764</v>
      </c>
      <c r="I312" s="63">
        <v>3</v>
      </c>
      <c r="J312" s="64" t="str">
        <f t="shared" si="24"/>
        <v>A</v>
      </c>
      <c r="K312" s="65">
        <f t="shared" si="25"/>
        <v>7500</v>
      </c>
      <c r="L312" s="66">
        <f t="shared" si="20"/>
        <v>3</v>
      </c>
      <c r="M312" s="66" t="str">
        <f t="shared" si="21"/>
        <v>OK</v>
      </c>
    </row>
    <row r="313" spans="2:14" s="69" customFormat="1" x14ac:dyDescent="0.25">
      <c r="B313" s="57">
        <v>306</v>
      </c>
      <c r="C313" s="112">
        <v>44511</v>
      </c>
      <c r="D313" s="59" t="s">
        <v>10756</v>
      </c>
      <c r="E313" s="60" t="s">
        <v>11276</v>
      </c>
      <c r="F313" s="67" t="s">
        <v>1881</v>
      </c>
      <c r="G313" s="67" t="s">
        <v>10757</v>
      </c>
      <c r="H313" s="68" t="s">
        <v>10765</v>
      </c>
      <c r="I313" s="63">
        <v>3</v>
      </c>
      <c r="J313" s="64" t="str">
        <f t="shared" si="24"/>
        <v>A</v>
      </c>
      <c r="K313" s="65">
        <f t="shared" si="25"/>
        <v>7500</v>
      </c>
      <c r="L313" s="66">
        <f t="shared" si="20"/>
        <v>3</v>
      </c>
      <c r="M313" s="66" t="str">
        <f t="shared" si="21"/>
        <v>OK</v>
      </c>
      <c r="N313" s="40"/>
    </row>
    <row r="314" spans="2:14" x14ac:dyDescent="0.25">
      <c r="B314" s="57">
        <v>307</v>
      </c>
      <c r="C314" s="112">
        <v>44511</v>
      </c>
      <c r="D314" s="59" t="s">
        <v>10758</v>
      </c>
      <c r="E314" s="60" t="s">
        <v>11276</v>
      </c>
      <c r="F314" s="67" t="s">
        <v>10759</v>
      </c>
      <c r="G314" s="67" t="s">
        <v>10760</v>
      </c>
      <c r="H314" s="68" t="s">
        <v>10766</v>
      </c>
      <c r="I314" s="63">
        <v>3</v>
      </c>
      <c r="J314" s="64" t="str">
        <f t="shared" si="24"/>
        <v>A</v>
      </c>
      <c r="K314" s="65">
        <f t="shared" si="25"/>
        <v>7500</v>
      </c>
      <c r="L314" s="66">
        <f t="shared" si="20"/>
        <v>3</v>
      </c>
      <c r="M314" s="66" t="str">
        <f t="shared" si="21"/>
        <v>OK</v>
      </c>
    </row>
    <row r="315" spans="2:14" s="69" customFormat="1" x14ac:dyDescent="0.25">
      <c r="B315" s="57">
        <v>308</v>
      </c>
      <c r="C315" s="112">
        <v>44511</v>
      </c>
      <c r="D315" s="59" t="s">
        <v>10761</v>
      </c>
      <c r="E315" s="60" t="s">
        <v>11276</v>
      </c>
      <c r="F315" s="67" t="s">
        <v>10762</v>
      </c>
      <c r="G315" s="67" t="s">
        <v>10763</v>
      </c>
      <c r="H315" s="68" t="s">
        <v>10767</v>
      </c>
      <c r="I315" s="63">
        <v>4</v>
      </c>
      <c r="J315" s="64" t="str">
        <f t="shared" si="24"/>
        <v>A</v>
      </c>
      <c r="K315" s="65">
        <f t="shared" si="25"/>
        <v>10000</v>
      </c>
      <c r="L315" s="66">
        <f t="shared" si="20"/>
        <v>4</v>
      </c>
      <c r="M315" s="66" t="str">
        <f t="shared" si="21"/>
        <v>OK</v>
      </c>
      <c r="N315" s="40"/>
    </row>
    <row r="316" spans="2:14" x14ac:dyDescent="0.25">
      <c r="B316" s="57">
        <v>309</v>
      </c>
      <c r="C316" s="112">
        <v>44511</v>
      </c>
      <c r="D316" s="59" t="s">
        <v>1876</v>
      </c>
      <c r="E316" s="60" t="s">
        <v>11276</v>
      </c>
      <c r="F316" s="67" t="s">
        <v>1877</v>
      </c>
      <c r="G316" s="67" t="s">
        <v>1878</v>
      </c>
      <c r="H316" s="68" t="s">
        <v>10768</v>
      </c>
      <c r="I316" s="63">
        <v>3</v>
      </c>
      <c r="J316" s="64" t="str">
        <f t="shared" si="24"/>
        <v>A</v>
      </c>
      <c r="K316" s="65">
        <f t="shared" si="25"/>
        <v>7500</v>
      </c>
      <c r="L316" s="66">
        <f t="shared" si="20"/>
        <v>11</v>
      </c>
      <c r="M316" s="66" t="str">
        <f t="shared" si="21"/>
        <v>OK</v>
      </c>
    </row>
    <row r="317" spans="2:14" x14ac:dyDescent="0.25">
      <c r="B317" s="57">
        <v>310</v>
      </c>
      <c r="C317" s="112">
        <v>44511</v>
      </c>
      <c r="D317" s="59" t="s">
        <v>10298</v>
      </c>
      <c r="E317" s="60" t="s">
        <v>11276</v>
      </c>
      <c r="F317" s="67" t="s">
        <v>10299</v>
      </c>
      <c r="G317" s="67" t="s">
        <v>10300</v>
      </c>
      <c r="H317" s="68" t="s">
        <v>10769</v>
      </c>
      <c r="I317" s="63">
        <v>4</v>
      </c>
      <c r="J317" s="64" t="str">
        <f t="shared" si="24"/>
        <v>A</v>
      </c>
      <c r="K317" s="65">
        <f t="shared" si="25"/>
        <v>10000</v>
      </c>
      <c r="L317" s="66">
        <f t="shared" si="20"/>
        <v>6</v>
      </c>
      <c r="M317" s="66" t="str">
        <f t="shared" si="21"/>
        <v>OK</v>
      </c>
    </row>
    <row r="318" spans="2:14" s="69" customFormat="1" x14ac:dyDescent="0.25">
      <c r="B318" s="57">
        <v>311</v>
      </c>
      <c r="C318" s="112">
        <v>44511</v>
      </c>
      <c r="D318" s="59" t="s">
        <v>2885</v>
      </c>
      <c r="E318" s="60" t="s">
        <v>11276</v>
      </c>
      <c r="F318" s="67" t="s">
        <v>2886</v>
      </c>
      <c r="G318" s="67" t="s">
        <v>2887</v>
      </c>
      <c r="H318" s="68" t="s">
        <v>10770</v>
      </c>
      <c r="I318" s="63">
        <v>2</v>
      </c>
      <c r="J318" s="64" t="str">
        <f t="shared" si="24"/>
        <v>A</v>
      </c>
      <c r="K318" s="65">
        <f t="shared" si="25"/>
        <v>5000</v>
      </c>
      <c r="L318" s="66">
        <f t="shared" si="20"/>
        <v>6</v>
      </c>
      <c r="M318" s="66" t="str">
        <f t="shared" si="21"/>
        <v>OK</v>
      </c>
      <c r="N318" s="40"/>
    </row>
    <row r="319" spans="2:14" s="69" customFormat="1" x14ac:dyDescent="0.25">
      <c r="B319" s="57">
        <v>312</v>
      </c>
      <c r="C319" s="112">
        <v>44511</v>
      </c>
      <c r="D319" s="59" t="s">
        <v>10771</v>
      </c>
      <c r="E319" s="60" t="s">
        <v>11276</v>
      </c>
      <c r="F319" s="67" t="s">
        <v>10772</v>
      </c>
      <c r="G319" s="67" t="s">
        <v>10773</v>
      </c>
      <c r="H319" s="68" t="s">
        <v>10778</v>
      </c>
      <c r="I319" s="63">
        <v>6</v>
      </c>
      <c r="J319" s="64" t="str">
        <f t="shared" si="24"/>
        <v>B</v>
      </c>
      <c r="K319" s="65">
        <f t="shared" si="25"/>
        <v>18000</v>
      </c>
      <c r="L319" s="66">
        <f t="shared" si="20"/>
        <v>6</v>
      </c>
      <c r="M319" s="66" t="str">
        <f t="shared" si="21"/>
        <v>OK</v>
      </c>
      <c r="N319" s="40"/>
    </row>
    <row r="320" spans="2:14" x14ac:dyDescent="0.25">
      <c r="B320" s="57">
        <v>313</v>
      </c>
      <c r="C320" s="112">
        <v>44511</v>
      </c>
      <c r="D320" s="59" t="s">
        <v>10774</v>
      </c>
      <c r="E320" s="60" t="s">
        <v>11276</v>
      </c>
      <c r="F320" s="67" t="s">
        <v>10775</v>
      </c>
      <c r="G320" s="67" t="s">
        <v>7599</v>
      </c>
      <c r="H320" s="68" t="s">
        <v>10779</v>
      </c>
      <c r="I320" s="63">
        <v>2</v>
      </c>
      <c r="J320" s="64" t="str">
        <f t="shared" si="24"/>
        <v>A</v>
      </c>
      <c r="K320" s="65">
        <f t="shared" si="25"/>
        <v>5000</v>
      </c>
      <c r="L320" s="66">
        <f t="shared" si="20"/>
        <v>2</v>
      </c>
      <c r="M320" s="66" t="str">
        <f t="shared" si="21"/>
        <v>OK</v>
      </c>
    </row>
    <row r="321" spans="2:14" x14ac:dyDescent="0.25">
      <c r="B321" s="57">
        <v>314</v>
      </c>
      <c r="C321" s="112">
        <v>44511</v>
      </c>
      <c r="D321" s="59" t="s">
        <v>10776</v>
      </c>
      <c r="E321" s="60" t="s">
        <v>11276</v>
      </c>
      <c r="F321" s="67" t="s">
        <v>10777</v>
      </c>
      <c r="G321" s="67" t="s">
        <v>7599</v>
      </c>
      <c r="H321" s="68" t="s">
        <v>10780</v>
      </c>
      <c r="I321" s="63">
        <v>7</v>
      </c>
      <c r="J321" s="64" t="str">
        <f t="shared" si="24"/>
        <v>B</v>
      </c>
      <c r="K321" s="65">
        <f t="shared" si="25"/>
        <v>21000</v>
      </c>
      <c r="L321" s="66">
        <f t="shared" si="20"/>
        <v>7</v>
      </c>
      <c r="M321" s="66" t="str">
        <f t="shared" si="21"/>
        <v>OK</v>
      </c>
    </row>
    <row r="322" spans="2:14" s="69" customFormat="1" x14ac:dyDescent="0.25">
      <c r="B322" s="57">
        <v>315</v>
      </c>
      <c r="C322" s="112">
        <v>44512</v>
      </c>
      <c r="D322" s="59" t="s">
        <v>8427</v>
      </c>
      <c r="E322" s="60" t="s">
        <v>11276</v>
      </c>
      <c r="F322" s="67" t="s">
        <v>8428</v>
      </c>
      <c r="G322" s="67" t="s">
        <v>8429</v>
      </c>
      <c r="H322" s="68" t="s">
        <v>11034</v>
      </c>
      <c r="I322" s="63">
        <v>2</v>
      </c>
      <c r="J322" s="64" t="str">
        <f t="shared" si="24"/>
        <v>A</v>
      </c>
      <c r="K322" s="65">
        <f t="shared" si="25"/>
        <v>5000</v>
      </c>
      <c r="L322" s="66">
        <f t="shared" si="20"/>
        <v>5</v>
      </c>
      <c r="M322" s="66" t="str">
        <f t="shared" si="21"/>
        <v>OK</v>
      </c>
      <c r="N322" s="40"/>
    </row>
    <row r="323" spans="2:14" x14ac:dyDescent="0.25">
      <c r="B323" s="57">
        <v>316</v>
      </c>
      <c r="C323" s="112">
        <v>44512</v>
      </c>
      <c r="D323" s="59" t="s">
        <v>11035</v>
      </c>
      <c r="E323" s="60" t="s">
        <v>11276</v>
      </c>
      <c r="F323" s="67" t="s">
        <v>11036</v>
      </c>
      <c r="G323" s="67" t="s">
        <v>11037</v>
      </c>
      <c r="H323" s="68" t="s">
        <v>11038</v>
      </c>
      <c r="I323" s="63">
        <v>2</v>
      </c>
      <c r="J323" s="64" t="str">
        <f t="shared" si="24"/>
        <v>A</v>
      </c>
      <c r="K323" s="65">
        <f t="shared" si="25"/>
        <v>5000</v>
      </c>
      <c r="L323" s="66">
        <f t="shared" si="20"/>
        <v>2</v>
      </c>
      <c r="M323" s="66" t="str">
        <f t="shared" si="21"/>
        <v>OK</v>
      </c>
    </row>
    <row r="324" spans="2:14" s="69" customFormat="1" x14ac:dyDescent="0.25">
      <c r="B324" s="57">
        <v>317</v>
      </c>
      <c r="C324" s="112">
        <v>44512</v>
      </c>
      <c r="D324" s="59" t="s">
        <v>11039</v>
      </c>
      <c r="E324" s="60" t="s">
        <v>11276</v>
      </c>
      <c r="F324" s="67" t="s">
        <v>11040</v>
      </c>
      <c r="G324" s="67" t="s">
        <v>11041</v>
      </c>
      <c r="H324" s="68" t="s">
        <v>11042</v>
      </c>
      <c r="I324" s="63">
        <v>2</v>
      </c>
      <c r="J324" s="64" t="str">
        <f t="shared" si="24"/>
        <v>A</v>
      </c>
      <c r="K324" s="65">
        <f t="shared" si="25"/>
        <v>5000</v>
      </c>
      <c r="L324" s="66">
        <f t="shared" si="20"/>
        <v>2</v>
      </c>
      <c r="M324" s="66" t="str">
        <f t="shared" si="21"/>
        <v>OK</v>
      </c>
      <c r="N324" s="40"/>
    </row>
    <row r="325" spans="2:14" x14ac:dyDescent="0.25">
      <c r="B325" s="57">
        <v>318</v>
      </c>
      <c r="C325" s="112">
        <v>44512</v>
      </c>
      <c r="D325" s="59" t="s">
        <v>8433</v>
      </c>
      <c r="E325" s="60" t="s">
        <v>11276</v>
      </c>
      <c r="F325" s="67" t="s">
        <v>3733</v>
      </c>
      <c r="G325" s="67" t="s">
        <v>8434</v>
      </c>
      <c r="H325" s="68" t="s">
        <v>11043</v>
      </c>
      <c r="I325" s="63">
        <v>2</v>
      </c>
      <c r="J325" s="64" t="str">
        <f t="shared" si="24"/>
        <v>A</v>
      </c>
      <c r="K325" s="65">
        <f t="shared" si="25"/>
        <v>5000</v>
      </c>
      <c r="L325" s="66">
        <f t="shared" si="20"/>
        <v>4</v>
      </c>
      <c r="M325" s="66" t="str">
        <f t="shared" si="21"/>
        <v>OK</v>
      </c>
    </row>
    <row r="326" spans="2:14" x14ac:dyDescent="0.25">
      <c r="B326" s="57">
        <v>319</v>
      </c>
      <c r="C326" s="112">
        <v>44512</v>
      </c>
      <c r="D326" s="59" t="s">
        <v>11044</v>
      </c>
      <c r="E326" s="60" t="s">
        <v>11276</v>
      </c>
      <c r="F326" s="67" t="s">
        <v>11045</v>
      </c>
      <c r="G326" s="67" t="s">
        <v>11046</v>
      </c>
      <c r="H326" s="68" t="s">
        <v>11047</v>
      </c>
      <c r="I326" s="63">
        <v>2</v>
      </c>
      <c r="J326" s="64" t="str">
        <f t="shared" si="24"/>
        <v>A</v>
      </c>
      <c r="K326" s="65">
        <f t="shared" si="25"/>
        <v>5000</v>
      </c>
      <c r="L326" s="66">
        <f t="shared" si="20"/>
        <v>2</v>
      </c>
      <c r="M326" s="66" t="str">
        <f t="shared" si="21"/>
        <v>OK</v>
      </c>
    </row>
    <row r="327" spans="2:14" s="69" customFormat="1" x14ac:dyDescent="0.25">
      <c r="B327" s="57">
        <v>320</v>
      </c>
      <c r="C327" s="112">
        <v>44512</v>
      </c>
      <c r="D327" s="59" t="s">
        <v>11048</v>
      </c>
      <c r="E327" s="60" t="s">
        <v>11276</v>
      </c>
      <c r="F327" s="67" t="s">
        <v>11049</v>
      </c>
      <c r="G327" s="67" t="s">
        <v>11050</v>
      </c>
      <c r="H327" s="68" t="s">
        <v>11051</v>
      </c>
      <c r="I327" s="63">
        <v>2</v>
      </c>
      <c r="J327" s="64" t="str">
        <f t="shared" si="24"/>
        <v>A</v>
      </c>
      <c r="K327" s="65">
        <f t="shared" si="25"/>
        <v>5000</v>
      </c>
      <c r="L327" s="66">
        <f t="shared" si="20"/>
        <v>2</v>
      </c>
      <c r="M327" s="66" t="str">
        <f t="shared" si="21"/>
        <v>OK</v>
      </c>
      <c r="N327" s="40"/>
    </row>
    <row r="328" spans="2:14" s="69" customFormat="1" x14ac:dyDescent="0.25">
      <c r="B328" s="57">
        <v>321</v>
      </c>
      <c r="C328" s="112">
        <v>44512</v>
      </c>
      <c r="D328" s="59" t="s">
        <v>11052</v>
      </c>
      <c r="E328" s="60" t="s">
        <v>11276</v>
      </c>
      <c r="F328" s="67" t="s">
        <v>11053</v>
      </c>
      <c r="G328" s="67" t="s">
        <v>4207</v>
      </c>
      <c r="H328" s="68" t="s">
        <v>11054</v>
      </c>
      <c r="I328" s="63">
        <v>2</v>
      </c>
      <c r="J328" s="64" t="str">
        <f t="shared" si="22"/>
        <v>A</v>
      </c>
      <c r="K328" s="65">
        <f t="shared" si="23"/>
        <v>5000</v>
      </c>
      <c r="L328" s="66">
        <f t="shared" si="20"/>
        <v>2</v>
      </c>
      <c r="M328" s="66" t="str">
        <f t="shared" si="21"/>
        <v>OK</v>
      </c>
      <c r="N328" s="40"/>
    </row>
    <row r="329" spans="2:14" s="69" customFormat="1" x14ac:dyDescent="0.25">
      <c r="B329" s="57">
        <v>322</v>
      </c>
      <c r="C329" s="112">
        <v>44512</v>
      </c>
      <c r="D329" s="59" t="s">
        <v>11055</v>
      </c>
      <c r="E329" s="60" t="s">
        <v>11276</v>
      </c>
      <c r="F329" s="67" t="s">
        <v>11056</v>
      </c>
      <c r="G329" s="67" t="s">
        <v>4207</v>
      </c>
      <c r="H329" s="68" t="s">
        <v>11057</v>
      </c>
      <c r="I329" s="63">
        <v>2</v>
      </c>
      <c r="J329" s="64" t="str">
        <f t="shared" si="22"/>
        <v>A</v>
      </c>
      <c r="K329" s="65">
        <f t="shared" si="23"/>
        <v>5000</v>
      </c>
      <c r="L329" s="66">
        <f t="shared" ref="L329:L342" si="26">SUMIF($D$8:$D$342,D329:D663,$I$8:$I$342)</f>
        <v>2</v>
      </c>
      <c r="M329" s="66" t="str">
        <f t="shared" ref="M329:M342" si="27">+IF(L329=0," ",IF(L329&lt;=20,"OK",IF(L329&gt;=21,"LEBIH")))</f>
        <v>OK</v>
      </c>
      <c r="N329" s="40"/>
    </row>
    <row r="330" spans="2:14" x14ac:dyDescent="0.25">
      <c r="B330" s="57">
        <v>323</v>
      </c>
      <c r="C330" s="112">
        <v>44512</v>
      </c>
      <c r="D330" s="59" t="s">
        <v>11058</v>
      </c>
      <c r="E330" s="60" t="s">
        <v>11276</v>
      </c>
      <c r="F330" s="67" t="s">
        <v>11059</v>
      </c>
      <c r="G330" s="67" t="s">
        <v>11060</v>
      </c>
      <c r="H330" s="68" t="s">
        <v>11061</v>
      </c>
      <c r="I330" s="63">
        <v>2</v>
      </c>
      <c r="J330" s="64" t="str">
        <f t="shared" si="22"/>
        <v>A</v>
      </c>
      <c r="K330" s="65">
        <f t="shared" si="23"/>
        <v>5000</v>
      </c>
      <c r="L330" s="66">
        <f t="shared" si="26"/>
        <v>2</v>
      </c>
      <c r="M330" s="66" t="str">
        <f t="shared" si="27"/>
        <v>OK</v>
      </c>
    </row>
    <row r="331" spans="2:14" x14ac:dyDescent="0.25">
      <c r="B331" s="57">
        <v>324</v>
      </c>
      <c r="C331" s="112">
        <v>44512</v>
      </c>
      <c r="D331" s="59" t="s">
        <v>10326</v>
      </c>
      <c r="E331" s="60" t="s">
        <v>11276</v>
      </c>
      <c r="F331" s="67" t="s">
        <v>10327</v>
      </c>
      <c r="G331" s="67" t="s">
        <v>10328</v>
      </c>
      <c r="H331" s="68" t="s">
        <v>11062</v>
      </c>
      <c r="I331" s="63">
        <v>3</v>
      </c>
      <c r="J331" s="64" t="str">
        <f t="shared" si="22"/>
        <v>A</v>
      </c>
      <c r="K331" s="65">
        <f t="shared" si="23"/>
        <v>7500</v>
      </c>
      <c r="L331" s="66">
        <f t="shared" si="26"/>
        <v>5</v>
      </c>
      <c r="M331" s="66" t="str">
        <f t="shared" si="27"/>
        <v>OK</v>
      </c>
    </row>
    <row r="332" spans="2:14" s="69" customFormat="1" x14ac:dyDescent="0.25">
      <c r="B332" s="57">
        <v>325</v>
      </c>
      <c r="C332" s="112">
        <v>44512</v>
      </c>
      <c r="D332" s="59" t="s">
        <v>11063</v>
      </c>
      <c r="E332" s="60" t="s">
        <v>11276</v>
      </c>
      <c r="F332" s="67" t="s">
        <v>11064</v>
      </c>
      <c r="G332" s="67" t="s">
        <v>11065</v>
      </c>
      <c r="H332" s="68" t="s">
        <v>11066</v>
      </c>
      <c r="I332" s="63">
        <v>2</v>
      </c>
      <c r="J332" s="64" t="str">
        <f t="shared" si="22"/>
        <v>A</v>
      </c>
      <c r="K332" s="65">
        <f t="shared" si="23"/>
        <v>5000</v>
      </c>
      <c r="L332" s="66">
        <f t="shared" si="26"/>
        <v>2</v>
      </c>
      <c r="M332" s="66" t="str">
        <f t="shared" si="27"/>
        <v>OK</v>
      </c>
      <c r="N332" s="40"/>
    </row>
    <row r="333" spans="2:14" x14ac:dyDescent="0.25">
      <c r="B333" s="57">
        <v>326</v>
      </c>
      <c r="C333" s="112">
        <v>44512</v>
      </c>
      <c r="D333" s="59" t="s">
        <v>10315</v>
      </c>
      <c r="E333" s="60" t="s">
        <v>11276</v>
      </c>
      <c r="F333" s="67" t="s">
        <v>10316</v>
      </c>
      <c r="G333" s="67" t="s">
        <v>10305</v>
      </c>
      <c r="H333" s="68" t="s">
        <v>11067</v>
      </c>
      <c r="I333" s="63">
        <v>2</v>
      </c>
      <c r="J333" s="64" t="str">
        <f t="shared" si="22"/>
        <v>A</v>
      </c>
      <c r="K333" s="65">
        <f t="shared" si="23"/>
        <v>5000</v>
      </c>
      <c r="L333" s="66">
        <f t="shared" si="26"/>
        <v>4</v>
      </c>
      <c r="M333" s="66" t="str">
        <f t="shared" si="27"/>
        <v>OK</v>
      </c>
    </row>
    <row r="334" spans="2:14" s="69" customFormat="1" x14ac:dyDescent="0.25">
      <c r="B334" s="57">
        <v>327</v>
      </c>
      <c r="C334" s="112">
        <v>44512</v>
      </c>
      <c r="D334" s="59" t="s">
        <v>8371</v>
      </c>
      <c r="E334" s="60" t="s">
        <v>11276</v>
      </c>
      <c r="F334" s="67" t="s">
        <v>8372</v>
      </c>
      <c r="G334" s="67" t="s">
        <v>8373</v>
      </c>
      <c r="H334" s="68" t="s">
        <v>11068</v>
      </c>
      <c r="I334" s="63">
        <v>5</v>
      </c>
      <c r="J334" s="64" t="str">
        <f t="shared" si="22"/>
        <v>A</v>
      </c>
      <c r="K334" s="65">
        <f t="shared" si="23"/>
        <v>12500</v>
      </c>
      <c r="L334" s="66">
        <f t="shared" si="26"/>
        <v>8</v>
      </c>
      <c r="M334" s="66" t="str">
        <f t="shared" si="27"/>
        <v>OK</v>
      </c>
      <c r="N334" s="40"/>
    </row>
    <row r="335" spans="2:14" x14ac:dyDescent="0.25">
      <c r="B335" s="57">
        <v>328</v>
      </c>
      <c r="C335" s="112">
        <v>44512</v>
      </c>
      <c r="D335" s="59" t="s">
        <v>4213</v>
      </c>
      <c r="E335" s="60" t="s">
        <v>11276</v>
      </c>
      <c r="F335" s="67" t="s">
        <v>4214</v>
      </c>
      <c r="G335" s="67" t="s">
        <v>4215</v>
      </c>
      <c r="H335" s="68" t="s">
        <v>11069</v>
      </c>
      <c r="I335" s="63">
        <v>2</v>
      </c>
      <c r="J335" s="64" t="str">
        <f t="shared" si="22"/>
        <v>A</v>
      </c>
      <c r="K335" s="65">
        <f t="shared" si="23"/>
        <v>5000</v>
      </c>
      <c r="L335" s="66">
        <f t="shared" si="26"/>
        <v>9</v>
      </c>
      <c r="M335" s="66" t="str">
        <f t="shared" si="27"/>
        <v>OK</v>
      </c>
    </row>
    <row r="336" spans="2:14" x14ac:dyDescent="0.25">
      <c r="B336" s="57">
        <v>329</v>
      </c>
      <c r="C336" s="112">
        <v>44512</v>
      </c>
      <c r="D336" s="59" t="s">
        <v>10747</v>
      </c>
      <c r="E336" s="60" t="s">
        <v>11276</v>
      </c>
      <c r="F336" s="67" t="s">
        <v>10748</v>
      </c>
      <c r="G336" s="67" t="s">
        <v>7583</v>
      </c>
      <c r="H336" s="68" t="s">
        <v>11070</v>
      </c>
      <c r="I336" s="63">
        <v>2</v>
      </c>
      <c r="J336" s="64" t="str">
        <f t="shared" si="22"/>
        <v>A</v>
      </c>
      <c r="K336" s="65">
        <f t="shared" si="23"/>
        <v>5000</v>
      </c>
      <c r="L336" s="66">
        <f t="shared" si="26"/>
        <v>4</v>
      </c>
      <c r="M336" s="66" t="str">
        <f t="shared" si="27"/>
        <v>OK</v>
      </c>
    </row>
    <row r="337" spans="2:14" s="69" customFormat="1" x14ac:dyDescent="0.25">
      <c r="B337" s="57">
        <v>330</v>
      </c>
      <c r="C337" s="112">
        <v>44512</v>
      </c>
      <c r="D337" s="59" t="s">
        <v>4221</v>
      </c>
      <c r="E337" s="60" t="s">
        <v>11276</v>
      </c>
      <c r="F337" s="67" t="s">
        <v>4222</v>
      </c>
      <c r="G337" s="67" t="s">
        <v>4223</v>
      </c>
      <c r="H337" s="68" t="s">
        <v>11071</v>
      </c>
      <c r="I337" s="63">
        <v>2</v>
      </c>
      <c r="J337" s="64" t="str">
        <f t="shared" si="22"/>
        <v>A</v>
      </c>
      <c r="K337" s="65">
        <f t="shared" si="23"/>
        <v>5000</v>
      </c>
      <c r="L337" s="66">
        <f t="shared" si="26"/>
        <v>4</v>
      </c>
      <c r="M337" s="66" t="str">
        <f t="shared" si="27"/>
        <v>OK</v>
      </c>
      <c r="N337" s="40"/>
    </row>
    <row r="338" spans="2:14" s="69" customFormat="1" x14ac:dyDescent="0.25">
      <c r="B338" s="57">
        <v>331</v>
      </c>
      <c r="C338" s="112">
        <v>44512</v>
      </c>
      <c r="D338" s="59" t="s">
        <v>4225</v>
      </c>
      <c r="E338" s="60" t="s">
        <v>11276</v>
      </c>
      <c r="F338" s="67" t="s">
        <v>4226</v>
      </c>
      <c r="G338" s="67" t="s">
        <v>4227</v>
      </c>
      <c r="H338" s="68" t="s">
        <v>11072</v>
      </c>
      <c r="I338" s="63">
        <v>2</v>
      </c>
      <c r="J338" s="64" t="str">
        <f t="shared" si="22"/>
        <v>A</v>
      </c>
      <c r="K338" s="65">
        <f t="shared" si="23"/>
        <v>5000</v>
      </c>
      <c r="L338" s="66">
        <f t="shared" si="26"/>
        <v>8</v>
      </c>
      <c r="M338" s="66" t="str">
        <f t="shared" si="27"/>
        <v>OK</v>
      </c>
      <c r="N338" s="40"/>
    </row>
    <row r="339" spans="2:14" x14ac:dyDescent="0.25">
      <c r="B339" s="57">
        <v>332</v>
      </c>
      <c r="C339" s="112">
        <v>44512</v>
      </c>
      <c r="D339" s="59" t="s">
        <v>4233</v>
      </c>
      <c r="E339" s="60" t="s">
        <v>11276</v>
      </c>
      <c r="F339" s="67" t="s">
        <v>4234</v>
      </c>
      <c r="G339" s="67" t="s">
        <v>4235</v>
      </c>
      <c r="H339" s="68" t="s">
        <v>11073</v>
      </c>
      <c r="I339" s="63">
        <v>2</v>
      </c>
      <c r="J339" s="64" t="str">
        <f t="shared" si="22"/>
        <v>A</v>
      </c>
      <c r="K339" s="65">
        <f t="shared" si="23"/>
        <v>5000</v>
      </c>
      <c r="L339" s="66">
        <f t="shared" si="26"/>
        <v>4</v>
      </c>
      <c r="M339" s="66" t="str">
        <f t="shared" si="27"/>
        <v>OK</v>
      </c>
    </row>
    <row r="340" spans="2:14" x14ac:dyDescent="0.25">
      <c r="B340" s="57">
        <v>333</v>
      </c>
      <c r="C340" s="112">
        <v>44512</v>
      </c>
      <c r="D340" s="59" t="s">
        <v>4236</v>
      </c>
      <c r="E340" s="60" t="s">
        <v>11276</v>
      </c>
      <c r="F340" s="67" t="s">
        <v>4237</v>
      </c>
      <c r="G340" s="67" t="s">
        <v>4238</v>
      </c>
      <c r="H340" s="68" t="s">
        <v>11074</v>
      </c>
      <c r="I340" s="63">
        <v>2</v>
      </c>
      <c r="J340" s="64" t="str">
        <f t="shared" si="22"/>
        <v>A</v>
      </c>
      <c r="K340" s="65">
        <f t="shared" si="23"/>
        <v>5000</v>
      </c>
      <c r="L340" s="66">
        <f t="shared" si="26"/>
        <v>5</v>
      </c>
      <c r="M340" s="66" t="str">
        <f t="shared" si="27"/>
        <v>OK</v>
      </c>
    </row>
    <row r="341" spans="2:14" s="69" customFormat="1" x14ac:dyDescent="0.25">
      <c r="B341" s="57">
        <v>334</v>
      </c>
      <c r="C341" s="112">
        <v>44512</v>
      </c>
      <c r="D341" s="59" t="s">
        <v>11075</v>
      </c>
      <c r="E341" s="60" t="s">
        <v>11276</v>
      </c>
      <c r="F341" s="67" t="s">
        <v>11076</v>
      </c>
      <c r="G341" s="67" t="s">
        <v>11077</v>
      </c>
      <c r="H341" s="68" t="s">
        <v>11078</v>
      </c>
      <c r="I341" s="63">
        <v>2</v>
      </c>
      <c r="J341" s="64" t="str">
        <f t="shared" si="22"/>
        <v>A</v>
      </c>
      <c r="K341" s="65">
        <f t="shared" si="23"/>
        <v>5000</v>
      </c>
      <c r="L341" s="66">
        <f t="shared" si="26"/>
        <v>2</v>
      </c>
      <c r="M341" s="66" t="str">
        <f t="shared" si="27"/>
        <v>OK</v>
      </c>
      <c r="N341" s="40"/>
    </row>
    <row r="342" spans="2:14" x14ac:dyDescent="0.25">
      <c r="B342" s="57"/>
      <c r="C342" s="70"/>
      <c r="D342" s="59"/>
      <c r="E342" s="60"/>
      <c r="F342" s="67"/>
      <c r="G342" s="67"/>
      <c r="H342" s="68"/>
      <c r="I342" s="63"/>
      <c r="J342" s="64" t="str">
        <f t="shared" si="8"/>
        <v xml:space="preserve"> </v>
      </c>
      <c r="K342" s="65">
        <f t="shared" si="9"/>
        <v>0</v>
      </c>
      <c r="L342" s="66">
        <f t="shared" si="26"/>
        <v>0</v>
      </c>
      <c r="M342" s="66" t="str">
        <f t="shared" si="27"/>
        <v xml:space="preserve"> </v>
      </c>
    </row>
    <row r="343" spans="2:14" ht="5.25" customHeight="1" x14ac:dyDescent="0.25"/>
    <row r="344" spans="2:14" s="72" customFormat="1" ht="26.25" customHeight="1" x14ac:dyDescent="0.25">
      <c r="B344" s="138" t="s">
        <v>28</v>
      </c>
      <c r="C344" s="138"/>
      <c r="D344" s="138"/>
      <c r="E344" s="138"/>
      <c r="F344" s="138"/>
      <c r="G344" s="138"/>
      <c r="I344" s="73">
        <f>SUM(I8:I343)</f>
        <v>1447</v>
      </c>
      <c r="J344" s="73"/>
      <c r="K344" s="73">
        <f>SUM(K8:K342)</f>
        <v>3999000</v>
      </c>
      <c r="L344" s="74"/>
      <c r="M344" s="75"/>
      <c r="N344" s="74"/>
    </row>
    <row r="345" spans="2:14" x14ac:dyDescent="0.25">
      <c r="I345" s="76"/>
      <c r="J345" s="76"/>
      <c r="K345" s="76"/>
    </row>
    <row r="347" spans="2:14" x14ac:dyDescent="0.25">
      <c r="B347" s="57"/>
      <c r="C347" s="58">
        <v>44488</v>
      </c>
      <c r="D347" s="59" t="s">
        <v>1896</v>
      </c>
      <c r="E347" s="60" t="s">
        <v>72</v>
      </c>
      <c r="F347" s="61" t="s">
        <v>1897</v>
      </c>
      <c r="G347" s="61" t="s">
        <v>1898</v>
      </c>
      <c r="H347" s="62" t="s">
        <v>1899</v>
      </c>
      <c r="I347" s="63">
        <v>6</v>
      </c>
      <c r="J347" s="64" t="str">
        <f t="shared" ref="J347:J348" si="28">+IF(I347&lt;=0," ",IF(I347&lt;=5,"A",IF(I347&gt;=6,"B")))</f>
        <v>B</v>
      </c>
      <c r="K347" s="65">
        <f t="shared" ref="K347:K348" si="29">+IF(J347=" ",I347*0,IF(J347="A",I347*2500,IF(J347="B",I347*3000)))</f>
        <v>18000</v>
      </c>
      <c r="L347" s="40" t="s">
        <v>1955</v>
      </c>
    </row>
    <row r="348" spans="2:14" x14ac:dyDescent="0.25">
      <c r="B348" s="57"/>
      <c r="C348" s="58">
        <v>44488</v>
      </c>
      <c r="D348" s="59" t="s">
        <v>1920</v>
      </c>
      <c r="E348" s="60" t="s">
        <v>72</v>
      </c>
      <c r="F348" s="61" t="s">
        <v>1921</v>
      </c>
      <c r="G348" s="61" t="s">
        <v>1922</v>
      </c>
      <c r="H348" s="62" t="s">
        <v>1923</v>
      </c>
      <c r="I348" s="63">
        <v>10</v>
      </c>
      <c r="J348" s="64" t="str">
        <f t="shared" si="28"/>
        <v>B</v>
      </c>
      <c r="K348" s="65">
        <f t="shared" si="29"/>
        <v>30000</v>
      </c>
      <c r="L348" s="40" t="s">
        <v>1956</v>
      </c>
    </row>
    <row r="349" spans="2:14" x14ac:dyDescent="0.25">
      <c r="B349" s="57"/>
      <c r="C349" s="70">
        <v>44496</v>
      </c>
      <c r="D349" s="59" t="s">
        <v>6979</v>
      </c>
      <c r="E349" s="60" t="s">
        <v>72</v>
      </c>
      <c r="F349" s="67" t="s">
        <v>6980</v>
      </c>
      <c r="G349" s="67" t="s">
        <v>6981</v>
      </c>
      <c r="H349" s="68" t="s">
        <v>6982</v>
      </c>
      <c r="I349" s="63">
        <v>10</v>
      </c>
      <c r="J349" s="64" t="s">
        <v>9831</v>
      </c>
      <c r="K349" s="65">
        <v>30000</v>
      </c>
    </row>
    <row r="350" spans="2:14" x14ac:dyDescent="0.25">
      <c r="B350" s="57"/>
      <c r="C350" s="70">
        <v>44509</v>
      </c>
      <c r="D350" s="59" t="s">
        <v>6979</v>
      </c>
      <c r="E350" s="60" t="s">
        <v>72</v>
      </c>
      <c r="F350" s="67" t="s">
        <v>6980</v>
      </c>
      <c r="G350" s="67" t="s">
        <v>6981</v>
      </c>
      <c r="H350" s="68" t="s">
        <v>10355</v>
      </c>
      <c r="I350" s="63">
        <v>20</v>
      </c>
      <c r="J350" s="64" t="s">
        <v>9831</v>
      </c>
      <c r="K350" s="65">
        <v>60000</v>
      </c>
      <c r="L350" s="40" t="s">
        <v>10379</v>
      </c>
    </row>
    <row r="351" spans="2:14" x14ac:dyDescent="0.25">
      <c r="B351" s="57"/>
      <c r="C351" s="58">
        <v>44488</v>
      </c>
      <c r="D351" s="59" t="s">
        <v>1884</v>
      </c>
      <c r="E351" s="60" t="s">
        <v>72</v>
      </c>
      <c r="F351" s="67" t="s">
        <v>1885</v>
      </c>
      <c r="G351" s="67" t="s">
        <v>1886</v>
      </c>
      <c r="H351" s="68" t="s">
        <v>1887</v>
      </c>
      <c r="I351" s="63">
        <v>5</v>
      </c>
      <c r="J351" s="64" t="s">
        <v>9832</v>
      </c>
      <c r="K351" s="65">
        <v>12500</v>
      </c>
    </row>
    <row r="352" spans="2:14" x14ac:dyDescent="0.25">
      <c r="B352" s="57"/>
      <c r="C352" s="70">
        <v>44509</v>
      </c>
      <c r="D352" s="59" t="s">
        <v>1884</v>
      </c>
      <c r="E352" s="60" t="s">
        <v>72</v>
      </c>
      <c r="F352" s="67" t="s">
        <v>1885</v>
      </c>
      <c r="G352" s="67" t="s">
        <v>1886</v>
      </c>
      <c r="H352" s="68" t="s">
        <v>10294</v>
      </c>
      <c r="I352" s="63">
        <v>20</v>
      </c>
      <c r="J352" s="64" t="s">
        <v>9831</v>
      </c>
      <c r="K352" s="65">
        <v>60000</v>
      </c>
      <c r="L352" s="40" t="s">
        <v>10380</v>
      </c>
    </row>
    <row r="353" spans="2:12" x14ac:dyDescent="0.25">
      <c r="B353" s="57"/>
      <c r="C353" s="70">
        <v>44496</v>
      </c>
      <c r="D353" s="59" t="s">
        <v>7025</v>
      </c>
      <c r="E353" s="60" t="s">
        <v>72</v>
      </c>
      <c r="F353" s="67" t="s">
        <v>7026</v>
      </c>
      <c r="G353" s="67" t="s">
        <v>7027</v>
      </c>
      <c r="H353" s="68" t="s">
        <v>7028</v>
      </c>
      <c r="I353" s="63">
        <v>20</v>
      </c>
      <c r="J353" s="64" t="s">
        <v>9831</v>
      </c>
      <c r="K353" s="65">
        <v>60000</v>
      </c>
    </row>
    <row r="354" spans="2:12" x14ac:dyDescent="0.25">
      <c r="B354" s="57"/>
      <c r="C354" s="70">
        <v>44510</v>
      </c>
      <c r="D354" s="59" t="s">
        <v>7025</v>
      </c>
      <c r="E354" s="60" t="s">
        <v>72</v>
      </c>
      <c r="F354" s="67" t="s">
        <v>7026</v>
      </c>
      <c r="G354" s="67" t="s">
        <v>7027</v>
      </c>
      <c r="H354" s="68" t="s">
        <v>10585</v>
      </c>
      <c r="I354" s="63">
        <v>20</v>
      </c>
      <c r="J354" s="64" t="s">
        <v>9831</v>
      </c>
      <c r="K354" s="65">
        <v>60000</v>
      </c>
      <c r="L354" s="40" t="s">
        <v>10380</v>
      </c>
    </row>
    <row r="355" spans="2:12" x14ac:dyDescent="0.25">
      <c r="B355" s="57"/>
      <c r="C355" s="58">
        <v>44489</v>
      </c>
      <c r="D355" s="59" t="s">
        <v>1932</v>
      </c>
      <c r="E355" s="60" t="s">
        <v>72</v>
      </c>
      <c r="F355" s="61" t="s">
        <v>1933</v>
      </c>
      <c r="G355" s="61" t="s">
        <v>1934</v>
      </c>
      <c r="H355" s="62" t="s">
        <v>1935</v>
      </c>
      <c r="I355" s="63">
        <v>3</v>
      </c>
      <c r="J355" s="64" t="s">
        <v>9832</v>
      </c>
      <c r="K355" s="65">
        <v>7500</v>
      </c>
    </row>
    <row r="356" spans="2:12" x14ac:dyDescent="0.25">
      <c r="B356" s="57"/>
      <c r="C356" s="70">
        <v>44496</v>
      </c>
      <c r="D356" s="59" t="s">
        <v>1932</v>
      </c>
      <c r="E356" s="60" t="s">
        <v>72</v>
      </c>
      <c r="F356" s="67" t="s">
        <v>1933</v>
      </c>
      <c r="G356" s="67" t="s">
        <v>1934</v>
      </c>
      <c r="H356" s="68" t="s">
        <v>7029</v>
      </c>
      <c r="I356" s="63">
        <v>11</v>
      </c>
      <c r="J356" s="64" t="s">
        <v>9831</v>
      </c>
      <c r="K356" s="65">
        <v>33000</v>
      </c>
    </row>
    <row r="357" spans="2:12" x14ac:dyDescent="0.25">
      <c r="B357" s="57"/>
      <c r="C357" s="70">
        <v>44510</v>
      </c>
      <c r="D357" s="59" t="s">
        <v>1932</v>
      </c>
      <c r="E357" s="60" t="s">
        <v>72</v>
      </c>
      <c r="F357" s="67" t="s">
        <v>1933</v>
      </c>
      <c r="G357" s="67" t="s">
        <v>1934</v>
      </c>
      <c r="H357" s="68" t="s">
        <v>10586</v>
      </c>
      <c r="I357" s="63">
        <v>20</v>
      </c>
      <c r="J357" s="64" t="s">
        <v>9831</v>
      </c>
      <c r="K357" s="65">
        <v>60000</v>
      </c>
      <c r="L357" s="40" t="s">
        <v>10596</v>
      </c>
    </row>
    <row r="358" spans="2:12" x14ac:dyDescent="0.25">
      <c r="B358" s="57"/>
      <c r="C358" s="58">
        <v>44490</v>
      </c>
      <c r="D358" s="59" t="s">
        <v>2889</v>
      </c>
      <c r="E358" s="60" t="s">
        <v>72</v>
      </c>
      <c r="F358" s="61" t="s">
        <v>2890</v>
      </c>
      <c r="G358" s="61" t="s">
        <v>2891</v>
      </c>
      <c r="H358" s="62" t="s">
        <v>2892</v>
      </c>
      <c r="I358" s="63">
        <v>4</v>
      </c>
      <c r="J358" s="64" t="s">
        <v>9832</v>
      </c>
      <c r="K358" s="65">
        <v>10000</v>
      </c>
    </row>
    <row r="359" spans="2:12" x14ac:dyDescent="0.25">
      <c r="B359" s="57"/>
      <c r="C359" s="70">
        <v>44511</v>
      </c>
      <c r="D359" s="59" t="s">
        <v>2889</v>
      </c>
      <c r="E359" s="60" t="s">
        <v>72</v>
      </c>
      <c r="F359" s="67" t="s">
        <v>2890</v>
      </c>
      <c r="G359" s="67" t="s">
        <v>2891</v>
      </c>
      <c r="H359" s="68" t="s">
        <v>10739</v>
      </c>
      <c r="I359" s="63">
        <v>20</v>
      </c>
      <c r="J359" s="64" t="s">
        <v>9831</v>
      </c>
      <c r="K359" s="65">
        <v>60000</v>
      </c>
      <c r="L359" s="40" t="s">
        <v>10781</v>
      </c>
    </row>
  </sheetData>
  <autoFilter ref="B7:N342"/>
  <mergeCells count="11">
    <mergeCell ref="H5:H6"/>
    <mergeCell ref="J5:J6"/>
    <mergeCell ref="K5:K6"/>
    <mergeCell ref="L6:M6"/>
    <mergeCell ref="B344:G344"/>
    <mergeCell ref="B5:B6"/>
    <mergeCell ref="C5:C6"/>
    <mergeCell ref="D5:D6"/>
    <mergeCell ref="E5:E6"/>
    <mergeCell ref="F5:F6"/>
    <mergeCell ref="G5:G6"/>
  </mergeCells>
  <conditionalFormatting sqref="H342">
    <cfRule type="duplicateValues" dxfId="482" priority="203"/>
  </conditionalFormatting>
  <conditionalFormatting sqref="H347">
    <cfRule type="duplicateValues" dxfId="481" priority="183"/>
  </conditionalFormatting>
  <conditionalFormatting sqref="H348">
    <cfRule type="duplicateValues" dxfId="480" priority="182"/>
  </conditionalFormatting>
  <conditionalFormatting sqref="H349">
    <cfRule type="duplicateValues" dxfId="479" priority="19"/>
  </conditionalFormatting>
  <conditionalFormatting sqref="H350">
    <cfRule type="duplicateValues" dxfId="478" priority="18"/>
  </conditionalFormatting>
  <conditionalFormatting sqref="H351">
    <cfRule type="duplicateValues" dxfId="477" priority="17"/>
  </conditionalFormatting>
  <conditionalFormatting sqref="H352">
    <cfRule type="duplicateValues" dxfId="476" priority="16"/>
  </conditionalFormatting>
  <conditionalFormatting sqref="H354">
    <cfRule type="duplicateValues" dxfId="475" priority="13"/>
  </conditionalFormatting>
  <conditionalFormatting sqref="H353">
    <cfRule type="duplicateValues" dxfId="474" priority="14"/>
  </conditionalFormatting>
  <conditionalFormatting sqref="H355:H356">
    <cfRule type="duplicateValues" dxfId="473" priority="12"/>
  </conditionalFormatting>
  <conditionalFormatting sqref="H357">
    <cfRule type="duplicateValues" dxfId="472" priority="11"/>
  </conditionalFormatting>
  <conditionalFormatting sqref="H358">
    <cfRule type="duplicateValues" dxfId="471" priority="10"/>
  </conditionalFormatting>
  <conditionalFormatting sqref="H359">
    <cfRule type="duplicateValues" dxfId="470" priority="9"/>
  </conditionalFormatting>
  <conditionalFormatting sqref="H295 H152:H195 H245">
    <cfRule type="duplicateValues" dxfId="469" priority="5"/>
  </conditionalFormatting>
  <conditionalFormatting sqref="H8:H151">
    <cfRule type="duplicateValues" dxfId="468" priority="6"/>
  </conditionalFormatting>
  <conditionalFormatting sqref="H300:H341">
    <cfRule type="duplicateValues" dxfId="467" priority="3"/>
  </conditionalFormatting>
  <conditionalFormatting sqref="H296:H299">
    <cfRule type="duplicateValues" dxfId="466" priority="4"/>
  </conditionalFormatting>
  <conditionalFormatting sqref="H246:H249">
    <cfRule type="duplicateValues" dxfId="465" priority="2"/>
  </conditionalFormatting>
  <conditionalFormatting sqref="H196:H199">
    <cfRule type="duplicateValues" dxfId="464" priority="1"/>
  </conditionalFormatting>
  <conditionalFormatting sqref="H250:H294">
    <cfRule type="duplicateValues" dxfId="463" priority="7"/>
  </conditionalFormatting>
  <conditionalFormatting sqref="H200:H244">
    <cfRule type="duplicateValues" dxfId="462" priority="8"/>
  </conditionalFormatting>
  <printOptions horizontalCentered="1"/>
  <pageMargins left="0" right="0" top="0" bottom="0" header="0" footer="0"/>
  <pageSetup paperSize="9" scale="70" orientation="landscape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404"/>
  <sheetViews>
    <sheetView zoomScale="80" zoomScaleNormal="80" workbookViewId="0">
      <pane xSplit="6" ySplit="7" topLeftCell="G384" activePane="bottomRight" state="frozen"/>
      <selection pane="topRight" activeCell="G1" sqref="G1"/>
      <selection pane="bottomLeft" activeCell="A8" sqref="A8"/>
      <selection pane="bottomRight" sqref="A1:K395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38" customWidth="1"/>
    <col min="7" max="7" width="50.140625" customWidth="1"/>
    <col min="8" max="8" width="14.7109375" customWidth="1"/>
    <col min="9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66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>
        <v>9</v>
      </c>
      <c r="J7" s="54"/>
      <c r="K7" s="55"/>
      <c r="L7" s="50"/>
      <c r="M7" s="50"/>
      <c r="N7" s="50"/>
    </row>
    <row r="8" spans="2:14" s="16" customFormat="1" x14ac:dyDescent="0.25">
      <c r="B8" s="57">
        <v>1</v>
      </c>
      <c r="C8" s="111">
        <v>44487</v>
      </c>
      <c r="D8" s="59" t="s">
        <v>643</v>
      </c>
      <c r="E8" s="60" t="s">
        <v>11276</v>
      </c>
      <c r="F8" s="61" t="s">
        <v>645</v>
      </c>
      <c r="G8" s="61" t="s">
        <v>646</v>
      </c>
      <c r="H8" s="62" t="s">
        <v>647</v>
      </c>
      <c r="I8" s="63">
        <v>2</v>
      </c>
      <c r="J8" s="64" t="str">
        <f>+IF(I8&lt;=0," ",IF(I8&lt;=5,"A",IF(I8&gt;=6,"B")))</f>
        <v>A</v>
      </c>
      <c r="K8" s="65">
        <f>+IF(J8=" ",I8*0,IF(J8="A",I8*2500,IF(J8="B",I8*3000)))</f>
        <v>5000</v>
      </c>
      <c r="L8" s="66">
        <f>SUMIF($D$8:$D$393,D8:D393,$I$8:$I$393)</f>
        <v>2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>
        <v>2</v>
      </c>
      <c r="C9" s="111">
        <v>44487</v>
      </c>
      <c r="D9" s="59" t="s">
        <v>687</v>
      </c>
      <c r="E9" s="60" t="s">
        <v>11276</v>
      </c>
      <c r="F9" s="61" t="s">
        <v>688</v>
      </c>
      <c r="G9" s="61" t="s">
        <v>689</v>
      </c>
      <c r="H9" s="62" t="s">
        <v>693</v>
      </c>
      <c r="I9" s="63">
        <v>2</v>
      </c>
      <c r="J9" s="64" t="str">
        <f t="shared" ref="J9:J11" si="0">+IF(I9&lt;=0," ",IF(I9&lt;=5,"A",IF(I9&gt;=6,"B")))</f>
        <v>A</v>
      </c>
      <c r="K9" s="65">
        <f t="shared" ref="K9:K11" si="1">+IF(J9=" ",I9*0,IF(J9="A",I9*2500,IF(J9="B",I9*3000)))</f>
        <v>5000</v>
      </c>
      <c r="L9" s="66">
        <f t="shared" ref="L9:L72" si="2">SUMIF($D$8:$D$393,D9:D394,$I$8:$I$393)</f>
        <v>2</v>
      </c>
      <c r="M9" s="66" t="str">
        <f t="shared" ref="M9:M72" si="3">+IF(L9=0," ",IF(L9&lt;=20,"OK",IF(L9&gt;=21,"LEBIH")))</f>
        <v>OK</v>
      </c>
      <c r="N9" s="40"/>
    </row>
    <row r="10" spans="2:14" s="16" customFormat="1" x14ac:dyDescent="0.25">
      <c r="B10" s="57">
        <v>3</v>
      </c>
      <c r="C10" s="111">
        <v>44487</v>
      </c>
      <c r="D10" s="59" t="s">
        <v>648</v>
      </c>
      <c r="E10" s="60" t="s">
        <v>11276</v>
      </c>
      <c r="F10" s="61" t="s">
        <v>649</v>
      </c>
      <c r="G10" s="61" t="s">
        <v>650</v>
      </c>
      <c r="H10" s="62" t="s">
        <v>651</v>
      </c>
      <c r="I10" s="63">
        <v>2</v>
      </c>
      <c r="J10" s="64" t="str">
        <f t="shared" si="0"/>
        <v>A</v>
      </c>
      <c r="K10" s="65">
        <f t="shared" si="1"/>
        <v>5000</v>
      </c>
      <c r="L10" s="66">
        <f t="shared" si="2"/>
        <v>4</v>
      </c>
      <c r="M10" s="66" t="str">
        <f t="shared" si="3"/>
        <v>OK</v>
      </c>
      <c r="N10" s="40"/>
    </row>
    <row r="11" spans="2:14" s="16" customFormat="1" x14ac:dyDescent="0.25">
      <c r="B11" s="57">
        <v>4</v>
      </c>
      <c r="C11" s="111">
        <v>44487</v>
      </c>
      <c r="D11" s="59" t="s">
        <v>652</v>
      </c>
      <c r="E11" s="60" t="s">
        <v>11276</v>
      </c>
      <c r="F11" s="61" t="s">
        <v>653</v>
      </c>
      <c r="G11" s="61" t="s">
        <v>654</v>
      </c>
      <c r="H11" s="62" t="s">
        <v>655</v>
      </c>
      <c r="I11" s="63">
        <v>2</v>
      </c>
      <c r="J11" s="64" t="str">
        <f t="shared" si="0"/>
        <v>A</v>
      </c>
      <c r="K11" s="65">
        <f t="shared" si="1"/>
        <v>5000</v>
      </c>
      <c r="L11" s="66">
        <f t="shared" si="2"/>
        <v>2</v>
      </c>
      <c r="M11" s="66" t="str">
        <f t="shared" si="3"/>
        <v>OK</v>
      </c>
      <c r="N11" s="40"/>
    </row>
    <row r="12" spans="2:14" s="16" customFormat="1" x14ac:dyDescent="0.25">
      <c r="B12" s="57">
        <v>5</v>
      </c>
      <c r="C12" s="111">
        <v>44487</v>
      </c>
      <c r="D12" s="59" t="s">
        <v>656</v>
      </c>
      <c r="E12" s="60" t="s">
        <v>11276</v>
      </c>
      <c r="F12" s="61" t="s">
        <v>657</v>
      </c>
      <c r="G12" s="61" t="s">
        <v>658</v>
      </c>
      <c r="H12" s="62" t="s">
        <v>659</v>
      </c>
      <c r="I12" s="63">
        <v>3</v>
      </c>
      <c r="J12" s="64" t="str">
        <f t="shared" ref="J12:J75" si="4">+IF(I12&lt;=0," ",IF(I12&lt;=5,"A",IF(I12&gt;=6,"B")))</f>
        <v>A</v>
      </c>
      <c r="K12" s="65">
        <f t="shared" ref="K12:K75" si="5">+IF(J12=" ",I12*0,IF(J12="A",I12*2500,IF(J12="B",I12*3000)))</f>
        <v>7500</v>
      </c>
      <c r="L12" s="66">
        <f t="shared" si="2"/>
        <v>3</v>
      </c>
      <c r="M12" s="66" t="str">
        <f t="shared" si="3"/>
        <v>OK</v>
      </c>
      <c r="N12" s="40"/>
    </row>
    <row r="13" spans="2:14" s="16" customFormat="1" x14ac:dyDescent="0.25">
      <c r="B13" s="57">
        <v>6</v>
      </c>
      <c r="C13" s="111">
        <v>44487</v>
      </c>
      <c r="D13" s="59" t="s">
        <v>660</v>
      </c>
      <c r="E13" s="60" t="s">
        <v>11276</v>
      </c>
      <c r="F13" s="61" t="s">
        <v>661</v>
      </c>
      <c r="G13" s="61" t="s">
        <v>662</v>
      </c>
      <c r="H13" s="62" t="s">
        <v>663</v>
      </c>
      <c r="I13" s="63">
        <v>10</v>
      </c>
      <c r="J13" s="64" t="str">
        <f t="shared" si="4"/>
        <v>B</v>
      </c>
      <c r="K13" s="65">
        <f t="shared" si="5"/>
        <v>30000</v>
      </c>
      <c r="L13" s="66">
        <f t="shared" si="2"/>
        <v>20</v>
      </c>
      <c r="M13" s="66" t="str">
        <f t="shared" si="3"/>
        <v>OK</v>
      </c>
      <c r="N13" s="40"/>
    </row>
    <row r="14" spans="2:14" s="16" customFormat="1" x14ac:dyDescent="0.25">
      <c r="B14" s="57">
        <v>7</v>
      </c>
      <c r="C14" s="111">
        <v>44487</v>
      </c>
      <c r="D14" s="59" t="s">
        <v>664</v>
      </c>
      <c r="E14" s="60" t="s">
        <v>11276</v>
      </c>
      <c r="F14" s="61" t="s">
        <v>665</v>
      </c>
      <c r="G14" s="61" t="s">
        <v>646</v>
      </c>
      <c r="H14" s="62" t="s">
        <v>666</v>
      </c>
      <c r="I14" s="63">
        <v>3</v>
      </c>
      <c r="J14" s="64" t="str">
        <f t="shared" si="4"/>
        <v>A</v>
      </c>
      <c r="K14" s="65">
        <f t="shared" si="5"/>
        <v>7500</v>
      </c>
      <c r="L14" s="66">
        <f t="shared" si="2"/>
        <v>6</v>
      </c>
      <c r="M14" s="66" t="str">
        <f t="shared" si="3"/>
        <v>OK</v>
      </c>
      <c r="N14" s="40"/>
    </row>
    <row r="15" spans="2:14" s="16" customFormat="1" x14ac:dyDescent="0.25">
      <c r="B15" s="57">
        <v>8</v>
      </c>
      <c r="C15" s="111">
        <v>44487</v>
      </c>
      <c r="D15" s="59" t="s">
        <v>667</v>
      </c>
      <c r="E15" s="60" t="s">
        <v>11276</v>
      </c>
      <c r="F15" s="61" t="s">
        <v>668</v>
      </c>
      <c r="G15" s="61" t="s">
        <v>669</v>
      </c>
      <c r="H15" s="62" t="s">
        <v>670</v>
      </c>
      <c r="I15" s="63">
        <v>7</v>
      </c>
      <c r="J15" s="64" t="str">
        <f t="shared" si="4"/>
        <v>B</v>
      </c>
      <c r="K15" s="65">
        <f t="shared" si="5"/>
        <v>21000</v>
      </c>
      <c r="L15" s="66">
        <f t="shared" si="2"/>
        <v>11</v>
      </c>
      <c r="M15" s="66" t="str">
        <f t="shared" si="3"/>
        <v>OK</v>
      </c>
      <c r="N15" s="40"/>
    </row>
    <row r="16" spans="2:14" s="16" customFormat="1" x14ac:dyDescent="0.25">
      <c r="B16" s="57">
        <v>9</v>
      </c>
      <c r="C16" s="111">
        <v>44487</v>
      </c>
      <c r="D16" s="59" t="s">
        <v>690</v>
      </c>
      <c r="E16" s="60" t="s">
        <v>11276</v>
      </c>
      <c r="F16" s="61" t="s">
        <v>691</v>
      </c>
      <c r="G16" s="61" t="s">
        <v>692</v>
      </c>
      <c r="H16" s="62" t="s">
        <v>694</v>
      </c>
      <c r="I16" s="63">
        <v>2</v>
      </c>
      <c r="J16" s="64" t="str">
        <f t="shared" si="4"/>
        <v>A</v>
      </c>
      <c r="K16" s="65">
        <f t="shared" si="5"/>
        <v>5000</v>
      </c>
      <c r="L16" s="66">
        <f t="shared" si="2"/>
        <v>2</v>
      </c>
      <c r="M16" s="66" t="str">
        <f t="shared" si="3"/>
        <v>OK</v>
      </c>
      <c r="N16" s="40"/>
    </row>
    <row r="17" spans="2:14" s="16" customFormat="1" x14ac:dyDescent="0.25">
      <c r="B17" s="57">
        <v>10</v>
      </c>
      <c r="C17" s="111">
        <v>44487</v>
      </c>
      <c r="D17" s="59" t="s">
        <v>695</v>
      </c>
      <c r="E17" s="60" t="s">
        <v>11276</v>
      </c>
      <c r="F17" s="61" t="s">
        <v>696</v>
      </c>
      <c r="G17" s="61" t="s">
        <v>697</v>
      </c>
      <c r="H17" s="62" t="s">
        <v>698</v>
      </c>
      <c r="I17" s="63">
        <v>2</v>
      </c>
      <c r="J17" s="64" t="str">
        <f t="shared" si="4"/>
        <v>A</v>
      </c>
      <c r="K17" s="65">
        <f t="shared" si="5"/>
        <v>5000</v>
      </c>
      <c r="L17" s="66">
        <f t="shared" si="2"/>
        <v>4</v>
      </c>
      <c r="M17" s="66" t="str">
        <f t="shared" si="3"/>
        <v>OK</v>
      </c>
      <c r="N17" s="40"/>
    </row>
    <row r="18" spans="2:14" x14ac:dyDescent="0.25">
      <c r="B18" s="57">
        <v>11</v>
      </c>
      <c r="C18" s="111">
        <v>44487</v>
      </c>
      <c r="D18" s="59" t="s">
        <v>699</v>
      </c>
      <c r="E18" s="60" t="s">
        <v>11276</v>
      </c>
      <c r="F18" s="67" t="s">
        <v>700</v>
      </c>
      <c r="G18" s="67" t="s">
        <v>701</v>
      </c>
      <c r="H18" s="68" t="s">
        <v>702</v>
      </c>
      <c r="I18" s="63">
        <v>2</v>
      </c>
      <c r="J18" s="64" t="str">
        <f t="shared" si="4"/>
        <v>A</v>
      </c>
      <c r="K18" s="65">
        <f t="shared" si="5"/>
        <v>5000</v>
      </c>
      <c r="L18" s="66">
        <f t="shared" si="2"/>
        <v>2</v>
      </c>
      <c r="M18" s="66" t="str">
        <f t="shared" si="3"/>
        <v>OK</v>
      </c>
    </row>
    <row r="19" spans="2:14" x14ac:dyDescent="0.25">
      <c r="B19" s="57">
        <v>12</v>
      </c>
      <c r="C19" s="111">
        <v>44487</v>
      </c>
      <c r="D19" s="59" t="s">
        <v>703</v>
      </c>
      <c r="E19" s="60" t="s">
        <v>11276</v>
      </c>
      <c r="F19" s="67" t="s">
        <v>704</v>
      </c>
      <c r="G19" s="67" t="s">
        <v>705</v>
      </c>
      <c r="H19" s="68" t="s">
        <v>706</v>
      </c>
      <c r="I19" s="63">
        <v>2</v>
      </c>
      <c r="J19" s="64" t="str">
        <f t="shared" si="4"/>
        <v>A</v>
      </c>
      <c r="K19" s="65">
        <f t="shared" si="5"/>
        <v>5000</v>
      </c>
      <c r="L19" s="66">
        <f t="shared" si="2"/>
        <v>6</v>
      </c>
      <c r="M19" s="66" t="str">
        <f t="shared" si="3"/>
        <v>OK</v>
      </c>
    </row>
    <row r="20" spans="2:14" x14ac:dyDescent="0.25">
      <c r="B20" s="57">
        <v>13</v>
      </c>
      <c r="C20" s="111">
        <v>44487</v>
      </c>
      <c r="D20" s="59" t="s">
        <v>707</v>
      </c>
      <c r="E20" s="60" t="s">
        <v>11276</v>
      </c>
      <c r="F20" s="67" t="s">
        <v>708</v>
      </c>
      <c r="G20" s="67" t="s">
        <v>709</v>
      </c>
      <c r="H20" s="68" t="s">
        <v>710</v>
      </c>
      <c r="I20" s="63">
        <v>2</v>
      </c>
      <c r="J20" s="64" t="str">
        <f t="shared" si="4"/>
        <v>A</v>
      </c>
      <c r="K20" s="65">
        <f t="shared" si="5"/>
        <v>5000</v>
      </c>
      <c r="L20" s="66">
        <f t="shared" si="2"/>
        <v>6</v>
      </c>
      <c r="M20" s="66" t="str">
        <f t="shared" si="3"/>
        <v>OK</v>
      </c>
    </row>
    <row r="21" spans="2:14" x14ac:dyDescent="0.25">
      <c r="B21" s="57">
        <v>14</v>
      </c>
      <c r="C21" s="111">
        <v>44487</v>
      </c>
      <c r="D21" s="59" t="s">
        <v>711</v>
      </c>
      <c r="E21" s="60" t="s">
        <v>11276</v>
      </c>
      <c r="F21" s="67" t="s">
        <v>712</v>
      </c>
      <c r="G21" s="67" t="s">
        <v>713</v>
      </c>
      <c r="H21" s="68" t="s">
        <v>714</v>
      </c>
      <c r="I21" s="63">
        <v>2</v>
      </c>
      <c r="J21" s="64" t="str">
        <f t="shared" si="4"/>
        <v>A</v>
      </c>
      <c r="K21" s="65">
        <f t="shared" si="5"/>
        <v>5000</v>
      </c>
      <c r="L21" s="66">
        <f t="shared" si="2"/>
        <v>2</v>
      </c>
      <c r="M21" s="66" t="str">
        <f t="shared" si="3"/>
        <v>OK</v>
      </c>
    </row>
    <row r="22" spans="2:14" x14ac:dyDescent="0.25">
      <c r="B22" s="57">
        <v>15</v>
      </c>
      <c r="C22" s="111">
        <v>44487</v>
      </c>
      <c r="D22" s="59" t="s">
        <v>715</v>
      </c>
      <c r="E22" s="60" t="s">
        <v>11276</v>
      </c>
      <c r="F22" s="67" t="s">
        <v>716</v>
      </c>
      <c r="G22" s="67" t="s">
        <v>717</v>
      </c>
      <c r="H22" s="68" t="s">
        <v>718</v>
      </c>
      <c r="I22" s="63">
        <v>2</v>
      </c>
      <c r="J22" s="64" t="str">
        <f t="shared" si="4"/>
        <v>A</v>
      </c>
      <c r="K22" s="65">
        <f t="shared" si="5"/>
        <v>5000</v>
      </c>
      <c r="L22" s="66">
        <f t="shared" si="2"/>
        <v>4</v>
      </c>
      <c r="M22" s="66" t="str">
        <f t="shared" si="3"/>
        <v>OK</v>
      </c>
    </row>
    <row r="23" spans="2:14" s="16" customFormat="1" x14ac:dyDescent="0.25">
      <c r="B23" s="57">
        <v>16</v>
      </c>
      <c r="C23" s="111">
        <v>44487</v>
      </c>
      <c r="D23" s="59" t="s">
        <v>719</v>
      </c>
      <c r="E23" s="60" t="s">
        <v>11276</v>
      </c>
      <c r="F23" s="61" t="s">
        <v>720</v>
      </c>
      <c r="G23" s="61" t="s">
        <v>721</v>
      </c>
      <c r="H23" s="62" t="s">
        <v>722</v>
      </c>
      <c r="I23" s="63">
        <v>2</v>
      </c>
      <c r="J23" s="64" t="str">
        <f t="shared" si="4"/>
        <v>A</v>
      </c>
      <c r="K23" s="65">
        <f t="shared" si="5"/>
        <v>5000</v>
      </c>
      <c r="L23" s="66">
        <f t="shared" si="2"/>
        <v>4</v>
      </c>
      <c r="M23" s="66" t="str">
        <f t="shared" si="3"/>
        <v>OK</v>
      </c>
      <c r="N23" s="40"/>
    </row>
    <row r="24" spans="2:14" s="16" customFormat="1" x14ac:dyDescent="0.25">
      <c r="B24" s="57">
        <v>17</v>
      </c>
      <c r="C24" s="111">
        <v>44487</v>
      </c>
      <c r="D24" s="59" t="s">
        <v>671</v>
      </c>
      <c r="E24" s="60" t="s">
        <v>11276</v>
      </c>
      <c r="F24" s="61" t="s">
        <v>672</v>
      </c>
      <c r="G24" s="61" t="s">
        <v>673</v>
      </c>
      <c r="H24" s="62" t="s">
        <v>674</v>
      </c>
      <c r="I24" s="63">
        <v>10</v>
      </c>
      <c r="J24" s="64" t="str">
        <f t="shared" si="4"/>
        <v>B</v>
      </c>
      <c r="K24" s="65">
        <f t="shared" si="5"/>
        <v>30000</v>
      </c>
      <c r="L24" s="66">
        <f t="shared" si="2"/>
        <v>20</v>
      </c>
      <c r="M24" s="66" t="str">
        <f t="shared" si="3"/>
        <v>OK</v>
      </c>
      <c r="N24" s="40"/>
    </row>
    <row r="25" spans="2:14" s="16" customFormat="1" x14ac:dyDescent="0.25">
      <c r="B25" s="57">
        <v>18</v>
      </c>
      <c r="C25" s="111">
        <v>44487</v>
      </c>
      <c r="D25" s="59" t="s">
        <v>675</v>
      </c>
      <c r="E25" s="60" t="s">
        <v>11276</v>
      </c>
      <c r="F25" s="61" t="s">
        <v>676</v>
      </c>
      <c r="G25" s="61" t="s">
        <v>677</v>
      </c>
      <c r="H25" s="62" t="s">
        <v>678</v>
      </c>
      <c r="I25" s="63">
        <v>3</v>
      </c>
      <c r="J25" s="64" t="str">
        <f t="shared" si="4"/>
        <v>A</v>
      </c>
      <c r="K25" s="65">
        <f t="shared" si="5"/>
        <v>7500</v>
      </c>
      <c r="L25" s="66">
        <f t="shared" si="2"/>
        <v>3</v>
      </c>
      <c r="M25" s="66" t="str">
        <f t="shared" si="3"/>
        <v>OK</v>
      </c>
      <c r="N25" s="40"/>
    </row>
    <row r="26" spans="2:14" s="16" customFormat="1" x14ac:dyDescent="0.25">
      <c r="B26" s="57">
        <v>19</v>
      </c>
      <c r="C26" s="111">
        <v>44487</v>
      </c>
      <c r="D26" s="59" t="s">
        <v>723</v>
      </c>
      <c r="E26" s="60" t="s">
        <v>11276</v>
      </c>
      <c r="F26" s="61" t="s">
        <v>724</v>
      </c>
      <c r="G26" s="61" t="s">
        <v>725</v>
      </c>
      <c r="H26" s="62" t="s">
        <v>728</v>
      </c>
      <c r="I26" s="63">
        <v>2</v>
      </c>
      <c r="J26" s="64" t="str">
        <f t="shared" si="4"/>
        <v>A</v>
      </c>
      <c r="K26" s="65">
        <f t="shared" si="5"/>
        <v>5000</v>
      </c>
      <c r="L26" s="66">
        <f t="shared" si="2"/>
        <v>4</v>
      </c>
      <c r="M26" s="66" t="str">
        <f t="shared" si="3"/>
        <v>OK</v>
      </c>
      <c r="N26" s="40"/>
    </row>
    <row r="27" spans="2:14" s="16" customFormat="1" x14ac:dyDescent="0.25">
      <c r="B27" s="57">
        <v>20</v>
      </c>
      <c r="C27" s="111">
        <v>44487</v>
      </c>
      <c r="D27" s="59" t="s">
        <v>726</v>
      </c>
      <c r="E27" s="60" t="s">
        <v>11276</v>
      </c>
      <c r="F27" s="61" t="s">
        <v>342</v>
      </c>
      <c r="G27" s="61" t="s">
        <v>727</v>
      </c>
      <c r="H27" s="62" t="s">
        <v>729</v>
      </c>
      <c r="I27" s="63">
        <v>2</v>
      </c>
      <c r="J27" s="64" t="str">
        <f t="shared" si="4"/>
        <v>A</v>
      </c>
      <c r="K27" s="65">
        <f t="shared" si="5"/>
        <v>5000</v>
      </c>
      <c r="L27" s="66">
        <f t="shared" si="2"/>
        <v>2</v>
      </c>
      <c r="M27" s="66" t="str">
        <f t="shared" si="3"/>
        <v>OK</v>
      </c>
      <c r="N27" s="40"/>
    </row>
    <row r="28" spans="2:14" s="16" customFormat="1" x14ac:dyDescent="0.25">
      <c r="B28" s="57">
        <v>21</v>
      </c>
      <c r="C28" s="111">
        <v>44487</v>
      </c>
      <c r="D28" s="59" t="s">
        <v>679</v>
      </c>
      <c r="E28" s="60" t="s">
        <v>11276</v>
      </c>
      <c r="F28" s="61" t="s">
        <v>680</v>
      </c>
      <c r="G28" s="61" t="s">
        <v>681</v>
      </c>
      <c r="H28" s="62" t="s">
        <v>685</v>
      </c>
      <c r="I28" s="63">
        <v>2</v>
      </c>
      <c r="J28" s="64" t="str">
        <f t="shared" si="4"/>
        <v>A</v>
      </c>
      <c r="K28" s="65">
        <f t="shared" si="5"/>
        <v>5000</v>
      </c>
      <c r="L28" s="66">
        <f t="shared" si="2"/>
        <v>4</v>
      </c>
      <c r="M28" s="66" t="str">
        <f t="shared" si="3"/>
        <v>OK</v>
      </c>
      <c r="N28" s="40"/>
    </row>
    <row r="29" spans="2:14" s="16" customFormat="1" x14ac:dyDescent="0.25">
      <c r="B29" s="57">
        <v>22</v>
      </c>
      <c r="C29" s="111">
        <v>44487</v>
      </c>
      <c r="D29" s="59" t="s">
        <v>682</v>
      </c>
      <c r="E29" s="60" t="s">
        <v>11276</v>
      </c>
      <c r="F29" s="61" t="s">
        <v>683</v>
      </c>
      <c r="G29" s="61" t="s">
        <v>684</v>
      </c>
      <c r="H29" s="62" t="s">
        <v>686</v>
      </c>
      <c r="I29" s="63">
        <v>5</v>
      </c>
      <c r="J29" s="64" t="str">
        <f t="shared" si="4"/>
        <v>A</v>
      </c>
      <c r="K29" s="65">
        <f t="shared" si="5"/>
        <v>12500</v>
      </c>
      <c r="L29" s="66">
        <f t="shared" si="2"/>
        <v>5</v>
      </c>
      <c r="M29" s="66" t="str">
        <f t="shared" si="3"/>
        <v>OK</v>
      </c>
      <c r="N29" s="40"/>
    </row>
    <row r="30" spans="2:14" s="16" customFormat="1" x14ac:dyDescent="0.25">
      <c r="B30" s="57">
        <v>23</v>
      </c>
      <c r="C30" s="111">
        <v>44488</v>
      </c>
      <c r="D30" s="59" t="s">
        <v>1957</v>
      </c>
      <c r="E30" s="60" t="s">
        <v>11276</v>
      </c>
      <c r="F30" s="61" t="s">
        <v>1958</v>
      </c>
      <c r="G30" s="61" t="s">
        <v>1959</v>
      </c>
      <c r="H30" s="62" t="s">
        <v>1960</v>
      </c>
      <c r="I30" s="63">
        <v>2</v>
      </c>
      <c r="J30" s="64" t="str">
        <f t="shared" si="4"/>
        <v>A</v>
      </c>
      <c r="K30" s="65">
        <f t="shared" si="5"/>
        <v>5000</v>
      </c>
      <c r="L30" s="66">
        <f t="shared" si="2"/>
        <v>2</v>
      </c>
      <c r="M30" s="66" t="str">
        <f t="shared" si="3"/>
        <v>OK</v>
      </c>
      <c r="N30" s="40"/>
    </row>
    <row r="31" spans="2:14" s="16" customFormat="1" x14ac:dyDescent="0.25">
      <c r="B31" s="57">
        <v>24</v>
      </c>
      <c r="C31" s="111">
        <v>44488</v>
      </c>
      <c r="D31" s="59" t="s">
        <v>1961</v>
      </c>
      <c r="E31" s="60" t="s">
        <v>11276</v>
      </c>
      <c r="F31" s="61" t="s">
        <v>1962</v>
      </c>
      <c r="G31" s="61" t="s">
        <v>1963</v>
      </c>
      <c r="H31" s="62" t="s">
        <v>1964</v>
      </c>
      <c r="I31" s="63">
        <v>3</v>
      </c>
      <c r="J31" s="64" t="str">
        <f t="shared" si="4"/>
        <v>A</v>
      </c>
      <c r="K31" s="65">
        <f t="shared" si="5"/>
        <v>7500</v>
      </c>
      <c r="L31" s="66">
        <f t="shared" si="2"/>
        <v>3</v>
      </c>
      <c r="M31" s="66" t="str">
        <f t="shared" si="3"/>
        <v>OK</v>
      </c>
      <c r="N31" s="40"/>
    </row>
    <row r="32" spans="2:14" s="16" customFormat="1" x14ac:dyDescent="0.25">
      <c r="B32" s="57">
        <v>25</v>
      </c>
      <c r="C32" s="111">
        <v>44488</v>
      </c>
      <c r="D32" s="59" t="s">
        <v>1977</v>
      </c>
      <c r="E32" s="60" t="s">
        <v>11276</v>
      </c>
      <c r="F32" s="61" t="s">
        <v>1978</v>
      </c>
      <c r="G32" s="61" t="s">
        <v>1979</v>
      </c>
      <c r="H32" s="62" t="s">
        <v>1980</v>
      </c>
      <c r="I32" s="63">
        <v>3</v>
      </c>
      <c r="J32" s="64" t="str">
        <f t="shared" si="4"/>
        <v>A</v>
      </c>
      <c r="K32" s="65">
        <f t="shared" si="5"/>
        <v>7500</v>
      </c>
      <c r="L32" s="66">
        <f t="shared" si="2"/>
        <v>3</v>
      </c>
      <c r="M32" s="66" t="str">
        <f t="shared" si="3"/>
        <v>OK</v>
      </c>
      <c r="N32" s="40"/>
    </row>
    <row r="33" spans="2:14" s="16" customFormat="1" x14ac:dyDescent="0.25">
      <c r="B33" s="57">
        <v>26</v>
      </c>
      <c r="C33" s="111">
        <v>44488</v>
      </c>
      <c r="D33" s="59" t="s">
        <v>1981</v>
      </c>
      <c r="E33" s="60" t="s">
        <v>11276</v>
      </c>
      <c r="F33" s="61" t="s">
        <v>1982</v>
      </c>
      <c r="G33" s="61" t="s">
        <v>1979</v>
      </c>
      <c r="H33" s="62" t="s">
        <v>1983</v>
      </c>
      <c r="I33" s="63">
        <v>2</v>
      </c>
      <c r="J33" s="64" t="str">
        <f t="shared" si="4"/>
        <v>A</v>
      </c>
      <c r="K33" s="65">
        <f t="shared" si="5"/>
        <v>5000</v>
      </c>
      <c r="L33" s="66">
        <f t="shared" si="2"/>
        <v>2</v>
      </c>
      <c r="M33" s="66" t="str">
        <f t="shared" si="3"/>
        <v>OK</v>
      </c>
      <c r="N33" s="40"/>
    </row>
    <row r="34" spans="2:14" s="16" customFormat="1" x14ac:dyDescent="0.25">
      <c r="B34" s="57">
        <v>27</v>
      </c>
      <c r="C34" s="111">
        <v>44488</v>
      </c>
      <c r="D34" s="59" t="s">
        <v>1965</v>
      </c>
      <c r="E34" s="60" t="s">
        <v>11276</v>
      </c>
      <c r="F34" s="61" t="s">
        <v>1966</v>
      </c>
      <c r="G34" s="61" t="s">
        <v>1967</v>
      </c>
      <c r="H34" s="62" t="s">
        <v>1968</v>
      </c>
      <c r="I34" s="63">
        <v>20</v>
      </c>
      <c r="J34" s="64" t="str">
        <f t="shared" si="4"/>
        <v>B</v>
      </c>
      <c r="K34" s="65">
        <f t="shared" si="5"/>
        <v>60000</v>
      </c>
      <c r="L34" s="66">
        <f t="shared" si="2"/>
        <v>20</v>
      </c>
      <c r="M34" s="66" t="str">
        <f t="shared" si="3"/>
        <v>OK</v>
      </c>
      <c r="N34" s="40"/>
    </row>
    <row r="35" spans="2:14" s="16" customFormat="1" x14ac:dyDescent="0.25">
      <c r="B35" s="57">
        <v>28</v>
      </c>
      <c r="C35" s="111">
        <v>44488</v>
      </c>
      <c r="D35" s="59" t="s">
        <v>1969</v>
      </c>
      <c r="E35" s="60" t="s">
        <v>11276</v>
      </c>
      <c r="F35" s="61" t="s">
        <v>1970</v>
      </c>
      <c r="G35" s="61" t="s">
        <v>1971</v>
      </c>
      <c r="H35" s="62" t="s">
        <v>1972</v>
      </c>
      <c r="I35" s="63">
        <v>3</v>
      </c>
      <c r="J35" s="64" t="str">
        <f t="shared" si="4"/>
        <v>A</v>
      </c>
      <c r="K35" s="65">
        <f t="shared" si="5"/>
        <v>7500</v>
      </c>
      <c r="L35" s="66">
        <f t="shared" si="2"/>
        <v>12</v>
      </c>
      <c r="M35" s="66" t="str">
        <f t="shared" si="3"/>
        <v>OK</v>
      </c>
      <c r="N35" s="40"/>
    </row>
    <row r="36" spans="2:14" x14ac:dyDescent="0.25">
      <c r="B36" s="57">
        <v>29</v>
      </c>
      <c r="C36" s="111">
        <v>44488</v>
      </c>
      <c r="D36" s="59" t="s">
        <v>1973</v>
      </c>
      <c r="E36" s="60" t="s">
        <v>11276</v>
      </c>
      <c r="F36" s="67" t="s">
        <v>1974</v>
      </c>
      <c r="G36" s="67" t="s">
        <v>1975</v>
      </c>
      <c r="H36" s="68" t="s">
        <v>1976</v>
      </c>
      <c r="I36" s="63">
        <v>6</v>
      </c>
      <c r="J36" s="64" t="str">
        <f t="shared" si="4"/>
        <v>B</v>
      </c>
      <c r="K36" s="65">
        <f t="shared" si="5"/>
        <v>18000</v>
      </c>
      <c r="L36" s="66">
        <f t="shared" si="2"/>
        <v>6</v>
      </c>
      <c r="M36" s="66" t="str">
        <f t="shared" si="3"/>
        <v>OK</v>
      </c>
    </row>
    <row r="37" spans="2:14" x14ac:dyDescent="0.25">
      <c r="B37" s="57">
        <v>30</v>
      </c>
      <c r="C37" s="111">
        <v>44488</v>
      </c>
      <c r="D37" s="59" t="s">
        <v>1984</v>
      </c>
      <c r="E37" s="60" t="s">
        <v>11276</v>
      </c>
      <c r="F37" s="67" t="s">
        <v>1985</v>
      </c>
      <c r="G37" s="67" t="s">
        <v>1967</v>
      </c>
      <c r="H37" s="68" t="s">
        <v>1986</v>
      </c>
      <c r="I37" s="63">
        <v>6</v>
      </c>
      <c r="J37" s="64" t="str">
        <f t="shared" si="4"/>
        <v>B</v>
      </c>
      <c r="K37" s="65">
        <f t="shared" si="5"/>
        <v>18000</v>
      </c>
      <c r="L37" s="66">
        <f t="shared" si="2"/>
        <v>16</v>
      </c>
      <c r="M37" s="66" t="str">
        <f t="shared" si="3"/>
        <v>OK</v>
      </c>
    </row>
    <row r="38" spans="2:14" x14ac:dyDescent="0.25">
      <c r="B38" s="57">
        <v>31</v>
      </c>
      <c r="C38" s="111">
        <v>44488</v>
      </c>
      <c r="D38" s="59" t="s">
        <v>1987</v>
      </c>
      <c r="E38" s="60" t="s">
        <v>11276</v>
      </c>
      <c r="F38" s="67" t="s">
        <v>1988</v>
      </c>
      <c r="G38" s="67" t="s">
        <v>1989</v>
      </c>
      <c r="H38" s="68" t="s">
        <v>1990</v>
      </c>
      <c r="I38" s="63">
        <v>2</v>
      </c>
      <c r="J38" s="64" t="str">
        <f t="shared" si="4"/>
        <v>A</v>
      </c>
      <c r="K38" s="65">
        <f t="shared" si="5"/>
        <v>5000</v>
      </c>
      <c r="L38" s="66">
        <f t="shared" si="2"/>
        <v>2</v>
      </c>
      <c r="M38" s="66" t="str">
        <f t="shared" si="3"/>
        <v>OK</v>
      </c>
    </row>
    <row r="39" spans="2:14" x14ac:dyDescent="0.25">
      <c r="B39" s="57">
        <v>32</v>
      </c>
      <c r="C39" s="111">
        <v>44488</v>
      </c>
      <c r="D39" s="59" t="s">
        <v>1991</v>
      </c>
      <c r="E39" s="60" t="s">
        <v>11276</v>
      </c>
      <c r="F39" s="67" t="s">
        <v>1992</v>
      </c>
      <c r="G39" s="67" t="s">
        <v>1993</v>
      </c>
      <c r="H39" s="68" t="s">
        <v>1994</v>
      </c>
      <c r="I39" s="63">
        <v>2</v>
      </c>
      <c r="J39" s="64" t="str">
        <f t="shared" si="4"/>
        <v>A</v>
      </c>
      <c r="K39" s="65">
        <f t="shared" si="5"/>
        <v>5000</v>
      </c>
      <c r="L39" s="66">
        <f t="shared" si="2"/>
        <v>2</v>
      </c>
      <c r="M39" s="66" t="str">
        <f t="shared" si="3"/>
        <v>OK</v>
      </c>
    </row>
    <row r="40" spans="2:14" x14ac:dyDescent="0.25">
      <c r="B40" s="57">
        <v>33</v>
      </c>
      <c r="C40" s="111">
        <v>44488</v>
      </c>
      <c r="D40" s="59" t="s">
        <v>1995</v>
      </c>
      <c r="E40" s="60" t="s">
        <v>11276</v>
      </c>
      <c r="F40" s="67" t="s">
        <v>1996</v>
      </c>
      <c r="G40" s="67" t="s">
        <v>1997</v>
      </c>
      <c r="H40" s="68" t="s">
        <v>1998</v>
      </c>
      <c r="I40" s="63">
        <v>2</v>
      </c>
      <c r="J40" s="64" t="str">
        <f t="shared" si="4"/>
        <v>A</v>
      </c>
      <c r="K40" s="65">
        <f t="shared" si="5"/>
        <v>5000</v>
      </c>
      <c r="L40" s="66">
        <f t="shared" si="2"/>
        <v>4</v>
      </c>
      <c r="M40" s="66" t="str">
        <f t="shared" si="3"/>
        <v>OK</v>
      </c>
    </row>
    <row r="41" spans="2:14" s="16" customFormat="1" x14ac:dyDescent="0.25">
      <c r="B41" s="57">
        <v>34</v>
      </c>
      <c r="C41" s="111">
        <v>44488</v>
      </c>
      <c r="D41" s="59" t="s">
        <v>1999</v>
      </c>
      <c r="E41" s="60" t="s">
        <v>11276</v>
      </c>
      <c r="F41" s="61" t="s">
        <v>2000</v>
      </c>
      <c r="G41" s="61" t="s">
        <v>2001</v>
      </c>
      <c r="H41" s="62" t="s">
        <v>2002</v>
      </c>
      <c r="I41" s="63">
        <v>2</v>
      </c>
      <c r="J41" s="64" t="str">
        <f t="shared" si="4"/>
        <v>A</v>
      </c>
      <c r="K41" s="65">
        <f t="shared" si="5"/>
        <v>5000</v>
      </c>
      <c r="L41" s="66">
        <f t="shared" si="2"/>
        <v>2</v>
      </c>
      <c r="M41" s="66" t="str">
        <f t="shared" si="3"/>
        <v>OK</v>
      </c>
      <c r="N41" s="40"/>
    </row>
    <row r="42" spans="2:14" s="16" customFormat="1" x14ac:dyDescent="0.25">
      <c r="B42" s="57">
        <v>35</v>
      </c>
      <c r="C42" s="111">
        <v>44488</v>
      </c>
      <c r="D42" s="59" t="s">
        <v>2003</v>
      </c>
      <c r="E42" s="60" t="s">
        <v>11276</v>
      </c>
      <c r="F42" s="61" t="s">
        <v>2004</v>
      </c>
      <c r="G42" s="61" t="s">
        <v>2005</v>
      </c>
      <c r="H42" s="62" t="s">
        <v>2006</v>
      </c>
      <c r="I42" s="63">
        <v>2</v>
      </c>
      <c r="J42" s="64" t="str">
        <f t="shared" si="4"/>
        <v>A</v>
      </c>
      <c r="K42" s="65">
        <f t="shared" si="5"/>
        <v>5000</v>
      </c>
      <c r="L42" s="66">
        <f t="shared" si="2"/>
        <v>2</v>
      </c>
      <c r="M42" s="66" t="str">
        <f t="shared" si="3"/>
        <v>OK</v>
      </c>
      <c r="N42" s="40"/>
    </row>
    <row r="43" spans="2:14" s="16" customFormat="1" x14ac:dyDescent="0.25">
      <c r="B43" s="57">
        <v>36</v>
      </c>
      <c r="C43" s="111">
        <v>44488</v>
      </c>
      <c r="D43" s="59" t="s">
        <v>2011</v>
      </c>
      <c r="E43" s="60" t="s">
        <v>11276</v>
      </c>
      <c r="F43" s="61" t="s">
        <v>2012</v>
      </c>
      <c r="G43" s="61" t="s">
        <v>2013</v>
      </c>
      <c r="H43" s="62" t="s">
        <v>2014</v>
      </c>
      <c r="I43" s="63">
        <v>2</v>
      </c>
      <c r="J43" s="64" t="str">
        <f t="shared" si="4"/>
        <v>A</v>
      </c>
      <c r="K43" s="65">
        <f t="shared" si="5"/>
        <v>5000</v>
      </c>
      <c r="L43" s="66">
        <f t="shared" si="2"/>
        <v>5</v>
      </c>
      <c r="M43" s="66" t="str">
        <f t="shared" si="3"/>
        <v>OK</v>
      </c>
      <c r="N43" s="40"/>
    </row>
    <row r="44" spans="2:14" s="16" customFormat="1" x14ac:dyDescent="0.25">
      <c r="B44" s="57">
        <v>37</v>
      </c>
      <c r="C44" s="111">
        <v>44488</v>
      </c>
      <c r="D44" s="59" t="s">
        <v>2007</v>
      </c>
      <c r="E44" s="60" t="s">
        <v>11276</v>
      </c>
      <c r="F44" s="61" t="s">
        <v>2008</v>
      </c>
      <c r="G44" s="61" t="s">
        <v>2009</v>
      </c>
      <c r="H44" s="62" t="s">
        <v>2010</v>
      </c>
      <c r="I44" s="63">
        <v>2</v>
      </c>
      <c r="J44" s="64" t="str">
        <f t="shared" si="4"/>
        <v>A</v>
      </c>
      <c r="K44" s="65">
        <f t="shared" si="5"/>
        <v>5000</v>
      </c>
      <c r="L44" s="66">
        <f t="shared" si="2"/>
        <v>5</v>
      </c>
      <c r="M44" s="66" t="str">
        <f t="shared" si="3"/>
        <v>OK</v>
      </c>
      <c r="N44" s="40"/>
    </row>
    <row r="45" spans="2:14" s="16" customFormat="1" x14ac:dyDescent="0.25">
      <c r="B45" s="57">
        <v>38</v>
      </c>
      <c r="C45" s="111">
        <v>44489</v>
      </c>
      <c r="D45" s="59" t="s">
        <v>2034</v>
      </c>
      <c r="E45" s="60" t="s">
        <v>11276</v>
      </c>
      <c r="F45" s="61" t="s">
        <v>2035</v>
      </c>
      <c r="G45" s="61" t="s">
        <v>2036</v>
      </c>
      <c r="H45" s="62" t="s">
        <v>2037</v>
      </c>
      <c r="I45" s="63">
        <v>2</v>
      </c>
      <c r="J45" s="64" t="str">
        <f t="shared" si="4"/>
        <v>A</v>
      </c>
      <c r="K45" s="65">
        <f t="shared" si="5"/>
        <v>5000</v>
      </c>
      <c r="L45" s="66">
        <f t="shared" si="2"/>
        <v>6</v>
      </c>
      <c r="M45" s="66" t="str">
        <f t="shared" si="3"/>
        <v>OK</v>
      </c>
      <c r="N45" s="40"/>
    </row>
    <row r="46" spans="2:14" s="16" customFormat="1" x14ac:dyDescent="0.25">
      <c r="B46" s="57">
        <v>39</v>
      </c>
      <c r="C46" s="111">
        <v>44489</v>
      </c>
      <c r="D46" s="59" t="s">
        <v>2015</v>
      </c>
      <c r="E46" s="60" t="s">
        <v>11276</v>
      </c>
      <c r="F46" s="61" t="s">
        <v>2016</v>
      </c>
      <c r="G46" s="61" t="s">
        <v>2017</v>
      </c>
      <c r="H46" s="62" t="s">
        <v>2018</v>
      </c>
      <c r="I46" s="63">
        <v>2</v>
      </c>
      <c r="J46" s="64" t="str">
        <f t="shared" si="4"/>
        <v>A</v>
      </c>
      <c r="K46" s="65">
        <f t="shared" si="5"/>
        <v>5000</v>
      </c>
      <c r="L46" s="66">
        <f t="shared" si="2"/>
        <v>8</v>
      </c>
      <c r="M46" s="66" t="str">
        <f t="shared" si="3"/>
        <v>OK</v>
      </c>
      <c r="N46" s="40"/>
    </row>
    <row r="47" spans="2:14" s="16" customFormat="1" x14ac:dyDescent="0.25">
      <c r="B47" s="57">
        <v>40</v>
      </c>
      <c r="C47" s="111">
        <v>44489</v>
      </c>
      <c r="D47" s="59" t="s">
        <v>2019</v>
      </c>
      <c r="E47" s="60" t="s">
        <v>11276</v>
      </c>
      <c r="F47" s="61" t="s">
        <v>2020</v>
      </c>
      <c r="G47" s="61" t="s">
        <v>2021</v>
      </c>
      <c r="H47" s="62" t="s">
        <v>2022</v>
      </c>
      <c r="I47" s="63">
        <v>2</v>
      </c>
      <c r="J47" s="64" t="str">
        <f t="shared" si="4"/>
        <v>A</v>
      </c>
      <c r="K47" s="65">
        <f t="shared" si="5"/>
        <v>5000</v>
      </c>
      <c r="L47" s="66">
        <f t="shared" si="2"/>
        <v>2</v>
      </c>
      <c r="M47" s="66" t="str">
        <f t="shared" si="3"/>
        <v>OK</v>
      </c>
      <c r="N47" s="40"/>
    </row>
    <row r="48" spans="2:14" s="16" customFormat="1" x14ac:dyDescent="0.25">
      <c r="B48" s="57">
        <v>41</v>
      </c>
      <c r="C48" s="111">
        <v>44489</v>
      </c>
      <c r="D48" s="59" t="s">
        <v>2023</v>
      </c>
      <c r="E48" s="60" t="s">
        <v>11276</v>
      </c>
      <c r="F48" s="61" t="s">
        <v>2024</v>
      </c>
      <c r="G48" s="61" t="s">
        <v>2025</v>
      </c>
      <c r="H48" s="62" t="s">
        <v>2026</v>
      </c>
      <c r="I48" s="63">
        <v>2</v>
      </c>
      <c r="J48" s="64" t="str">
        <f t="shared" si="4"/>
        <v>A</v>
      </c>
      <c r="K48" s="65">
        <f t="shared" si="5"/>
        <v>5000</v>
      </c>
      <c r="L48" s="66">
        <f t="shared" si="2"/>
        <v>2</v>
      </c>
      <c r="M48" s="66" t="str">
        <f t="shared" si="3"/>
        <v>OK</v>
      </c>
      <c r="N48" s="40"/>
    </row>
    <row r="49" spans="2:14" s="16" customFormat="1" x14ac:dyDescent="0.25">
      <c r="B49" s="57">
        <v>42</v>
      </c>
      <c r="C49" s="111">
        <v>44489</v>
      </c>
      <c r="D49" s="59" t="s">
        <v>2027</v>
      </c>
      <c r="E49" s="60" t="s">
        <v>11276</v>
      </c>
      <c r="F49" s="61" t="s">
        <v>2028</v>
      </c>
      <c r="G49" s="61" t="s">
        <v>11265</v>
      </c>
      <c r="H49" s="62" t="s">
        <v>2030</v>
      </c>
      <c r="I49" s="63">
        <v>2</v>
      </c>
      <c r="J49" s="64" t="str">
        <f t="shared" si="4"/>
        <v>A</v>
      </c>
      <c r="K49" s="65">
        <f t="shared" si="5"/>
        <v>5000</v>
      </c>
      <c r="L49" s="66">
        <f t="shared" si="2"/>
        <v>2</v>
      </c>
      <c r="M49" s="66" t="str">
        <f t="shared" si="3"/>
        <v>OK</v>
      </c>
      <c r="N49" s="40"/>
    </row>
    <row r="50" spans="2:14" s="16" customFormat="1" x14ac:dyDescent="0.25">
      <c r="B50" s="57">
        <v>43</v>
      </c>
      <c r="C50" s="111">
        <v>44489</v>
      </c>
      <c r="D50" s="59" t="s">
        <v>2031</v>
      </c>
      <c r="E50" s="60" t="s">
        <v>11276</v>
      </c>
      <c r="F50" s="61" t="s">
        <v>2032</v>
      </c>
      <c r="G50" s="61" t="s">
        <v>11266</v>
      </c>
      <c r="H50" s="62" t="s">
        <v>2033</v>
      </c>
      <c r="I50" s="63">
        <v>3</v>
      </c>
      <c r="J50" s="64" t="str">
        <f t="shared" si="4"/>
        <v>A</v>
      </c>
      <c r="K50" s="65">
        <f t="shared" si="5"/>
        <v>7500</v>
      </c>
      <c r="L50" s="66">
        <f t="shared" si="2"/>
        <v>3</v>
      </c>
      <c r="M50" s="66" t="str">
        <f t="shared" si="3"/>
        <v>OK</v>
      </c>
      <c r="N50" s="40"/>
    </row>
    <row r="51" spans="2:14" s="16" customFormat="1" x14ac:dyDescent="0.25">
      <c r="B51" s="57">
        <v>44</v>
      </c>
      <c r="C51" s="111">
        <v>44489</v>
      </c>
      <c r="D51" s="59" t="s">
        <v>2038</v>
      </c>
      <c r="E51" s="60" t="s">
        <v>11276</v>
      </c>
      <c r="F51" s="61" t="s">
        <v>2039</v>
      </c>
      <c r="G51" s="61" t="s">
        <v>2040</v>
      </c>
      <c r="H51" s="62" t="s">
        <v>2041</v>
      </c>
      <c r="I51" s="63">
        <v>2</v>
      </c>
      <c r="J51" s="64" t="str">
        <f t="shared" si="4"/>
        <v>A</v>
      </c>
      <c r="K51" s="65">
        <f t="shared" si="5"/>
        <v>5000</v>
      </c>
      <c r="L51" s="66">
        <f t="shared" si="2"/>
        <v>2</v>
      </c>
      <c r="M51" s="66" t="str">
        <f t="shared" si="3"/>
        <v>OK</v>
      </c>
      <c r="N51" s="40"/>
    </row>
    <row r="52" spans="2:14" x14ac:dyDescent="0.25">
      <c r="B52" s="57">
        <v>45</v>
      </c>
      <c r="C52" s="111">
        <v>44489</v>
      </c>
      <c r="D52" s="59" t="s">
        <v>2042</v>
      </c>
      <c r="E52" s="60" t="s">
        <v>11276</v>
      </c>
      <c r="F52" s="67" t="s">
        <v>2043</v>
      </c>
      <c r="G52" s="67" t="s">
        <v>2044</v>
      </c>
      <c r="H52" s="68" t="s">
        <v>2045</v>
      </c>
      <c r="I52" s="63">
        <v>2</v>
      </c>
      <c r="J52" s="64" t="str">
        <f t="shared" si="4"/>
        <v>A</v>
      </c>
      <c r="K52" s="65">
        <f t="shared" si="5"/>
        <v>5000</v>
      </c>
      <c r="L52" s="66">
        <f t="shared" si="2"/>
        <v>2</v>
      </c>
      <c r="M52" s="66" t="str">
        <f t="shared" si="3"/>
        <v>OK</v>
      </c>
    </row>
    <row r="53" spans="2:14" x14ac:dyDescent="0.25">
      <c r="B53" s="57">
        <v>46</v>
      </c>
      <c r="C53" s="111">
        <v>44489</v>
      </c>
      <c r="D53" s="59" t="s">
        <v>2046</v>
      </c>
      <c r="E53" s="60" t="s">
        <v>11276</v>
      </c>
      <c r="F53" s="67" t="s">
        <v>2047</v>
      </c>
      <c r="G53" s="67" t="s">
        <v>2048</v>
      </c>
      <c r="H53" s="68" t="s">
        <v>2049</v>
      </c>
      <c r="I53" s="63">
        <v>2</v>
      </c>
      <c r="J53" s="64" t="str">
        <f t="shared" si="4"/>
        <v>A</v>
      </c>
      <c r="K53" s="65">
        <f t="shared" si="5"/>
        <v>5000</v>
      </c>
      <c r="L53" s="66">
        <f t="shared" si="2"/>
        <v>2</v>
      </c>
      <c r="M53" s="66" t="str">
        <f t="shared" si="3"/>
        <v>OK</v>
      </c>
    </row>
    <row r="54" spans="2:14" x14ac:dyDescent="0.25">
      <c r="B54" s="57">
        <v>47</v>
      </c>
      <c r="C54" s="111">
        <v>44489</v>
      </c>
      <c r="D54" s="59" t="s">
        <v>2050</v>
      </c>
      <c r="E54" s="60" t="s">
        <v>11276</v>
      </c>
      <c r="F54" s="67" t="s">
        <v>2051</v>
      </c>
      <c r="G54" s="67" t="s">
        <v>2052</v>
      </c>
      <c r="H54" s="68" t="s">
        <v>2053</v>
      </c>
      <c r="I54" s="63">
        <v>3</v>
      </c>
      <c r="J54" s="64" t="str">
        <f t="shared" si="4"/>
        <v>A</v>
      </c>
      <c r="K54" s="65">
        <f t="shared" si="5"/>
        <v>7500</v>
      </c>
      <c r="L54" s="66">
        <f t="shared" si="2"/>
        <v>3</v>
      </c>
      <c r="M54" s="66" t="str">
        <f t="shared" si="3"/>
        <v>OK</v>
      </c>
    </row>
    <row r="55" spans="2:14" x14ac:dyDescent="0.25">
      <c r="B55" s="57">
        <v>48</v>
      </c>
      <c r="C55" s="111">
        <v>44489</v>
      </c>
      <c r="D55" s="59" t="s">
        <v>2062</v>
      </c>
      <c r="E55" s="60" t="s">
        <v>11276</v>
      </c>
      <c r="F55" s="67" t="s">
        <v>2063</v>
      </c>
      <c r="G55" s="67" t="s">
        <v>2064</v>
      </c>
      <c r="H55" s="68" t="s">
        <v>2065</v>
      </c>
      <c r="I55" s="63">
        <v>2</v>
      </c>
      <c r="J55" s="64" t="str">
        <f t="shared" si="4"/>
        <v>A</v>
      </c>
      <c r="K55" s="65">
        <f t="shared" si="5"/>
        <v>5000</v>
      </c>
      <c r="L55" s="66">
        <f t="shared" si="2"/>
        <v>4</v>
      </c>
      <c r="M55" s="66" t="str">
        <f t="shared" si="3"/>
        <v>OK</v>
      </c>
    </row>
    <row r="56" spans="2:14" x14ac:dyDescent="0.25">
      <c r="B56" s="57">
        <v>49</v>
      </c>
      <c r="C56" s="111">
        <v>44489</v>
      </c>
      <c r="D56" s="59" t="s">
        <v>2054</v>
      </c>
      <c r="E56" s="60" t="s">
        <v>11276</v>
      </c>
      <c r="F56" s="67" t="s">
        <v>2055</v>
      </c>
      <c r="G56" s="67" t="s">
        <v>2056</v>
      </c>
      <c r="H56" s="68" t="s">
        <v>2057</v>
      </c>
      <c r="I56" s="63">
        <v>3</v>
      </c>
      <c r="J56" s="64" t="str">
        <f t="shared" si="4"/>
        <v>A</v>
      </c>
      <c r="K56" s="65">
        <f t="shared" si="5"/>
        <v>7500</v>
      </c>
      <c r="L56" s="66">
        <f t="shared" si="2"/>
        <v>8</v>
      </c>
      <c r="M56" s="66" t="str">
        <f t="shared" si="3"/>
        <v>OK</v>
      </c>
    </row>
    <row r="57" spans="2:14" x14ac:dyDescent="0.25">
      <c r="B57" s="57">
        <v>50</v>
      </c>
      <c r="C57" s="111">
        <v>44489</v>
      </c>
      <c r="D57" s="59" t="s">
        <v>2058</v>
      </c>
      <c r="E57" s="60" t="s">
        <v>11276</v>
      </c>
      <c r="F57" s="67" t="s">
        <v>2059</v>
      </c>
      <c r="G57" s="67" t="s">
        <v>2060</v>
      </c>
      <c r="H57" s="68" t="s">
        <v>2061</v>
      </c>
      <c r="I57" s="63">
        <v>2</v>
      </c>
      <c r="J57" s="64" t="str">
        <f t="shared" si="4"/>
        <v>A</v>
      </c>
      <c r="K57" s="65">
        <f t="shared" si="5"/>
        <v>5000</v>
      </c>
      <c r="L57" s="66">
        <f t="shared" si="2"/>
        <v>4</v>
      </c>
      <c r="M57" s="66" t="str">
        <f t="shared" si="3"/>
        <v>OK</v>
      </c>
    </row>
    <row r="58" spans="2:14" x14ac:dyDescent="0.25">
      <c r="B58" s="57">
        <v>51</v>
      </c>
      <c r="C58" s="111">
        <v>44489</v>
      </c>
      <c r="D58" s="59" t="s">
        <v>2066</v>
      </c>
      <c r="E58" s="60" t="s">
        <v>11276</v>
      </c>
      <c r="F58" s="67" t="s">
        <v>2067</v>
      </c>
      <c r="G58" s="67" t="s">
        <v>2068</v>
      </c>
      <c r="H58" s="68" t="s">
        <v>2069</v>
      </c>
      <c r="I58" s="63">
        <v>2</v>
      </c>
      <c r="J58" s="64" t="str">
        <f t="shared" si="4"/>
        <v>A</v>
      </c>
      <c r="K58" s="65">
        <f t="shared" si="5"/>
        <v>5000</v>
      </c>
      <c r="L58" s="66">
        <f t="shared" si="2"/>
        <v>2</v>
      </c>
      <c r="M58" s="66" t="str">
        <f t="shared" si="3"/>
        <v>OK</v>
      </c>
    </row>
    <row r="59" spans="2:14" x14ac:dyDescent="0.25">
      <c r="B59" s="57">
        <v>52</v>
      </c>
      <c r="C59" s="111">
        <v>44489</v>
      </c>
      <c r="D59" s="59" t="s">
        <v>2070</v>
      </c>
      <c r="E59" s="60" t="s">
        <v>11276</v>
      </c>
      <c r="F59" s="67" t="s">
        <v>2071</v>
      </c>
      <c r="G59" s="67" t="s">
        <v>2072</v>
      </c>
      <c r="H59" s="68" t="s">
        <v>2073</v>
      </c>
      <c r="I59" s="63">
        <v>2</v>
      </c>
      <c r="J59" s="64" t="str">
        <f t="shared" si="4"/>
        <v>A</v>
      </c>
      <c r="K59" s="65">
        <f t="shared" si="5"/>
        <v>5000</v>
      </c>
      <c r="L59" s="66">
        <f t="shared" si="2"/>
        <v>2</v>
      </c>
      <c r="M59" s="66" t="str">
        <f t="shared" si="3"/>
        <v>OK</v>
      </c>
    </row>
    <row r="60" spans="2:14" x14ac:dyDescent="0.25">
      <c r="B60" s="57">
        <v>53</v>
      </c>
      <c r="C60" s="111">
        <v>44489</v>
      </c>
      <c r="D60" s="59" t="s">
        <v>2081</v>
      </c>
      <c r="E60" s="60" t="s">
        <v>11276</v>
      </c>
      <c r="F60" s="67" t="s">
        <v>2082</v>
      </c>
      <c r="G60" s="67" t="s">
        <v>2083</v>
      </c>
      <c r="H60" s="68" t="s">
        <v>2084</v>
      </c>
      <c r="I60" s="63">
        <v>5</v>
      </c>
      <c r="J60" s="64" t="str">
        <f t="shared" si="4"/>
        <v>A</v>
      </c>
      <c r="K60" s="65">
        <f t="shared" si="5"/>
        <v>12500</v>
      </c>
      <c r="L60" s="66">
        <f t="shared" si="2"/>
        <v>7</v>
      </c>
      <c r="M60" s="66" t="str">
        <f t="shared" si="3"/>
        <v>OK</v>
      </c>
    </row>
    <row r="61" spans="2:14" x14ac:dyDescent="0.25">
      <c r="B61" s="57">
        <v>54</v>
      </c>
      <c r="C61" s="111">
        <v>44489</v>
      </c>
      <c r="D61" s="59" t="s">
        <v>2074</v>
      </c>
      <c r="E61" s="60" t="s">
        <v>11276</v>
      </c>
      <c r="F61" s="67" t="s">
        <v>2075</v>
      </c>
      <c r="G61" s="67" t="s">
        <v>2076</v>
      </c>
      <c r="H61" s="68" t="s">
        <v>2077</v>
      </c>
      <c r="I61" s="63">
        <v>2</v>
      </c>
      <c r="J61" s="64" t="str">
        <f t="shared" si="4"/>
        <v>A</v>
      </c>
      <c r="K61" s="65">
        <f t="shared" si="5"/>
        <v>5000</v>
      </c>
      <c r="L61" s="66">
        <f t="shared" si="2"/>
        <v>4</v>
      </c>
      <c r="M61" s="66" t="str">
        <f t="shared" si="3"/>
        <v>OK</v>
      </c>
    </row>
    <row r="62" spans="2:14" s="69" customFormat="1" x14ac:dyDescent="0.25">
      <c r="B62" s="57">
        <v>55</v>
      </c>
      <c r="C62" s="111">
        <v>44489</v>
      </c>
      <c r="D62" s="59" t="s">
        <v>2078</v>
      </c>
      <c r="E62" s="60" t="s">
        <v>11276</v>
      </c>
      <c r="F62" s="67" t="s">
        <v>604</v>
      </c>
      <c r="G62" s="67" t="s">
        <v>2079</v>
      </c>
      <c r="H62" s="68" t="s">
        <v>2080</v>
      </c>
      <c r="I62" s="63">
        <v>2</v>
      </c>
      <c r="J62" s="64" t="str">
        <f t="shared" si="4"/>
        <v>A</v>
      </c>
      <c r="K62" s="65">
        <f t="shared" si="5"/>
        <v>5000</v>
      </c>
      <c r="L62" s="66">
        <f t="shared" si="2"/>
        <v>2</v>
      </c>
      <c r="M62" s="66" t="str">
        <f t="shared" si="3"/>
        <v>OK</v>
      </c>
      <c r="N62" s="40"/>
    </row>
    <row r="63" spans="2:14" x14ac:dyDescent="0.25">
      <c r="B63" s="57">
        <v>56</v>
      </c>
      <c r="C63" s="111">
        <v>44489</v>
      </c>
      <c r="D63" s="59" t="s">
        <v>2085</v>
      </c>
      <c r="E63" s="60" t="s">
        <v>11276</v>
      </c>
      <c r="F63" s="67" t="s">
        <v>2086</v>
      </c>
      <c r="G63" s="67" t="s">
        <v>2087</v>
      </c>
      <c r="H63" s="68" t="s">
        <v>2088</v>
      </c>
      <c r="I63" s="63">
        <v>3</v>
      </c>
      <c r="J63" s="64" t="str">
        <f t="shared" si="4"/>
        <v>A</v>
      </c>
      <c r="K63" s="65">
        <f t="shared" si="5"/>
        <v>7500</v>
      </c>
      <c r="L63" s="66">
        <f t="shared" si="2"/>
        <v>3</v>
      </c>
      <c r="M63" s="66" t="str">
        <f t="shared" si="3"/>
        <v>OK</v>
      </c>
    </row>
    <row r="64" spans="2:14" x14ac:dyDescent="0.25">
      <c r="B64" s="57">
        <v>57</v>
      </c>
      <c r="C64" s="111">
        <v>44489</v>
      </c>
      <c r="D64" s="59" t="s">
        <v>2089</v>
      </c>
      <c r="E64" s="60" t="s">
        <v>11276</v>
      </c>
      <c r="F64" s="67" t="s">
        <v>2090</v>
      </c>
      <c r="G64" s="67" t="s">
        <v>2091</v>
      </c>
      <c r="H64" s="68" t="s">
        <v>2092</v>
      </c>
      <c r="I64" s="63">
        <v>2</v>
      </c>
      <c r="J64" s="64" t="str">
        <f t="shared" si="4"/>
        <v>A</v>
      </c>
      <c r="K64" s="65">
        <f t="shared" si="5"/>
        <v>5000</v>
      </c>
      <c r="L64" s="66">
        <f t="shared" si="2"/>
        <v>2</v>
      </c>
      <c r="M64" s="66" t="str">
        <f t="shared" si="3"/>
        <v>OK</v>
      </c>
    </row>
    <row r="65" spans="2:14" x14ac:dyDescent="0.25">
      <c r="B65" s="57">
        <v>58</v>
      </c>
      <c r="C65" s="111">
        <v>44489</v>
      </c>
      <c r="D65" s="59" t="s">
        <v>2093</v>
      </c>
      <c r="E65" s="60" t="s">
        <v>11276</v>
      </c>
      <c r="F65" s="67" t="s">
        <v>2094</v>
      </c>
      <c r="G65" s="67" t="s">
        <v>2029</v>
      </c>
      <c r="H65" s="68" t="s">
        <v>2095</v>
      </c>
      <c r="I65" s="63">
        <v>2</v>
      </c>
      <c r="J65" s="64" t="str">
        <f t="shared" si="4"/>
        <v>A</v>
      </c>
      <c r="K65" s="65">
        <f t="shared" si="5"/>
        <v>5000</v>
      </c>
      <c r="L65" s="66">
        <f t="shared" si="2"/>
        <v>2</v>
      </c>
      <c r="M65" s="66" t="str">
        <f t="shared" si="3"/>
        <v>OK</v>
      </c>
    </row>
    <row r="66" spans="2:14" x14ac:dyDescent="0.25">
      <c r="B66" s="57">
        <v>59</v>
      </c>
      <c r="C66" s="111">
        <v>44490</v>
      </c>
      <c r="D66" s="59" t="s">
        <v>2912</v>
      </c>
      <c r="E66" s="60" t="s">
        <v>11276</v>
      </c>
      <c r="F66" s="67" t="s">
        <v>2913</v>
      </c>
      <c r="G66" s="67" t="s">
        <v>2914</v>
      </c>
      <c r="H66" s="68" t="s">
        <v>2915</v>
      </c>
      <c r="I66" s="63">
        <v>4</v>
      </c>
      <c r="J66" s="64" t="str">
        <f t="shared" si="4"/>
        <v>A</v>
      </c>
      <c r="K66" s="65">
        <f t="shared" si="5"/>
        <v>10000</v>
      </c>
      <c r="L66" s="66">
        <f t="shared" si="2"/>
        <v>4</v>
      </c>
      <c r="M66" s="66" t="str">
        <f t="shared" si="3"/>
        <v>OK</v>
      </c>
    </row>
    <row r="67" spans="2:14" x14ac:dyDescent="0.25">
      <c r="B67" s="57">
        <v>60</v>
      </c>
      <c r="C67" s="111">
        <v>44490</v>
      </c>
      <c r="D67" s="59" t="s">
        <v>2916</v>
      </c>
      <c r="E67" s="60" t="s">
        <v>11276</v>
      </c>
      <c r="F67" s="67" t="s">
        <v>211</v>
      </c>
      <c r="G67" s="67" t="s">
        <v>2917</v>
      </c>
      <c r="H67" s="68" t="s">
        <v>2918</v>
      </c>
      <c r="I67" s="63">
        <v>2</v>
      </c>
      <c r="J67" s="64" t="str">
        <f t="shared" si="4"/>
        <v>A</v>
      </c>
      <c r="K67" s="65">
        <f t="shared" si="5"/>
        <v>5000</v>
      </c>
      <c r="L67" s="66">
        <f t="shared" si="2"/>
        <v>4</v>
      </c>
      <c r="M67" s="66" t="str">
        <f t="shared" si="3"/>
        <v>OK</v>
      </c>
    </row>
    <row r="68" spans="2:14" x14ac:dyDescent="0.25">
      <c r="B68" s="57">
        <v>61</v>
      </c>
      <c r="C68" s="111">
        <v>44490</v>
      </c>
      <c r="D68" s="59" t="s">
        <v>2934</v>
      </c>
      <c r="E68" s="60" t="s">
        <v>11276</v>
      </c>
      <c r="F68" s="67" t="s">
        <v>2935</v>
      </c>
      <c r="G68" s="67" t="s">
        <v>2936</v>
      </c>
      <c r="H68" s="68" t="s">
        <v>2937</v>
      </c>
      <c r="I68" s="63">
        <v>2</v>
      </c>
      <c r="J68" s="64" t="str">
        <f t="shared" si="4"/>
        <v>A</v>
      </c>
      <c r="K68" s="65">
        <f t="shared" si="5"/>
        <v>5000</v>
      </c>
      <c r="L68" s="66">
        <f t="shared" si="2"/>
        <v>2</v>
      </c>
      <c r="M68" s="66" t="str">
        <f t="shared" si="3"/>
        <v>OK</v>
      </c>
    </row>
    <row r="69" spans="2:14" x14ac:dyDescent="0.25">
      <c r="B69" s="57">
        <v>62</v>
      </c>
      <c r="C69" s="111">
        <v>44490</v>
      </c>
      <c r="D69" s="59" t="s">
        <v>2919</v>
      </c>
      <c r="E69" s="60" t="s">
        <v>11276</v>
      </c>
      <c r="F69" s="67" t="s">
        <v>2920</v>
      </c>
      <c r="G69" s="67" t="s">
        <v>2921</v>
      </c>
      <c r="H69" s="68" t="s">
        <v>2922</v>
      </c>
      <c r="I69" s="63">
        <v>2</v>
      </c>
      <c r="J69" s="64" t="str">
        <f t="shared" si="4"/>
        <v>A</v>
      </c>
      <c r="K69" s="65">
        <f t="shared" si="5"/>
        <v>5000</v>
      </c>
      <c r="L69" s="66">
        <f t="shared" si="2"/>
        <v>2</v>
      </c>
      <c r="M69" s="66" t="str">
        <f t="shared" si="3"/>
        <v>OK</v>
      </c>
    </row>
    <row r="70" spans="2:14" s="69" customFormat="1" x14ac:dyDescent="0.25">
      <c r="B70" s="57">
        <v>63</v>
      </c>
      <c r="C70" s="111">
        <v>44490</v>
      </c>
      <c r="D70" s="59" t="s">
        <v>2923</v>
      </c>
      <c r="E70" s="60" t="s">
        <v>11276</v>
      </c>
      <c r="F70" s="67" t="s">
        <v>211</v>
      </c>
      <c r="G70" s="67" t="s">
        <v>2924</v>
      </c>
      <c r="H70" s="68" t="s">
        <v>2931</v>
      </c>
      <c r="I70" s="63">
        <v>2</v>
      </c>
      <c r="J70" s="64" t="str">
        <f t="shared" si="4"/>
        <v>A</v>
      </c>
      <c r="K70" s="65">
        <f t="shared" si="5"/>
        <v>5000</v>
      </c>
      <c r="L70" s="66">
        <f t="shared" si="2"/>
        <v>2</v>
      </c>
      <c r="M70" s="66" t="str">
        <f t="shared" si="3"/>
        <v>OK</v>
      </c>
      <c r="N70" s="40"/>
    </row>
    <row r="71" spans="2:14" x14ac:dyDescent="0.25">
      <c r="B71" s="57">
        <v>64</v>
      </c>
      <c r="C71" s="111">
        <v>44490</v>
      </c>
      <c r="D71" s="59" t="s">
        <v>2925</v>
      </c>
      <c r="E71" s="60" t="s">
        <v>11276</v>
      </c>
      <c r="F71" s="67" t="s">
        <v>2926</v>
      </c>
      <c r="G71" s="67" t="s">
        <v>2927</v>
      </c>
      <c r="H71" s="68" t="s">
        <v>2932</v>
      </c>
      <c r="I71" s="63">
        <v>2</v>
      </c>
      <c r="J71" s="64" t="str">
        <f t="shared" si="4"/>
        <v>A</v>
      </c>
      <c r="K71" s="65">
        <f t="shared" si="5"/>
        <v>5000</v>
      </c>
      <c r="L71" s="66">
        <f t="shared" si="2"/>
        <v>2</v>
      </c>
      <c r="M71" s="66" t="str">
        <f t="shared" si="3"/>
        <v>OK</v>
      </c>
    </row>
    <row r="72" spans="2:14" x14ac:dyDescent="0.25">
      <c r="B72" s="57">
        <v>65</v>
      </c>
      <c r="C72" s="111">
        <v>44490</v>
      </c>
      <c r="D72" s="59" t="s">
        <v>2928</v>
      </c>
      <c r="E72" s="60" t="s">
        <v>11276</v>
      </c>
      <c r="F72" s="67" t="s">
        <v>2929</v>
      </c>
      <c r="G72" s="67" t="s">
        <v>2930</v>
      </c>
      <c r="H72" s="68" t="s">
        <v>2933</v>
      </c>
      <c r="I72" s="63">
        <v>5</v>
      </c>
      <c r="J72" s="64" t="str">
        <f t="shared" si="4"/>
        <v>A</v>
      </c>
      <c r="K72" s="65">
        <f t="shared" si="5"/>
        <v>12500</v>
      </c>
      <c r="L72" s="66">
        <f t="shared" si="2"/>
        <v>5</v>
      </c>
      <c r="M72" s="66" t="str">
        <f t="shared" si="3"/>
        <v>OK</v>
      </c>
    </row>
    <row r="73" spans="2:14" x14ac:dyDescent="0.25">
      <c r="B73" s="57">
        <v>66</v>
      </c>
      <c r="C73" s="111">
        <v>44490</v>
      </c>
      <c r="D73" s="59" t="s">
        <v>2942</v>
      </c>
      <c r="E73" s="60" t="s">
        <v>11276</v>
      </c>
      <c r="F73" s="67" t="s">
        <v>2943</v>
      </c>
      <c r="G73" s="67" t="s">
        <v>2944</v>
      </c>
      <c r="H73" s="68" t="s">
        <v>2945</v>
      </c>
      <c r="I73" s="63">
        <v>2</v>
      </c>
      <c r="J73" s="64" t="str">
        <f t="shared" si="4"/>
        <v>A</v>
      </c>
      <c r="K73" s="65">
        <f t="shared" si="5"/>
        <v>5000</v>
      </c>
      <c r="L73" s="66">
        <f t="shared" ref="L73:L136" si="6">SUMIF($D$8:$D$393,D73:D458,$I$8:$I$393)</f>
        <v>2</v>
      </c>
      <c r="M73" s="66" t="str">
        <f t="shared" ref="M73:M136" si="7">+IF(L73=0," ",IF(L73&lt;=20,"OK",IF(L73&gt;=21,"LEBIH")))</f>
        <v>OK</v>
      </c>
    </row>
    <row r="74" spans="2:14" s="69" customFormat="1" x14ac:dyDescent="0.25">
      <c r="B74" s="57">
        <v>67</v>
      </c>
      <c r="C74" s="111">
        <v>44490</v>
      </c>
      <c r="D74" s="59" t="s">
        <v>2946</v>
      </c>
      <c r="E74" s="60" t="s">
        <v>11276</v>
      </c>
      <c r="F74" s="67" t="s">
        <v>2947</v>
      </c>
      <c r="G74" s="67" t="s">
        <v>2948</v>
      </c>
      <c r="H74" s="68" t="s">
        <v>2949</v>
      </c>
      <c r="I74" s="63">
        <v>2</v>
      </c>
      <c r="J74" s="64" t="str">
        <f t="shared" si="4"/>
        <v>A</v>
      </c>
      <c r="K74" s="65">
        <f t="shared" si="5"/>
        <v>5000</v>
      </c>
      <c r="L74" s="66">
        <f t="shared" si="6"/>
        <v>2</v>
      </c>
      <c r="M74" s="66" t="str">
        <f t="shared" si="7"/>
        <v>OK</v>
      </c>
      <c r="N74" s="40"/>
    </row>
    <row r="75" spans="2:14" x14ac:dyDescent="0.25">
      <c r="B75" s="57">
        <v>68</v>
      </c>
      <c r="C75" s="111">
        <v>44490</v>
      </c>
      <c r="D75" s="59" t="s">
        <v>2950</v>
      </c>
      <c r="E75" s="60" t="s">
        <v>11276</v>
      </c>
      <c r="F75" s="67" t="s">
        <v>2951</v>
      </c>
      <c r="G75" s="67" t="s">
        <v>2952</v>
      </c>
      <c r="H75" s="68" t="s">
        <v>2953</v>
      </c>
      <c r="I75" s="63">
        <v>2</v>
      </c>
      <c r="J75" s="64" t="str">
        <f t="shared" si="4"/>
        <v>A</v>
      </c>
      <c r="K75" s="65">
        <f t="shared" si="5"/>
        <v>5000</v>
      </c>
      <c r="L75" s="66">
        <f t="shared" si="6"/>
        <v>2</v>
      </c>
      <c r="M75" s="66" t="str">
        <f t="shared" si="7"/>
        <v>OK</v>
      </c>
    </row>
    <row r="76" spans="2:14" x14ac:dyDescent="0.25">
      <c r="B76" s="57">
        <v>69</v>
      </c>
      <c r="C76" s="111">
        <v>44490</v>
      </c>
      <c r="D76" s="59" t="s">
        <v>2954</v>
      </c>
      <c r="E76" s="60" t="s">
        <v>11276</v>
      </c>
      <c r="F76" s="67" t="s">
        <v>2955</v>
      </c>
      <c r="G76" s="67" t="s">
        <v>2956</v>
      </c>
      <c r="H76" s="68" t="s">
        <v>2957</v>
      </c>
      <c r="I76" s="63">
        <v>2</v>
      </c>
      <c r="J76" s="64" t="str">
        <f t="shared" ref="J76:J139" si="8">+IF(I76&lt;=0," ",IF(I76&lt;=5,"A",IF(I76&gt;=6,"B")))</f>
        <v>A</v>
      </c>
      <c r="K76" s="65">
        <f t="shared" ref="K76:K139" si="9">+IF(J76=" ",I76*0,IF(J76="A",I76*2500,IF(J76="B",I76*3000)))</f>
        <v>5000</v>
      </c>
      <c r="L76" s="66">
        <f t="shared" si="6"/>
        <v>2</v>
      </c>
      <c r="M76" s="66" t="str">
        <f t="shared" si="7"/>
        <v>OK</v>
      </c>
    </row>
    <row r="77" spans="2:14" s="69" customFormat="1" x14ac:dyDescent="0.25">
      <c r="B77" s="57">
        <v>70</v>
      </c>
      <c r="C77" s="111">
        <v>44490</v>
      </c>
      <c r="D77" s="59" t="s">
        <v>2958</v>
      </c>
      <c r="E77" s="60" t="s">
        <v>11276</v>
      </c>
      <c r="F77" s="67" t="s">
        <v>2959</v>
      </c>
      <c r="G77" s="67" t="s">
        <v>2960</v>
      </c>
      <c r="H77" s="68" t="s">
        <v>2961</v>
      </c>
      <c r="I77" s="63">
        <v>2</v>
      </c>
      <c r="J77" s="64" t="str">
        <f t="shared" si="8"/>
        <v>A</v>
      </c>
      <c r="K77" s="65">
        <f t="shared" si="9"/>
        <v>5000</v>
      </c>
      <c r="L77" s="66">
        <f t="shared" si="6"/>
        <v>2</v>
      </c>
      <c r="M77" s="66" t="str">
        <f t="shared" si="7"/>
        <v>OK</v>
      </c>
      <c r="N77" s="40"/>
    </row>
    <row r="78" spans="2:14" x14ac:dyDescent="0.25">
      <c r="B78" s="57">
        <v>71</v>
      </c>
      <c r="C78" s="111">
        <v>44490</v>
      </c>
      <c r="D78" s="59" t="s">
        <v>2962</v>
      </c>
      <c r="E78" s="60" t="s">
        <v>11276</v>
      </c>
      <c r="F78" s="67" t="s">
        <v>2963</v>
      </c>
      <c r="G78" s="67" t="s">
        <v>2964</v>
      </c>
      <c r="H78" s="68" t="s">
        <v>2965</v>
      </c>
      <c r="I78" s="63">
        <v>2</v>
      </c>
      <c r="J78" s="64" t="str">
        <f t="shared" si="8"/>
        <v>A</v>
      </c>
      <c r="K78" s="65">
        <f t="shared" si="9"/>
        <v>5000</v>
      </c>
      <c r="L78" s="66">
        <f t="shared" si="6"/>
        <v>7</v>
      </c>
      <c r="M78" s="66" t="str">
        <f t="shared" si="7"/>
        <v>OK</v>
      </c>
    </row>
    <row r="79" spans="2:14" x14ac:dyDescent="0.25">
      <c r="B79" s="57">
        <v>72</v>
      </c>
      <c r="C79" s="111">
        <v>44490</v>
      </c>
      <c r="D79" s="59" t="s">
        <v>2966</v>
      </c>
      <c r="E79" s="60" t="s">
        <v>11276</v>
      </c>
      <c r="F79" s="67" t="s">
        <v>2967</v>
      </c>
      <c r="G79" s="67" t="s">
        <v>2968</v>
      </c>
      <c r="H79" s="68" t="s">
        <v>2969</v>
      </c>
      <c r="I79" s="63">
        <v>2</v>
      </c>
      <c r="J79" s="64" t="str">
        <f t="shared" si="8"/>
        <v>A</v>
      </c>
      <c r="K79" s="65">
        <f t="shared" si="9"/>
        <v>5000</v>
      </c>
      <c r="L79" s="66">
        <f t="shared" si="6"/>
        <v>5</v>
      </c>
      <c r="M79" s="66" t="str">
        <f t="shared" si="7"/>
        <v>OK</v>
      </c>
    </row>
    <row r="80" spans="2:14" x14ac:dyDescent="0.25">
      <c r="B80" s="57">
        <v>73</v>
      </c>
      <c r="C80" s="111">
        <v>44490</v>
      </c>
      <c r="D80" s="59" t="s">
        <v>2938</v>
      </c>
      <c r="E80" s="60" t="s">
        <v>11276</v>
      </c>
      <c r="F80" s="67" t="s">
        <v>2939</v>
      </c>
      <c r="G80" s="67" t="s">
        <v>2940</v>
      </c>
      <c r="H80" s="68" t="s">
        <v>2941</v>
      </c>
      <c r="I80" s="63">
        <v>2</v>
      </c>
      <c r="J80" s="64" t="str">
        <f t="shared" si="8"/>
        <v>A</v>
      </c>
      <c r="K80" s="65">
        <f t="shared" si="9"/>
        <v>5000</v>
      </c>
      <c r="L80" s="66">
        <f t="shared" si="6"/>
        <v>4</v>
      </c>
      <c r="M80" s="66" t="str">
        <f t="shared" si="7"/>
        <v>OK</v>
      </c>
    </row>
    <row r="81" spans="2:14" s="69" customFormat="1" x14ac:dyDescent="0.25">
      <c r="B81" s="57">
        <v>74</v>
      </c>
      <c r="C81" s="111">
        <v>44490</v>
      </c>
      <c r="D81" s="59" t="s">
        <v>2970</v>
      </c>
      <c r="E81" s="60" t="s">
        <v>11276</v>
      </c>
      <c r="F81" s="67" t="s">
        <v>2971</v>
      </c>
      <c r="G81" s="67" t="s">
        <v>2972</v>
      </c>
      <c r="H81" s="68" t="s">
        <v>2973</v>
      </c>
      <c r="I81" s="63">
        <v>3</v>
      </c>
      <c r="J81" s="64" t="str">
        <f t="shared" si="8"/>
        <v>A</v>
      </c>
      <c r="K81" s="65">
        <f t="shared" si="9"/>
        <v>7500</v>
      </c>
      <c r="L81" s="66">
        <f t="shared" si="6"/>
        <v>9</v>
      </c>
      <c r="M81" s="66" t="str">
        <f t="shared" si="7"/>
        <v>OK</v>
      </c>
      <c r="N81" s="40"/>
    </row>
    <row r="82" spans="2:14" s="69" customFormat="1" x14ac:dyDescent="0.25">
      <c r="B82" s="57">
        <v>75</v>
      </c>
      <c r="C82" s="112">
        <v>44490</v>
      </c>
      <c r="D82" s="59" t="s">
        <v>2974</v>
      </c>
      <c r="E82" s="60" t="s">
        <v>11276</v>
      </c>
      <c r="F82" s="67" t="s">
        <v>2975</v>
      </c>
      <c r="G82" s="67" t="s">
        <v>2976</v>
      </c>
      <c r="H82" s="68" t="s">
        <v>2977</v>
      </c>
      <c r="I82" s="63">
        <v>2</v>
      </c>
      <c r="J82" s="64" t="str">
        <f t="shared" si="8"/>
        <v>A</v>
      </c>
      <c r="K82" s="65">
        <f t="shared" si="9"/>
        <v>5000</v>
      </c>
      <c r="L82" s="66">
        <f t="shared" si="6"/>
        <v>4</v>
      </c>
      <c r="M82" s="66" t="str">
        <f t="shared" si="7"/>
        <v>OK</v>
      </c>
      <c r="N82" s="40"/>
    </row>
    <row r="83" spans="2:14" x14ac:dyDescent="0.25">
      <c r="B83" s="57">
        <v>76</v>
      </c>
      <c r="C83" s="112">
        <v>44490</v>
      </c>
      <c r="D83" s="59" t="s">
        <v>2978</v>
      </c>
      <c r="E83" s="60" t="s">
        <v>11276</v>
      </c>
      <c r="F83" s="67" t="s">
        <v>2979</v>
      </c>
      <c r="G83" s="67" t="s">
        <v>2980</v>
      </c>
      <c r="H83" s="68" t="s">
        <v>2981</v>
      </c>
      <c r="I83" s="63">
        <v>3</v>
      </c>
      <c r="J83" s="64" t="str">
        <f t="shared" si="8"/>
        <v>A</v>
      </c>
      <c r="K83" s="65">
        <f t="shared" si="9"/>
        <v>7500</v>
      </c>
      <c r="L83" s="66">
        <f t="shared" si="6"/>
        <v>3</v>
      </c>
      <c r="M83" s="66" t="str">
        <f t="shared" si="7"/>
        <v>OK</v>
      </c>
    </row>
    <row r="84" spans="2:14" x14ac:dyDescent="0.25">
      <c r="B84" s="57">
        <v>77</v>
      </c>
      <c r="C84" s="112">
        <v>44490</v>
      </c>
      <c r="D84" s="59" t="s">
        <v>2982</v>
      </c>
      <c r="E84" s="60" t="s">
        <v>11276</v>
      </c>
      <c r="F84" s="67" t="s">
        <v>2983</v>
      </c>
      <c r="G84" s="67" t="s">
        <v>2984</v>
      </c>
      <c r="H84" s="68" t="s">
        <v>2985</v>
      </c>
      <c r="I84" s="63">
        <v>2</v>
      </c>
      <c r="J84" s="64" t="str">
        <f t="shared" si="8"/>
        <v>A</v>
      </c>
      <c r="K84" s="65">
        <f t="shared" si="9"/>
        <v>5000</v>
      </c>
      <c r="L84" s="66">
        <f t="shared" si="6"/>
        <v>2</v>
      </c>
      <c r="M84" s="66" t="str">
        <f t="shared" si="7"/>
        <v>OK</v>
      </c>
    </row>
    <row r="85" spans="2:14" x14ac:dyDescent="0.25">
      <c r="B85" s="57">
        <v>78</v>
      </c>
      <c r="C85" s="112">
        <v>44490</v>
      </c>
      <c r="D85" s="59" t="s">
        <v>2986</v>
      </c>
      <c r="E85" s="60" t="s">
        <v>11276</v>
      </c>
      <c r="F85" s="67" t="s">
        <v>2987</v>
      </c>
      <c r="G85" s="67" t="s">
        <v>2988</v>
      </c>
      <c r="H85" s="68" t="s">
        <v>2989</v>
      </c>
      <c r="I85" s="63">
        <v>3</v>
      </c>
      <c r="J85" s="64" t="str">
        <f t="shared" si="8"/>
        <v>A</v>
      </c>
      <c r="K85" s="65">
        <f t="shared" si="9"/>
        <v>7500</v>
      </c>
      <c r="L85" s="66">
        <f t="shared" si="6"/>
        <v>7</v>
      </c>
      <c r="M85" s="66" t="str">
        <f t="shared" si="7"/>
        <v>OK</v>
      </c>
    </row>
    <row r="86" spans="2:14" s="69" customFormat="1" x14ac:dyDescent="0.25">
      <c r="B86" s="57">
        <v>79</v>
      </c>
      <c r="C86" s="112">
        <v>44490</v>
      </c>
      <c r="D86" s="59" t="s">
        <v>2990</v>
      </c>
      <c r="E86" s="60" t="s">
        <v>11276</v>
      </c>
      <c r="F86" s="67" t="s">
        <v>2991</v>
      </c>
      <c r="G86" s="67" t="s">
        <v>2992</v>
      </c>
      <c r="H86" s="68" t="s">
        <v>2993</v>
      </c>
      <c r="I86" s="63">
        <v>2</v>
      </c>
      <c r="J86" s="64" t="str">
        <f t="shared" si="8"/>
        <v>A</v>
      </c>
      <c r="K86" s="65">
        <f t="shared" si="9"/>
        <v>5000</v>
      </c>
      <c r="L86" s="66">
        <f t="shared" si="6"/>
        <v>2</v>
      </c>
      <c r="M86" s="66" t="str">
        <f t="shared" si="7"/>
        <v>OK</v>
      </c>
      <c r="N86" s="40"/>
    </row>
    <row r="87" spans="2:14" x14ac:dyDescent="0.25">
      <c r="B87" s="57">
        <v>80</v>
      </c>
      <c r="C87" s="112">
        <v>44491</v>
      </c>
      <c r="D87" s="59" t="s">
        <v>4332</v>
      </c>
      <c r="E87" s="60" t="s">
        <v>11276</v>
      </c>
      <c r="F87" s="67" t="s">
        <v>4333</v>
      </c>
      <c r="G87" s="67" t="s">
        <v>4334</v>
      </c>
      <c r="H87" s="68" t="s">
        <v>4335</v>
      </c>
      <c r="I87" s="63">
        <v>2</v>
      </c>
      <c r="J87" s="64" t="str">
        <f t="shared" si="8"/>
        <v>A</v>
      </c>
      <c r="K87" s="65">
        <f t="shared" si="9"/>
        <v>5000</v>
      </c>
      <c r="L87" s="66">
        <f t="shared" si="6"/>
        <v>10</v>
      </c>
      <c r="M87" s="66" t="str">
        <f t="shared" si="7"/>
        <v>OK</v>
      </c>
    </row>
    <row r="88" spans="2:14" x14ac:dyDescent="0.25">
      <c r="B88" s="57">
        <v>81</v>
      </c>
      <c r="C88" s="112">
        <v>44491</v>
      </c>
      <c r="D88" s="59" t="s">
        <v>4336</v>
      </c>
      <c r="E88" s="60" t="s">
        <v>11276</v>
      </c>
      <c r="F88" s="67" t="s">
        <v>3733</v>
      </c>
      <c r="G88" s="67" t="s">
        <v>4337</v>
      </c>
      <c r="H88" s="68" t="s">
        <v>4338</v>
      </c>
      <c r="I88" s="63">
        <v>2</v>
      </c>
      <c r="J88" s="64" t="str">
        <f t="shared" si="8"/>
        <v>A</v>
      </c>
      <c r="K88" s="65">
        <f t="shared" si="9"/>
        <v>5000</v>
      </c>
      <c r="L88" s="66">
        <f t="shared" si="6"/>
        <v>2</v>
      </c>
      <c r="M88" s="66" t="str">
        <f t="shared" si="7"/>
        <v>OK</v>
      </c>
    </row>
    <row r="89" spans="2:14" s="69" customFormat="1" x14ac:dyDescent="0.25">
      <c r="B89" s="57">
        <v>82</v>
      </c>
      <c r="C89" s="112">
        <v>44491</v>
      </c>
      <c r="D89" s="59" t="s">
        <v>4339</v>
      </c>
      <c r="E89" s="60" t="s">
        <v>11276</v>
      </c>
      <c r="F89" s="67" t="s">
        <v>4340</v>
      </c>
      <c r="G89" s="67" t="s">
        <v>4341</v>
      </c>
      <c r="H89" s="68" t="s">
        <v>4342</v>
      </c>
      <c r="I89" s="63">
        <v>2</v>
      </c>
      <c r="J89" s="64" t="str">
        <f t="shared" si="8"/>
        <v>A</v>
      </c>
      <c r="K89" s="65">
        <f t="shared" si="9"/>
        <v>5000</v>
      </c>
      <c r="L89" s="66">
        <f t="shared" si="6"/>
        <v>2</v>
      </c>
      <c r="M89" s="66" t="str">
        <f t="shared" si="7"/>
        <v>OK</v>
      </c>
      <c r="N89" s="40"/>
    </row>
    <row r="90" spans="2:14" x14ac:dyDescent="0.25">
      <c r="B90" s="57">
        <v>83</v>
      </c>
      <c r="C90" s="112">
        <v>44491</v>
      </c>
      <c r="D90" s="59" t="s">
        <v>4343</v>
      </c>
      <c r="E90" s="60" t="s">
        <v>11276</v>
      </c>
      <c r="F90" s="67" t="s">
        <v>4344</v>
      </c>
      <c r="G90" s="67" t="s">
        <v>4345</v>
      </c>
      <c r="H90" s="68" t="s">
        <v>4349</v>
      </c>
      <c r="I90" s="63">
        <v>2</v>
      </c>
      <c r="J90" s="64" t="str">
        <f t="shared" si="8"/>
        <v>A</v>
      </c>
      <c r="K90" s="65">
        <f t="shared" si="9"/>
        <v>5000</v>
      </c>
      <c r="L90" s="66">
        <f t="shared" si="6"/>
        <v>2</v>
      </c>
      <c r="M90" s="66" t="str">
        <f t="shared" si="7"/>
        <v>OK</v>
      </c>
    </row>
    <row r="91" spans="2:14" x14ac:dyDescent="0.25">
      <c r="B91" s="57">
        <v>84</v>
      </c>
      <c r="C91" s="112">
        <v>44491</v>
      </c>
      <c r="D91" s="59" t="s">
        <v>4346</v>
      </c>
      <c r="E91" s="60" t="s">
        <v>11276</v>
      </c>
      <c r="F91" s="67" t="s">
        <v>4347</v>
      </c>
      <c r="G91" s="67" t="s">
        <v>4348</v>
      </c>
      <c r="H91" s="68" t="s">
        <v>4350</v>
      </c>
      <c r="I91" s="63">
        <v>2</v>
      </c>
      <c r="J91" s="64" t="str">
        <f t="shared" si="8"/>
        <v>A</v>
      </c>
      <c r="K91" s="65">
        <f t="shared" si="9"/>
        <v>5000</v>
      </c>
      <c r="L91" s="66">
        <f t="shared" si="6"/>
        <v>2</v>
      </c>
      <c r="M91" s="66" t="str">
        <f t="shared" si="7"/>
        <v>OK</v>
      </c>
    </row>
    <row r="92" spans="2:14" x14ac:dyDescent="0.25">
      <c r="B92" s="57">
        <v>85</v>
      </c>
      <c r="C92" s="112">
        <v>44491</v>
      </c>
      <c r="D92" s="59" t="s">
        <v>4351</v>
      </c>
      <c r="E92" s="60" t="s">
        <v>11276</v>
      </c>
      <c r="F92" s="67" t="s">
        <v>4352</v>
      </c>
      <c r="G92" s="67" t="s">
        <v>4353</v>
      </c>
      <c r="H92" s="68" t="s">
        <v>4354</v>
      </c>
      <c r="I92" s="63">
        <v>2</v>
      </c>
      <c r="J92" s="64" t="str">
        <f t="shared" si="8"/>
        <v>A</v>
      </c>
      <c r="K92" s="65">
        <f t="shared" si="9"/>
        <v>5000</v>
      </c>
      <c r="L92" s="66">
        <f t="shared" si="6"/>
        <v>4</v>
      </c>
      <c r="M92" s="66" t="str">
        <f t="shared" si="7"/>
        <v>OK</v>
      </c>
    </row>
    <row r="93" spans="2:14" s="69" customFormat="1" x14ac:dyDescent="0.25">
      <c r="B93" s="57">
        <v>86</v>
      </c>
      <c r="C93" s="112">
        <v>44491</v>
      </c>
      <c r="D93" s="59" t="s">
        <v>4355</v>
      </c>
      <c r="E93" s="60" t="s">
        <v>11276</v>
      </c>
      <c r="F93" s="67" t="s">
        <v>4356</v>
      </c>
      <c r="G93" s="67" t="s">
        <v>4357</v>
      </c>
      <c r="H93" s="68" t="s">
        <v>4358</v>
      </c>
      <c r="I93" s="63">
        <v>2</v>
      </c>
      <c r="J93" s="64" t="str">
        <f t="shared" si="8"/>
        <v>A</v>
      </c>
      <c r="K93" s="65">
        <f t="shared" si="9"/>
        <v>5000</v>
      </c>
      <c r="L93" s="66">
        <f t="shared" si="6"/>
        <v>2</v>
      </c>
      <c r="M93" s="66" t="str">
        <f t="shared" si="7"/>
        <v>OK</v>
      </c>
      <c r="N93" s="40"/>
    </row>
    <row r="94" spans="2:14" x14ac:dyDescent="0.25">
      <c r="B94" s="57">
        <v>87</v>
      </c>
      <c r="C94" s="112">
        <v>44491</v>
      </c>
      <c r="D94" s="59" t="s">
        <v>4359</v>
      </c>
      <c r="E94" s="60" t="s">
        <v>11276</v>
      </c>
      <c r="F94" s="67" t="s">
        <v>4360</v>
      </c>
      <c r="G94" s="67" t="s">
        <v>4361</v>
      </c>
      <c r="H94" s="68" t="s">
        <v>4368</v>
      </c>
      <c r="I94" s="63">
        <v>2</v>
      </c>
      <c r="J94" s="64" t="str">
        <f t="shared" si="8"/>
        <v>A</v>
      </c>
      <c r="K94" s="65">
        <f t="shared" si="9"/>
        <v>5000</v>
      </c>
      <c r="L94" s="66">
        <f t="shared" si="6"/>
        <v>4</v>
      </c>
      <c r="M94" s="66" t="str">
        <f t="shared" si="7"/>
        <v>OK</v>
      </c>
    </row>
    <row r="95" spans="2:14" x14ac:dyDescent="0.25">
      <c r="B95" s="57">
        <v>88</v>
      </c>
      <c r="C95" s="112">
        <v>44491</v>
      </c>
      <c r="D95" s="59" t="s">
        <v>4362</v>
      </c>
      <c r="E95" s="60" t="s">
        <v>11276</v>
      </c>
      <c r="F95" s="67" t="s">
        <v>4363</v>
      </c>
      <c r="G95" s="67" t="s">
        <v>4364</v>
      </c>
      <c r="H95" s="68" t="s">
        <v>4369</v>
      </c>
      <c r="I95" s="63">
        <v>5</v>
      </c>
      <c r="J95" s="64" t="str">
        <f t="shared" si="8"/>
        <v>A</v>
      </c>
      <c r="K95" s="65">
        <f t="shared" si="9"/>
        <v>12500</v>
      </c>
      <c r="L95" s="66">
        <f t="shared" si="6"/>
        <v>5</v>
      </c>
      <c r="M95" s="66" t="str">
        <f t="shared" si="7"/>
        <v>OK</v>
      </c>
    </row>
    <row r="96" spans="2:14" s="69" customFormat="1" x14ac:dyDescent="0.25">
      <c r="B96" s="57">
        <v>89</v>
      </c>
      <c r="C96" s="112">
        <v>44491</v>
      </c>
      <c r="D96" s="59" t="s">
        <v>4365</v>
      </c>
      <c r="E96" s="60" t="s">
        <v>11276</v>
      </c>
      <c r="F96" s="67" t="s">
        <v>4366</v>
      </c>
      <c r="G96" s="67" t="s">
        <v>4367</v>
      </c>
      <c r="H96" s="68" t="s">
        <v>4370</v>
      </c>
      <c r="I96" s="63">
        <v>2</v>
      </c>
      <c r="J96" s="64" t="str">
        <f t="shared" si="8"/>
        <v>A</v>
      </c>
      <c r="K96" s="65">
        <f t="shared" si="9"/>
        <v>5000</v>
      </c>
      <c r="L96" s="66">
        <f t="shared" si="6"/>
        <v>2</v>
      </c>
      <c r="M96" s="66" t="str">
        <f t="shared" si="7"/>
        <v>OK</v>
      </c>
      <c r="N96" s="40"/>
    </row>
    <row r="97" spans="2:14" x14ac:dyDescent="0.25">
      <c r="B97" s="57">
        <v>90</v>
      </c>
      <c r="C97" s="112">
        <v>44491</v>
      </c>
      <c r="D97" s="59" t="s">
        <v>667</v>
      </c>
      <c r="E97" s="60" t="s">
        <v>11276</v>
      </c>
      <c r="F97" s="67" t="s">
        <v>668</v>
      </c>
      <c r="G97" s="67" t="s">
        <v>669</v>
      </c>
      <c r="H97" s="68" t="s">
        <v>4371</v>
      </c>
      <c r="I97" s="63">
        <v>2</v>
      </c>
      <c r="J97" s="64" t="str">
        <f t="shared" si="8"/>
        <v>A</v>
      </c>
      <c r="K97" s="65">
        <f t="shared" si="9"/>
        <v>5000</v>
      </c>
      <c r="L97" s="66">
        <f t="shared" si="6"/>
        <v>11</v>
      </c>
      <c r="M97" s="66" t="str">
        <f t="shared" si="7"/>
        <v>OK</v>
      </c>
    </row>
    <row r="98" spans="2:14" x14ac:dyDescent="0.25">
      <c r="B98" s="57">
        <v>91</v>
      </c>
      <c r="C98" s="112">
        <v>44491</v>
      </c>
      <c r="D98" s="59" t="s">
        <v>4372</v>
      </c>
      <c r="E98" s="60" t="s">
        <v>11276</v>
      </c>
      <c r="F98" s="67" t="s">
        <v>4373</v>
      </c>
      <c r="G98" s="67" t="s">
        <v>4374</v>
      </c>
      <c r="H98" s="68" t="s">
        <v>4375</v>
      </c>
      <c r="I98" s="63">
        <v>6</v>
      </c>
      <c r="J98" s="64" t="str">
        <f t="shared" si="8"/>
        <v>B</v>
      </c>
      <c r="K98" s="65">
        <f t="shared" si="9"/>
        <v>18000</v>
      </c>
      <c r="L98" s="66">
        <f t="shared" si="6"/>
        <v>6</v>
      </c>
      <c r="M98" s="66" t="str">
        <f t="shared" si="7"/>
        <v>OK</v>
      </c>
    </row>
    <row r="99" spans="2:14" x14ac:dyDescent="0.25">
      <c r="B99" s="57">
        <v>92</v>
      </c>
      <c r="C99" s="112">
        <v>44491</v>
      </c>
      <c r="D99" s="59" t="s">
        <v>4376</v>
      </c>
      <c r="E99" s="60" t="s">
        <v>11276</v>
      </c>
      <c r="F99" s="67" t="s">
        <v>4377</v>
      </c>
      <c r="G99" s="67" t="s">
        <v>4378</v>
      </c>
      <c r="H99" s="68" t="s">
        <v>4379</v>
      </c>
      <c r="I99" s="63">
        <v>2</v>
      </c>
      <c r="J99" s="64" t="str">
        <f t="shared" si="8"/>
        <v>A</v>
      </c>
      <c r="K99" s="65">
        <f t="shared" si="9"/>
        <v>5000</v>
      </c>
      <c r="L99" s="66">
        <f t="shared" si="6"/>
        <v>2</v>
      </c>
      <c r="M99" s="66" t="str">
        <f t="shared" si="7"/>
        <v>OK</v>
      </c>
    </row>
    <row r="100" spans="2:14" s="69" customFormat="1" x14ac:dyDescent="0.25">
      <c r="B100" s="57">
        <v>93</v>
      </c>
      <c r="C100" s="112">
        <v>44491</v>
      </c>
      <c r="D100" s="59" t="s">
        <v>4380</v>
      </c>
      <c r="E100" s="60" t="s">
        <v>11276</v>
      </c>
      <c r="F100" s="67" t="s">
        <v>4381</v>
      </c>
      <c r="G100" s="67" t="s">
        <v>4382</v>
      </c>
      <c r="H100" s="68" t="s">
        <v>4383</v>
      </c>
      <c r="I100" s="63">
        <v>3</v>
      </c>
      <c r="J100" s="64" t="str">
        <f t="shared" si="8"/>
        <v>A</v>
      </c>
      <c r="K100" s="65">
        <f t="shared" si="9"/>
        <v>7500</v>
      </c>
      <c r="L100" s="66">
        <f t="shared" si="6"/>
        <v>5</v>
      </c>
      <c r="M100" s="66" t="str">
        <f t="shared" si="7"/>
        <v>OK</v>
      </c>
      <c r="N100" s="40"/>
    </row>
    <row r="101" spans="2:14" x14ac:dyDescent="0.25">
      <c r="B101" s="57">
        <v>94</v>
      </c>
      <c r="C101" s="112">
        <v>44491</v>
      </c>
      <c r="D101" s="59" t="s">
        <v>4384</v>
      </c>
      <c r="E101" s="60" t="s">
        <v>11276</v>
      </c>
      <c r="F101" s="67" t="s">
        <v>108</v>
      </c>
      <c r="G101" s="67" t="s">
        <v>4385</v>
      </c>
      <c r="H101" s="68" t="s">
        <v>4389</v>
      </c>
      <c r="I101" s="63">
        <v>2</v>
      </c>
      <c r="J101" s="64" t="str">
        <f t="shared" si="8"/>
        <v>A</v>
      </c>
      <c r="K101" s="65">
        <f t="shared" si="9"/>
        <v>5000</v>
      </c>
      <c r="L101" s="66">
        <f t="shared" si="6"/>
        <v>6</v>
      </c>
      <c r="M101" s="66" t="str">
        <f t="shared" si="7"/>
        <v>OK</v>
      </c>
    </row>
    <row r="102" spans="2:14" x14ac:dyDescent="0.25">
      <c r="B102" s="57">
        <v>95</v>
      </c>
      <c r="C102" s="112">
        <v>44491</v>
      </c>
      <c r="D102" s="59" t="s">
        <v>4386</v>
      </c>
      <c r="E102" s="60" t="s">
        <v>11276</v>
      </c>
      <c r="F102" s="67" t="s">
        <v>4387</v>
      </c>
      <c r="G102" s="67" t="s">
        <v>4388</v>
      </c>
      <c r="H102" s="68" t="s">
        <v>4390</v>
      </c>
      <c r="I102" s="63">
        <v>2</v>
      </c>
      <c r="J102" s="64" t="str">
        <f t="shared" si="8"/>
        <v>A</v>
      </c>
      <c r="K102" s="65">
        <f t="shared" si="9"/>
        <v>5000</v>
      </c>
      <c r="L102" s="66">
        <f t="shared" si="6"/>
        <v>4</v>
      </c>
      <c r="M102" s="66" t="str">
        <f t="shared" si="7"/>
        <v>OK</v>
      </c>
    </row>
    <row r="103" spans="2:14" s="69" customFormat="1" x14ac:dyDescent="0.25">
      <c r="B103" s="57">
        <v>96</v>
      </c>
      <c r="C103" s="112">
        <v>44491</v>
      </c>
      <c r="D103" s="59" t="s">
        <v>4391</v>
      </c>
      <c r="E103" s="60" t="s">
        <v>11276</v>
      </c>
      <c r="F103" s="67" t="s">
        <v>4392</v>
      </c>
      <c r="G103" s="67" t="s">
        <v>4393</v>
      </c>
      <c r="H103" s="68" t="s">
        <v>4394</v>
      </c>
      <c r="I103" s="63">
        <v>3</v>
      </c>
      <c r="J103" s="64" t="str">
        <f t="shared" si="8"/>
        <v>A</v>
      </c>
      <c r="K103" s="65">
        <f t="shared" si="9"/>
        <v>7500</v>
      </c>
      <c r="L103" s="66">
        <f t="shared" si="6"/>
        <v>3</v>
      </c>
      <c r="M103" s="66" t="str">
        <f t="shared" si="7"/>
        <v>OK</v>
      </c>
      <c r="N103" s="40"/>
    </row>
    <row r="104" spans="2:14" x14ac:dyDescent="0.25">
      <c r="B104" s="57">
        <v>97</v>
      </c>
      <c r="C104" s="112">
        <v>44491</v>
      </c>
      <c r="D104" s="59" t="s">
        <v>4395</v>
      </c>
      <c r="E104" s="60" t="s">
        <v>11276</v>
      </c>
      <c r="F104" s="67" t="s">
        <v>4396</v>
      </c>
      <c r="G104" s="67" t="s">
        <v>4397</v>
      </c>
      <c r="H104" s="68" t="s">
        <v>4398</v>
      </c>
      <c r="I104" s="63">
        <v>2</v>
      </c>
      <c r="J104" s="64" t="str">
        <f t="shared" si="8"/>
        <v>A</v>
      </c>
      <c r="K104" s="65">
        <f t="shared" si="9"/>
        <v>5000</v>
      </c>
      <c r="L104" s="66">
        <f t="shared" si="6"/>
        <v>2</v>
      </c>
      <c r="M104" s="66" t="str">
        <f t="shared" si="7"/>
        <v>OK</v>
      </c>
    </row>
    <row r="105" spans="2:14" x14ac:dyDescent="0.25">
      <c r="B105" s="57">
        <v>98</v>
      </c>
      <c r="C105" s="112">
        <v>44491</v>
      </c>
      <c r="D105" s="59" t="s">
        <v>4399</v>
      </c>
      <c r="E105" s="60" t="s">
        <v>11276</v>
      </c>
      <c r="F105" s="67" t="s">
        <v>4400</v>
      </c>
      <c r="G105" s="67" t="s">
        <v>4401</v>
      </c>
      <c r="H105" s="68" t="s">
        <v>4402</v>
      </c>
      <c r="I105" s="63">
        <v>2</v>
      </c>
      <c r="J105" s="64" t="str">
        <f t="shared" si="8"/>
        <v>A</v>
      </c>
      <c r="K105" s="65">
        <f t="shared" si="9"/>
        <v>5000</v>
      </c>
      <c r="L105" s="66">
        <f t="shared" si="6"/>
        <v>2</v>
      </c>
      <c r="M105" s="66" t="str">
        <f t="shared" si="7"/>
        <v>OK</v>
      </c>
    </row>
    <row r="106" spans="2:14" x14ac:dyDescent="0.25">
      <c r="B106" s="57">
        <v>99</v>
      </c>
      <c r="C106" s="112">
        <v>44491</v>
      </c>
      <c r="D106" s="59" t="s">
        <v>4403</v>
      </c>
      <c r="E106" s="60" t="s">
        <v>11276</v>
      </c>
      <c r="F106" s="67" t="s">
        <v>4404</v>
      </c>
      <c r="G106" s="67" t="s">
        <v>4405</v>
      </c>
      <c r="H106" s="68" t="s">
        <v>4406</v>
      </c>
      <c r="I106" s="63">
        <v>2</v>
      </c>
      <c r="J106" s="64" t="str">
        <f t="shared" si="8"/>
        <v>A</v>
      </c>
      <c r="K106" s="65">
        <f t="shared" si="9"/>
        <v>5000</v>
      </c>
      <c r="L106" s="66">
        <f t="shared" si="6"/>
        <v>2</v>
      </c>
      <c r="M106" s="66" t="str">
        <f t="shared" si="7"/>
        <v>OK</v>
      </c>
    </row>
    <row r="107" spans="2:14" s="69" customFormat="1" x14ac:dyDescent="0.25">
      <c r="B107" s="57">
        <v>100</v>
      </c>
      <c r="C107" s="112">
        <v>44491</v>
      </c>
      <c r="D107" s="59" t="s">
        <v>4407</v>
      </c>
      <c r="E107" s="60" t="s">
        <v>11276</v>
      </c>
      <c r="F107" s="67" t="s">
        <v>4408</v>
      </c>
      <c r="G107" s="67" t="s">
        <v>4409</v>
      </c>
      <c r="H107" s="68" t="s">
        <v>4410</v>
      </c>
      <c r="I107" s="63">
        <v>4</v>
      </c>
      <c r="J107" s="64" t="str">
        <f t="shared" si="8"/>
        <v>A</v>
      </c>
      <c r="K107" s="65">
        <f t="shared" si="9"/>
        <v>10000</v>
      </c>
      <c r="L107" s="66">
        <f t="shared" si="6"/>
        <v>4</v>
      </c>
      <c r="M107" s="66" t="str">
        <f t="shared" si="7"/>
        <v>OK</v>
      </c>
      <c r="N107" s="40"/>
    </row>
    <row r="108" spans="2:14" s="69" customFormat="1" x14ac:dyDescent="0.25">
      <c r="B108" s="57">
        <v>101</v>
      </c>
      <c r="C108" s="112">
        <v>44491</v>
      </c>
      <c r="D108" s="59" t="s">
        <v>4411</v>
      </c>
      <c r="E108" s="60" t="s">
        <v>11276</v>
      </c>
      <c r="F108" s="67" t="s">
        <v>4412</v>
      </c>
      <c r="G108" s="67" t="s">
        <v>4413</v>
      </c>
      <c r="H108" s="68" t="s">
        <v>4414</v>
      </c>
      <c r="I108" s="63">
        <v>2</v>
      </c>
      <c r="J108" s="64" t="str">
        <f t="shared" si="8"/>
        <v>A</v>
      </c>
      <c r="K108" s="65">
        <f t="shared" si="9"/>
        <v>5000</v>
      </c>
      <c r="L108" s="66">
        <f t="shared" si="6"/>
        <v>2</v>
      </c>
      <c r="M108" s="66" t="str">
        <f t="shared" si="7"/>
        <v>OK</v>
      </c>
      <c r="N108" s="40"/>
    </row>
    <row r="109" spans="2:14" x14ac:dyDescent="0.25">
      <c r="B109" s="57">
        <v>102</v>
      </c>
      <c r="C109" s="112">
        <v>44491</v>
      </c>
      <c r="D109" s="59" t="s">
        <v>4415</v>
      </c>
      <c r="E109" s="60" t="s">
        <v>11276</v>
      </c>
      <c r="F109" s="67" t="s">
        <v>4416</v>
      </c>
      <c r="G109" s="67" t="s">
        <v>4417</v>
      </c>
      <c r="H109" s="68" t="s">
        <v>4418</v>
      </c>
      <c r="I109" s="63">
        <v>2</v>
      </c>
      <c r="J109" s="64" t="str">
        <f t="shared" si="8"/>
        <v>A</v>
      </c>
      <c r="K109" s="65">
        <f t="shared" si="9"/>
        <v>5000</v>
      </c>
      <c r="L109" s="66">
        <f t="shared" si="6"/>
        <v>2</v>
      </c>
      <c r="M109" s="66" t="str">
        <f t="shared" si="7"/>
        <v>OK</v>
      </c>
    </row>
    <row r="110" spans="2:14" x14ac:dyDescent="0.25">
      <c r="B110" s="57">
        <v>103</v>
      </c>
      <c r="C110" s="112">
        <v>44491</v>
      </c>
      <c r="D110" s="59" t="s">
        <v>4419</v>
      </c>
      <c r="E110" s="60" t="s">
        <v>11276</v>
      </c>
      <c r="F110" s="67" t="s">
        <v>4420</v>
      </c>
      <c r="G110" s="67" t="s">
        <v>4421</v>
      </c>
      <c r="H110" s="68" t="s">
        <v>4422</v>
      </c>
      <c r="I110" s="63">
        <v>2</v>
      </c>
      <c r="J110" s="64" t="str">
        <f t="shared" si="8"/>
        <v>A</v>
      </c>
      <c r="K110" s="65">
        <f t="shared" si="9"/>
        <v>5000</v>
      </c>
      <c r="L110" s="66">
        <f t="shared" si="6"/>
        <v>2</v>
      </c>
      <c r="M110" s="66" t="str">
        <f t="shared" si="7"/>
        <v>OK</v>
      </c>
    </row>
    <row r="111" spans="2:14" s="69" customFormat="1" x14ac:dyDescent="0.25">
      <c r="B111" s="57">
        <v>104</v>
      </c>
      <c r="C111" s="112">
        <v>44491</v>
      </c>
      <c r="D111" s="59" t="s">
        <v>4423</v>
      </c>
      <c r="E111" s="60" t="s">
        <v>11276</v>
      </c>
      <c r="F111" s="67" t="s">
        <v>4424</v>
      </c>
      <c r="G111" s="67" t="s">
        <v>4425</v>
      </c>
      <c r="H111" s="68" t="s">
        <v>4426</v>
      </c>
      <c r="I111" s="63">
        <v>2</v>
      </c>
      <c r="J111" s="64" t="str">
        <f t="shared" si="8"/>
        <v>A</v>
      </c>
      <c r="K111" s="65">
        <f t="shared" si="9"/>
        <v>5000</v>
      </c>
      <c r="L111" s="66">
        <f t="shared" si="6"/>
        <v>2</v>
      </c>
      <c r="M111" s="66" t="str">
        <f t="shared" si="7"/>
        <v>OK</v>
      </c>
      <c r="N111" s="40"/>
    </row>
    <row r="112" spans="2:14" x14ac:dyDescent="0.25">
      <c r="B112" s="57">
        <v>105</v>
      </c>
      <c r="C112" s="112">
        <v>44491</v>
      </c>
      <c r="D112" s="59" t="s">
        <v>4427</v>
      </c>
      <c r="E112" s="60" t="s">
        <v>11276</v>
      </c>
      <c r="F112" s="67" t="s">
        <v>4428</v>
      </c>
      <c r="G112" s="67" t="s">
        <v>4429</v>
      </c>
      <c r="H112" s="68" t="s">
        <v>4430</v>
      </c>
      <c r="I112" s="63">
        <v>2</v>
      </c>
      <c r="J112" s="64" t="str">
        <f t="shared" si="8"/>
        <v>A</v>
      </c>
      <c r="K112" s="65">
        <f t="shared" si="9"/>
        <v>5000</v>
      </c>
      <c r="L112" s="66">
        <f t="shared" si="6"/>
        <v>2</v>
      </c>
      <c r="M112" s="66" t="str">
        <f t="shared" si="7"/>
        <v>OK</v>
      </c>
    </row>
    <row r="113" spans="2:14" x14ac:dyDescent="0.25">
      <c r="B113" s="57">
        <v>106</v>
      </c>
      <c r="C113" s="112">
        <v>44491</v>
      </c>
      <c r="D113" s="59" t="s">
        <v>4431</v>
      </c>
      <c r="E113" s="60" t="s">
        <v>11276</v>
      </c>
      <c r="F113" s="67" t="s">
        <v>4432</v>
      </c>
      <c r="G113" s="67" t="s">
        <v>4433</v>
      </c>
      <c r="H113" s="68" t="s">
        <v>4434</v>
      </c>
      <c r="I113" s="63">
        <v>2</v>
      </c>
      <c r="J113" s="64" t="str">
        <f t="shared" si="8"/>
        <v>A</v>
      </c>
      <c r="K113" s="65">
        <f t="shared" si="9"/>
        <v>5000</v>
      </c>
      <c r="L113" s="66">
        <f t="shared" si="6"/>
        <v>4</v>
      </c>
      <c r="M113" s="66" t="str">
        <f t="shared" si="7"/>
        <v>OK</v>
      </c>
    </row>
    <row r="114" spans="2:14" x14ac:dyDescent="0.25">
      <c r="B114" s="57">
        <v>107</v>
      </c>
      <c r="C114" s="112">
        <v>44492</v>
      </c>
      <c r="D114" s="59" t="s">
        <v>4435</v>
      </c>
      <c r="E114" s="60" t="s">
        <v>11276</v>
      </c>
      <c r="F114" s="67" t="s">
        <v>4436</v>
      </c>
      <c r="G114" s="67" t="s">
        <v>4437</v>
      </c>
      <c r="H114" s="68" t="s">
        <v>4438</v>
      </c>
      <c r="I114" s="63">
        <v>6</v>
      </c>
      <c r="J114" s="64" t="str">
        <f t="shared" si="8"/>
        <v>B</v>
      </c>
      <c r="K114" s="65">
        <f t="shared" si="9"/>
        <v>18000</v>
      </c>
      <c r="L114" s="66">
        <f t="shared" si="6"/>
        <v>12</v>
      </c>
      <c r="M114" s="66" t="str">
        <f t="shared" si="7"/>
        <v>OK</v>
      </c>
    </row>
    <row r="115" spans="2:14" s="69" customFormat="1" x14ac:dyDescent="0.25">
      <c r="B115" s="57">
        <v>108</v>
      </c>
      <c r="C115" s="112">
        <v>44492</v>
      </c>
      <c r="D115" s="59" t="s">
        <v>4478</v>
      </c>
      <c r="E115" s="60" t="s">
        <v>11276</v>
      </c>
      <c r="F115" s="67" t="s">
        <v>4479</v>
      </c>
      <c r="G115" s="67" t="s">
        <v>4480</v>
      </c>
      <c r="H115" s="68" t="s">
        <v>4481</v>
      </c>
      <c r="I115" s="63">
        <v>2</v>
      </c>
      <c r="J115" s="64" t="str">
        <f t="shared" si="8"/>
        <v>A</v>
      </c>
      <c r="K115" s="65">
        <f t="shared" si="9"/>
        <v>5000</v>
      </c>
      <c r="L115" s="66">
        <f t="shared" si="6"/>
        <v>2</v>
      </c>
      <c r="M115" s="66" t="str">
        <f t="shared" si="7"/>
        <v>OK</v>
      </c>
      <c r="N115" s="40"/>
    </row>
    <row r="116" spans="2:14" x14ac:dyDescent="0.25">
      <c r="B116" s="57">
        <v>109</v>
      </c>
      <c r="C116" s="112">
        <v>44492</v>
      </c>
      <c r="D116" s="59" t="s">
        <v>4482</v>
      </c>
      <c r="E116" s="60" t="s">
        <v>11276</v>
      </c>
      <c r="F116" s="67" t="s">
        <v>4483</v>
      </c>
      <c r="G116" s="67" t="s">
        <v>4071</v>
      </c>
      <c r="H116" s="68" t="s">
        <v>4484</v>
      </c>
      <c r="I116" s="63">
        <v>5</v>
      </c>
      <c r="J116" s="64" t="str">
        <f t="shared" si="8"/>
        <v>A</v>
      </c>
      <c r="K116" s="65">
        <f t="shared" si="9"/>
        <v>12500</v>
      </c>
      <c r="L116" s="66">
        <f t="shared" si="6"/>
        <v>5</v>
      </c>
      <c r="M116" s="66" t="str">
        <f t="shared" si="7"/>
        <v>OK</v>
      </c>
    </row>
    <row r="117" spans="2:14" x14ac:dyDescent="0.25">
      <c r="B117" s="57">
        <v>110</v>
      </c>
      <c r="C117" s="112">
        <v>44492</v>
      </c>
      <c r="D117" s="59" t="s">
        <v>4439</v>
      </c>
      <c r="E117" s="60" t="s">
        <v>11276</v>
      </c>
      <c r="F117" s="67" t="s">
        <v>4440</v>
      </c>
      <c r="G117" s="67" t="s">
        <v>4441</v>
      </c>
      <c r="H117" s="68" t="s">
        <v>4442</v>
      </c>
      <c r="I117" s="63">
        <v>2</v>
      </c>
      <c r="J117" s="64" t="str">
        <f t="shared" si="8"/>
        <v>A</v>
      </c>
      <c r="K117" s="65">
        <f t="shared" si="9"/>
        <v>5000</v>
      </c>
      <c r="L117" s="66">
        <f t="shared" si="6"/>
        <v>2</v>
      </c>
      <c r="M117" s="66" t="str">
        <f t="shared" si="7"/>
        <v>OK</v>
      </c>
    </row>
    <row r="118" spans="2:14" s="69" customFormat="1" x14ac:dyDescent="0.25">
      <c r="B118" s="57">
        <v>111</v>
      </c>
      <c r="C118" s="112">
        <v>44492</v>
      </c>
      <c r="D118" s="59" t="s">
        <v>4443</v>
      </c>
      <c r="E118" s="60" t="s">
        <v>11276</v>
      </c>
      <c r="F118" s="67" t="s">
        <v>4444</v>
      </c>
      <c r="G118" s="67" t="s">
        <v>4445</v>
      </c>
      <c r="H118" s="68" t="s">
        <v>4446</v>
      </c>
      <c r="I118" s="63">
        <v>3</v>
      </c>
      <c r="J118" s="64" t="str">
        <f t="shared" si="8"/>
        <v>A</v>
      </c>
      <c r="K118" s="65">
        <f t="shared" si="9"/>
        <v>7500</v>
      </c>
      <c r="L118" s="66">
        <f t="shared" si="6"/>
        <v>3</v>
      </c>
      <c r="M118" s="66" t="str">
        <f t="shared" si="7"/>
        <v>OK</v>
      </c>
      <c r="N118" s="40"/>
    </row>
    <row r="119" spans="2:14" x14ac:dyDescent="0.25">
      <c r="B119" s="57">
        <v>112</v>
      </c>
      <c r="C119" s="112">
        <v>44492</v>
      </c>
      <c r="D119" s="59" t="s">
        <v>4447</v>
      </c>
      <c r="E119" s="60" t="s">
        <v>11276</v>
      </c>
      <c r="F119" s="67" t="s">
        <v>4448</v>
      </c>
      <c r="G119" s="67" t="s">
        <v>4449</v>
      </c>
      <c r="H119" s="68" t="s">
        <v>4450</v>
      </c>
      <c r="I119" s="63">
        <v>2</v>
      </c>
      <c r="J119" s="64" t="str">
        <f t="shared" si="8"/>
        <v>A</v>
      </c>
      <c r="K119" s="65">
        <f t="shared" si="9"/>
        <v>5000</v>
      </c>
      <c r="L119" s="66">
        <f t="shared" si="6"/>
        <v>2</v>
      </c>
      <c r="M119" s="66" t="str">
        <f t="shared" si="7"/>
        <v>OK</v>
      </c>
    </row>
    <row r="120" spans="2:14" x14ac:dyDescent="0.25">
      <c r="B120" s="57">
        <v>113</v>
      </c>
      <c r="C120" s="112">
        <v>44492</v>
      </c>
      <c r="D120" s="59" t="s">
        <v>4451</v>
      </c>
      <c r="E120" s="60" t="s">
        <v>11276</v>
      </c>
      <c r="F120" s="67" t="s">
        <v>4452</v>
      </c>
      <c r="G120" s="67" t="s">
        <v>4453</v>
      </c>
      <c r="H120" s="68" t="s">
        <v>4457</v>
      </c>
      <c r="I120" s="63">
        <v>3</v>
      </c>
      <c r="J120" s="64" t="str">
        <f t="shared" si="8"/>
        <v>A</v>
      </c>
      <c r="K120" s="65">
        <f t="shared" si="9"/>
        <v>7500</v>
      </c>
      <c r="L120" s="66">
        <f t="shared" si="6"/>
        <v>3</v>
      </c>
      <c r="M120" s="66" t="str">
        <f t="shared" si="7"/>
        <v>OK</v>
      </c>
    </row>
    <row r="121" spans="2:14" x14ac:dyDescent="0.25">
      <c r="B121" s="57">
        <v>114</v>
      </c>
      <c r="C121" s="112">
        <v>44492</v>
      </c>
      <c r="D121" s="59" t="s">
        <v>4454</v>
      </c>
      <c r="E121" s="60" t="s">
        <v>11276</v>
      </c>
      <c r="F121" s="67" t="s">
        <v>4455</v>
      </c>
      <c r="G121" s="67" t="s">
        <v>4456</v>
      </c>
      <c r="H121" s="68" t="s">
        <v>4458</v>
      </c>
      <c r="I121" s="63">
        <v>6</v>
      </c>
      <c r="J121" s="64" t="str">
        <f t="shared" si="8"/>
        <v>B</v>
      </c>
      <c r="K121" s="65">
        <f t="shared" si="9"/>
        <v>18000</v>
      </c>
      <c r="L121" s="66">
        <f t="shared" si="6"/>
        <v>6</v>
      </c>
      <c r="M121" s="66" t="str">
        <f t="shared" si="7"/>
        <v>OK</v>
      </c>
    </row>
    <row r="122" spans="2:14" s="69" customFormat="1" x14ac:dyDescent="0.25">
      <c r="B122" s="57">
        <v>115</v>
      </c>
      <c r="C122" s="112">
        <v>44492</v>
      </c>
      <c r="D122" s="59" t="s">
        <v>4459</v>
      </c>
      <c r="E122" s="60" t="s">
        <v>11276</v>
      </c>
      <c r="F122" s="67" t="s">
        <v>4460</v>
      </c>
      <c r="G122" s="67" t="s">
        <v>4461</v>
      </c>
      <c r="H122" s="68" t="s">
        <v>4462</v>
      </c>
      <c r="I122" s="63">
        <v>2</v>
      </c>
      <c r="J122" s="64" t="str">
        <f t="shared" si="8"/>
        <v>A</v>
      </c>
      <c r="K122" s="65">
        <f t="shared" si="9"/>
        <v>5000</v>
      </c>
      <c r="L122" s="66">
        <f t="shared" si="6"/>
        <v>2</v>
      </c>
      <c r="M122" s="66" t="str">
        <f t="shared" si="7"/>
        <v>OK</v>
      </c>
      <c r="N122" s="40"/>
    </row>
    <row r="123" spans="2:14" x14ac:dyDescent="0.25">
      <c r="B123" s="57">
        <v>116</v>
      </c>
      <c r="C123" s="112">
        <v>44492</v>
      </c>
      <c r="D123" s="59" t="s">
        <v>4463</v>
      </c>
      <c r="E123" s="60" t="s">
        <v>11276</v>
      </c>
      <c r="F123" s="67" t="s">
        <v>4464</v>
      </c>
      <c r="G123" s="67" t="s">
        <v>4465</v>
      </c>
      <c r="H123" s="68" t="s">
        <v>4466</v>
      </c>
      <c r="I123" s="63">
        <v>2</v>
      </c>
      <c r="J123" s="64" t="str">
        <f t="shared" si="8"/>
        <v>A</v>
      </c>
      <c r="K123" s="65">
        <f t="shared" si="9"/>
        <v>5000</v>
      </c>
      <c r="L123" s="66">
        <f t="shared" si="6"/>
        <v>2</v>
      </c>
      <c r="M123" s="66" t="str">
        <f t="shared" si="7"/>
        <v>OK</v>
      </c>
    </row>
    <row r="124" spans="2:14" x14ac:dyDescent="0.25">
      <c r="B124" s="57">
        <v>117</v>
      </c>
      <c r="C124" s="112">
        <v>44492</v>
      </c>
      <c r="D124" s="59" t="s">
        <v>4467</v>
      </c>
      <c r="E124" s="60" t="s">
        <v>11276</v>
      </c>
      <c r="F124" s="67" t="s">
        <v>4468</v>
      </c>
      <c r="G124" s="67" t="s">
        <v>4469</v>
      </c>
      <c r="H124" s="68" t="s">
        <v>4470</v>
      </c>
      <c r="I124" s="63">
        <v>2</v>
      </c>
      <c r="J124" s="64" t="str">
        <f t="shared" si="8"/>
        <v>A</v>
      </c>
      <c r="K124" s="65">
        <f t="shared" si="9"/>
        <v>5000</v>
      </c>
      <c r="L124" s="66">
        <f t="shared" si="6"/>
        <v>2</v>
      </c>
      <c r="M124" s="66" t="str">
        <f t="shared" si="7"/>
        <v>OK</v>
      </c>
    </row>
    <row r="125" spans="2:14" x14ac:dyDescent="0.25">
      <c r="B125" s="57">
        <v>118</v>
      </c>
      <c r="C125" s="112">
        <v>44492</v>
      </c>
      <c r="D125" s="59" t="s">
        <v>4471</v>
      </c>
      <c r="E125" s="60" t="s">
        <v>11276</v>
      </c>
      <c r="F125" s="67" t="s">
        <v>4472</v>
      </c>
      <c r="G125" s="67" t="s">
        <v>4473</v>
      </c>
      <c r="H125" s="68" t="s">
        <v>4474</v>
      </c>
      <c r="I125" s="63">
        <v>2</v>
      </c>
      <c r="J125" s="64" t="str">
        <f t="shared" si="8"/>
        <v>A</v>
      </c>
      <c r="K125" s="65">
        <f t="shared" si="9"/>
        <v>5000</v>
      </c>
      <c r="L125" s="66">
        <f t="shared" si="6"/>
        <v>2</v>
      </c>
      <c r="M125" s="66" t="str">
        <f t="shared" si="7"/>
        <v>OK</v>
      </c>
    </row>
    <row r="126" spans="2:14" s="69" customFormat="1" x14ac:dyDescent="0.25">
      <c r="B126" s="57">
        <v>119</v>
      </c>
      <c r="C126" s="112">
        <v>44492</v>
      </c>
      <c r="D126" s="59" t="s">
        <v>4475</v>
      </c>
      <c r="E126" s="60" t="s">
        <v>11276</v>
      </c>
      <c r="F126" s="67" t="s">
        <v>4476</v>
      </c>
      <c r="G126" s="67" t="s">
        <v>2936</v>
      </c>
      <c r="H126" s="68" t="s">
        <v>4477</v>
      </c>
      <c r="I126" s="63">
        <v>2</v>
      </c>
      <c r="J126" s="64" t="str">
        <f t="shared" si="8"/>
        <v>A</v>
      </c>
      <c r="K126" s="65">
        <f t="shared" si="9"/>
        <v>5000</v>
      </c>
      <c r="L126" s="66">
        <f t="shared" si="6"/>
        <v>2</v>
      </c>
      <c r="M126" s="66" t="str">
        <f t="shared" si="7"/>
        <v>OK</v>
      </c>
      <c r="N126" s="40"/>
    </row>
    <row r="127" spans="2:14" x14ac:dyDescent="0.25">
      <c r="B127" s="57">
        <v>120</v>
      </c>
      <c r="C127" s="112">
        <v>44492</v>
      </c>
      <c r="D127" s="59" t="s">
        <v>4501</v>
      </c>
      <c r="E127" s="60" t="s">
        <v>11276</v>
      </c>
      <c r="F127" s="67" t="s">
        <v>4502</v>
      </c>
      <c r="G127" s="67" t="s">
        <v>4503</v>
      </c>
      <c r="H127" s="68" t="s">
        <v>4504</v>
      </c>
      <c r="I127" s="63">
        <v>2</v>
      </c>
      <c r="J127" s="64" t="str">
        <f t="shared" si="8"/>
        <v>A</v>
      </c>
      <c r="K127" s="65">
        <f t="shared" si="9"/>
        <v>5000</v>
      </c>
      <c r="L127" s="66">
        <f t="shared" si="6"/>
        <v>4</v>
      </c>
      <c r="M127" s="66" t="str">
        <f t="shared" si="7"/>
        <v>OK</v>
      </c>
    </row>
    <row r="128" spans="2:14" x14ac:dyDescent="0.25">
      <c r="B128" s="57">
        <v>121</v>
      </c>
      <c r="C128" s="112">
        <v>44492</v>
      </c>
      <c r="D128" s="59" t="s">
        <v>4485</v>
      </c>
      <c r="E128" s="60" t="s">
        <v>11276</v>
      </c>
      <c r="F128" s="67" t="s">
        <v>4486</v>
      </c>
      <c r="G128" s="67" t="s">
        <v>4487</v>
      </c>
      <c r="H128" s="68" t="s">
        <v>4488</v>
      </c>
      <c r="I128" s="63">
        <v>4</v>
      </c>
      <c r="J128" s="64" t="str">
        <f t="shared" si="8"/>
        <v>A</v>
      </c>
      <c r="K128" s="65">
        <f t="shared" si="9"/>
        <v>10000</v>
      </c>
      <c r="L128" s="66">
        <f t="shared" si="6"/>
        <v>6</v>
      </c>
      <c r="M128" s="66" t="str">
        <f t="shared" si="7"/>
        <v>OK</v>
      </c>
    </row>
    <row r="129" spans="2:14" s="69" customFormat="1" x14ac:dyDescent="0.25">
      <c r="B129" s="57">
        <v>122</v>
      </c>
      <c r="C129" s="112">
        <v>44492</v>
      </c>
      <c r="D129" s="59" t="s">
        <v>4489</v>
      </c>
      <c r="E129" s="60" t="s">
        <v>11276</v>
      </c>
      <c r="F129" s="67" t="s">
        <v>4490</v>
      </c>
      <c r="G129" s="67" t="s">
        <v>4491</v>
      </c>
      <c r="H129" s="68" t="s">
        <v>4492</v>
      </c>
      <c r="I129" s="63">
        <v>2</v>
      </c>
      <c r="J129" s="64" t="str">
        <f t="shared" si="8"/>
        <v>A</v>
      </c>
      <c r="K129" s="65">
        <f t="shared" si="9"/>
        <v>5000</v>
      </c>
      <c r="L129" s="66">
        <f t="shared" si="6"/>
        <v>8</v>
      </c>
      <c r="M129" s="66" t="str">
        <f t="shared" si="7"/>
        <v>OK</v>
      </c>
      <c r="N129" s="40"/>
    </row>
    <row r="130" spans="2:14" x14ac:dyDescent="0.25">
      <c r="B130" s="57">
        <v>123</v>
      </c>
      <c r="C130" s="112">
        <v>44492</v>
      </c>
      <c r="D130" s="59" t="s">
        <v>4493</v>
      </c>
      <c r="E130" s="60" t="s">
        <v>11276</v>
      </c>
      <c r="F130" s="67" t="s">
        <v>4494</v>
      </c>
      <c r="G130" s="67" t="s">
        <v>4495</v>
      </c>
      <c r="H130" s="68" t="s">
        <v>4496</v>
      </c>
      <c r="I130" s="63">
        <v>2</v>
      </c>
      <c r="J130" s="64" t="str">
        <f t="shared" si="8"/>
        <v>A</v>
      </c>
      <c r="K130" s="65">
        <f t="shared" si="9"/>
        <v>5000</v>
      </c>
      <c r="L130" s="66">
        <f t="shared" si="6"/>
        <v>2</v>
      </c>
      <c r="M130" s="66" t="str">
        <f t="shared" si="7"/>
        <v>OK</v>
      </c>
    </row>
    <row r="131" spans="2:14" x14ac:dyDescent="0.25">
      <c r="B131" s="57">
        <v>124</v>
      </c>
      <c r="C131" s="112">
        <v>44492</v>
      </c>
      <c r="D131" s="59" t="s">
        <v>4497</v>
      </c>
      <c r="E131" s="60" t="s">
        <v>11276</v>
      </c>
      <c r="F131" s="67" t="s">
        <v>4498</v>
      </c>
      <c r="G131" s="67" t="s">
        <v>4499</v>
      </c>
      <c r="H131" s="68" t="s">
        <v>4500</v>
      </c>
      <c r="I131" s="63">
        <v>2</v>
      </c>
      <c r="J131" s="64" t="str">
        <f t="shared" si="8"/>
        <v>A</v>
      </c>
      <c r="K131" s="65">
        <f t="shared" si="9"/>
        <v>5000</v>
      </c>
      <c r="L131" s="66">
        <f t="shared" si="6"/>
        <v>2</v>
      </c>
      <c r="M131" s="66" t="str">
        <f t="shared" si="7"/>
        <v>OK</v>
      </c>
    </row>
    <row r="132" spans="2:14" x14ac:dyDescent="0.25">
      <c r="B132" s="57">
        <v>125</v>
      </c>
      <c r="C132" s="112">
        <v>44492</v>
      </c>
      <c r="D132" s="59" t="s">
        <v>4509</v>
      </c>
      <c r="E132" s="60" t="s">
        <v>11276</v>
      </c>
      <c r="F132" s="67" t="s">
        <v>4510</v>
      </c>
      <c r="G132" s="67" t="s">
        <v>4511</v>
      </c>
      <c r="H132" s="68" t="s">
        <v>4512</v>
      </c>
      <c r="I132" s="63">
        <v>4</v>
      </c>
      <c r="J132" s="64" t="str">
        <f t="shared" si="8"/>
        <v>A</v>
      </c>
      <c r="K132" s="65">
        <f t="shared" si="9"/>
        <v>10000</v>
      </c>
      <c r="L132" s="66">
        <f t="shared" si="6"/>
        <v>10</v>
      </c>
      <c r="M132" s="66" t="str">
        <f t="shared" si="7"/>
        <v>OK</v>
      </c>
    </row>
    <row r="133" spans="2:14" s="69" customFormat="1" x14ac:dyDescent="0.25">
      <c r="B133" s="57">
        <v>126</v>
      </c>
      <c r="C133" s="112">
        <v>44492</v>
      </c>
      <c r="D133" s="59" t="s">
        <v>4513</v>
      </c>
      <c r="E133" s="60" t="s">
        <v>11276</v>
      </c>
      <c r="F133" s="67" t="s">
        <v>4514</v>
      </c>
      <c r="G133" s="67" t="s">
        <v>4515</v>
      </c>
      <c r="H133" s="68" t="s">
        <v>4516</v>
      </c>
      <c r="I133" s="63">
        <v>2</v>
      </c>
      <c r="J133" s="64" t="str">
        <f t="shared" si="8"/>
        <v>A</v>
      </c>
      <c r="K133" s="65">
        <f t="shared" si="9"/>
        <v>5000</v>
      </c>
      <c r="L133" s="66">
        <f t="shared" si="6"/>
        <v>4</v>
      </c>
      <c r="M133" s="66" t="str">
        <f t="shared" si="7"/>
        <v>OK</v>
      </c>
      <c r="N133" s="40"/>
    </row>
    <row r="134" spans="2:14" x14ac:dyDescent="0.25">
      <c r="B134" s="57">
        <v>127</v>
      </c>
      <c r="C134" s="112">
        <v>44492</v>
      </c>
      <c r="D134" s="59" t="s">
        <v>4517</v>
      </c>
      <c r="E134" s="60" t="s">
        <v>11276</v>
      </c>
      <c r="F134" s="67" t="s">
        <v>4518</v>
      </c>
      <c r="G134" s="67" t="s">
        <v>4519</v>
      </c>
      <c r="H134" s="68" t="s">
        <v>4520</v>
      </c>
      <c r="I134" s="63">
        <v>2</v>
      </c>
      <c r="J134" s="64" t="str">
        <f t="shared" si="8"/>
        <v>A</v>
      </c>
      <c r="K134" s="65">
        <f t="shared" si="9"/>
        <v>5000</v>
      </c>
      <c r="L134" s="66">
        <f t="shared" si="6"/>
        <v>4</v>
      </c>
      <c r="M134" s="66" t="str">
        <f t="shared" si="7"/>
        <v>OK</v>
      </c>
    </row>
    <row r="135" spans="2:14" x14ac:dyDescent="0.25">
      <c r="B135" s="57">
        <v>128</v>
      </c>
      <c r="C135" s="112">
        <v>44492</v>
      </c>
      <c r="D135" s="59" t="s">
        <v>4521</v>
      </c>
      <c r="E135" s="60" t="s">
        <v>11276</v>
      </c>
      <c r="F135" s="67" t="s">
        <v>4522</v>
      </c>
      <c r="G135" s="67" t="s">
        <v>4523</v>
      </c>
      <c r="H135" s="68" t="s">
        <v>4524</v>
      </c>
      <c r="I135" s="63">
        <v>2</v>
      </c>
      <c r="J135" s="64" t="str">
        <f t="shared" si="8"/>
        <v>A</v>
      </c>
      <c r="K135" s="65">
        <f t="shared" si="9"/>
        <v>5000</v>
      </c>
      <c r="L135" s="66">
        <f t="shared" si="6"/>
        <v>2</v>
      </c>
      <c r="M135" s="66" t="str">
        <f t="shared" si="7"/>
        <v>OK</v>
      </c>
    </row>
    <row r="136" spans="2:14" s="69" customFormat="1" x14ac:dyDescent="0.25">
      <c r="B136" s="57">
        <v>129</v>
      </c>
      <c r="C136" s="112">
        <v>44492</v>
      </c>
      <c r="D136" s="59" t="s">
        <v>4525</v>
      </c>
      <c r="E136" s="60" t="s">
        <v>11276</v>
      </c>
      <c r="F136" s="67" t="s">
        <v>4526</v>
      </c>
      <c r="G136" s="67" t="s">
        <v>4527</v>
      </c>
      <c r="H136" s="68" t="s">
        <v>4528</v>
      </c>
      <c r="I136" s="63">
        <v>2</v>
      </c>
      <c r="J136" s="64" t="str">
        <f t="shared" si="8"/>
        <v>A</v>
      </c>
      <c r="K136" s="65">
        <f t="shared" si="9"/>
        <v>5000</v>
      </c>
      <c r="L136" s="66">
        <f t="shared" si="6"/>
        <v>2</v>
      </c>
      <c r="M136" s="66" t="str">
        <f t="shared" si="7"/>
        <v>OK</v>
      </c>
      <c r="N136" s="40"/>
    </row>
    <row r="137" spans="2:14" x14ac:dyDescent="0.25">
      <c r="B137" s="57">
        <v>130</v>
      </c>
      <c r="C137" s="112">
        <v>44492</v>
      </c>
      <c r="D137" s="59" t="s">
        <v>4529</v>
      </c>
      <c r="E137" s="60" t="s">
        <v>11276</v>
      </c>
      <c r="F137" s="67" t="s">
        <v>4530</v>
      </c>
      <c r="G137" s="67" t="s">
        <v>4527</v>
      </c>
      <c r="H137" s="68" t="s">
        <v>4531</v>
      </c>
      <c r="I137" s="63">
        <v>2</v>
      </c>
      <c r="J137" s="64" t="str">
        <f t="shared" si="8"/>
        <v>A</v>
      </c>
      <c r="K137" s="65">
        <f t="shared" si="9"/>
        <v>5000</v>
      </c>
      <c r="L137" s="66">
        <f t="shared" ref="L137:L200" si="10">SUMIF($D$8:$D$393,D137:D522,$I$8:$I$393)</f>
        <v>4</v>
      </c>
      <c r="M137" s="66" t="str">
        <f t="shared" ref="M137:M200" si="11">+IF(L137=0," ",IF(L137&lt;=20,"OK",IF(L137&gt;=21,"LEBIH")))</f>
        <v>OK</v>
      </c>
    </row>
    <row r="138" spans="2:14" x14ac:dyDescent="0.25">
      <c r="B138" s="57">
        <v>131</v>
      </c>
      <c r="C138" s="112">
        <v>44492</v>
      </c>
      <c r="D138" s="59" t="s">
        <v>4532</v>
      </c>
      <c r="E138" s="60" t="s">
        <v>11276</v>
      </c>
      <c r="F138" s="67" t="s">
        <v>4533</v>
      </c>
      <c r="G138" s="67" t="s">
        <v>4534</v>
      </c>
      <c r="H138" s="68" t="s">
        <v>4535</v>
      </c>
      <c r="I138" s="63">
        <v>2</v>
      </c>
      <c r="J138" s="64" t="str">
        <f t="shared" si="8"/>
        <v>A</v>
      </c>
      <c r="K138" s="65">
        <f t="shared" si="9"/>
        <v>5000</v>
      </c>
      <c r="L138" s="66">
        <f t="shared" si="10"/>
        <v>4</v>
      </c>
      <c r="M138" s="66" t="str">
        <f t="shared" si="11"/>
        <v>OK</v>
      </c>
    </row>
    <row r="139" spans="2:14" x14ac:dyDescent="0.25">
      <c r="B139" s="57">
        <v>132</v>
      </c>
      <c r="C139" s="112">
        <v>44492</v>
      </c>
      <c r="D139" s="59" t="s">
        <v>4536</v>
      </c>
      <c r="E139" s="60" t="s">
        <v>11276</v>
      </c>
      <c r="F139" s="67" t="s">
        <v>4537</v>
      </c>
      <c r="G139" s="67" t="s">
        <v>4538</v>
      </c>
      <c r="H139" s="68" t="s">
        <v>4539</v>
      </c>
      <c r="I139" s="63">
        <v>2</v>
      </c>
      <c r="J139" s="64" t="str">
        <f t="shared" si="8"/>
        <v>A</v>
      </c>
      <c r="K139" s="65">
        <f t="shared" si="9"/>
        <v>5000</v>
      </c>
      <c r="L139" s="66">
        <f t="shared" si="10"/>
        <v>2</v>
      </c>
      <c r="M139" s="66" t="str">
        <f t="shared" si="11"/>
        <v>OK</v>
      </c>
    </row>
    <row r="140" spans="2:14" s="69" customFormat="1" x14ac:dyDescent="0.25">
      <c r="B140" s="57">
        <v>133</v>
      </c>
      <c r="C140" s="112">
        <v>44492</v>
      </c>
      <c r="D140" s="59" t="s">
        <v>4505</v>
      </c>
      <c r="E140" s="60" t="s">
        <v>11276</v>
      </c>
      <c r="F140" s="67" t="s">
        <v>4506</v>
      </c>
      <c r="G140" s="67" t="s">
        <v>4507</v>
      </c>
      <c r="H140" s="68" t="s">
        <v>4508</v>
      </c>
      <c r="I140" s="63">
        <v>2</v>
      </c>
      <c r="J140" s="64" t="str">
        <f t="shared" ref="J140:J203" si="12">+IF(I140&lt;=0," ",IF(I140&lt;=5,"A",IF(I140&gt;=6,"B")))</f>
        <v>A</v>
      </c>
      <c r="K140" s="65">
        <f t="shared" ref="K140:K203" si="13">+IF(J140=" ",I140*0,IF(J140="A",I140*2500,IF(J140="B",I140*3000)))</f>
        <v>5000</v>
      </c>
      <c r="L140" s="66">
        <f t="shared" si="10"/>
        <v>2</v>
      </c>
      <c r="M140" s="66" t="str">
        <f t="shared" si="11"/>
        <v>OK</v>
      </c>
      <c r="N140" s="40"/>
    </row>
    <row r="141" spans="2:14" x14ac:dyDescent="0.25">
      <c r="B141" s="57">
        <v>134</v>
      </c>
      <c r="C141" s="112">
        <v>44492</v>
      </c>
      <c r="D141" s="59" t="s">
        <v>4540</v>
      </c>
      <c r="E141" s="60" t="s">
        <v>11276</v>
      </c>
      <c r="F141" s="67" t="s">
        <v>4541</v>
      </c>
      <c r="G141" s="67" t="s">
        <v>4542</v>
      </c>
      <c r="H141" s="68" t="s">
        <v>4543</v>
      </c>
      <c r="I141" s="63">
        <v>2</v>
      </c>
      <c r="J141" s="64" t="str">
        <f t="shared" si="12"/>
        <v>A</v>
      </c>
      <c r="K141" s="65">
        <f t="shared" si="13"/>
        <v>5000</v>
      </c>
      <c r="L141" s="66">
        <f t="shared" si="10"/>
        <v>2</v>
      </c>
      <c r="M141" s="66" t="str">
        <f t="shared" si="11"/>
        <v>OK</v>
      </c>
    </row>
    <row r="142" spans="2:14" x14ac:dyDescent="0.25">
      <c r="B142" s="57">
        <v>135</v>
      </c>
      <c r="C142" s="112">
        <v>44492</v>
      </c>
      <c r="D142" s="59" t="s">
        <v>4544</v>
      </c>
      <c r="E142" s="60" t="s">
        <v>11276</v>
      </c>
      <c r="F142" s="67" t="s">
        <v>4545</v>
      </c>
      <c r="G142" s="67" t="s">
        <v>4546</v>
      </c>
      <c r="H142" s="68" t="s">
        <v>4550</v>
      </c>
      <c r="I142" s="63">
        <v>2</v>
      </c>
      <c r="J142" s="64" t="str">
        <f t="shared" si="12"/>
        <v>A</v>
      </c>
      <c r="K142" s="65">
        <f t="shared" si="13"/>
        <v>5000</v>
      </c>
      <c r="L142" s="66">
        <f t="shared" si="10"/>
        <v>2</v>
      </c>
      <c r="M142" s="66" t="str">
        <f t="shared" si="11"/>
        <v>OK</v>
      </c>
    </row>
    <row r="143" spans="2:14" x14ac:dyDescent="0.25">
      <c r="B143" s="57">
        <v>136</v>
      </c>
      <c r="C143" s="112">
        <v>44492</v>
      </c>
      <c r="D143" s="59" t="s">
        <v>4547</v>
      </c>
      <c r="E143" s="60" t="s">
        <v>11276</v>
      </c>
      <c r="F143" s="67" t="s">
        <v>4548</v>
      </c>
      <c r="G143" s="67" t="s">
        <v>4549</v>
      </c>
      <c r="H143" s="68" t="s">
        <v>4551</v>
      </c>
      <c r="I143" s="63">
        <v>2</v>
      </c>
      <c r="J143" s="64" t="str">
        <f t="shared" si="12"/>
        <v>A</v>
      </c>
      <c r="K143" s="65">
        <f t="shared" si="13"/>
        <v>5000</v>
      </c>
      <c r="L143" s="66">
        <f t="shared" si="10"/>
        <v>2</v>
      </c>
      <c r="M143" s="66" t="str">
        <f t="shared" si="11"/>
        <v>OK</v>
      </c>
    </row>
    <row r="144" spans="2:14" s="69" customFormat="1" x14ac:dyDescent="0.25">
      <c r="B144" s="57">
        <v>137</v>
      </c>
      <c r="C144" s="112">
        <v>44492</v>
      </c>
      <c r="D144" s="59" t="s">
        <v>4552</v>
      </c>
      <c r="E144" s="60" t="s">
        <v>11276</v>
      </c>
      <c r="F144" s="67" t="s">
        <v>4553</v>
      </c>
      <c r="G144" s="67" t="s">
        <v>4554</v>
      </c>
      <c r="H144" s="68" t="s">
        <v>4555</v>
      </c>
      <c r="I144" s="63">
        <v>2</v>
      </c>
      <c r="J144" s="64" t="str">
        <f t="shared" si="12"/>
        <v>A</v>
      </c>
      <c r="K144" s="65">
        <f t="shared" si="13"/>
        <v>5000</v>
      </c>
      <c r="L144" s="66">
        <f t="shared" si="10"/>
        <v>4</v>
      </c>
      <c r="M144" s="66" t="str">
        <f t="shared" si="11"/>
        <v>OK</v>
      </c>
      <c r="N144" s="40"/>
    </row>
    <row r="145" spans="2:14" x14ac:dyDescent="0.25">
      <c r="B145" s="57">
        <v>138</v>
      </c>
      <c r="C145" s="112">
        <v>44494</v>
      </c>
      <c r="D145" s="59" t="s">
        <v>5400</v>
      </c>
      <c r="E145" s="60" t="s">
        <v>11276</v>
      </c>
      <c r="F145" s="67" t="s">
        <v>5401</v>
      </c>
      <c r="G145" s="67" t="s">
        <v>5402</v>
      </c>
      <c r="H145" s="68" t="s">
        <v>5403</v>
      </c>
      <c r="I145" s="63">
        <v>2</v>
      </c>
      <c r="J145" s="64" t="str">
        <f t="shared" si="12"/>
        <v>A</v>
      </c>
      <c r="K145" s="65">
        <f t="shared" si="13"/>
        <v>5000</v>
      </c>
      <c r="L145" s="66">
        <f t="shared" si="10"/>
        <v>2</v>
      </c>
      <c r="M145" s="66" t="str">
        <f t="shared" si="11"/>
        <v>OK</v>
      </c>
    </row>
    <row r="146" spans="2:14" x14ac:dyDescent="0.25">
      <c r="B146" s="57">
        <v>139</v>
      </c>
      <c r="C146" s="112">
        <v>44494</v>
      </c>
      <c r="D146" s="59" t="s">
        <v>5404</v>
      </c>
      <c r="E146" s="60" t="s">
        <v>11276</v>
      </c>
      <c r="F146" s="67" t="s">
        <v>5405</v>
      </c>
      <c r="G146" s="67" t="s">
        <v>5406</v>
      </c>
      <c r="H146" s="68" t="s">
        <v>5407</v>
      </c>
      <c r="I146" s="63">
        <v>6</v>
      </c>
      <c r="J146" s="64" t="str">
        <f t="shared" si="12"/>
        <v>B</v>
      </c>
      <c r="K146" s="65">
        <f t="shared" si="13"/>
        <v>18000</v>
      </c>
      <c r="L146" s="66">
        <f t="shared" si="10"/>
        <v>6</v>
      </c>
      <c r="M146" s="66" t="str">
        <f t="shared" si="11"/>
        <v>OK</v>
      </c>
    </row>
    <row r="147" spans="2:14" s="69" customFormat="1" x14ac:dyDescent="0.25">
      <c r="B147" s="57">
        <v>140</v>
      </c>
      <c r="C147" s="112">
        <v>44494</v>
      </c>
      <c r="D147" s="59" t="s">
        <v>5408</v>
      </c>
      <c r="E147" s="60" t="s">
        <v>11276</v>
      </c>
      <c r="F147" s="67" t="s">
        <v>5409</v>
      </c>
      <c r="G147" s="67" t="s">
        <v>5410</v>
      </c>
      <c r="H147" s="68" t="s">
        <v>5411</v>
      </c>
      <c r="I147" s="63">
        <v>2</v>
      </c>
      <c r="J147" s="64" t="str">
        <f t="shared" si="12"/>
        <v>A</v>
      </c>
      <c r="K147" s="65">
        <f t="shared" si="13"/>
        <v>5000</v>
      </c>
      <c r="L147" s="66">
        <f t="shared" si="10"/>
        <v>4</v>
      </c>
      <c r="M147" s="66" t="str">
        <f t="shared" si="11"/>
        <v>OK</v>
      </c>
      <c r="N147" s="40"/>
    </row>
    <row r="148" spans="2:14" x14ac:dyDescent="0.25">
      <c r="B148" s="57">
        <v>141</v>
      </c>
      <c r="C148" s="112">
        <v>44494</v>
      </c>
      <c r="D148" s="59" t="s">
        <v>695</v>
      </c>
      <c r="E148" s="60" t="s">
        <v>11276</v>
      </c>
      <c r="F148" s="67" t="s">
        <v>696</v>
      </c>
      <c r="G148" s="67" t="s">
        <v>697</v>
      </c>
      <c r="H148" s="68" t="s">
        <v>5424</v>
      </c>
      <c r="I148" s="63">
        <v>2</v>
      </c>
      <c r="J148" s="64" t="str">
        <f t="shared" si="12"/>
        <v>A</v>
      </c>
      <c r="K148" s="65">
        <f t="shared" si="13"/>
        <v>5000</v>
      </c>
      <c r="L148" s="66">
        <f t="shared" si="10"/>
        <v>4</v>
      </c>
      <c r="M148" s="66" t="str">
        <f t="shared" si="11"/>
        <v>OK</v>
      </c>
    </row>
    <row r="149" spans="2:14" x14ac:dyDescent="0.25">
      <c r="B149" s="57">
        <v>142</v>
      </c>
      <c r="C149" s="112">
        <v>44494</v>
      </c>
      <c r="D149" s="59" t="s">
        <v>5425</v>
      </c>
      <c r="E149" s="60" t="s">
        <v>11276</v>
      </c>
      <c r="F149" s="67" t="s">
        <v>5426</v>
      </c>
      <c r="G149" s="67" t="s">
        <v>5427</v>
      </c>
      <c r="H149" s="68" t="s">
        <v>5428</v>
      </c>
      <c r="I149" s="63">
        <v>4</v>
      </c>
      <c r="J149" s="64" t="str">
        <f t="shared" si="12"/>
        <v>A</v>
      </c>
      <c r="K149" s="65">
        <f t="shared" si="13"/>
        <v>10000</v>
      </c>
      <c r="L149" s="66">
        <f t="shared" si="10"/>
        <v>6</v>
      </c>
      <c r="M149" s="66" t="str">
        <f t="shared" si="11"/>
        <v>OK</v>
      </c>
    </row>
    <row r="150" spans="2:14" x14ac:dyDescent="0.25">
      <c r="B150" s="57">
        <v>143</v>
      </c>
      <c r="C150" s="112">
        <v>44494</v>
      </c>
      <c r="D150" s="59" t="s">
        <v>5412</v>
      </c>
      <c r="E150" s="60" t="s">
        <v>11276</v>
      </c>
      <c r="F150" s="67" t="s">
        <v>5413</v>
      </c>
      <c r="G150" s="67" t="s">
        <v>677</v>
      </c>
      <c r="H150" s="68" t="s">
        <v>5417</v>
      </c>
      <c r="I150" s="63">
        <v>10</v>
      </c>
      <c r="J150" s="64" t="str">
        <f t="shared" si="12"/>
        <v>B</v>
      </c>
      <c r="K150" s="65">
        <f t="shared" si="13"/>
        <v>30000</v>
      </c>
      <c r="L150" s="66">
        <f t="shared" si="10"/>
        <v>16</v>
      </c>
      <c r="M150" s="66" t="str">
        <f t="shared" si="11"/>
        <v>OK</v>
      </c>
    </row>
    <row r="151" spans="2:14" s="69" customFormat="1" x14ac:dyDescent="0.25">
      <c r="B151" s="57">
        <v>144</v>
      </c>
      <c r="C151" s="112">
        <v>44494</v>
      </c>
      <c r="D151" s="59" t="s">
        <v>5414</v>
      </c>
      <c r="E151" s="60" t="s">
        <v>11276</v>
      </c>
      <c r="F151" s="67" t="s">
        <v>5415</v>
      </c>
      <c r="G151" s="67" t="s">
        <v>5416</v>
      </c>
      <c r="H151" s="68" t="s">
        <v>5418</v>
      </c>
      <c r="I151" s="63">
        <v>10</v>
      </c>
      <c r="J151" s="64" t="str">
        <f t="shared" si="12"/>
        <v>B</v>
      </c>
      <c r="K151" s="65">
        <f t="shared" si="13"/>
        <v>30000</v>
      </c>
      <c r="L151" s="66">
        <f t="shared" si="10"/>
        <v>16</v>
      </c>
      <c r="M151" s="66" t="str">
        <f t="shared" si="11"/>
        <v>OK</v>
      </c>
      <c r="N151" s="40"/>
    </row>
    <row r="152" spans="2:14" x14ac:dyDescent="0.25">
      <c r="B152" s="57">
        <v>145</v>
      </c>
      <c r="C152" s="112">
        <v>44494</v>
      </c>
      <c r="D152" s="59" t="s">
        <v>671</v>
      </c>
      <c r="E152" s="60" t="s">
        <v>11276</v>
      </c>
      <c r="F152" s="67" t="s">
        <v>672</v>
      </c>
      <c r="G152" s="67" t="s">
        <v>673</v>
      </c>
      <c r="H152" s="68" t="s">
        <v>5419</v>
      </c>
      <c r="I152" s="63">
        <v>10</v>
      </c>
      <c r="J152" s="64" t="str">
        <f t="shared" si="12"/>
        <v>B</v>
      </c>
      <c r="K152" s="65">
        <f t="shared" si="13"/>
        <v>30000</v>
      </c>
      <c r="L152" s="66">
        <f t="shared" si="10"/>
        <v>20</v>
      </c>
      <c r="M152" s="66" t="str">
        <f t="shared" si="11"/>
        <v>OK</v>
      </c>
    </row>
    <row r="153" spans="2:14" x14ac:dyDescent="0.25">
      <c r="B153" s="57">
        <v>146</v>
      </c>
      <c r="C153" s="112">
        <v>44494</v>
      </c>
      <c r="D153" s="59" t="s">
        <v>723</v>
      </c>
      <c r="E153" s="60" t="s">
        <v>11276</v>
      </c>
      <c r="F153" s="67" t="s">
        <v>724</v>
      </c>
      <c r="G153" s="67" t="s">
        <v>725</v>
      </c>
      <c r="H153" s="68" t="s">
        <v>5461</v>
      </c>
      <c r="I153" s="63">
        <v>2</v>
      </c>
      <c r="J153" s="64" t="str">
        <f t="shared" si="12"/>
        <v>A</v>
      </c>
      <c r="K153" s="65">
        <f t="shared" si="13"/>
        <v>5000</v>
      </c>
      <c r="L153" s="66">
        <f t="shared" si="10"/>
        <v>4</v>
      </c>
      <c r="M153" s="66" t="str">
        <f t="shared" si="11"/>
        <v>OK</v>
      </c>
    </row>
    <row r="154" spans="2:14" s="69" customFormat="1" x14ac:dyDescent="0.25">
      <c r="B154" s="57">
        <v>147</v>
      </c>
      <c r="C154" s="112">
        <v>44494</v>
      </c>
      <c r="D154" s="59" t="s">
        <v>679</v>
      </c>
      <c r="E154" s="60" t="s">
        <v>11276</v>
      </c>
      <c r="F154" s="67" t="s">
        <v>680</v>
      </c>
      <c r="G154" s="67" t="s">
        <v>681</v>
      </c>
      <c r="H154" s="68" t="s">
        <v>5462</v>
      </c>
      <c r="I154" s="63">
        <v>2</v>
      </c>
      <c r="J154" s="64" t="str">
        <f t="shared" si="12"/>
        <v>A</v>
      </c>
      <c r="K154" s="65">
        <f t="shared" si="13"/>
        <v>5000</v>
      </c>
      <c r="L154" s="66">
        <f t="shared" si="10"/>
        <v>4</v>
      </c>
      <c r="M154" s="66" t="str">
        <f t="shared" si="11"/>
        <v>OK</v>
      </c>
      <c r="N154" s="40"/>
    </row>
    <row r="155" spans="2:14" x14ac:dyDescent="0.25">
      <c r="B155" s="57">
        <v>148</v>
      </c>
      <c r="C155" s="112">
        <v>44494</v>
      </c>
      <c r="D155" s="59" t="s">
        <v>5420</v>
      </c>
      <c r="E155" s="60" t="s">
        <v>11276</v>
      </c>
      <c r="F155" s="67" t="s">
        <v>5421</v>
      </c>
      <c r="G155" s="67" t="s">
        <v>5422</v>
      </c>
      <c r="H155" s="68" t="s">
        <v>5423</v>
      </c>
      <c r="I155" s="63">
        <v>2</v>
      </c>
      <c r="J155" s="64" t="str">
        <f t="shared" si="12"/>
        <v>A</v>
      </c>
      <c r="K155" s="65">
        <f t="shared" si="13"/>
        <v>5000</v>
      </c>
      <c r="L155" s="66">
        <f t="shared" si="10"/>
        <v>2</v>
      </c>
      <c r="M155" s="66" t="str">
        <f t="shared" si="11"/>
        <v>OK</v>
      </c>
    </row>
    <row r="156" spans="2:14" x14ac:dyDescent="0.25">
      <c r="B156" s="57">
        <v>149</v>
      </c>
      <c r="C156" s="112">
        <v>44494</v>
      </c>
      <c r="D156" s="59" t="s">
        <v>5429</v>
      </c>
      <c r="E156" s="60" t="s">
        <v>11276</v>
      </c>
      <c r="F156" s="67" t="s">
        <v>3733</v>
      </c>
      <c r="G156" s="67" t="s">
        <v>5430</v>
      </c>
      <c r="H156" s="68" t="s">
        <v>5431</v>
      </c>
      <c r="I156" s="63">
        <v>2</v>
      </c>
      <c r="J156" s="64" t="str">
        <f t="shared" si="12"/>
        <v>A</v>
      </c>
      <c r="K156" s="65">
        <f t="shared" si="13"/>
        <v>5000</v>
      </c>
      <c r="L156" s="66">
        <f t="shared" si="10"/>
        <v>2</v>
      </c>
      <c r="M156" s="66" t="str">
        <f t="shared" si="11"/>
        <v>OK</v>
      </c>
    </row>
    <row r="157" spans="2:14" x14ac:dyDescent="0.25">
      <c r="B157" s="57">
        <v>150</v>
      </c>
      <c r="C157" s="112">
        <v>44494</v>
      </c>
      <c r="D157" s="59" t="s">
        <v>5432</v>
      </c>
      <c r="E157" s="60" t="s">
        <v>11276</v>
      </c>
      <c r="F157" s="67" t="s">
        <v>5433</v>
      </c>
      <c r="G157" s="67" t="s">
        <v>5434</v>
      </c>
      <c r="H157" s="68" t="s">
        <v>5435</v>
      </c>
      <c r="I157" s="63">
        <v>3</v>
      </c>
      <c r="J157" s="64" t="str">
        <f t="shared" si="12"/>
        <v>A</v>
      </c>
      <c r="K157" s="65">
        <f t="shared" si="13"/>
        <v>7500</v>
      </c>
      <c r="L157" s="66">
        <f t="shared" si="10"/>
        <v>3</v>
      </c>
      <c r="M157" s="66" t="str">
        <f t="shared" si="11"/>
        <v>OK</v>
      </c>
    </row>
    <row r="158" spans="2:14" s="69" customFormat="1" x14ac:dyDescent="0.25">
      <c r="B158" s="57">
        <v>151</v>
      </c>
      <c r="C158" s="112">
        <v>44494</v>
      </c>
      <c r="D158" s="59" t="s">
        <v>703</v>
      </c>
      <c r="E158" s="60" t="s">
        <v>11276</v>
      </c>
      <c r="F158" s="67" t="s">
        <v>704</v>
      </c>
      <c r="G158" s="67" t="s">
        <v>705</v>
      </c>
      <c r="H158" s="68" t="s">
        <v>5436</v>
      </c>
      <c r="I158" s="63">
        <v>2</v>
      </c>
      <c r="J158" s="64" t="str">
        <f t="shared" si="12"/>
        <v>A</v>
      </c>
      <c r="K158" s="65">
        <f t="shared" si="13"/>
        <v>5000</v>
      </c>
      <c r="L158" s="66">
        <f t="shared" si="10"/>
        <v>6</v>
      </c>
      <c r="M158" s="66" t="str">
        <f t="shared" si="11"/>
        <v>OK</v>
      </c>
      <c r="N158" s="40"/>
    </row>
    <row r="159" spans="2:14" x14ac:dyDescent="0.25">
      <c r="B159" s="57">
        <v>152</v>
      </c>
      <c r="C159" s="112">
        <v>44494</v>
      </c>
      <c r="D159" s="59" t="s">
        <v>5437</v>
      </c>
      <c r="E159" s="60" t="s">
        <v>11276</v>
      </c>
      <c r="F159" s="67" t="s">
        <v>5438</v>
      </c>
      <c r="G159" s="67" t="s">
        <v>705</v>
      </c>
      <c r="H159" s="68" t="s">
        <v>5439</v>
      </c>
      <c r="I159" s="63">
        <v>3</v>
      </c>
      <c r="J159" s="64" t="str">
        <f t="shared" si="12"/>
        <v>A</v>
      </c>
      <c r="K159" s="65">
        <f t="shared" si="13"/>
        <v>7500</v>
      </c>
      <c r="L159" s="66">
        <f t="shared" si="10"/>
        <v>3</v>
      </c>
      <c r="M159" s="66" t="str">
        <f t="shared" si="11"/>
        <v>OK</v>
      </c>
    </row>
    <row r="160" spans="2:14" x14ac:dyDescent="0.25">
      <c r="B160" s="57">
        <v>153</v>
      </c>
      <c r="C160" s="112">
        <v>44494</v>
      </c>
      <c r="D160" s="59" t="s">
        <v>5440</v>
      </c>
      <c r="E160" s="60" t="s">
        <v>11276</v>
      </c>
      <c r="F160" s="67" t="s">
        <v>5441</v>
      </c>
      <c r="G160" s="67" t="s">
        <v>5442</v>
      </c>
      <c r="H160" s="68" t="s">
        <v>5443</v>
      </c>
      <c r="I160" s="63">
        <v>2</v>
      </c>
      <c r="J160" s="64" t="str">
        <f t="shared" si="12"/>
        <v>A</v>
      </c>
      <c r="K160" s="65">
        <f t="shared" si="13"/>
        <v>5000</v>
      </c>
      <c r="L160" s="66">
        <f t="shared" si="10"/>
        <v>2</v>
      </c>
      <c r="M160" s="66" t="str">
        <f t="shared" si="11"/>
        <v>OK</v>
      </c>
    </row>
    <row r="161" spans="2:14" s="69" customFormat="1" x14ac:dyDescent="0.25">
      <c r="B161" s="57">
        <v>154</v>
      </c>
      <c r="C161" s="112">
        <v>44494</v>
      </c>
      <c r="D161" s="59" t="s">
        <v>5444</v>
      </c>
      <c r="E161" s="60" t="s">
        <v>11276</v>
      </c>
      <c r="F161" s="67" t="s">
        <v>5445</v>
      </c>
      <c r="G161" s="67" t="s">
        <v>5446</v>
      </c>
      <c r="H161" s="68" t="s">
        <v>5447</v>
      </c>
      <c r="I161" s="63">
        <v>2</v>
      </c>
      <c r="J161" s="64" t="str">
        <f t="shared" si="12"/>
        <v>A</v>
      </c>
      <c r="K161" s="65">
        <f t="shared" si="13"/>
        <v>5000</v>
      </c>
      <c r="L161" s="66">
        <f t="shared" si="10"/>
        <v>2</v>
      </c>
      <c r="M161" s="66" t="str">
        <f t="shared" si="11"/>
        <v>OK</v>
      </c>
      <c r="N161" s="40"/>
    </row>
    <row r="162" spans="2:14" x14ac:dyDescent="0.25">
      <c r="B162" s="57">
        <v>155</v>
      </c>
      <c r="C162" s="112">
        <v>44494</v>
      </c>
      <c r="D162" s="59" t="s">
        <v>707</v>
      </c>
      <c r="E162" s="60" t="s">
        <v>11276</v>
      </c>
      <c r="F162" s="67" t="s">
        <v>708</v>
      </c>
      <c r="G162" s="67" t="s">
        <v>709</v>
      </c>
      <c r="H162" s="68" t="s">
        <v>5448</v>
      </c>
      <c r="I162" s="63">
        <v>2</v>
      </c>
      <c r="J162" s="64" t="str">
        <f t="shared" si="12"/>
        <v>A</v>
      </c>
      <c r="K162" s="65">
        <f t="shared" si="13"/>
        <v>5000</v>
      </c>
      <c r="L162" s="66">
        <f t="shared" si="10"/>
        <v>6</v>
      </c>
      <c r="M162" s="66" t="str">
        <f t="shared" si="11"/>
        <v>OK</v>
      </c>
    </row>
    <row r="163" spans="2:14" x14ac:dyDescent="0.25">
      <c r="B163" s="57">
        <v>156</v>
      </c>
      <c r="C163" s="112">
        <v>44494</v>
      </c>
      <c r="D163" s="59" t="s">
        <v>5449</v>
      </c>
      <c r="E163" s="60" t="s">
        <v>11276</v>
      </c>
      <c r="F163" s="67" t="s">
        <v>5450</v>
      </c>
      <c r="G163" s="67" t="s">
        <v>701</v>
      </c>
      <c r="H163" s="68" t="s">
        <v>5451</v>
      </c>
      <c r="I163" s="63">
        <v>2</v>
      </c>
      <c r="J163" s="64" t="str">
        <f t="shared" si="12"/>
        <v>A</v>
      </c>
      <c r="K163" s="65">
        <f t="shared" si="13"/>
        <v>5000</v>
      </c>
      <c r="L163" s="66">
        <f t="shared" si="10"/>
        <v>5</v>
      </c>
      <c r="M163" s="66" t="str">
        <f t="shared" si="11"/>
        <v>OK</v>
      </c>
    </row>
    <row r="164" spans="2:14" x14ac:dyDescent="0.25">
      <c r="B164" s="57">
        <v>157</v>
      </c>
      <c r="C164" s="112">
        <v>44494</v>
      </c>
      <c r="D164" s="59" t="s">
        <v>5452</v>
      </c>
      <c r="E164" s="60" t="s">
        <v>11276</v>
      </c>
      <c r="F164" s="67" t="s">
        <v>329</v>
      </c>
      <c r="G164" s="67" t="s">
        <v>5453</v>
      </c>
      <c r="H164" s="68" t="s">
        <v>5454</v>
      </c>
      <c r="I164" s="63">
        <v>2</v>
      </c>
      <c r="J164" s="64" t="str">
        <f t="shared" si="12"/>
        <v>A</v>
      </c>
      <c r="K164" s="65">
        <f t="shared" si="13"/>
        <v>5000</v>
      </c>
      <c r="L164" s="66">
        <f t="shared" si="10"/>
        <v>4</v>
      </c>
      <c r="M164" s="66" t="str">
        <f t="shared" si="11"/>
        <v>OK</v>
      </c>
    </row>
    <row r="165" spans="2:14" s="69" customFormat="1" x14ac:dyDescent="0.25">
      <c r="B165" s="57">
        <v>158</v>
      </c>
      <c r="C165" s="112">
        <v>44494</v>
      </c>
      <c r="D165" s="59" t="s">
        <v>715</v>
      </c>
      <c r="E165" s="60" t="s">
        <v>11276</v>
      </c>
      <c r="F165" s="67" t="s">
        <v>716</v>
      </c>
      <c r="G165" s="67" t="s">
        <v>717</v>
      </c>
      <c r="H165" s="68" t="s">
        <v>5455</v>
      </c>
      <c r="I165" s="63">
        <v>2</v>
      </c>
      <c r="J165" s="64" t="str">
        <f t="shared" si="12"/>
        <v>A</v>
      </c>
      <c r="K165" s="65">
        <f t="shared" si="13"/>
        <v>5000</v>
      </c>
      <c r="L165" s="66">
        <f t="shared" si="10"/>
        <v>4</v>
      </c>
      <c r="M165" s="66" t="str">
        <f t="shared" si="11"/>
        <v>OK</v>
      </c>
      <c r="N165" s="40"/>
    </row>
    <row r="166" spans="2:14" x14ac:dyDescent="0.25">
      <c r="B166" s="57">
        <v>159</v>
      </c>
      <c r="C166" s="112">
        <v>44494</v>
      </c>
      <c r="D166" s="59" t="s">
        <v>5456</v>
      </c>
      <c r="E166" s="60" t="s">
        <v>11276</v>
      </c>
      <c r="F166" s="67" t="s">
        <v>5457</v>
      </c>
      <c r="G166" s="67" t="s">
        <v>5458</v>
      </c>
      <c r="H166" s="68" t="s">
        <v>5459</v>
      </c>
      <c r="I166" s="63">
        <v>2</v>
      </c>
      <c r="J166" s="64" t="str">
        <f t="shared" si="12"/>
        <v>A</v>
      </c>
      <c r="K166" s="65">
        <f t="shared" si="13"/>
        <v>5000</v>
      </c>
      <c r="L166" s="66">
        <f t="shared" si="10"/>
        <v>4</v>
      </c>
      <c r="M166" s="66" t="str">
        <f t="shared" si="11"/>
        <v>OK</v>
      </c>
    </row>
    <row r="167" spans="2:14" x14ac:dyDescent="0.25">
      <c r="B167" s="57">
        <v>160</v>
      </c>
      <c r="C167" s="112">
        <v>44494</v>
      </c>
      <c r="D167" s="59" t="s">
        <v>5463</v>
      </c>
      <c r="E167" s="60" t="s">
        <v>11276</v>
      </c>
      <c r="F167" s="67" t="s">
        <v>5464</v>
      </c>
      <c r="G167" s="67" t="s">
        <v>5465</v>
      </c>
      <c r="H167" s="68" t="s">
        <v>5466</v>
      </c>
      <c r="I167" s="63">
        <v>2</v>
      </c>
      <c r="J167" s="64" t="str">
        <f t="shared" si="12"/>
        <v>A</v>
      </c>
      <c r="K167" s="65">
        <f t="shared" si="13"/>
        <v>5000</v>
      </c>
      <c r="L167" s="66">
        <f t="shared" si="10"/>
        <v>2</v>
      </c>
      <c r="M167" s="66" t="str">
        <f t="shared" si="11"/>
        <v>OK</v>
      </c>
    </row>
    <row r="168" spans="2:14" s="69" customFormat="1" x14ac:dyDescent="0.25">
      <c r="B168" s="57">
        <v>161</v>
      </c>
      <c r="C168" s="112">
        <v>44494</v>
      </c>
      <c r="D168" s="59" t="s">
        <v>648</v>
      </c>
      <c r="E168" s="60" t="s">
        <v>11276</v>
      </c>
      <c r="F168" s="67" t="s">
        <v>649</v>
      </c>
      <c r="G168" s="67" t="s">
        <v>650</v>
      </c>
      <c r="H168" s="68" t="s">
        <v>5467</v>
      </c>
      <c r="I168" s="63">
        <v>2</v>
      </c>
      <c r="J168" s="64" t="str">
        <f t="shared" si="12"/>
        <v>A</v>
      </c>
      <c r="K168" s="65">
        <f t="shared" si="13"/>
        <v>5000</v>
      </c>
      <c r="L168" s="66">
        <f t="shared" si="10"/>
        <v>4</v>
      </c>
      <c r="M168" s="66" t="str">
        <f t="shared" si="11"/>
        <v>OK</v>
      </c>
      <c r="N168" s="40"/>
    </row>
    <row r="169" spans="2:14" x14ac:dyDescent="0.25">
      <c r="B169" s="57">
        <v>162</v>
      </c>
      <c r="C169" s="112">
        <v>44494</v>
      </c>
      <c r="D169" s="59" t="s">
        <v>5468</v>
      </c>
      <c r="E169" s="60" t="s">
        <v>11276</v>
      </c>
      <c r="F169" s="67" t="s">
        <v>5469</v>
      </c>
      <c r="G169" s="67" t="s">
        <v>5470</v>
      </c>
      <c r="H169" s="68" t="s">
        <v>5471</v>
      </c>
      <c r="I169" s="63">
        <v>2</v>
      </c>
      <c r="J169" s="64" t="str">
        <f t="shared" si="12"/>
        <v>A</v>
      </c>
      <c r="K169" s="65">
        <f t="shared" si="13"/>
        <v>5000</v>
      </c>
      <c r="L169" s="66">
        <f t="shared" si="10"/>
        <v>2</v>
      </c>
      <c r="M169" s="66" t="str">
        <f t="shared" si="11"/>
        <v>OK</v>
      </c>
    </row>
    <row r="170" spans="2:14" x14ac:dyDescent="0.25">
      <c r="B170" s="57">
        <v>163</v>
      </c>
      <c r="C170" s="112">
        <v>44494</v>
      </c>
      <c r="D170" s="59" t="s">
        <v>5472</v>
      </c>
      <c r="E170" s="60" t="s">
        <v>11276</v>
      </c>
      <c r="F170" s="67" t="s">
        <v>5473</v>
      </c>
      <c r="G170" s="67" t="s">
        <v>5474</v>
      </c>
      <c r="H170" s="68" t="s">
        <v>5475</v>
      </c>
      <c r="I170" s="63">
        <v>2</v>
      </c>
      <c r="J170" s="64" t="str">
        <f t="shared" si="12"/>
        <v>A</v>
      </c>
      <c r="K170" s="65">
        <f t="shared" si="13"/>
        <v>5000</v>
      </c>
      <c r="L170" s="66">
        <f t="shared" si="10"/>
        <v>2</v>
      </c>
      <c r="M170" s="66" t="str">
        <f t="shared" si="11"/>
        <v>OK</v>
      </c>
    </row>
    <row r="171" spans="2:14" x14ac:dyDescent="0.25">
      <c r="B171" s="57">
        <v>164</v>
      </c>
      <c r="C171" s="112">
        <v>44494</v>
      </c>
      <c r="D171" s="59" t="s">
        <v>5476</v>
      </c>
      <c r="E171" s="60" t="s">
        <v>11276</v>
      </c>
      <c r="F171" s="67" t="s">
        <v>5477</v>
      </c>
      <c r="G171" s="67" t="s">
        <v>5478</v>
      </c>
      <c r="H171" s="68" t="s">
        <v>5479</v>
      </c>
      <c r="I171" s="63">
        <v>4</v>
      </c>
      <c r="J171" s="64" t="str">
        <f t="shared" si="12"/>
        <v>A</v>
      </c>
      <c r="K171" s="65">
        <f t="shared" si="13"/>
        <v>10000</v>
      </c>
      <c r="L171" s="66">
        <f t="shared" si="10"/>
        <v>4</v>
      </c>
      <c r="M171" s="66" t="str">
        <f t="shared" si="11"/>
        <v>OK</v>
      </c>
    </row>
    <row r="172" spans="2:14" s="69" customFormat="1" x14ac:dyDescent="0.25">
      <c r="B172" s="57">
        <v>165</v>
      </c>
      <c r="C172" s="112">
        <v>44494</v>
      </c>
      <c r="D172" s="59" t="s">
        <v>719</v>
      </c>
      <c r="E172" s="60" t="s">
        <v>11276</v>
      </c>
      <c r="F172" s="67" t="s">
        <v>720</v>
      </c>
      <c r="G172" s="67" t="s">
        <v>721</v>
      </c>
      <c r="H172" s="68" t="s">
        <v>5460</v>
      </c>
      <c r="I172" s="63">
        <v>2</v>
      </c>
      <c r="J172" s="64" t="str">
        <f t="shared" si="12"/>
        <v>A</v>
      </c>
      <c r="K172" s="65">
        <f t="shared" si="13"/>
        <v>5000</v>
      </c>
      <c r="L172" s="66">
        <f t="shared" si="10"/>
        <v>4</v>
      </c>
      <c r="M172" s="66" t="str">
        <f t="shared" si="11"/>
        <v>OK</v>
      </c>
      <c r="N172" s="40"/>
    </row>
    <row r="173" spans="2:14" x14ac:dyDescent="0.25">
      <c r="B173" s="57">
        <v>166</v>
      </c>
      <c r="C173" s="112">
        <v>44494</v>
      </c>
      <c r="D173" s="59" t="s">
        <v>5480</v>
      </c>
      <c r="E173" s="60" t="s">
        <v>11276</v>
      </c>
      <c r="F173" s="67" t="s">
        <v>5481</v>
      </c>
      <c r="G173" s="67" t="s">
        <v>5482</v>
      </c>
      <c r="H173" s="68" t="s">
        <v>5483</v>
      </c>
      <c r="I173" s="63">
        <v>2</v>
      </c>
      <c r="J173" s="64" t="str">
        <f t="shared" si="12"/>
        <v>A</v>
      </c>
      <c r="K173" s="65">
        <f t="shared" si="13"/>
        <v>5000</v>
      </c>
      <c r="L173" s="66">
        <f t="shared" si="10"/>
        <v>2</v>
      </c>
      <c r="M173" s="66" t="str">
        <f t="shared" si="11"/>
        <v>OK</v>
      </c>
    </row>
    <row r="174" spans="2:14" x14ac:dyDescent="0.25">
      <c r="B174" s="57">
        <v>167</v>
      </c>
      <c r="C174" s="112">
        <v>44495</v>
      </c>
      <c r="D174" s="59" t="s">
        <v>6307</v>
      </c>
      <c r="E174" s="60" t="s">
        <v>11276</v>
      </c>
      <c r="F174" s="67" t="s">
        <v>6308</v>
      </c>
      <c r="G174" s="67" t="s">
        <v>6309</v>
      </c>
      <c r="H174" s="68" t="s">
        <v>6310</v>
      </c>
      <c r="I174" s="63">
        <v>3</v>
      </c>
      <c r="J174" s="64" t="str">
        <f t="shared" si="12"/>
        <v>A</v>
      </c>
      <c r="K174" s="65">
        <f t="shared" si="13"/>
        <v>7500</v>
      </c>
      <c r="L174" s="66">
        <f t="shared" si="10"/>
        <v>3</v>
      </c>
      <c r="M174" s="66" t="str">
        <f t="shared" si="11"/>
        <v>OK</v>
      </c>
    </row>
    <row r="175" spans="2:14" s="69" customFormat="1" x14ac:dyDescent="0.25">
      <c r="B175" s="57">
        <v>168</v>
      </c>
      <c r="C175" s="112">
        <v>44495</v>
      </c>
      <c r="D175" s="59" t="s">
        <v>6311</v>
      </c>
      <c r="E175" s="60" t="s">
        <v>11276</v>
      </c>
      <c r="F175" s="67" t="s">
        <v>6312</v>
      </c>
      <c r="G175" s="67" t="s">
        <v>6313</v>
      </c>
      <c r="H175" s="68" t="s">
        <v>6314</v>
      </c>
      <c r="I175" s="63">
        <v>6</v>
      </c>
      <c r="J175" s="64" t="str">
        <f t="shared" si="12"/>
        <v>B</v>
      </c>
      <c r="K175" s="65">
        <f t="shared" si="13"/>
        <v>18000</v>
      </c>
      <c r="L175" s="66">
        <f t="shared" si="10"/>
        <v>20</v>
      </c>
      <c r="M175" s="66" t="str">
        <f t="shared" si="11"/>
        <v>OK</v>
      </c>
      <c r="N175" s="40"/>
    </row>
    <row r="176" spans="2:14" x14ac:dyDescent="0.25">
      <c r="B176" s="57">
        <v>169</v>
      </c>
      <c r="C176" s="112">
        <v>44495</v>
      </c>
      <c r="D176" s="59" t="s">
        <v>6315</v>
      </c>
      <c r="E176" s="60" t="s">
        <v>11276</v>
      </c>
      <c r="F176" s="67" t="s">
        <v>6316</v>
      </c>
      <c r="G176" s="67" t="s">
        <v>6317</v>
      </c>
      <c r="H176" s="68" t="s">
        <v>6318</v>
      </c>
      <c r="I176" s="63">
        <v>2</v>
      </c>
      <c r="J176" s="64" t="str">
        <f t="shared" si="12"/>
        <v>A</v>
      </c>
      <c r="K176" s="65">
        <f t="shared" si="13"/>
        <v>5000</v>
      </c>
      <c r="L176" s="66">
        <f t="shared" si="10"/>
        <v>2</v>
      </c>
      <c r="M176" s="66" t="str">
        <f t="shared" si="11"/>
        <v>OK</v>
      </c>
    </row>
    <row r="177" spans="2:14" x14ac:dyDescent="0.25">
      <c r="B177" s="57">
        <v>170</v>
      </c>
      <c r="C177" s="112">
        <v>44495</v>
      </c>
      <c r="D177" s="59" t="s">
        <v>1995</v>
      </c>
      <c r="E177" s="60" t="s">
        <v>11276</v>
      </c>
      <c r="F177" s="67" t="s">
        <v>1996</v>
      </c>
      <c r="G177" s="67" t="s">
        <v>1997</v>
      </c>
      <c r="H177" s="68" t="s">
        <v>6319</v>
      </c>
      <c r="I177" s="63">
        <v>2</v>
      </c>
      <c r="J177" s="64" t="str">
        <f t="shared" si="12"/>
        <v>A</v>
      </c>
      <c r="K177" s="65">
        <f t="shared" si="13"/>
        <v>5000</v>
      </c>
      <c r="L177" s="66">
        <f t="shared" si="10"/>
        <v>4</v>
      </c>
      <c r="M177" s="66" t="str">
        <f t="shared" si="11"/>
        <v>OK</v>
      </c>
    </row>
    <row r="178" spans="2:14" x14ac:dyDescent="0.25">
      <c r="B178" s="57">
        <v>171</v>
      </c>
      <c r="C178" s="112">
        <v>44495</v>
      </c>
      <c r="D178" s="59" t="s">
        <v>6320</v>
      </c>
      <c r="E178" s="60" t="s">
        <v>11276</v>
      </c>
      <c r="F178" s="67" t="s">
        <v>6321</v>
      </c>
      <c r="G178" s="67" t="s">
        <v>6322</v>
      </c>
      <c r="H178" s="68" t="s">
        <v>6323</v>
      </c>
      <c r="I178" s="63">
        <v>6</v>
      </c>
      <c r="J178" s="64" t="str">
        <f t="shared" si="12"/>
        <v>B</v>
      </c>
      <c r="K178" s="65">
        <f t="shared" si="13"/>
        <v>18000</v>
      </c>
      <c r="L178" s="66">
        <f t="shared" si="10"/>
        <v>6</v>
      </c>
      <c r="M178" s="66" t="str">
        <f t="shared" si="11"/>
        <v>OK</v>
      </c>
    </row>
    <row r="179" spans="2:14" s="69" customFormat="1" x14ac:dyDescent="0.25">
      <c r="B179" s="57">
        <v>172</v>
      </c>
      <c r="C179" s="112">
        <v>44495</v>
      </c>
      <c r="D179" s="59" t="s">
        <v>6324</v>
      </c>
      <c r="E179" s="60" t="s">
        <v>11276</v>
      </c>
      <c r="F179" s="67" t="s">
        <v>6325</v>
      </c>
      <c r="G179" s="67" t="s">
        <v>1979</v>
      </c>
      <c r="H179" s="68" t="s">
        <v>6326</v>
      </c>
      <c r="I179" s="63">
        <v>6</v>
      </c>
      <c r="J179" s="64" t="str">
        <f t="shared" si="12"/>
        <v>B</v>
      </c>
      <c r="K179" s="65">
        <f t="shared" si="13"/>
        <v>18000</v>
      </c>
      <c r="L179" s="66">
        <f t="shared" si="10"/>
        <v>9</v>
      </c>
      <c r="M179" s="66" t="str">
        <f t="shared" si="11"/>
        <v>OK</v>
      </c>
      <c r="N179" s="40"/>
    </row>
    <row r="180" spans="2:14" x14ac:dyDescent="0.25">
      <c r="B180" s="57">
        <v>173</v>
      </c>
      <c r="C180" s="112">
        <v>44495</v>
      </c>
      <c r="D180" s="59" t="s">
        <v>1969</v>
      </c>
      <c r="E180" s="60" t="s">
        <v>11276</v>
      </c>
      <c r="F180" s="67" t="s">
        <v>1970</v>
      </c>
      <c r="G180" s="67" t="s">
        <v>1971</v>
      </c>
      <c r="H180" s="68" t="s">
        <v>6327</v>
      </c>
      <c r="I180" s="63">
        <v>3</v>
      </c>
      <c r="J180" s="64" t="str">
        <f t="shared" si="12"/>
        <v>A</v>
      </c>
      <c r="K180" s="65">
        <f t="shared" si="13"/>
        <v>7500</v>
      </c>
      <c r="L180" s="66">
        <f t="shared" si="10"/>
        <v>12</v>
      </c>
      <c r="M180" s="66" t="str">
        <f t="shared" si="11"/>
        <v>OK</v>
      </c>
    </row>
    <row r="181" spans="2:14" x14ac:dyDescent="0.25">
      <c r="B181" s="57">
        <v>174</v>
      </c>
      <c r="C181" s="112">
        <v>44495</v>
      </c>
      <c r="D181" s="59" t="s">
        <v>6328</v>
      </c>
      <c r="E181" s="60" t="s">
        <v>11276</v>
      </c>
      <c r="F181" s="67" t="s">
        <v>6329</v>
      </c>
      <c r="G181" s="67" t="s">
        <v>6330</v>
      </c>
      <c r="H181" s="68" t="s">
        <v>6331</v>
      </c>
      <c r="I181" s="63">
        <v>6</v>
      </c>
      <c r="J181" s="64" t="str">
        <f t="shared" si="12"/>
        <v>B</v>
      </c>
      <c r="K181" s="65">
        <f t="shared" si="13"/>
        <v>18000</v>
      </c>
      <c r="L181" s="66">
        <f t="shared" si="10"/>
        <v>9</v>
      </c>
      <c r="M181" s="66" t="str">
        <f t="shared" si="11"/>
        <v>OK</v>
      </c>
    </row>
    <row r="182" spans="2:14" s="69" customFormat="1" x14ac:dyDescent="0.25">
      <c r="B182" s="57">
        <v>175</v>
      </c>
      <c r="C182" s="112">
        <v>44495</v>
      </c>
      <c r="D182" s="59" t="s">
        <v>6341</v>
      </c>
      <c r="E182" s="60" t="s">
        <v>11276</v>
      </c>
      <c r="F182" s="67" t="s">
        <v>819</v>
      </c>
      <c r="G182" s="67" t="s">
        <v>6342</v>
      </c>
      <c r="H182" s="68" t="s">
        <v>6343</v>
      </c>
      <c r="I182" s="63">
        <v>2</v>
      </c>
      <c r="J182" s="64" t="str">
        <f t="shared" si="12"/>
        <v>A</v>
      </c>
      <c r="K182" s="65">
        <f t="shared" si="13"/>
        <v>5000</v>
      </c>
      <c r="L182" s="66">
        <f t="shared" si="10"/>
        <v>4</v>
      </c>
      <c r="M182" s="66" t="str">
        <f t="shared" si="11"/>
        <v>OK</v>
      </c>
      <c r="N182" s="40"/>
    </row>
    <row r="183" spans="2:14" x14ac:dyDescent="0.25">
      <c r="B183" s="57">
        <v>176</v>
      </c>
      <c r="C183" s="112">
        <v>44495</v>
      </c>
      <c r="D183" s="59" t="s">
        <v>6344</v>
      </c>
      <c r="E183" s="60" t="s">
        <v>11276</v>
      </c>
      <c r="F183" s="67" t="s">
        <v>6345</v>
      </c>
      <c r="G183" s="67" t="s">
        <v>6342</v>
      </c>
      <c r="H183" s="68" t="s">
        <v>6346</v>
      </c>
      <c r="I183" s="63">
        <v>2</v>
      </c>
      <c r="J183" s="64" t="str">
        <f t="shared" si="12"/>
        <v>A</v>
      </c>
      <c r="K183" s="65">
        <f t="shared" si="13"/>
        <v>5000</v>
      </c>
      <c r="L183" s="66">
        <f t="shared" si="10"/>
        <v>2</v>
      </c>
      <c r="M183" s="66" t="str">
        <f t="shared" si="11"/>
        <v>OK</v>
      </c>
    </row>
    <row r="184" spans="2:14" x14ac:dyDescent="0.25">
      <c r="B184" s="57">
        <v>177</v>
      </c>
      <c r="C184" s="112">
        <v>44495</v>
      </c>
      <c r="D184" s="59" t="s">
        <v>6347</v>
      </c>
      <c r="E184" s="60" t="s">
        <v>11276</v>
      </c>
      <c r="F184" s="67" t="s">
        <v>6348</v>
      </c>
      <c r="G184" s="67" t="s">
        <v>6349</v>
      </c>
      <c r="H184" s="68" t="s">
        <v>6350</v>
      </c>
      <c r="I184" s="63">
        <v>2</v>
      </c>
      <c r="J184" s="64" t="str">
        <f t="shared" si="12"/>
        <v>A</v>
      </c>
      <c r="K184" s="65">
        <f t="shared" si="13"/>
        <v>5000</v>
      </c>
      <c r="L184" s="66">
        <f t="shared" si="10"/>
        <v>2</v>
      </c>
      <c r="M184" s="66" t="str">
        <f t="shared" si="11"/>
        <v>OK</v>
      </c>
    </row>
    <row r="185" spans="2:14" x14ac:dyDescent="0.25">
      <c r="B185" s="57">
        <v>178</v>
      </c>
      <c r="C185" s="112">
        <v>44495</v>
      </c>
      <c r="D185" s="59" t="s">
        <v>6351</v>
      </c>
      <c r="E185" s="60" t="s">
        <v>11276</v>
      </c>
      <c r="F185" s="67" t="s">
        <v>6352</v>
      </c>
      <c r="G185" s="67" t="s">
        <v>6353</v>
      </c>
      <c r="H185" s="68" t="s">
        <v>6354</v>
      </c>
      <c r="I185" s="63">
        <v>2</v>
      </c>
      <c r="J185" s="64" t="str">
        <f t="shared" si="12"/>
        <v>A</v>
      </c>
      <c r="K185" s="65">
        <f t="shared" si="13"/>
        <v>5000</v>
      </c>
      <c r="L185" s="66">
        <f t="shared" si="10"/>
        <v>4</v>
      </c>
      <c r="M185" s="66" t="str">
        <f t="shared" si="11"/>
        <v>OK</v>
      </c>
    </row>
    <row r="186" spans="2:14" s="69" customFormat="1" x14ac:dyDescent="0.25">
      <c r="B186" s="57">
        <v>179</v>
      </c>
      <c r="C186" s="112">
        <v>44495</v>
      </c>
      <c r="D186" s="59" t="s">
        <v>6355</v>
      </c>
      <c r="E186" s="60" t="s">
        <v>11276</v>
      </c>
      <c r="F186" s="67" t="s">
        <v>6356</v>
      </c>
      <c r="G186" s="67" t="s">
        <v>6357</v>
      </c>
      <c r="H186" s="68" t="s">
        <v>6358</v>
      </c>
      <c r="I186" s="63">
        <v>2</v>
      </c>
      <c r="J186" s="64" t="str">
        <f t="shared" si="12"/>
        <v>A</v>
      </c>
      <c r="K186" s="65">
        <f t="shared" si="13"/>
        <v>5000</v>
      </c>
      <c r="L186" s="66">
        <f t="shared" si="10"/>
        <v>2</v>
      </c>
      <c r="M186" s="66" t="str">
        <f t="shared" si="11"/>
        <v>OK</v>
      </c>
      <c r="N186" s="40"/>
    </row>
    <row r="187" spans="2:14" x14ac:dyDescent="0.25">
      <c r="B187" s="57">
        <v>180</v>
      </c>
      <c r="C187" s="112">
        <v>44495</v>
      </c>
      <c r="D187" s="59" t="s">
        <v>6359</v>
      </c>
      <c r="E187" s="60" t="s">
        <v>11276</v>
      </c>
      <c r="F187" s="67" t="s">
        <v>6360</v>
      </c>
      <c r="G187" s="67" t="s">
        <v>6361</v>
      </c>
      <c r="H187" s="68" t="s">
        <v>6362</v>
      </c>
      <c r="I187" s="63">
        <v>2</v>
      </c>
      <c r="J187" s="64" t="str">
        <f t="shared" si="12"/>
        <v>A</v>
      </c>
      <c r="K187" s="65">
        <f t="shared" si="13"/>
        <v>5000</v>
      </c>
      <c r="L187" s="66">
        <f t="shared" si="10"/>
        <v>2</v>
      </c>
      <c r="M187" s="66" t="str">
        <f t="shared" si="11"/>
        <v>OK</v>
      </c>
    </row>
    <row r="188" spans="2:14" x14ac:dyDescent="0.25">
      <c r="B188" s="57">
        <v>181</v>
      </c>
      <c r="C188" s="112">
        <v>44495</v>
      </c>
      <c r="D188" s="59" t="s">
        <v>6374</v>
      </c>
      <c r="E188" s="60" t="s">
        <v>11276</v>
      </c>
      <c r="F188" s="67" t="s">
        <v>6375</v>
      </c>
      <c r="G188" s="67" t="s">
        <v>6376</v>
      </c>
      <c r="H188" s="68" t="s">
        <v>6380</v>
      </c>
      <c r="I188" s="63">
        <v>6</v>
      </c>
      <c r="J188" s="64" t="str">
        <f t="shared" si="12"/>
        <v>B</v>
      </c>
      <c r="K188" s="65">
        <f t="shared" si="13"/>
        <v>18000</v>
      </c>
      <c r="L188" s="66">
        <f t="shared" si="10"/>
        <v>6</v>
      </c>
      <c r="M188" s="66" t="str">
        <f t="shared" si="11"/>
        <v>OK</v>
      </c>
    </row>
    <row r="189" spans="2:14" s="69" customFormat="1" x14ac:dyDescent="0.25">
      <c r="B189" s="57">
        <v>182</v>
      </c>
      <c r="C189" s="112">
        <v>44495</v>
      </c>
      <c r="D189" s="59" t="s">
        <v>6377</v>
      </c>
      <c r="E189" s="60" t="s">
        <v>11276</v>
      </c>
      <c r="F189" s="67" t="s">
        <v>6378</v>
      </c>
      <c r="G189" s="67" t="s">
        <v>6379</v>
      </c>
      <c r="H189" s="68" t="s">
        <v>6381</v>
      </c>
      <c r="I189" s="63">
        <v>6</v>
      </c>
      <c r="J189" s="64" t="str">
        <f t="shared" si="12"/>
        <v>B</v>
      </c>
      <c r="K189" s="65">
        <f t="shared" si="13"/>
        <v>18000</v>
      </c>
      <c r="L189" s="66">
        <f t="shared" si="10"/>
        <v>6</v>
      </c>
      <c r="M189" s="66" t="str">
        <f t="shared" si="11"/>
        <v>OK</v>
      </c>
      <c r="N189" s="40"/>
    </row>
    <row r="190" spans="2:14" x14ac:dyDescent="0.25">
      <c r="B190" s="57">
        <v>183</v>
      </c>
      <c r="C190" s="112">
        <v>44495</v>
      </c>
      <c r="D190" s="59" t="s">
        <v>1984</v>
      </c>
      <c r="E190" s="60" t="s">
        <v>11276</v>
      </c>
      <c r="F190" s="67" t="s">
        <v>1985</v>
      </c>
      <c r="G190" s="67" t="s">
        <v>1967</v>
      </c>
      <c r="H190" s="68" t="s">
        <v>6332</v>
      </c>
      <c r="I190" s="63">
        <v>10</v>
      </c>
      <c r="J190" s="64" t="str">
        <f t="shared" si="12"/>
        <v>B</v>
      </c>
      <c r="K190" s="65">
        <f t="shared" si="13"/>
        <v>30000</v>
      </c>
      <c r="L190" s="66">
        <f t="shared" si="10"/>
        <v>16</v>
      </c>
      <c r="M190" s="66" t="str">
        <f t="shared" si="11"/>
        <v>OK</v>
      </c>
    </row>
    <row r="191" spans="2:14" x14ac:dyDescent="0.25">
      <c r="B191" s="57">
        <v>184</v>
      </c>
      <c r="C191" s="112">
        <v>44495</v>
      </c>
      <c r="D191" s="59" t="s">
        <v>6333</v>
      </c>
      <c r="E191" s="60" t="s">
        <v>11276</v>
      </c>
      <c r="F191" s="67" t="s">
        <v>6334</v>
      </c>
      <c r="G191" s="67" t="s">
        <v>6335</v>
      </c>
      <c r="H191" s="68" t="s">
        <v>6336</v>
      </c>
      <c r="I191" s="63">
        <v>2</v>
      </c>
      <c r="J191" s="64" t="str">
        <f t="shared" si="12"/>
        <v>A</v>
      </c>
      <c r="K191" s="65">
        <f t="shared" si="13"/>
        <v>5000</v>
      </c>
      <c r="L191" s="66">
        <f t="shared" si="10"/>
        <v>2</v>
      </c>
      <c r="M191" s="66" t="str">
        <f t="shared" si="11"/>
        <v>OK</v>
      </c>
    </row>
    <row r="192" spans="2:14" x14ac:dyDescent="0.25">
      <c r="B192" s="57">
        <v>185</v>
      </c>
      <c r="C192" s="112">
        <v>44495</v>
      </c>
      <c r="D192" s="59" t="s">
        <v>6363</v>
      </c>
      <c r="E192" s="60" t="s">
        <v>11276</v>
      </c>
      <c r="F192" s="67" t="s">
        <v>6364</v>
      </c>
      <c r="G192" s="67" t="s">
        <v>6365</v>
      </c>
      <c r="H192" s="68" t="s">
        <v>6366</v>
      </c>
      <c r="I192" s="63">
        <v>2</v>
      </c>
      <c r="J192" s="64" t="str">
        <f t="shared" si="12"/>
        <v>A</v>
      </c>
      <c r="K192" s="65">
        <f t="shared" si="13"/>
        <v>5000</v>
      </c>
      <c r="L192" s="66">
        <f t="shared" si="10"/>
        <v>7</v>
      </c>
      <c r="M192" s="66" t="str">
        <f t="shared" si="11"/>
        <v>OK</v>
      </c>
    </row>
    <row r="193" spans="2:14" s="69" customFormat="1" x14ac:dyDescent="0.25">
      <c r="B193" s="57">
        <v>186</v>
      </c>
      <c r="C193" s="112">
        <v>44495</v>
      </c>
      <c r="D193" s="59" t="s">
        <v>6367</v>
      </c>
      <c r="E193" s="60" t="s">
        <v>11276</v>
      </c>
      <c r="F193" s="67" t="s">
        <v>6368</v>
      </c>
      <c r="G193" s="67" t="s">
        <v>6365</v>
      </c>
      <c r="H193" s="68" t="s">
        <v>6369</v>
      </c>
      <c r="I193" s="63">
        <v>2</v>
      </c>
      <c r="J193" s="64" t="str">
        <f t="shared" si="12"/>
        <v>A</v>
      </c>
      <c r="K193" s="65">
        <f t="shared" si="13"/>
        <v>5000</v>
      </c>
      <c r="L193" s="66">
        <f t="shared" si="10"/>
        <v>2</v>
      </c>
      <c r="M193" s="66" t="str">
        <f t="shared" si="11"/>
        <v>OK</v>
      </c>
      <c r="N193" s="40"/>
    </row>
    <row r="194" spans="2:14" x14ac:dyDescent="0.25">
      <c r="B194" s="57">
        <v>187</v>
      </c>
      <c r="C194" s="112">
        <v>44495</v>
      </c>
      <c r="D194" s="59" t="s">
        <v>6370</v>
      </c>
      <c r="E194" s="60" t="s">
        <v>11276</v>
      </c>
      <c r="F194" s="67" t="s">
        <v>6371</v>
      </c>
      <c r="G194" s="67" t="s">
        <v>6372</v>
      </c>
      <c r="H194" s="68" t="s">
        <v>6373</v>
      </c>
      <c r="I194" s="63">
        <v>2</v>
      </c>
      <c r="J194" s="64" t="str">
        <f t="shared" si="12"/>
        <v>A</v>
      </c>
      <c r="K194" s="65">
        <f t="shared" si="13"/>
        <v>5000</v>
      </c>
      <c r="L194" s="66">
        <f t="shared" si="10"/>
        <v>2</v>
      </c>
      <c r="M194" s="66" t="str">
        <f t="shared" si="11"/>
        <v>OK</v>
      </c>
    </row>
    <row r="195" spans="2:14" x14ac:dyDescent="0.25">
      <c r="B195" s="57">
        <v>188</v>
      </c>
      <c r="C195" s="112">
        <v>44495</v>
      </c>
      <c r="D195" s="59" t="s">
        <v>6337</v>
      </c>
      <c r="E195" s="60" t="s">
        <v>11276</v>
      </c>
      <c r="F195" s="67" t="s">
        <v>6338</v>
      </c>
      <c r="G195" s="67" t="s">
        <v>6339</v>
      </c>
      <c r="H195" s="68" t="s">
        <v>6340</v>
      </c>
      <c r="I195" s="63">
        <v>6</v>
      </c>
      <c r="J195" s="64" t="str">
        <f t="shared" si="12"/>
        <v>B</v>
      </c>
      <c r="K195" s="65">
        <f t="shared" si="13"/>
        <v>18000</v>
      </c>
      <c r="L195" s="66">
        <f t="shared" si="10"/>
        <v>9</v>
      </c>
      <c r="M195" s="66" t="str">
        <f t="shared" si="11"/>
        <v>OK</v>
      </c>
    </row>
    <row r="196" spans="2:14" s="69" customFormat="1" x14ac:dyDescent="0.25">
      <c r="B196" s="57">
        <v>189</v>
      </c>
      <c r="C196" s="112">
        <v>44495</v>
      </c>
      <c r="D196" s="59" t="s">
        <v>6382</v>
      </c>
      <c r="E196" s="60" t="s">
        <v>11276</v>
      </c>
      <c r="F196" s="67" t="s">
        <v>943</v>
      </c>
      <c r="G196" s="67" t="s">
        <v>6383</v>
      </c>
      <c r="H196" s="68" t="s">
        <v>6384</v>
      </c>
      <c r="I196" s="63">
        <v>2</v>
      </c>
      <c r="J196" s="64" t="str">
        <f t="shared" si="12"/>
        <v>A</v>
      </c>
      <c r="K196" s="65">
        <f t="shared" si="13"/>
        <v>5000</v>
      </c>
      <c r="L196" s="66">
        <f t="shared" si="10"/>
        <v>6</v>
      </c>
      <c r="M196" s="66" t="str">
        <f t="shared" si="11"/>
        <v>OK</v>
      </c>
      <c r="N196" s="40"/>
    </row>
    <row r="197" spans="2:14" x14ac:dyDescent="0.25">
      <c r="B197" s="57">
        <v>190</v>
      </c>
      <c r="C197" s="112">
        <v>44495</v>
      </c>
      <c r="D197" s="59" t="s">
        <v>6385</v>
      </c>
      <c r="E197" s="60" t="s">
        <v>11276</v>
      </c>
      <c r="F197" s="67" t="s">
        <v>6386</v>
      </c>
      <c r="G197" s="67" t="s">
        <v>6387</v>
      </c>
      <c r="H197" s="68" t="s">
        <v>6388</v>
      </c>
      <c r="I197" s="63">
        <v>2</v>
      </c>
      <c r="J197" s="64" t="str">
        <f t="shared" si="12"/>
        <v>A</v>
      </c>
      <c r="K197" s="65">
        <f t="shared" si="13"/>
        <v>5000</v>
      </c>
      <c r="L197" s="66">
        <f t="shared" si="10"/>
        <v>4</v>
      </c>
      <c r="M197" s="66" t="str">
        <f t="shared" si="11"/>
        <v>OK</v>
      </c>
    </row>
    <row r="198" spans="2:14" x14ac:dyDescent="0.25">
      <c r="B198" s="57">
        <v>191</v>
      </c>
      <c r="C198" s="112">
        <v>44496</v>
      </c>
      <c r="D198" s="59" t="s">
        <v>7064</v>
      </c>
      <c r="E198" s="60" t="s">
        <v>11276</v>
      </c>
      <c r="F198" s="67" t="s">
        <v>7065</v>
      </c>
      <c r="G198" s="67" t="s">
        <v>7066</v>
      </c>
      <c r="H198" s="68" t="s">
        <v>7067</v>
      </c>
      <c r="I198" s="63">
        <v>4</v>
      </c>
      <c r="J198" s="64" t="str">
        <f t="shared" si="12"/>
        <v>A</v>
      </c>
      <c r="K198" s="65">
        <f t="shared" si="13"/>
        <v>10000</v>
      </c>
      <c r="L198" s="66">
        <f t="shared" si="10"/>
        <v>4</v>
      </c>
      <c r="M198" s="66" t="str">
        <f t="shared" si="11"/>
        <v>OK</v>
      </c>
    </row>
    <row r="199" spans="2:14" x14ac:dyDescent="0.25">
      <c r="B199" s="57">
        <v>192</v>
      </c>
      <c r="C199" s="112">
        <v>44496</v>
      </c>
      <c r="D199" s="59" t="s">
        <v>2034</v>
      </c>
      <c r="E199" s="60" t="s">
        <v>11276</v>
      </c>
      <c r="F199" s="67" t="s">
        <v>2035</v>
      </c>
      <c r="G199" s="67" t="s">
        <v>2036</v>
      </c>
      <c r="H199" s="68" t="s">
        <v>7059</v>
      </c>
      <c r="I199" s="63">
        <v>4</v>
      </c>
      <c r="J199" s="64" t="str">
        <f t="shared" si="12"/>
        <v>A</v>
      </c>
      <c r="K199" s="65">
        <f t="shared" si="13"/>
        <v>10000</v>
      </c>
      <c r="L199" s="66">
        <f t="shared" si="10"/>
        <v>6</v>
      </c>
      <c r="M199" s="66" t="str">
        <f t="shared" si="11"/>
        <v>OK</v>
      </c>
    </row>
    <row r="200" spans="2:14" x14ac:dyDescent="0.25">
      <c r="B200" s="57">
        <v>193</v>
      </c>
      <c r="C200" s="112">
        <v>44496</v>
      </c>
      <c r="D200" s="59" t="s">
        <v>2015</v>
      </c>
      <c r="E200" s="60" t="s">
        <v>11276</v>
      </c>
      <c r="F200" s="67" t="s">
        <v>2016</v>
      </c>
      <c r="G200" s="67" t="s">
        <v>2017</v>
      </c>
      <c r="H200" s="68" t="s">
        <v>7050</v>
      </c>
      <c r="I200" s="63">
        <v>6</v>
      </c>
      <c r="J200" s="64" t="str">
        <f t="shared" si="12"/>
        <v>B</v>
      </c>
      <c r="K200" s="65">
        <f t="shared" si="13"/>
        <v>18000</v>
      </c>
      <c r="L200" s="66">
        <f t="shared" si="10"/>
        <v>8</v>
      </c>
      <c r="M200" s="66" t="str">
        <f t="shared" si="11"/>
        <v>OK</v>
      </c>
    </row>
    <row r="201" spans="2:14" x14ac:dyDescent="0.25">
      <c r="B201" s="57">
        <v>194</v>
      </c>
      <c r="C201" s="112">
        <v>44496</v>
      </c>
      <c r="D201" s="59" t="s">
        <v>7051</v>
      </c>
      <c r="E201" s="60" t="s">
        <v>11276</v>
      </c>
      <c r="F201" s="67" t="s">
        <v>7052</v>
      </c>
      <c r="G201" s="67" t="s">
        <v>7053</v>
      </c>
      <c r="H201" s="68" t="s">
        <v>7054</v>
      </c>
      <c r="I201" s="63">
        <v>6</v>
      </c>
      <c r="J201" s="64" t="str">
        <f t="shared" si="12"/>
        <v>B</v>
      </c>
      <c r="K201" s="65">
        <f t="shared" si="13"/>
        <v>18000</v>
      </c>
      <c r="L201" s="66">
        <f t="shared" ref="L201:L264" si="14">SUMIF($D$8:$D$393,D201:D586,$I$8:$I$393)</f>
        <v>6</v>
      </c>
      <c r="M201" s="66" t="str">
        <f t="shared" ref="M201:M264" si="15">+IF(L201=0," ",IF(L201&lt;=20,"OK",IF(L201&gt;=21,"LEBIH")))</f>
        <v>OK</v>
      </c>
    </row>
    <row r="202" spans="2:14" x14ac:dyDescent="0.25">
      <c r="B202" s="57">
        <v>195</v>
      </c>
      <c r="C202" s="112">
        <v>44496</v>
      </c>
      <c r="D202" s="59" t="s">
        <v>7060</v>
      </c>
      <c r="E202" s="60" t="s">
        <v>11276</v>
      </c>
      <c r="F202" s="67" t="s">
        <v>7061</v>
      </c>
      <c r="G202" s="67" t="s">
        <v>7062</v>
      </c>
      <c r="H202" s="68" t="s">
        <v>7063</v>
      </c>
      <c r="I202" s="63">
        <v>6</v>
      </c>
      <c r="J202" s="64" t="str">
        <f t="shared" si="12"/>
        <v>B</v>
      </c>
      <c r="K202" s="65">
        <f t="shared" si="13"/>
        <v>18000</v>
      </c>
      <c r="L202" s="66">
        <f t="shared" si="14"/>
        <v>6</v>
      </c>
      <c r="M202" s="66" t="str">
        <f t="shared" si="15"/>
        <v>OK</v>
      </c>
    </row>
    <row r="203" spans="2:14" x14ac:dyDescent="0.25">
      <c r="B203" s="57">
        <v>196</v>
      </c>
      <c r="C203" s="112">
        <v>44496</v>
      </c>
      <c r="D203" s="59" t="s">
        <v>7068</v>
      </c>
      <c r="E203" s="60" t="s">
        <v>11276</v>
      </c>
      <c r="F203" s="67" t="s">
        <v>7069</v>
      </c>
      <c r="G203" s="67" t="s">
        <v>7070</v>
      </c>
      <c r="H203" s="68" t="s">
        <v>7071</v>
      </c>
      <c r="I203" s="63">
        <v>6</v>
      </c>
      <c r="J203" s="64" t="str">
        <f t="shared" si="12"/>
        <v>B</v>
      </c>
      <c r="K203" s="65">
        <f t="shared" si="13"/>
        <v>18000</v>
      </c>
      <c r="L203" s="66">
        <f t="shared" si="14"/>
        <v>6</v>
      </c>
      <c r="M203" s="66" t="str">
        <f t="shared" si="15"/>
        <v>OK</v>
      </c>
    </row>
    <row r="204" spans="2:14" x14ac:dyDescent="0.25">
      <c r="B204" s="57">
        <v>197</v>
      </c>
      <c r="C204" s="112">
        <v>44496</v>
      </c>
      <c r="D204" s="59" t="s">
        <v>7072</v>
      </c>
      <c r="E204" s="60" t="s">
        <v>11276</v>
      </c>
      <c r="F204" s="67" t="s">
        <v>7073</v>
      </c>
      <c r="G204" s="67" t="s">
        <v>7074</v>
      </c>
      <c r="H204" s="68" t="s">
        <v>7075</v>
      </c>
      <c r="I204" s="63">
        <v>8</v>
      </c>
      <c r="J204" s="64" t="str">
        <f t="shared" ref="J204:J267" si="16">+IF(I204&lt;=0," ",IF(I204&lt;=5,"A",IF(I204&gt;=6,"B")))</f>
        <v>B</v>
      </c>
      <c r="K204" s="65">
        <f t="shared" ref="K204:K267" si="17">+IF(J204=" ",I204*0,IF(J204="A",I204*2500,IF(J204="B",I204*3000)))</f>
        <v>24000</v>
      </c>
      <c r="L204" s="66">
        <f t="shared" si="14"/>
        <v>10</v>
      </c>
      <c r="M204" s="66" t="str">
        <f t="shared" si="15"/>
        <v>OK</v>
      </c>
    </row>
    <row r="205" spans="2:14" x14ac:dyDescent="0.25">
      <c r="B205" s="57">
        <v>198</v>
      </c>
      <c r="C205" s="112">
        <v>44496</v>
      </c>
      <c r="D205" s="59" t="s">
        <v>7055</v>
      </c>
      <c r="E205" s="60" t="s">
        <v>11276</v>
      </c>
      <c r="F205" s="67" t="s">
        <v>7056</v>
      </c>
      <c r="G205" s="67" t="s">
        <v>7057</v>
      </c>
      <c r="H205" s="68" t="s">
        <v>7058</v>
      </c>
      <c r="I205" s="63">
        <v>6</v>
      </c>
      <c r="J205" s="64" t="str">
        <f t="shared" si="16"/>
        <v>B</v>
      </c>
      <c r="K205" s="65">
        <f t="shared" si="17"/>
        <v>18000</v>
      </c>
      <c r="L205" s="66">
        <f t="shared" si="14"/>
        <v>6</v>
      </c>
      <c r="M205" s="66" t="str">
        <f t="shared" si="15"/>
        <v>OK</v>
      </c>
    </row>
    <row r="206" spans="2:14" x14ac:dyDescent="0.25">
      <c r="B206" s="57">
        <v>199</v>
      </c>
      <c r="C206" s="112">
        <v>44496</v>
      </c>
      <c r="D206" s="59" t="s">
        <v>7076</v>
      </c>
      <c r="E206" s="60" t="s">
        <v>11276</v>
      </c>
      <c r="F206" s="67" t="s">
        <v>7077</v>
      </c>
      <c r="G206" s="67" t="s">
        <v>7078</v>
      </c>
      <c r="H206" s="68" t="s">
        <v>7079</v>
      </c>
      <c r="I206" s="63">
        <v>2</v>
      </c>
      <c r="J206" s="64" t="str">
        <f t="shared" si="16"/>
        <v>A</v>
      </c>
      <c r="K206" s="65">
        <f t="shared" si="17"/>
        <v>5000</v>
      </c>
      <c r="L206" s="66">
        <f t="shared" si="14"/>
        <v>4</v>
      </c>
      <c r="M206" s="66" t="str">
        <f t="shared" si="15"/>
        <v>OK</v>
      </c>
    </row>
    <row r="207" spans="2:14" x14ac:dyDescent="0.25">
      <c r="B207" s="57">
        <v>200</v>
      </c>
      <c r="C207" s="112">
        <v>44496</v>
      </c>
      <c r="D207" s="59" t="s">
        <v>7080</v>
      </c>
      <c r="E207" s="60" t="s">
        <v>11276</v>
      </c>
      <c r="F207" s="67" t="s">
        <v>7081</v>
      </c>
      <c r="G207" s="67" t="s">
        <v>7082</v>
      </c>
      <c r="H207" s="68" t="s">
        <v>7083</v>
      </c>
      <c r="I207" s="63">
        <v>2</v>
      </c>
      <c r="J207" s="64" t="str">
        <f t="shared" si="16"/>
        <v>A</v>
      </c>
      <c r="K207" s="65">
        <f t="shared" si="17"/>
        <v>5000</v>
      </c>
      <c r="L207" s="66">
        <f t="shared" si="14"/>
        <v>4</v>
      </c>
      <c r="M207" s="66" t="str">
        <f t="shared" si="15"/>
        <v>OK</v>
      </c>
    </row>
    <row r="208" spans="2:14" x14ac:dyDescent="0.25">
      <c r="B208" s="57">
        <v>201</v>
      </c>
      <c r="C208" s="112">
        <v>44496</v>
      </c>
      <c r="D208" s="59" t="s">
        <v>7084</v>
      </c>
      <c r="E208" s="60" t="s">
        <v>11276</v>
      </c>
      <c r="F208" s="67" t="s">
        <v>7085</v>
      </c>
      <c r="G208" s="67" t="s">
        <v>7086</v>
      </c>
      <c r="H208" s="68" t="s">
        <v>7087</v>
      </c>
      <c r="I208" s="63">
        <v>6</v>
      </c>
      <c r="J208" s="64" t="str">
        <f t="shared" si="16"/>
        <v>B</v>
      </c>
      <c r="K208" s="65">
        <f t="shared" si="17"/>
        <v>18000</v>
      </c>
      <c r="L208" s="66">
        <f t="shared" si="14"/>
        <v>6</v>
      </c>
      <c r="M208" s="66" t="str">
        <f t="shared" si="15"/>
        <v>OK</v>
      </c>
    </row>
    <row r="209" spans="2:13" x14ac:dyDescent="0.25">
      <c r="B209" s="57">
        <v>202</v>
      </c>
      <c r="C209" s="112">
        <v>44497</v>
      </c>
      <c r="D209" s="59" t="s">
        <v>7631</v>
      </c>
      <c r="E209" s="60" t="s">
        <v>11276</v>
      </c>
      <c r="F209" s="67" t="s">
        <v>7632</v>
      </c>
      <c r="G209" s="67" t="s">
        <v>7633</v>
      </c>
      <c r="H209" s="68" t="s">
        <v>7634</v>
      </c>
      <c r="I209" s="63">
        <v>6</v>
      </c>
      <c r="J209" s="64" t="str">
        <f t="shared" si="16"/>
        <v>B</v>
      </c>
      <c r="K209" s="65">
        <f t="shared" si="17"/>
        <v>18000</v>
      </c>
      <c r="L209" s="66">
        <f t="shared" si="14"/>
        <v>6</v>
      </c>
      <c r="M209" s="66" t="str">
        <f t="shared" si="15"/>
        <v>OK</v>
      </c>
    </row>
    <row r="210" spans="2:13" x14ac:dyDescent="0.25">
      <c r="B210" s="57">
        <v>203</v>
      </c>
      <c r="C210" s="112">
        <v>44497</v>
      </c>
      <c r="D210" s="59" t="s">
        <v>7635</v>
      </c>
      <c r="E210" s="60" t="s">
        <v>11276</v>
      </c>
      <c r="F210" s="67" t="s">
        <v>7636</v>
      </c>
      <c r="G210" s="67" t="s">
        <v>7637</v>
      </c>
      <c r="H210" s="68" t="s">
        <v>7638</v>
      </c>
      <c r="I210" s="63">
        <v>4</v>
      </c>
      <c r="J210" s="64" t="str">
        <f t="shared" si="16"/>
        <v>A</v>
      </c>
      <c r="K210" s="65">
        <f t="shared" si="17"/>
        <v>10000</v>
      </c>
      <c r="L210" s="66">
        <f t="shared" si="14"/>
        <v>4</v>
      </c>
      <c r="M210" s="66" t="str">
        <f t="shared" si="15"/>
        <v>OK</v>
      </c>
    </row>
    <row r="211" spans="2:13" x14ac:dyDescent="0.25">
      <c r="B211" s="57">
        <v>204</v>
      </c>
      <c r="C211" s="112">
        <v>44497</v>
      </c>
      <c r="D211" s="59" t="s">
        <v>7639</v>
      </c>
      <c r="E211" s="60" t="s">
        <v>11276</v>
      </c>
      <c r="F211" s="67" t="s">
        <v>7640</v>
      </c>
      <c r="G211" s="67" t="s">
        <v>7641</v>
      </c>
      <c r="H211" s="68" t="s">
        <v>7642</v>
      </c>
      <c r="I211" s="63">
        <v>4</v>
      </c>
      <c r="J211" s="64" t="str">
        <f t="shared" si="16"/>
        <v>A</v>
      </c>
      <c r="K211" s="65">
        <f t="shared" si="17"/>
        <v>10000</v>
      </c>
      <c r="L211" s="66">
        <f t="shared" si="14"/>
        <v>4</v>
      </c>
      <c r="M211" s="66" t="str">
        <f t="shared" si="15"/>
        <v>OK</v>
      </c>
    </row>
    <row r="212" spans="2:13" x14ac:dyDescent="0.25">
      <c r="B212" s="57">
        <v>205</v>
      </c>
      <c r="C212" s="112">
        <v>44497</v>
      </c>
      <c r="D212" s="59" t="s">
        <v>7643</v>
      </c>
      <c r="E212" s="60" t="s">
        <v>11276</v>
      </c>
      <c r="F212" s="67" t="s">
        <v>7644</v>
      </c>
      <c r="G212" s="67" t="s">
        <v>7645</v>
      </c>
      <c r="H212" s="68" t="s">
        <v>7646</v>
      </c>
      <c r="I212" s="63">
        <v>4</v>
      </c>
      <c r="J212" s="64" t="str">
        <f t="shared" si="16"/>
        <v>A</v>
      </c>
      <c r="K212" s="65">
        <f t="shared" si="17"/>
        <v>10000</v>
      </c>
      <c r="L212" s="66">
        <f t="shared" si="14"/>
        <v>4</v>
      </c>
      <c r="M212" s="66" t="str">
        <f t="shared" si="15"/>
        <v>OK</v>
      </c>
    </row>
    <row r="213" spans="2:13" x14ac:dyDescent="0.25">
      <c r="B213" s="57">
        <v>206</v>
      </c>
      <c r="C213" s="112">
        <v>44497</v>
      </c>
      <c r="D213" s="59" t="s">
        <v>2970</v>
      </c>
      <c r="E213" s="60" t="s">
        <v>11276</v>
      </c>
      <c r="F213" s="67" t="s">
        <v>2971</v>
      </c>
      <c r="G213" s="67" t="s">
        <v>2972</v>
      </c>
      <c r="H213" s="68" t="s">
        <v>7655</v>
      </c>
      <c r="I213" s="63">
        <v>3</v>
      </c>
      <c r="J213" s="64" t="str">
        <f t="shared" si="16"/>
        <v>A</v>
      </c>
      <c r="K213" s="65">
        <f t="shared" si="17"/>
        <v>7500</v>
      </c>
      <c r="L213" s="66">
        <f t="shared" si="14"/>
        <v>9</v>
      </c>
      <c r="M213" s="66" t="str">
        <f t="shared" si="15"/>
        <v>OK</v>
      </c>
    </row>
    <row r="214" spans="2:13" x14ac:dyDescent="0.25">
      <c r="B214" s="57">
        <v>207</v>
      </c>
      <c r="C214" s="112">
        <v>44497</v>
      </c>
      <c r="D214" s="59" t="s">
        <v>7656</v>
      </c>
      <c r="E214" s="60" t="s">
        <v>11276</v>
      </c>
      <c r="F214" s="67" t="s">
        <v>7657</v>
      </c>
      <c r="G214" s="67" t="s">
        <v>7658</v>
      </c>
      <c r="H214" s="68" t="s">
        <v>7659</v>
      </c>
      <c r="I214" s="63">
        <v>5</v>
      </c>
      <c r="J214" s="64" t="str">
        <f t="shared" si="16"/>
        <v>A</v>
      </c>
      <c r="K214" s="65">
        <f t="shared" si="17"/>
        <v>12500</v>
      </c>
      <c r="L214" s="66">
        <f t="shared" si="14"/>
        <v>5</v>
      </c>
      <c r="M214" s="66" t="str">
        <f t="shared" si="15"/>
        <v>OK</v>
      </c>
    </row>
    <row r="215" spans="2:13" x14ac:dyDescent="0.25">
      <c r="B215" s="57">
        <v>208</v>
      </c>
      <c r="C215" s="112">
        <v>44497</v>
      </c>
      <c r="D215" s="59" t="s">
        <v>7660</v>
      </c>
      <c r="E215" s="60" t="s">
        <v>11276</v>
      </c>
      <c r="F215" s="67" t="s">
        <v>7661</v>
      </c>
      <c r="G215" s="67" t="s">
        <v>7662</v>
      </c>
      <c r="H215" s="68" t="s">
        <v>7663</v>
      </c>
      <c r="I215" s="63">
        <v>3</v>
      </c>
      <c r="J215" s="64" t="str">
        <f t="shared" si="16"/>
        <v>A</v>
      </c>
      <c r="K215" s="65">
        <f t="shared" si="17"/>
        <v>7500</v>
      </c>
      <c r="L215" s="66">
        <f t="shared" si="14"/>
        <v>3</v>
      </c>
      <c r="M215" s="66" t="str">
        <f t="shared" si="15"/>
        <v>OK</v>
      </c>
    </row>
    <row r="216" spans="2:13" x14ac:dyDescent="0.25">
      <c r="B216" s="57">
        <v>209</v>
      </c>
      <c r="C216" s="112">
        <v>44497</v>
      </c>
      <c r="D216" s="59" t="s">
        <v>7647</v>
      </c>
      <c r="E216" s="60" t="s">
        <v>11276</v>
      </c>
      <c r="F216" s="67" t="s">
        <v>7648</v>
      </c>
      <c r="G216" s="67" t="s">
        <v>7649</v>
      </c>
      <c r="H216" s="68" t="s">
        <v>7653</v>
      </c>
      <c r="I216" s="63">
        <v>2</v>
      </c>
      <c r="J216" s="64" t="str">
        <f t="shared" si="16"/>
        <v>A</v>
      </c>
      <c r="K216" s="65">
        <f t="shared" si="17"/>
        <v>5000</v>
      </c>
      <c r="L216" s="66">
        <f t="shared" si="14"/>
        <v>2</v>
      </c>
      <c r="M216" s="66" t="str">
        <f t="shared" si="15"/>
        <v>OK</v>
      </c>
    </row>
    <row r="217" spans="2:13" x14ac:dyDescent="0.25">
      <c r="B217" s="57">
        <v>210</v>
      </c>
      <c r="C217" s="112">
        <v>44497</v>
      </c>
      <c r="D217" s="59" t="s">
        <v>7650</v>
      </c>
      <c r="E217" s="60" t="s">
        <v>11276</v>
      </c>
      <c r="F217" s="67" t="s">
        <v>7651</v>
      </c>
      <c r="G217" s="67" t="s">
        <v>7652</v>
      </c>
      <c r="H217" s="68" t="s">
        <v>7654</v>
      </c>
      <c r="I217" s="63">
        <v>2</v>
      </c>
      <c r="J217" s="64" t="str">
        <f t="shared" si="16"/>
        <v>A</v>
      </c>
      <c r="K217" s="65">
        <f t="shared" si="17"/>
        <v>5000</v>
      </c>
      <c r="L217" s="66">
        <f t="shared" si="14"/>
        <v>4</v>
      </c>
      <c r="M217" s="66" t="str">
        <f t="shared" si="15"/>
        <v>OK</v>
      </c>
    </row>
    <row r="218" spans="2:13" x14ac:dyDescent="0.25">
      <c r="B218" s="57">
        <v>211</v>
      </c>
      <c r="C218" s="112">
        <v>44497</v>
      </c>
      <c r="D218" s="59" t="s">
        <v>7664</v>
      </c>
      <c r="E218" s="60" t="s">
        <v>11276</v>
      </c>
      <c r="F218" s="67" t="s">
        <v>3733</v>
      </c>
      <c r="G218" s="67" t="s">
        <v>7665</v>
      </c>
      <c r="H218" s="68" t="s">
        <v>7666</v>
      </c>
      <c r="I218" s="63">
        <v>2</v>
      </c>
      <c r="J218" s="64" t="str">
        <f t="shared" si="16"/>
        <v>A</v>
      </c>
      <c r="K218" s="65">
        <f t="shared" si="17"/>
        <v>5000</v>
      </c>
      <c r="L218" s="66">
        <f t="shared" si="14"/>
        <v>2</v>
      </c>
      <c r="M218" s="66" t="str">
        <f t="shared" si="15"/>
        <v>OK</v>
      </c>
    </row>
    <row r="219" spans="2:13" x14ac:dyDescent="0.25">
      <c r="B219" s="57">
        <v>212</v>
      </c>
      <c r="C219" s="112">
        <v>44498</v>
      </c>
      <c r="D219" s="59" t="s">
        <v>8511</v>
      </c>
      <c r="E219" s="60" t="s">
        <v>11276</v>
      </c>
      <c r="F219" s="67" t="s">
        <v>8512</v>
      </c>
      <c r="G219" s="67" t="s">
        <v>8513</v>
      </c>
      <c r="H219" s="68" t="s">
        <v>8514</v>
      </c>
      <c r="I219" s="63">
        <v>3</v>
      </c>
      <c r="J219" s="64" t="str">
        <f t="shared" si="16"/>
        <v>A</v>
      </c>
      <c r="K219" s="65">
        <f t="shared" si="17"/>
        <v>7500</v>
      </c>
      <c r="L219" s="66">
        <f t="shared" si="14"/>
        <v>3</v>
      </c>
      <c r="M219" s="66" t="str">
        <f t="shared" si="15"/>
        <v>OK</v>
      </c>
    </row>
    <row r="220" spans="2:13" x14ac:dyDescent="0.25">
      <c r="B220" s="57">
        <v>213</v>
      </c>
      <c r="C220" s="112">
        <v>44498</v>
      </c>
      <c r="D220" s="59" t="s">
        <v>8515</v>
      </c>
      <c r="E220" s="60" t="s">
        <v>11276</v>
      </c>
      <c r="F220" s="67" t="s">
        <v>8516</v>
      </c>
      <c r="G220" s="67" t="s">
        <v>8513</v>
      </c>
      <c r="H220" s="68" t="s">
        <v>8517</v>
      </c>
      <c r="I220" s="63">
        <v>3</v>
      </c>
      <c r="J220" s="64" t="str">
        <f t="shared" si="16"/>
        <v>A</v>
      </c>
      <c r="K220" s="65">
        <f t="shared" si="17"/>
        <v>7500</v>
      </c>
      <c r="L220" s="66">
        <f t="shared" si="14"/>
        <v>3</v>
      </c>
      <c r="M220" s="66" t="str">
        <f t="shared" si="15"/>
        <v>OK</v>
      </c>
    </row>
    <row r="221" spans="2:13" x14ac:dyDescent="0.25">
      <c r="B221" s="57">
        <v>214</v>
      </c>
      <c r="C221" s="112">
        <v>44498</v>
      </c>
      <c r="D221" s="59" t="s">
        <v>8518</v>
      </c>
      <c r="E221" s="60" t="s">
        <v>11276</v>
      </c>
      <c r="F221" s="67" t="s">
        <v>8519</v>
      </c>
      <c r="G221" s="67" t="s">
        <v>8520</v>
      </c>
      <c r="H221" s="68" t="s">
        <v>8521</v>
      </c>
      <c r="I221" s="63">
        <v>5</v>
      </c>
      <c r="J221" s="64" t="str">
        <f t="shared" si="16"/>
        <v>A</v>
      </c>
      <c r="K221" s="65">
        <f t="shared" si="17"/>
        <v>12500</v>
      </c>
      <c r="L221" s="66">
        <f t="shared" si="14"/>
        <v>8</v>
      </c>
      <c r="M221" s="66" t="str">
        <f t="shared" si="15"/>
        <v>OK</v>
      </c>
    </row>
    <row r="222" spans="2:13" x14ac:dyDescent="0.25">
      <c r="B222" s="57">
        <v>215</v>
      </c>
      <c r="C222" s="112">
        <v>44498</v>
      </c>
      <c r="D222" s="59" t="s">
        <v>4351</v>
      </c>
      <c r="E222" s="60" t="s">
        <v>11276</v>
      </c>
      <c r="F222" s="67" t="s">
        <v>4352</v>
      </c>
      <c r="G222" s="67" t="s">
        <v>4353</v>
      </c>
      <c r="H222" s="68" t="s">
        <v>8523</v>
      </c>
      <c r="I222" s="63">
        <v>2</v>
      </c>
      <c r="J222" s="64" t="str">
        <f t="shared" si="16"/>
        <v>A</v>
      </c>
      <c r="K222" s="65">
        <f t="shared" si="17"/>
        <v>5000</v>
      </c>
      <c r="L222" s="66">
        <f t="shared" si="14"/>
        <v>4</v>
      </c>
      <c r="M222" s="66" t="str">
        <f t="shared" si="15"/>
        <v>OK</v>
      </c>
    </row>
    <row r="223" spans="2:13" x14ac:dyDescent="0.25">
      <c r="B223" s="57">
        <v>216</v>
      </c>
      <c r="C223" s="112">
        <v>44498</v>
      </c>
      <c r="D223" s="59" t="s">
        <v>8524</v>
      </c>
      <c r="E223" s="60" t="s">
        <v>11276</v>
      </c>
      <c r="F223" s="67" t="s">
        <v>8525</v>
      </c>
      <c r="G223" s="67" t="s">
        <v>8526</v>
      </c>
      <c r="H223" s="68" t="s">
        <v>8527</v>
      </c>
      <c r="I223" s="63">
        <v>2</v>
      </c>
      <c r="J223" s="64" t="str">
        <f t="shared" si="16"/>
        <v>A</v>
      </c>
      <c r="K223" s="65">
        <f t="shared" si="17"/>
        <v>5000</v>
      </c>
      <c r="L223" s="66">
        <f t="shared" si="14"/>
        <v>2</v>
      </c>
      <c r="M223" s="66" t="str">
        <f t="shared" si="15"/>
        <v>OK</v>
      </c>
    </row>
    <row r="224" spans="2:13" x14ac:dyDescent="0.25">
      <c r="B224" s="57">
        <v>217</v>
      </c>
      <c r="C224" s="112">
        <v>44498</v>
      </c>
      <c r="D224" s="59" t="s">
        <v>6363</v>
      </c>
      <c r="E224" s="60" t="s">
        <v>11276</v>
      </c>
      <c r="F224" s="67" t="s">
        <v>6364</v>
      </c>
      <c r="G224" s="67" t="s">
        <v>6365</v>
      </c>
      <c r="H224" s="68" t="s">
        <v>8522</v>
      </c>
      <c r="I224" s="63">
        <v>5</v>
      </c>
      <c r="J224" s="64" t="str">
        <f t="shared" si="16"/>
        <v>A</v>
      </c>
      <c r="K224" s="65">
        <f t="shared" si="17"/>
        <v>12500</v>
      </c>
      <c r="L224" s="66">
        <f t="shared" si="14"/>
        <v>7</v>
      </c>
      <c r="M224" s="66" t="str">
        <f t="shared" si="15"/>
        <v>OK</v>
      </c>
    </row>
    <row r="225" spans="2:13" x14ac:dyDescent="0.25">
      <c r="B225" s="57">
        <v>218</v>
      </c>
      <c r="C225" s="112">
        <v>44498</v>
      </c>
      <c r="D225" s="59" t="s">
        <v>4359</v>
      </c>
      <c r="E225" s="60" t="s">
        <v>11276</v>
      </c>
      <c r="F225" s="67" t="s">
        <v>4360</v>
      </c>
      <c r="G225" s="67" t="s">
        <v>4361</v>
      </c>
      <c r="H225" s="68" t="s">
        <v>8528</v>
      </c>
      <c r="I225" s="63">
        <v>2</v>
      </c>
      <c r="J225" s="64" t="str">
        <f t="shared" si="16"/>
        <v>A</v>
      </c>
      <c r="K225" s="65">
        <f t="shared" si="17"/>
        <v>5000</v>
      </c>
      <c r="L225" s="66">
        <f t="shared" si="14"/>
        <v>4</v>
      </c>
      <c r="M225" s="66" t="str">
        <f t="shared" si="15"/>
        <v>OK</v>
      </c>
    </row>
    <row r="226" spans="2:13" x14ac:dyDescent="0.25">
      <c r="B226" s="57">
        <v>219</v>
      </c>
      <c r="C226" s="112">
        <v>44498</v>
      </c>
      <c r="D226" s="59" t="s">
        <v>667</v>
      </c>
      <c r="E226" s="60" t="s">
        <v>11276</v>
      </c>
      <c r="F226" s="67" t="s">
        <v>668</v>
      </c>
      <c r="G226" s="67" t="s">
        <v>669</v>
      </c>
      <c r="H226" s="68" t="s">
        <v>8529</v>
      </c>
      <c r="I226" s="63">
        <v>2</v>
      </c>
      <c r="J226" s="64" t="str">
        <f t="shared" si="16"/>
        <v>A</v>
      </c>
      <c r="K226" s="65">
        <f t="shared" si="17"/>
        <v>5000</v>
      </c>
      <c r="L226" s="66">
        <f t="shared" si="14"/>
        <v>11</v>
      </c>
      <c r="M226" s="66" t="str">
        <f t="shared" si="15"/>
        <v>OK</v>
      </c>
    </row>
    <row r="227" spans="2:13" x14ac:dyDescent="0.25">
      <c r="B227" s="57">
        <v>220</v>
      </c>
      <c r="C227" s="112">
        <v>44498</v>
      </c>
      <c r="D227" s="59" t="s">
        <v>8530</v>
      </c>
      <c r="E227" s="60" t="s">
        <v>11276</v>
      </c>
      <c r="F227" s="67" t="s">
        <v>8512</v>
      </c>
      <c r="G227" s="67" t="s">
        <v>8531</v>
      </c>
      <c r="H227" s="68" t="s">
        <v>8532</v>
      </c>
      <c r="I227" s="63">
        <v>3</v>
      </c>
      <c r="J227" s="64" t="str">
        <f t="shared" si="16"/>
        <v>A</v>
      </c>
      <c r="K227" s="65">
        <f t="shared" si="17"/>
        <v>7500</v>
      </c>
      <c r="L227" s="66">
        <f t="shared" si="14"/>
        <v>5</v>
      </c>
      <c r="M227" s="66" t="str">
        <f t="shared" si="15"/>
        <v>OK</v>
      </c>
    </row>
    <row r="228" spans="2:13" x14ac:dyDescent="0.25">
      <c r="B228" s="57">
        <v>221</v>
      </c>
      <c r="C228" s="112">
        <v>44498</v>
      </c>
      <c r="D228" s="59" t="s">
        <v>8533</v>
      </c>
      <c r="E228" s="60" t="s">
        <v>11276</v>
      </c>
      <c r="F228" s="67" t="s">
        <v>8534</v>
      </c>
      <c r="G228" s="67" t="s">
        <v>8535</v>
      </c>
      <c r="H228" s="68" t="s">
        <v>8536</v>
      </c>
      <c r="I228" s="63">
        <v>3</v>
      </c>
      <c r="J228" s="64" t="str">
        <f t="shared" si="16"/>
        <v>A</v>
      </c>
      <c r="K228" s="65">
        <f t="shared" si="17"/>
        <v>7500</v>
      </c>
      <c r="L228" s="66">
        <f t="shared" si="14"/>
        <v>3</v>
      </c>
      <c r="M228" s="66" t="str">
        <f t="shared" si="15"/>
        <v>OK</v>
      </c>
    </row>
    <row r="229" spans="2:13" x14ac:dyDescent="0.25">
      <c r="B229" s="57">
        <v>222</v>
      </c>
      <c r="C229" s="112">
        <v>44498</v>
      </c>
      <c r="D229" s="59" t="s">
        <v>5452</v>
      </c>
      <c r="E229" s="60" t="s">
        <v>11276</v>
      </c>
      <c r="F229" s="67" t="s">
        <v>329</v>
      </c>
      <c r="G229" s="67" t="s">
        <v>5453</v>
      </c>
      <c r="H229" s="68" t="s">
        <v>8537</v>
      </c>
      <c r="I229" s="63">
        <v>2</v>
      </c>
      <c r="J229" s="64" t="str">
        <f t="shared" si="16"/>
        <v>A</v>
      </c>
      <c r="K229" s="65">
        <f t="shared" si="17"/>
        <v>5000</v>
      </c>
      <c r="L229" s="66">
        <f t="shared" si="14"/>
        <v>4</v>
      </c>
      <c r="M229" s="66" t="str">
        <f t="shared" si="15"/>
        <v>OK</v>
      </c>
    </row>
    <row r="230" spans="2:13" x14ac:dyDescent="0.25">
      <c r="B230" s="57">
        <v>223</v>
      </c>
      <c r="C230" s="112">
        <v>44498</v>
      </c>
      <c r="D230" s="59" t="s">
        <v>8538</v>
      </c>
      <c r="E230" s="60" t="s">
        <v>11276</v>
      </c>
      <c r="F230" s="67" t="s">
        <v>8539</v>
      </c>
      <c r="G230" s="67" t="s">
        <v>8540</v>
      </c>
      <c r="H230" s="68" t="s">
        <v>8541</v>
      </c>
      <c r="I230" s="63">
        <v>2</v>
      </c>
      <c r="J230" s="64" t="str">
        <f t="shared" si="16"/>
        <v>A</v>
      </c>
      <c r="K230" s="65">
        <f t="shared" si="17"/>
        <v>5000</v>
      </c>
      <c r="L230" s="66">
        <f t="shared" si="14"/>
        <v>2</v>
      </c>
      <c r="M230" s="66" t="str">
        <f t="shared" si="15"/>
        <v>OK</v>
      </c>
    </row>
    <row r="231" spans="2:13" x14ac:dyDescent="0.25">
      <c r="B231" s="57">
        <v>224</v>
      </c>
      <c r="C231" s="112">
        <v>44498</v>
      </c>
      <c r="D231" s="59" t="s">
        <v>4485</v>
      </c>
      <c r="E231" s="60" t="s">
        <v>11276</v>
      </c>
      <c r="F231" s="67" t="s">
        <v>4486</v>
      </c>
      <c r="G231" s="67" t="s">
        <v>4487</v>
      </c>
      <c r="H231" s="68" t="s">
        <v>8542</v>
      </c>
      <c r="I231" s="63">
        <v>2</v>
      </c>
      <c r="J231" s="64" t="str">
        <f t="shared" si="16"/>
        <v>A</v>
      </c>
      <c r="K231" s="65">
        <f t="shared" si="17"/>
        <v>5000</v>
      </c>
      <c r="L231" s="66">
        <f t="shared" si="14"/>
        <v>6</v>
      </c>
      <c r="M231" s="66" t="str">
        <f t="shared" si="15"/>
        <v>OK</v>
      </c>
    </row>
    <row r="232" spans="2:13" x14ac:dyDescent="0.25">
      <c r="B232" s="57">
        <v>225</v>
      </c>
      <c r="C232" s="112">
        <v>44498</v>
      </c>
      <c r="D232" s="59" t="s">
        <v>4431</v>
      </c>
      <c r="E232" s="60" t="s">
        <v>11276</v>
      </c>
      <c r="F232" s="67" t="s">
        <v>4432</v>
      </c>
      <c r="G232" s="67" t="s">
        <v>4433</v>
      </c>
      <c r="H232" s="68" t="s">
        <v>8543</v>
      </c>
      <c r="I232" s="63">
        <v>2</v>
      </c>
      <c r="J232" s="64" t="str">
        <f t="shared" si="16"/>
        <v>A</v>
      </c>
      <c r="K232" s="65">
        <f t="shared" si="17"/>
        <v>5000</v>
      </c>
      <c r="L232" s="66">
        <f t="shared" si="14"/>
        <v>4</v>
      </c>
      <c r="M232" s="66" t="str">
        <f t="shared" si="15"/>
        <v>OK</v>
      </c>
    </row>
    <row r="233" spans="2:13" x14ac:dyDescent="0.25">
      <c r="B233" s="57">
        <v>226</v>
      </c>
      <c r="C233" s="112">
        <v>44499</v>
      </c>
      <c r="D233" s="59" t="s">
        <v>8544</v>
      </c>
      <c r="E233" s="60" t="s">
        <v>11276</v>
      </c>
      <c r="F233" s="67" t="s">
        <v>8545</v>
      </c>
      <c r="G233" s="67" t="s">
        <v>8546</v>
      </c>
      <c r="H233" s="68" t="s">
        <v>8547</v>
      </c>
      <c r="I233" s="63">
        <v>2</v>
      </c>
      <c r="J233" s="64" t="str">
        <f t="shared" si="16"/>
        <v>A</v>
      </c>
      <c r="K233" s="65">
        <f t="shared" si="17"/>
        <v>5000</v>
      </c>
      <c r="L233" s="66">
        <f t="shared" si="14"/>
        <v>4</v>
      </c>
      <c r="M233" s="66" t="str">
        <f t="shared" si="15"/>
        <v>OK</v>
      </c>
    </row>
    <row r="234" spans="2:13" x14ac:dyDescent="0.25">
      <c r="B234" s="57">
        <v>227</v>
      </c>
      <c r="C234" s="112">
        <v>44499</v>
      </c>
      <c r="D234" s="59" t="s">
        <v>8548</v>
      </c>
      <c r="E234" s="60" t="s">
        <v>11276</v>
      </c>
      <c r="F234" s="67" t="s">
        <v>8549</v>
      </c>
      <c r="G234" s="67" t="s">
        <v>8550</v>
      </c>
      <c r="H234" s="68" t="s">
        <v>8551</v>
      </c>
      <c r="I234" s="63">
        <v>2</v>
      </c>
      <c r="J234" s="64" t="str">
        <f t="shared" si="16"/>
        <v>A</v>
      </c>
      <c r="K234" s="65">
        <f t="shared" si="17"/>
        <v>5000</v>
      </c>
      <c r="L234" s="66">
        <f t="shared" si="14"/>
        <v>4</v>
      </c>
      <c r="M234" s="66" t="str">
        <f t="shared" si="15"/>
        <v>OK</v>
      </c>
    </row>
    <row r="235" spans="2:13" x14ac:dyDescent="0.25">
      <c r="B235" s="57">
        <v>228</v>
      </c>
      <c r="C235" s="112">
        <v>44499</v>
      </c>
      <c r="D235" s="59" t="s">
        <v>4384</v>
      </c>
      <c r="E235" s="60" t="s">
        <v>11276</v>
      </c>
      <c r="F235" s="67" t="s">
        <v>108</v>
      </c>
      <c r="G235" s="67" t="s">
        <v>4385</v>
      </c>
      <c r="H235" s="68" t="s">
        <v>8552</v>
      </c>
      <c r="I235" s="63">
        <v>2</v>
      </c>
      <c r="J235" s="64" t="str">
        <f t="shared" si="16"/>
        <v>A</v>
      </c>
      <c r="K235" s="65">
        <f t="shared" si="17"/>
        <v>5000</v>
      </c>
      <c r="L235" s="66">
        <f t="shared" si="14"/>
        <v>6</v>
      </c>
      <c r="M235" s="66" t="str">
        <f t="shared" si="15"/>
        <v>OK</v>
      </c>
    </row>
    <row r="236" spans="2:13" x14ac:dyDescent="0.25">
      <c r="B236" s="57">
        <v>229</v>
      </c>
      <c r="C236" s="112">
        <v>44499</v>
      </c>
      <c r="D236" s="59" t="s">
        <v>8553</v>
      </c>
      <c r="E236" s="60" t="s">
        <v>11276</v>
      </c>
      <c r="F236" s="67" t="s">
        <v>8554</v>
      </c>
      <c r="G236" s="67" t="s">
        <v>8555</v>
      </c>
      <c r="H236" s="68" t="s">
        <v>8556</v>
      </c>
      <c r="I236" s="63">
        <v>2</v>
      </c>
      <c r="J236" s="64" t="str">
        <f t="shared" si="16"/>
        <v>A</v>
      </c>
      <c r="K236" s="65">
        <f t="shared" si="17"/>
        <v>5000</v>
      </c>
      <c r="L236" s="66">
        <f t="shared" si="14"/>
        <v>4</v>
      </c>
      <c r="M236" s="66" t="str">
        <f t="shared" si="15"/>
        <v>OK</v>
      </c>
    </row>
    <row r="237" spans="2:13" x14ac:dyDescent="0.25">
      <c r="B237" s="57">
        <v>230</v>
      </c>
      <c r="C237" s="112">
        <v>44499</v>
      </c>
      <c r="D237" s="59" t="s">
        <v>8557</v>
      </c>
      <c r="E237" s="60" t="s">
        <v>11276</v>
      </c>
      <c r="F237" s="67" t="s">
        <v>8558</v>
      </c>
      <c r="G237" s="67" t="s">
        <v>8559</v>
      </c>
      <c r="H237" s="68" t="s">
        <v>8560</v>
      </c>
      <c r="I237" s="63">
        <v>2</v>
      </c>
      <c r="J237" s="64" t="str">
        <f t="shared" si="16"/>
        <v>A</v>
      </c>
      <c r="K237" s="65">
        <f t="shared" si="17"/>
        <v>5000</v>
      </c>
      <c r="L237" s="66">
        <f t="shared" si="14"/>
        <v>4</v>
      </c>
      <c r="M237" s="66" t="str">
        <f t="shared" si="15"/>
        <v>OK</v>
      </c>
    </row>
    <row r="238" spans="2:13" x14ac:dyDescent="0.25">
      <c r="B238" s="57">
        <v>231</v>
      </c>
      <c r="C238" s="112">
        <v>44499</v>
      </c>
      <c r="D238" s="59" t="s">
        <v>8561</v>
      </c>
      <c r="E238" s="60" t="s">
        <v>11276</v>
      </c>
      <c r="F238" s="67" t="s">
        <v>8562</v>
      </c>
      <c r="G238" s="67" t="s">
        <v>8563</v>
      </c>
      <c r="H238" s="68" t="s">
        <v>8564</v>
      </c>
      <c r="I238" s="63">
        <v>4</v>
      </c>
      <c r="J238" s="64" t="str">
        <f t="shared" si="16"/>
        <v>A</v>
      </c>
      <c r="K238" s="65">
        <f t="shared" si="17"/>
        <v>10000</v>
      </c>
      <c r="L238" s="66">
        <f t="shared" si="14"/>
        <v>10</v>
      </c>
      <c r="M238" s="66" t="str">
        <f t="shared" si="15"/>
        <v>OK</v>
      </c>
    </row>
    <row r="239" spans="2:13" x14ac:dyDescent="0.25">
      <c r="B239" s="57">
        <v>232</v>
      </c>
      <c r="C239" s="112">
        <v>44499</v>
      </c>
      <c r="D239" s="59" t="s">
        <v>8565</v>
      </c>
      <c r="E239" s="60" t="s">
        <v>11276</v>
      </c>
      <c r="F239" s="67" t="s">
        <v>8566</v>
      </c>
      <c r="G239" s="67" t="s">
        <v>8567</v>
      </c>
      <c r="H239" s="68" t="s">
        <v>8568</v>
      </c>
      <c r="I239" s="63">
        <v>2</v>
      </c>
      <c r="J239" s="64" t="str">
        <f t="shared" si="16"/>
        <v>A</v>
      </c>
      <c r="K239" s="65">
        <f t="shared" si="17"/>
        <v>5000</v>
      </c>
      <c r="L239" s="66">
        <f t="shared" si="14"/>
        <v>4</v>
      </c>
      <c r="M239" s="66" t="str">
        <f t="shared" si="15"/>
        <v>OK</v>
      </c>
    </row>
    <row r="240" spans="2:13" x14ac:dyDescent="0.25">
      <c r="B240" s="57">
        <v>233</v>
      </c>
      <c r="C240" s="112">
        <v>44499</v>
      </c>
      <c r="D240" s="59" t="s">
        <v>8569</v>
      </c>
      <c r="E240" s="60" t="s">
        <v>11276</v>
      </c>
      <c r="F240" s="67" t="s">
        <v>8570</v>
      </c>
      <c r="G240" s="67" t="s">
        <v>8571</v>
      </c>
      <c r="H240" s="68" t="s">
        <v>8572</v>
      </c>
      <c r="I240" s="63">
        <v>2</v>
      </c>
      <c r="J240" s="64" t="str">
        <f t="shared" si="16"/>
        <v>A</v>
      </c>
      <c r="K240" s="65">
        <f t="shared" si="17"/>
        <v>5000</v>
      </c>
      <c r="L240" s="66">
        <f t="shared" si="14"/>
        <v>4</v>
      </c>
      <c r="M240" s="66" t="str">
        <f t="shared" si="15"/>
        <v>OK</v>
      </c>
    </row>
    <row r="241" spans="2:13" x14ac:dyDescent="0.25">
      <c r="B241" s="57">
        <v>234</v>
      </c>
      <c r="C241" s="112">
        <v>44499</v>
      </c>
      <c r="D241" s="59" t="s">
        <v>8573</v>
      </c>
      <c r="E241" s="60" t="s">
        <v>11276</v>
      </c>
      <c r="F241" s="67" t="s">
        <v>8574</v>
      </c>
      <c r="G241" s="67" t="s">
        <v>8575</v>
      </c>
      <c r="H241" s="68" t="s">
        <v>8576</v>
      </c>
      <c r="I241" s="63">
        <v>2</v>
      </c>
      <c r="J241" s="64" t="str">
        <f t="shared" si="16"/>
        <v>A</v>
      </c>
      <c r="K241" s="65">
        <f t="shared" si="17"/>
        <v>5000</v>
      </c>
      <c r="L241" s="66">
        <f t="shared" si="14"/>
        <v>8</v>
      </c>
      <c r="M241" s="66" t="str">
        <f t="shared" si="15"/>
        <v>OK</v>
      </c>
    </row>
    <row r="242" spans="2:13" x14ac:dyDescent="0.25">
      <c r="B242" s="57">
        <v>235</v>
      </c>
      <c r="C242" s="112">
        <v>44499</v>
      </c>
      <c r="D242" s="59" t="s">
        <v>4552</v>
      </c>
      <c r="E242" s="60" t="s">
        <v>11276</v>
      </c>
      <c r="F242" s="67" t="s">
        <v>4553</v>
      </c>
      <c r="G242" s="67" t="s">
        <v>4554</v>
      </c>
      <c r="H242" s="68" t="s">
        <v>8581</v>
      </c>
      <c r="I242" s="63">
        <v>2</v>
      </c>
      <c r="J242" s="64" t="str">
        <f t="shared" si="16"/>
        <v>A</v>
      </c>
      <c r="K242" s="65">
        <f t="shared" si="17"/>
        <v>5000</v>
      </c>
      <c r="L242" s="66">
        <f t="shared" si="14"/>
        <v>4</v>
      </c>
      <c r="M242" s="66" t="str">
        <f t="shared" si="15"/>
        <v>OK</v>
      </c>
    </row>
    <row r="243" spans="2:13" x14ac:dyDescent="0.25">
      <c r="B243" s="57">
        <v>236</v>
      </c>
      <c r="C243" s="112">
        <v>44499</v>
      </c>
      <c r="D243" s="59" t="s">
        <v>8577</v>
      </c>
      <c r="E243" s="60" t="s">
        <v>11276</v>
      </c>
      <c r="F243" s="67" t="s">
        <v>8578</v>
      </c>
      <c r="G243" s="67" t="s">
        <v>8579</v>
      </c>
      <c r="H243" s="68" t="s">
        <v>8580</v>
      </c>
      <c r="I243" s="63">
        <v>2</v>
      </c>
      <c r="J243" s="64" t="str">
        <f t="shared" si="16"/>
        <v>A</v>
      </c>
      <c r="K243" s="65">
        <f t="shared" si="17"/>
        <v>5000</v>
      </c>
      <c r="L243" s="66">
        <f t="shared" si="14"/>
        <v>4</v>
      </c>
      <c r="M243" s="66" t="str">
        <f t="shared" si="15"/>
        <v>OK</v>
      </c>
    </row>
    <row r="244" spans="2:13" x14ac:dyDescent="0.25">
      <c r="B244" s="57">
        <v>237</v>
      </c>
      <c r="C244" s="112">
        <v>44505</v>
      </c>
      <c r="D244" s="59" t="s">
        <v>9281</v>
      </c>
      <c r="E244" s="60" t="s">
        <v>11276</v>
      </c>
      <c r="F244" s="67" t="s">
        <v>9282</v>
      </c>
      <c r="G244" s="67" t="s">
        <v>9283</v>
      </c>
      <c r="H244" s="68" t="s">
        <v>9284</v>
      </c>
      <c r="I244" s="63">
        <v>6</v>
      </c>
      <c r="J244" s="64" t="str">
        <f t="shared" si="16"/>
        <v>B</v>
      </c>
      <c r="K244" s="65">
        <f t="shared" si="17"/>
        <v>18000</v>
      </c>
      <c r="L244" s="66">
        <f t="shared" si="14"/>
        <v>6</v>
      </c>
      <c r="M244" s="66" t="str">
        <f t="shared" si="15"/>
        <v>OK</v>
      </c>
    </row>
    <row r="245" spans="2:13" x14ac:dyDescent="0.25">
      <c r="B245" s="57">
        <v>238</v>
      </c>
      <c r="C245" s="112">
        <v>44505</v>
      </c>
      <c r="D245" s="59" t="s">
        <v>9289</v>
      </c>
      <c r="E245" s="60" t="s">
        <v>11276</v>
      </c>
      <c r="F245" s="67" t="s">
        <v>9290</v>
      </c>
      <c r="G245" s="67" t="s">
        <v>9291</v>
      </c>
      <c r="H245" s="68" t="s">
        <v>9292</v>
      </c>
      <c r="I245" s="63">
        <v>2</v>
      </c>
      <c r="J245" s="64" t="str">
        <f t="shared" si="16"/>
        <v>A</v>
      </c>
      <c r="K245" s="65">
        <f t="shared" si="17"/>
        <v>5000</v>
      </c>
      <c r="L245" s="66">
        <f t="shared" si="14"/>
        <v>2</v>
      </c>
      <c r="M245" s="66" t="str">
        <f t="shared" si="15"/>
        <v>OK</v>
      </c>
    </row>
    <row r="246" spans="2:13" x14ac:dyDescent="0.25">
      <c r="B246" s="57">
        <v>239</v>
      </c>
      <c r="C246" s="112">
        <v>44505</v>
      </c>
      <c r="D246" s="59" t="s">
        <v>9285</v>
      </c>
      <c r="E246" s="60" t="s">
        <v>11276</v>
      </c>
      <c r="F246" s="67" t="s">
        <v>9286</v>
      </c>
      <c r="G246" s="67" t="s">
        <v>9287</v>
      </c>
      <c r="H246" s="68" t="s">
        <v>9288</v>
      </c>
      <c r="I246" s="63">
        <v>2</v>
      </c>
      <c r="J246" s="64" t="str">
        <f t="shared" si="16"/>
        <v>A</v>
      </c>
      <c r="K246" s="65">
        <f t="shared" si="17"/>
        <v>5000</v>
      </c>
      <c r="L246" s="66">
        <f t="shared" si="14"/>
        <v>2</v>
      </c>
      <c r="M246" s="66" t="str">
        <f t="shared" si="15"/>
        <v>OK</v>
      </c>
    </row>
    <row r="247" spans="2:13" x14ac:dyDescent="0.25">
      <c r="B247" s="57">
        <v>240</v>
      </c>
      <c r="C247" s="112">
        <v>44506</v>
      </c>
      <c r="D247" s="59" t="s">
        <v>4435</v>
      </c>
      <c r="E247" s="60" t="s">
        <v>11276</v>
      </c>
      <c r="F247" s="67" t="s">
        <v>4436</v>
      </c>
      <c r="G247" s="67" t="s">
        <v>4437</v>
      </c>
      <c r="H247" s="68" t="s">
        <v>9669</v>
      </c>
      <c r="I247" s="63">
        <v>6</v>
      </c>
      <c r="J247" s="64" t="str">
        <f t="shared" si="16"/>
        <v>B</v>
      </c>
      <c r="K247" s="65">
        <f t="shared" si="17"/>
        <v>18000</v>
      </c>
      <c r="L247" s="66">
        <f t="shared" si="14"/>
        <v>12</v>
      </c>
      <c r="M247" s="66" t="str">
        <f t="shared" si="15"/>
        <v>OK</v>
      </c>
    </row>
    <row r="248" spans="2:13" x14ac:dyDescent="0.25">
      <c r="B248" s="57">
        <v>241</v>
      </c>
      <c r="C248" s="112">
        <v>44506</v>
      </c>
      <c r="D248" s="59" t="s">
        <v>9670</v>
      </c>
      <c r="E248" s="60" t="s">
        <v>11276</v>
      </c>
      <c r="F248" s="67" t="s">
        <v>9671</v>
      </c>
      <c r="G248" s="67" t="s">
        <v>9672</v>
      </c>
      <c r="H248" s="68" t="s">
        <v>9673</v>
      </c>
      <c r="I248" s="63">
        <v>5</v>
      </c>
      <c r="J248" s="64" t="str">
        <f t="shared" si="16"/>
        <v>A</v>
      </c>
      <c r="K248" s="65">
        <f t="shared" si="17"/>
        <v>12500</v>
      </c>
      <c r="L248" s="66">
        <f t="shared" si="14"/>
        <v>12</v>
      </c>
      <c r="M248" s="66" t="str">
        <f t="shared" si="15"/>
        <v>OK</v>
      </c>
    </row>
    <row r="249" spans="2:13" x14ac:dyDescent="0.25">
      <c r="B249" s="57">
        <v>242</v>
      </c>
      <c r="C249" s="112">
        <v>44506</v>
      </c>
      <c r="D249" s="59" t="s">
        <v>9674</v>
      </c>
      <c r="E249" s="60" t="s">
        <v>11276</v>
      </c>
      <c r="F249" s="67" t="s">
        <v>9675</v>
      </c>
      <c r="G249" s="67" t="s">
        <v>4071</v>
      </c>
      <c r="H249" s="68" t="s">
        <v>9676</v>
      </c>
      <c r="I249" s="63">
        <v>2</v>
      </c>
      <c r="J249" s="64" t="str">
        <f t="shared" si="16"/>
        <v>A</v>
      </c>
      <c r="K249" s="65">
        <f t="shared" si="17"/>
        <v>5000</v>
      </c>
      <c r="L249" s="66">
        <f t="shared" si="14"/>
        <v>4</v>
      </c>
      <c r="M249" s="66" t="str">
        <f t="shared" si="15"/>
        <v>OK</v>
      </c>
    </row>
    <row r="250" spans="2:13" x14ac:dyDescent="0.25">
      <c r="B250" s="57">
        <v>243</v>
      </c>
      <c r="C250" s="112">
        <v>44506</v>
      </c>
      <c r="D250" s="59" t="s">
        <v>9677</v>
      </c>
      <c r="E250" s="60" t="s">
        <v>11276</v>
      </c>
      <c r="F250" s="67" t="s">
        <v>9678</v>
      </c>
      <c r="G250" s="67" t="s">
        <v>9679</v>
      </c>
      <c r="H250" s="68" t="s">
        <v>9680</v>
      </c>
      <c r="I250" s="63">
        <v>2</v>
      </c>
      <c r="J250" s="64" t="str">
        <f t="shared" si="16"/>
        <v>A</v>
      </c>
      <c r="K250" s="65">
        <f t="shared" si="17"/>
        <v>5000</v>
      </c>
      <c r="L250" s="66">
        <f t="shared" si="14"/>
        <v>2</v>
      </c>
      <c r="M250" s="66" t="str">
        <f t="shared" si="15"/>
        <v>OK</v>
      </c>
    </row>
    <row r="251" spans="2:13" x14ac:dyDescent="0.25">
      <c r="B251" s="57">
        <v>244</v>
      </c>
      <c r="C251" s="112">
        <v>44506</v>
      </c>
      <c r="D251" s="59" t="s">
        <v>2938</v>
      </c>
      <c r="E251" s="60" t="s">
        <v>11276</v>
      </c>
      <c r="F251" s="67" t="s">
        <v>2939</v>
      </c>
      <c r="G251" s="67" t="s">
        <v>2940</v>
      </c>
      <c r="H251" s="68" t="s">
        <v>9701</v>
      </c>
      <c r="I251" s="63">
        <v>2</v>
      </c>
      <c r="J251" s="64" t="str">
        <f t="shared" si="16"/>
        <v>A</v>
      </c>
      <c r="K251" s="65">
        <f t="shared" si="17"/>
        <v>5000</v>
      </c>
      <c r="L251" s="66">
        <f t="shared" si="14"/>
        <v>4</v>
      </c>
      <c r="M251" s="66" t="str">
        <f t="shared" si="15"/>
        <v>OK</v>
      </c>
    </row>
    <row r="252" spans="2:13" x14ac:dyDescent="0.25">
      <c r="B252" s="57">
        <v>245</v>
      </c>
      <c r="C252" s="112">
        <v>44506</v>
      </c>
      <c r="D252" s="59" t="s">
        <v>4501</v>
      </c>
      <c r="E252" s="60" t="s">
        <v>11276</v>
      </c>
      <c r="F252" s="67" t="s">
        <v>4502</v>
      </c>
      <c r="G252" s="67" t="s">
        <v>4503</v>
      </c>
      <c r="H252" s="68" t="s">
        <v>9702</v>
      </c>
      <c r="I252" s="63">
        <v>2</v>
      </c>
      <c r="J252" s="64" t="str">
        <f t="shared" si="16"/>
        <v>A</v>
      </c>
      <c r="K252" s="65">
        <f t="shared" si="17"/>
        <v>5000</v>
      </c>
      <c r="L252" s="66">
        <f t="shared" si="14"/>
        <v>4</v>
      </c>
      <c r="M252" s="66" t="str">
        <f t="shared" si="15"/>
        <v>OK</v>
      </c>
    </row>
    <row r="253" spans="2:13" x14ac:dyDescent="0.25">
      <c r="B253" s="57">
        <v>246</v>
      </c>
      <c r="C253" s="112">
        <v>44506</v>
      </c>
      <c r="D253" s="59" t="s">
        <v>9681</v>
      </c>
      <c r="E253" s="60" t="s">
        <v>11276</v>
      </c>
      <c r="F253" s="67" t="s">
        <v>9682</v>
      </c>
      <c r="G253" s="67" t="s">
        <v>9683</v>
      </c>
      <c r="H253" s="68" t="s">
        <v>9684</v>
      </c>
      <c r="I253" s="63">
        <v>2</v>
      </c>
      <c r="J253" s="64" t="str">
        <f t="shared" si="16"/>
        <v>A</v>
      </c>
      <c r="K253" s="65">
        <f t="shared" si="17"/>
        <v>5000</v>
      </c>
      <c r="L253" s="66">
        <f t="shared" si="14"/>
        <v>2</v>
      </c>
      <c r="M253" s="66" t="str">
        <f t="shared" si="15"/>
        <v>OK</v>
      </c>
    </row>
    <row r="254" spans="2:13" x14ac:dyDescent="0.25">
      <c r="B254" s="57">
        <v>247</v>
      </c>
      <c r="C254" s="112">
        <v>44506</v>
      </c>
      <c r="D254" s="59" t="s">
        <v>9685</v>
      </c>
      <c r="E254" s="60" t="s">
        <v>11276</v>
      </c>
      <c r="F254" s="67" t="s">
        <v>9686</v>
      </c>
      <c r="G254" s="67" t="s">
        <v>9687</v>
      </c>
      <c r="H254" s="68" t="s">
        <v>9688</v>
      </c>
      <c r="I254" s="63">
        <v>2</v>
      </c>
      <c r="J254" s="64" t="str">
        <f t="shared" si="16"/>
        <v>A</v>
      </c>
      <c r="K254" s="65">
        <f t="shared" si="17"/>
        <v>5000</v>
      </c>
      <c r="L254" s="66">
        <f t="shared" si="14"/>
        <v>5</v>
      </c>
      <c r="M254" s="66" t="str">
        <f t="shared" si="15"/>
        <v>OK</v>
      </c>
    </row>
    <row r="255" spans="2:13" x14ac:dyDescent="0.25">
      <c r="B255" s="57">
        <v>248</v>
      </c>
      <c r="C255" s="112">
        <v>44506</v>
      </c>
      <c r="D255" s="59" t="s">
        <v>4509</v>
      </c>
      <c r="E255" s="60" t="s">
        <v>11276</v>
      </c>
      <c r="F255" s="67" t="s">
        <v>4510</v>
      </c>
      <c r="G255" s="67" t="s">
        <v>4511</v>
      </c>
      <c r="H255" s="68" t="s">
        <v>9689</v>
      </c>
      <c r="I255" s="63">
        <v>2</v>
      </c>
      <c r="J255" s="64" t="str">
        <f t="shared" si="16"/>
        <v>A</v>
      </c>
      <c r="K255" s="65">
        <f t="shared" si="17"/>
        <v>5000</v>
      </c>
      <c r="L255" s="66">
        <f t="shared" si="14"/>
        <v>10</v>
      </c>
      <c r="M255" s="66" t="str">
        <f t="shared" si="15"/>
        <v>OK</v>
      </c>
    </row>
    <row r="256" spans="2:13" x14ac:dyDescent="0.25">
      <c r="B256" s="57">
        <v>249</v>
      </c>
      <c r="C256" s="112">
        <v>44506</v>
      </c>
      <c r="D256" s="59" t="s">
        <v>9690</v>
      </c>
      <c r="E256" s="60" t="s">
        <v>11276</v>
      </c>
      <c r="F256" s="67" t="s">
        <v>199</v>
      </c>
      <c r="G256" s="67" t="s">
        <v>9691</v>
      </c>
      <c r="H256" s="68" t="s">
        <v>9692</v>
      </c>
      <c r="I256" s="63">
        <v>2</v>
      </c>
      <c r="J256" s="64" t="str">
        <f t="shared" si="16"/>
        <v>A</v>
      </c>
      <c r="K256" s="65">
        <f t="shared" si="17"/>
        <v>5000</v>
      </c>
      <c r="L256" s="66">
        <f t="shared" si="14"/>
        <v>2</v>
      </c>
      <c r="M256" s="66" t="str">
        <f t="shared" si="15"/>
        <v>OK</v>
      </c>
    </row>
    <row r="257" spans="2:13" x14ac:dyDescent="0.25">
      <c r="B257" s="57">
        <v>250</v>
      </c>
      <c r="C257" s="112">
        <v>44506</v>
      </c>
      <c r="D257" s="59" t="s">
        <v>9693</v>
      </c>
      <c r="E257" s="60" t="s">
        <v>11276</v>
      </c>
      <c r="F257" s="67" t="s">
        <v>9694</v>
      </c>
      <c r="G257" s="67" t="s">
        <v>9695</v>
      </c>
      <c r="H257" s="68" t="s">
        <v>9699</v>
      </c>
      <c r="I257" s="63">
        <v>2</v>
      </c>
      <c r="J257" s="64" t="str">
        <f t="shared" si="16"/>
        <v>A</v>
      </c>
      <c r="K257" s="65">
        <f t="shared" si="17"/>
        <v>5000</v>
      </c>
      <c r="L257" s="66">
        <f t="shared" si="14"/>
        <v>2</v>
      </c>
      <c r="M257" s="66" t="str">
        <f t="shared" si="15"/>
        <v>OK</v>
      </c>
    </row>
    <row r="258" spans="2:13" x14ac:dyDescent="0.25">
      <c r="B258" s="57">
        <v>251</v>
      </c>
      <c r="C258" s="112">
        <v>44506</v>
      </c>
      <c r="D258" s="59" t="s">
        <v>9696</v>
      </c>
      <c r="E258" s="60" t="s">
        <v>11276</v>
      </c>
      <c r="F258" s="67" t="s">
        <v>9697</v>
      </c>
      <c r="G258" s="67" t="s">
        <v>9698</v>
      </c>
      <c r="H258" s="68" t="s">
        <v>9700</v>
      </c>
      <c r="I258" s="63">
        <v>2</v>
      </c>
      <c r="J258" s="64" t="str">
        <f t="shared" si="16"/>
        <v>A</v>
      </c>
      <c r="K258" s="65">
        <f t="shared" si="17"/>
        <v>5000</v>
      </c>
      <c r="L258" s="66">
        <f t="shared" si="14"/>
        <v>2</v>
      </c>
      <c r="M258" s="66" t="str">
        <f t="shared" si="15"/>
        <v>OK</v>
      </c>
    </row>
    <row r="259" spans="2:13" x14ac:dyDescent="0.25">
      <c r="B259" s="57">
        <v>252</v>
      </c>
      <c r="C259" s="112">
        <v>44506</v>
      </c>
      <c r="D259" s="59" t="s">
        <v>9703</v>
      </c>
      <c r="E259" s="60" t="s">
        <v>11276</v>
      </c>
      <c r="F259" s="67" t="s">
        <v>9704</v>
      </c>
      <c r="G259" s="67" t="s">
        <v>4480</v>
      </c>
      <c r="H259" s="68" t="s">
        <v>9705</v>
      </c>
      <c r="I259" s="63">
        <v>2</v>
      </c>
      <c r="J259" s="64" t="str">
        <f t="shared" si="16"/>
        <v>A</v>
      </c>
      <c r="K259" s="65">
        <f t="shared" si="17"/>
        <v>5000</v>
      </c>
      <c r="L259" s="66">
        <f t="shared" si="14"/>
        <v>2</v>
      </c>
      <c r="M259" s="66" t="str">
        <f t="shared" si="15"/>
        <v>OK</v>
      </c>
    </row>
    <row r="260" spans="2:13" x14ac:dyDescent="0.25">
      <c r="B260" s="57">
        <v>253</v>
      </c>
      <c r="C260" s="112">
        <v>44506</v>
      </c>
      <c r="D260" s="59" t="s">
        <v>9706</v>
      </c>
      <c r="E260" s="60" t="s">
        <v>11276</v>
      </c>
      <c r="F260" s="67" t="s">
        <v>9707</v>
      </c>
      <c r="G260" s="67" t="s">
        <v>9708</v>
      </c>
      <c r="H260" s="68" t="s">
        <v>9709</v>
      </c>
      <c r="I260" s="63">
        <v>2</v>
      </c>
      <c r="J260" s="64" t="str">
        <f t="shared" si="16"/>
        <v>A</v>
      </c>
      <c r="K260" s="65">
        <f t="shared" si="17"/>
        <v>5000</v>
      </c>
      <c r="L260" s="66">
        <f t="shared" si="14"/>
        <v>2</v>
      </c>
      <c r="M260" s="66" t="str">
        <f t="shared" si="15"/>
        <v>OK</v>
      </c>
    </row>
    <row r="261" spans="2:13" x14ac:dyDescent="0.25">
      <c r="B261" s="57">
        <v>254</v>
      </c>
      <c r="C261" s="112">
        <v>44506</v>
      </c>
      <c r="D261" s="59" t="s">
        <v>7072</v>
      </c>
      <c r="E261" s="60" t="s">
        <v>11276</v>
      </c>
      <c r="F261" s="67" t="s">
        <v>7073</v>
      </c>
      <c r="G261" s="67" t="s">
        <v>7074</v>
      </c>
      <c r="H261" s="68" t="s">
        <v>9710</v>
      </c>
      <c r="I261" s="63">
        <v>2</v>
      </c>
      <c r="J261" s="64" t="str">
        <f t="shared" si="16"/>
        <v>A</v>
      </c>
      <c r="K261" s="65">
        <f t="shared" si="17"/>
        <v>5000</v>
      </c>
      <c r="L261" s="66">
        <f t="shared" si="14"/>
        <v>10</v>
      </c>
      <c r="M261" s="66" t="str">
        <f t="shared" si="15"/>
        <v>OK</v>
      </c>
    </row>
    <row r="262" spans="2:13" x14ac:dyDescent="0.25">
      <c r="B262" s="57">
        <v>255</v>
      </c>
      <c r="C262" s="112">
        <v>44506</v>
      </c>
      <c r="D262" s="59" t="s">
        <v>8530</v>
      </c>
      <c r="E262" s="60" t="s">
        <v>11276</v>
      </c>
      <c r="F262" s="67" t="s">
        <v>8512</v>
      </c>
      <c r="G262" s="67" t="s">
        <v>8531</v>
      </c>
      <c r="H262" s="68" t="s">
        <v>9711</v>
      </c>
      <c r="I262" s="63">
        <v>2</v>
      </c>
      <c r="J262" s="64" t="str">
        <f t="shared" si="16"/>
        <v>A</v>
      </c>
      <c r="K262" s="65">
        <f t="shared" si="17"/>
        <v>5000</v>
      </c>
      <c r="L262" s="66">
        <f t="shared" si="14"/>
        <v>5</v>
      </c>
      <c r="M262" s="66" t="str">
        <f t="shared" si="15"/>
        <v>OK</v>
      </c>
    </row>
    <row r="263" spans="2:13" x14ac:dyDescent="0.25">
      <c r="B263" s="57">
        <v>256</v>
      </c>
      <c r="C263" s="112">
        <v>44506</v>
      </c>
      <c r="D263" s="59" t="s">
        <v>4513</v>
      </c>
      <c r="E263" s="60" t="s">
        <v>11276</v>
      </c>
      <c r="F263" s="67" t="s">
        <v>4514</v>
      </c>
      <c r="G263" s="67" t="s">
        <v>4515</v>
      </c>
      <c r="H263" s="68" t="s">
        <v>9712</v>
      </c>
      <c r="I263" s="63">
        <v>2</v>
      </c>
      <c r="J263" s="64" t="str">
        <f t="shared" si="16"/>
        <v>A</v>
      </c>
      <c r="K263" s="65">
        <f t="shared" si="17"/>
        <v>5000</v>
      </c>
      <c r="L263" s="66">
        <f t="shared" si="14"/>
        <v>4</v>
      </c>
      <c r="M263" s="66" t="str">
        <f t="shared" si="15"/>
        <v>OK</v>
      </c>
    </row>
    <row r="264" spans="2:13" x14ac:dyDescent="0.25">
      <c r="B264" s="57">
        <v>257</v>
      </c>
      <c r="C264" s="112">
        <v>44506</v>
      </c>
      <c r="D264" s="59" t="s">
        <v>4517</v>
      </c>
      <c r="E264" s="60" t="s">
        <v>11276</v>
      </c>
      <c r="F264" s="67" t="s">
        <v>4518</v>
      </c>
      <c r="G264" s="67" t="s">
        <v>4519</v>
      </c>
      <c r="H264" s="68" t="s">
        <v>9713</v>
      </c>
      <c r="I264" s="63">
        <v>2</v>
      </c>
      <c r="J264" s="64" t="str">
        <f t="shared" si="16"/>
        <v>A</v>
      </c>
      <c r="K264" s="65">
        <f t="shared" si="17"/>
        <v>5000</v>
      </c>
      <c r="L264" s="66">
        <f t="shared" si="14"/>
        <v>4</v>
      </c>
      <c r="M264" s="66" t="str">
        <f t="shared" si="15"/>
        <v>OK</v>
      </c>
    </row>
    <row r="265" spans="2:13" x14ac:dyDescent="0.25">
      <c r="B265" s="57">
        <v>258</v>
      </c>
      <c r="C265" s="112">
        <v>44506</v>
      </c>
      <c r="D265" s="59" t="s">
        <v>8548</v>
      </c>
      <c r="E265" s="60" t="s">
        <v>11276</v>
      </c>
      <c r="F265" s="67" t="s">
        <v>8549</v>
      </c>
      <c r="G265" s="67" t="s">
        <v>8550</v>
      </c>
      <c r="H265" s="68" t="s">
        <v>9714</v>
      </c>
      <c r="I265" s="63">
        <v>2</v>
      </c>
      <c r="J265" s="64" t="str">
        <f t="shared" si="16"/>
        <v>A</v>
      </c>
      <c r="K265" s="65">
        <f t="shared" si="17"/>
        <v>5000</v>
      </c>
      <c r="L265" s="66">
        <f t="shared" ref="L265:L328" si="18">SUMIF($D$8:$D$393,D265:D650,$I$8:$I$393)</f>
        <v>4</v>
      </c>
      <c r="M265" s="66" t="str">
        <f t="shared" ref="M265:M328" si="19">+IF(L265=0," ",IF(L265&lt;=20,"OK",IF(L265&gt;=21,"LEBIH")))</f>
        <v>OK</v>
      </c>
    </row>
    <row r="266" spans="2:13" x14ac:dyDescent="0.25">
      <c r="B266" s="57">
        <v>259</v>
      </c>
      <c r="C266" s="112">
        <v>44506</v>
      </c>
      <c r="D266" s="59" t="s">
        <v>4380</v>
      </c>
      <c r="E266" s="60" t="s">
        <v>11276</v>
      </c>
      <c r="F266" s="67" t="s">
        <v>4381</v>
      </c>
      <c r="G266" s="67" t="s">
        <v>4382</v>
      </c>
      <c r="H266" s="68" t="s">
        <v>9715</v>
      </c>
      <c r="I266" s="63">
        <v>2</v>
      </c>
      <c r="J266" s="64" t="str">
        <f t="shared" si="16"/>
        <v>A</v>
      </c>
      <c r="K266" s="65">
        <f t="shared" si="17"/>
        <v>5000</v>
      </c>
      <c r="L266" s="66">
        <f t="shared" si="18"/>
        <v>5</v>
      </c>
      <c r="M266" s="66" t="str">
        <f t="shared" si="19"/>
        <v>OK</v>
      </c>
    </row>
    <row r="267" spans="2:13" x14ac:dyDescent="0.25">
      <c r="B267" s="57">
        <v>260</v>
      </c>
      <c r="C267" s="112">
        <v>44506</v>
      </c>
      <c r="D267" s="59" t="s">
        <v>4386</v>
      </c>
      <c r="E267" s="60" t="s">
        <v>11276</v>
      </c>
      <c r="F267" s="67" t="s">
        <v>4387</v>
      </c>
      <c r="G267" s="67" t="s">
        <v>4388</v>
      </c>
      <c r="H267" s="68" t="s">
        <v>9716</v>
      </c>
      <c r="I267" s="63">
        <v>2</v>
      </c>
      <c r="J267" s="64" t="str">
        <f t="shared" si="16"/>
        <v>A</v>
      </c>
      <c r="K267" s="65">
        <f t="shared" si="17"/>
        <v>5000</v>
      </c>
      <c r="L267" s="66">
        <f t="shared" si="18"/>
        <v>4</v>
      </c>
      <c r="M267" s="66" t="str">
        <f t="shared" si="19"/>
        <v>OK</v>
      </c>
    </row>
    <row r="268" spans="2:13" x14ac:dyDescent="0.25">
      <c r="B268" s="57">
        <v>261</v>
      </c>
      <c r="C268" s="112">
        <v>44506</v>
      </c>
      <c r="D268" s="59" t="s">
        <v>4384</v>
      </c>
      <c r="E268" s="60" t="s">
        <v>11276</v>
      </c>
      <c r="F268" s="67" t="s">
        <v>108</v>
      </c>
      <c r="G268" s="67" t="s">
        <v>4385</v>
      </c>
      <c r="H268" s="68" t="s">
        <v>9717</v>
      </c>
      <c r="I268" s="63">
        <v>2</v>
      </c>
      <c r="J268" s="64" t="str">
        <f t="shared" ref="J268:J331" si="20">+IF(I268&lt;=0," ",IF(I268&lt;=5,"A",IF(I268&gt;=6,"B")))</f>
        <v>A</v>
      </c>
      <c r="K268" s="65">
        <f t="shared" ref="K268:K331" si="21">+IF(J268=" ",I268*0,IF(J268="A",I268*2500,IF(J268="B",I268*3000)))</f>
        <v>5000</v>
      </c>
      <c r="L268" s="66">
        <f t="shared" si="18"/>
        <v>6</v>
      </c>
      <c r="M268" s="66" t="str">
        <f t="shared" si="19"/>
        <v>OK</v>
      </c>
    </row>
    <row r="269" spans="2:13" x14ac:dyDescent="0.25">
      <c r="B269" s="57">
        <v>262</v>
      </c>
      <c r="C269" s="112">
        <v>44506</v>
      </c>
      <c r="D269" s="59" t="s">
        <v>4529</v>
      </c>
      <c r="E269" s="60" t="s">
        <v>11276</v>
      </c>
      <c r="F269" s="67" t="s">
        <v>4530</v>
      </c>
      <c r="G269" s="67" t="s">
        <v>4527</v>
      </c>
      <c r="H269" s="68" t="s">
        <v>9718</v>
      </c>
      <c r="I269" s="63">
        <v>2</v>
      </c>
      <c r="J269" s="64" t="str">
        <f t="shared" si="20"/>
        <v>A</v>
      </c>
      <c r="K269" s="65">
        <f t="shared" si="21"/>
        <v>5000</v>
      </c>
      <c r="L269" s="66">
        <f t="shared" si="18"/>
        <v>4</v>
      </c>
      <c r="M269" s="66" t="str">
        <f t="shared" si="19"/>
        <v>OK</v>
      </c>
    </row>
    <row r="270" spans="2:13" x14ac:dyDescent="0.25">
      <c r="B270" s="57">
        <v>263</v>
      </c>
      <c r="C270" s="112">
        <v>44506</v>
      </c>
      <c r="D270" s="59" t="s">
        <v>9719</v>
      </c>
      <c r="E270" s="60" t="s">
        <v>11276</v>
      </c>
      <c r="F270" s="67" t="s">
        <v>9720</v>
      </c>
      <c r="G270" s="67" t="s">
        <v>9721</v>
      </c>
      <c r="H270" s="68" t="s">
        <v>9731</v>
      </c>
      <c r="I270" s="63">
        <v>6</v>
      </c>
      <c r="J270" s="64" t="str">
        <f t="shared" si="20"/>
        <v>B</v>
      </c>
      <c r="K270" s="65">
        <f t="shared" si="21"/>
        <v>18000</v>
      </c>
      <c r="L270" s="66">
        <f t="shared" si="18"/>
        <v>10</v>
      </c>
      <c r="M270" s="66" t="str">
        <f t="shared" si="19"/>
        <v>OK</v>
      </c>
    </row>
    <row r="271" spans="2:13" x14ac:dyDescent="0.25">
      <c r="B271" s="57">
        <v>264</v>
      </c>
      <c r="C271" s="112">
        <v>44506</v>
      </c>
      <c r="D271" s="59" t="s">
        <v>9722</v>
      </c>
      <c r="E271" s="60" t="s">
        <v>11276</v>
      </c>
      <c r="F271" s="67" t="s">
        <v>9723</v>
      </c>
      <c r="G271" s="67" t="s">
        <v>9724</v>
      </c>
      <c r="H271" s="68" t="s">
        <v>9732</v>
      </c>
      <c r="I271" s="63">
        <v>6</v>
      </c>
      <c r="J271" s="64" t="str">
        <f t="shared" si="20"/>
        <v>B</v>
      </c>
      <c r="K271" s="65">
        <f t="shared" si="21"/>
        <v>18000</v>
      </c>
      <c r="L271" s="66">
        <f t="shared" si="18"/>
        <v>16</v>
      </c>
      <c r="M271" s="66" t="str">
        <f t="shared" si="19"/>
        <v>OK</v>
      </c>
    </row>
    <row r="272" spans="2:13" x14ac:dyDescent="0.25">
      <c r="B272" s="57">
        <v>265</v>
      </c>
      <c r="C272" s="112">
        <v>44506</v>
      </c>
      <c r="D272" s="59" t="s">
        <v>8553</v>
      </c>
      <c r="E272" s="60" t="s">
        <v>11276</v>
      </c>
      <c r="F272" s="67" t="s">
        <v>8554</v>
      </c>
      <c r="G272" s="67" t="s">
        <v>8555</v>
      </c>
      <c r="H272" s="68" t="s">
        <v>9733</v>
      </c>
      <c r="I272" s="63">
        <v>2</v>
      </c>
      <c r="J272" s="64" t="str">
        <f t="shared" si="20"/>
        <v>A</v>
      </c>
      <c r="K272" s="65">
        <f t="shared" si="21"/>
        <v>5000</v>
      </c>
      <c r="L272" s="66">
        <f t="shared" si="18"/>
        <v>4</v>
      </c>
      <c r="M272" s="66" t="str">
        <f t="shared" si="19"/>
        <v>OK</v>
      </c>
    </row>
    <row r="273" spans="2:13" x14ac:dyDescent="0.25">
      <c r="B273" s="57">
        <v>266</v>
      </c>
      <c r="C273" s="112">
        <v>44506</v>
      </c>
      <c r="D273" s="59" t="s">
        <v>8569</v>
      </c>
      <c r="E273" s="60" t="s">
        <v>11276</v>
      </c>
      <c r="F273" s="67" t="s">
        <v>8570</v>
      </c>
      <c r="G273" s="67" t="s">
        <v>8571</v>
      </c>
      <c r="H273" s="68" t="s">
        <v>9734</v>
      </c>
      <c r="I273" s="63">
        <v>2</v>
      </c>
      <c r="J273" s="64" t="str">
        <f t="shared" si="20"/>
        <v>A</v>
      </c>
      <c r="K273" s="65">
        <f t="shared" si="21"/>
        <v>5000</v>
      </c>
      <c r="L273" s="66">
        <f t="shared" si="18"/>
        <v>4</v>
      </c>
      <c r="M273" s="66" t="str">
        <f t="shared" si="19"/>
        <v>OK</v>
      </c>
    </row>
    <row r="274" spans="2:13" x14ac:dyDescent="0.25">
      <c r="B274" s="57">
        <v>267</v>
      </c>
      <c r="C274" s="112">
        <v>44506</v>
      </c>
      <c r="D274" s="59" t="s">
        <v>9725</v>
      </c>
      <c r="E274" s="60" t="s">
        <v>11276</v>
      </c>
      <c r="F274" s="67" t="s">
        <v>9726</v>
      </c>
      <c r="G274" s="67" t="s">
        <v>9727</v>
      </c>
      <c r="H274" s="68" t="s">
        <v>9735</v>
      </c>
      <c r="I274" s="63">
        <v>6</v>
      </c>
      <c r="J274" s="64" t="str">
        <f t="shared" si="20"/>
        <v>B</v>
      </c>
      <c r="K274" s="65">
        <f t="shared" si="21"/>
        <v>18000</v>
      </c>
      <c r="L274" s="66">
        <f t="shared" si="18"/>
        <v>8</v>
      </c>
      <c r="M274" s="66" t="str">
        <f t="shared" si="19"/>
        <v>OK</v>
      </c>
    </row>
    <row r="275" spans="2:13" x14ac:dyDescent="0.25">
      <c r="B275" s="57">
        <v>268</v>
      </c>
      <c r="C275" s="112">
        <v>44506</v>
      </c>
      <c r="D275" s="59" t="s">
        <v>660</v>
      </c>
      <c r="E275" s="60" t="s">
        <v>11276</v>
      </c>
      <c r="F275" s="67" t="s">
        <v>661</v>
      </c>
      <c r="G275" s="67" t="s">
        <v>662</v>
      </c>
      <c r="H275" s="68" t="s">
        <v>9736</v>
      </c>
      <c r="I275" s="63">
        <v>6</v>
      </c>
      <c r="J275" s="64" t="str">
        <f t="shared" si="20"/>
        <v>B</v>
      </c>
      <c r="K275" s="65">
        <f t="shared" si="21"/>
        <v>18000</v>
      </c>
      <c r="L275" s="66">
        <f t="shared" si="18"/>
        <v>20</v>
      </c>
      <c r="M275" s="66" t="str">
        <f t="shared" si="19"/>
        <v>OK</v>
      </c>
    </row>
    <row r="276" spans="2:13" x14ac:dyDescent="0.25">
      <c r="B276" s="57">
        <v>269</v>
      </c>
      <c r="C276" s="112">
        <v>44506</v>
      </c>
      <c r="D276" s="59" t="s">
        <v>9728</v>
      </c>
      <c r="E276" s="60" t="s">
        <v>11276</v>
      </c>
      <c r="F276" s="67" t="s">
        <v>9729</v>
      </c>
      <c r="G276" s="67" t="s">
        <v>9730</v>
      </c>
      <c r="H276" s="68" t="s">
        <v>9737</v>
      </c>
      <c r="I276" s="63">
        <v>3</v>
      </c>
      <c r="J276" s="64" t="str">
        <f t="shared" si="20"/>
        <v>A</v>
      </c>
      <c r="K276" s="65">
        <f t="shared" si="21"/>
        <v>7500</v>
      </c>
      <c r="L276" s="66">
        <f t="shared" si="18"/>
        <v>5</v>
      </c>
      <c r="M276" s="66" t="str">
        <f t="shared" si="19"/>
        <v>OK</v>
      </c>
    </row>
    <row r="277" spans="2:13" x14ac:dyDescent="0.25">
      <c r="B277" s="57">
        <v>270</v>
      </c>
      <c r="C277" s="112">
        <v>44506</v>
      </c>
      <c r="D277" s="59" t="s">
        <v>6382</v>
      </c>
      <c r="E277" s="60" t="s">
        <v>11276</v>
      </c>
      <c r="F277" s="67" t="s">
        <v>943</v>
      </c>
      <c r="G277" s="67" t="s">
        <v>6383</v>
      </c>
      <c r="H277" s="68" t="s">
        <v>9738</v>
      </c>
      <c r="I277" s="63">
        <v>4</v>
      </c>
      <c r="J277" s="64" t="str">
        <f t="shared" si="20"/>
        <v>A</v>
      </c>
      <c r="K277" s="65">
        <f t="shared" si="21"/>
        <v>10000</v>
      </c>
      <c r="L277" s="66">
        <f t="shared" si="18"/>
        <v>6</v>
      </c>
      <c r="M277" s="66" t="str">
        <f t="shared" si="19"/>
        <v>OK</v>
      </c>
    </row>
    <row r="278" spans="2:13" x14ac:dyDescent="0.25">
      <c r="B278" s="57">
        <v>271</v>
      </c>
      <c r="C278" s="112">
        <v>44506</v>
      </c>
      <c r="D278" s="59" t="s">
        <v>6311</v>
      </c>
      <c r="E278" s="60" t="s">
        <v>11276</v>
      </c>
      <c r="F278" s="67" t="s">
        <v>6312</v>
      </c>
      <c r="G278" s="67" t="s">
        <v>6313</v>
      </c>
      <c r="H278" s="68" t="s">
        <v>9739</v>
      </c>
      <c r="I278" s="63">
        <v>10</v>
      </c>
      <c r="J278" s="64" t="str">
        <f t="shared" si="20"/>
        <v>B</v>
      </c>
      <c r="K278" s="65">
        <f t="shared" si="21"/>
        <v>30000</v>
      </c>
      <c r="L278" s="66">
        <f t="shared" si="18"/>
        <v>20</v>
      </c>
      <c r="M278" s="66" t="str">
        <f t="shared" si="19"/>
        <v>OK</v>
      </c>
    </row>
    <row r="279" spans="2:13" x14ac:dyDescent="0.25">
      <c r="B279" s="57">
        <v>272</v>
      </c>
      <c r="C279" s="112">
        <v>44506</v>
      </c>
      <c r="D279" s="59" t="s">
        <v>2986</v>
      </c>
      <c r="E279" s="60" t="s">
        <v>11276</v>
      </c>
      <c r="F279" s="67" t="s">
        <v>2987</v>
      </c>
      <c r="G279" s="67" t="s">
        <v>2988</v>
      </c>
      <c r="H279" s="68" t="s">
        <v>9740</v>
      </c>
      <c r="I279" s="63">
        <v>4</v>
      </c>
      <c r="J279" s="64" t="str">
        <f t="shared" si="20"/>
        <v>A</v>
      </c>
      <c r="K279" s="65">
        <f t="shared" si="21"/>
        <v>10000</v>
      </c>
      <c r="L279" s="66">
        <f t="shared" si="18"/>
        <v>7</v>
      </c>
      <c r="M279" s="66" t="str">
        <f t="shared" si="19"/>
        <v>OK</v>
      </c>
    </row>
    <row r="280" spans="2:13" x14ac:dyDescent="0.25">
      <c r="B280" s="57">
        <v>273</v>
      </c>
      <c r="C280" s="112">
        <v>44506</v>
      </c>
      <c r="D280" s="59" t="s">
        <v>8577</v>
      </c>
      <c r="E280" s="60" t="s">
        <v>11276</v>
      </c>
      <c r="F280" s="67" t="s">
        <v>8578</v>
      </c>
      <c r="G280" s="67" t="s">
        <v>8579</v>
      </c>
      <c r="H280" s="68" t="s">
        <v>9741</v>
      </c>
      <c r="I280" s="63">
        <v>2</v>
      </c>
      <c r="J280" s="64" t="str">
        <f t="shared" si="20"/>
        <v>A</v>
      </c>
      <c r="K280" s="65">
        <f t="shared" si="21"/>
        <v>5000</v>
      </c>
      <c r="L280" s="66">
        <f t="shared" si="18"/>
        <v>4</v>
      </c>
      <c r="M280" s="66" t="str">
        <f t="shared" si="19"/>
        <v>OK</v>
      </c>
    </row>
    <row r="281" spans="2:13" x14ac:dyDescent="0.25">
      <c r="B281" s="57">
        <v>274</v>
      </c>
      <c r="C281" s="112">
        <v>44506</v>
      </c>
      <c r="D281" s="59" t="s">
        <v>9742</v>
      </c>
      <c r="E281" s="60" t="s">
        <v>11276</v>
      </c>
      <c r="F281" s="67" t="s">
        <v>9743</v>
      </c>
      <c r="G281" s="67" t="s">
        <v>9744</v>
      </c>
      <c r="H281" s="68" t="s">
        <v>9745</v>
      </c>
      <c r="I281" s="63">
        <v>2</v>
      </c>
      <c r="J281" s="64" t="str">
        <f t="shared" si="20"/>
        <v>A</v>
      </c>
      <c r="K281" s="65">
        <f t="shared" si="21"/>
        <v>5000</v>
      </c>
      <c r="L281" s="66">
        <f t="shared" si="18"/>
        <v>8</v>
      </c>
      <c r="M281" s="66" t="str">
        <f t="shared" si="19"/>
        <v>OK</v>
      </c>
    </row>
    <row r="282" spans="2:13" x14ac:dyDescent="0.25">
      <c r="B282" s="57">
        <v>275</v>
      </c>
      <c r="C282" s="112">
        <v>44508</v>
      </c>
      <c r="D282" s="59" t="s">
        <v>10015</v>
      </c>
      <c r="E282" s="60" t="s">
        <v>11276</v>
      </c>
      <c r="F282" s="67" t="s">
        <v>10016</v>
      </c>
      <c r="G282" s="67" t="s">
        <v>10017</v>
      </c>
      <c r="H282" s="68" t="s">
        <v>10018</v>
      </c>
      <c r="I282" s="63">
        <v>3</v>
      </c>
      <c r="J282" s="64" t="str">
        <f t="shared" si="20"/>
        <v>A</v>
      </c>
      <c r="K282" s="65">
        <f t="shared" si="21"/>
        <v>7500</v>
      </c>
      <c r="L282" s="66">
        <f t="shared" si="18"/>
        <v>3</v>
      </c>
      <c r="M282" s="66" t="str">
        <f t="shared" si="19"/>
        <v>OK</v>
      </c>
    </row>
    <row r="283" spans="2:13" x14ac:dyDescent="0.25">
      <c r="B283" s="57">
        <v>276</v>
      </c>
      <c r="C283" s="112">
        <v>44508</v>
      </c>
      <c r="D283" s="59" t="s">
        <v>10019</v>
      </c>
      <c r="E283" s="60" t="s">
        <v>11276</v>
      </c>
      <c r="F283" s="67" t="s">
        <v>10020</v>
      </c>
      <c r="G283" s="67" t="s">
        <v>10021</v>
      </c>
      <c r="H283" s="68" t="s">
        <v>10022</v>
      </c>
      <c r="I283" s="63">
        <v>2</v>
      </c>
      <c r="J283" s="64" t="str">
        <f t="shared" si="20"/>
        <v>A</v>
      </c>
      <c r="K283" s="65">
        <f t="shared" si="21"/>
        <v>5000</v>
      </c>
      <c r="L283" s="66">
        <f t="shared" si="18"/>
        <v>2</v>
      </c>
      <c r="M283" s="66" t="str">
        <f t="shared" si="19"/>
        <v>OK</v>
      </c>
    </row>
    <row r="284" spans="2:13" x14ac:dyDescent="0.25">
      <c r="B284" s="57">
        <v>277</v>
      </c>
      <c r="C284" s="112">
        <v>44508</v>
      </c>
      <c r="D284" s="59" t="s">
        <v>10023</v>
      </c>
      <c r="E284" s="60" t="s">
        <v>11276</v>
      </c>
      <c r="F284" s="67" t="s">
        <v>10024</v>
      </c>
      <c r="G284" s="67" t="s">
        <v>10025</v>
      </c>
      <c r="H284" s="68" t="s">
        <v>10026</v>
      </c>
      <c r="I284" s="63">
        <v>6</v>
      </c>
      <c r="J284" s="64" t="str">
        <f t="shared" si="20"/>
        <v>B</v>
      </c>
      <c r="K284" s="65">
        <f t="shared" si="21"/>
        <v>18000</v>
      </c>
      <c r="L284" s="66">
        <f t="shared" si="18"/>
        <v>6</v>
      </c>
      <c r="M284" s="66" t="str">
        <f t="shared" si="19"/>
        <v>OK</v>
      </c>
    </row>
    <row r="285" spans="2:13" x14ac:dyDescent="0.25">
      <c r="B285" s="57">
        <v>278</v>
      </c>
      <c r="C285" s="112">
        <v>44508</v>
      </c>
      <c r="D285" s="59" t="s">
        <v>10027</v>
      </c>
      <c r="E285" s="60" t="s">
        <v>11276</v>
      </c>
      <c r="F285" s="67" t="s">
        <v>10028</v>
      </c>
      <c r="G285" s="67" t="s">
        <v>10029</v>
      </c>
      <c r="H285" s="68" t="s">
        <v>10030</v>
      </c>
      <c r="I285" s="63">
        <v>2</v>
      </c>
      <c r="J285" s="64" t="str">
        <f t="shared" si="20"/>
        <v>A</v>
      </c>
      <c r="K285" s="65">
        <f t="shared" si="21"/>
        <v>5000</v>
      </c>
      <c r="L285" s="66">
        <f t="shared" si="18"/>
        <v>2</v>
      </c>
      <c r="M285" s="66" t="str">
        <f t="shared" si="19"/>
        <v>OK</v>
      </c>
    </row>
    <row r="286" spans="2:13" x14ac:dyDescent="0.25">
      <c r="B286" s="57">
        <v>279</v>
      </c>
      <c r="C286" s="112">
        <v>44508</v>
      </c>
      <c r="D286" s="59" t="s">
        <v>664</v>
      </c>
      <c r="E286" s="60" t="s">
        <v>11276</v>
      </c>
      <c r="F286" s="67" t="s">
        <v>665</v>
      </c>
      <c r="G286" s="67" t="s">
        <v>646</v>
      </c>
      <c r="H286" s="68" t="s">
        <v>10031</v>
      </c>
      <c r="I286" s="63">
        <v>3</v>
      </c>
      <c r="J286" s="64" t="str">
        <f t="shared" si="20"/>
        <v>A</v>
      </c>
      <c r="K286" s="65">
        <f t="shared" si="21"/>
        <v>7500</v>
      </c>
      <c r="L286" s="66">
        <f t="shared" si="18"/>
        <v>6</v>
      </c>
      <c r="M286" s="66" t="str">
        <f t="shared" si="19"/>
        <v>OK</v>
      </c>
    </row>
    <row r="287" spans="2:13" x14ac:dyDescent="0.25">
      <c r="B287" s="57">
        <v>280</v>
      </c>
      <c r="C287" s="112">
        <v>44508</v>
      </c>
      <c r="D287" s="59" t="s">
        <v>10032</v>
      </c>
      <c r="E287" s="60" t="s">
        <v>11276</v>
      </c>
      <c r="F287" s="67" t="s">
        <v>10033</v>
      </c>
      <c r="G287" s="67" t="s">
        <v>10034</v>
      </c>
      <c r="H287" s="68" t="s">
        <v>10035</v>
      </c>
      <c r="I287" s="63">
        <v>2</v>
      </c>
      <c r="J287" s="64" t="str">
        <f t="shared" si="20"/>
        <v>A</v>
      </c>
      <c r="K287" s="65">
        <f t="shared" si="21"/>
        <v>5000</v>
      </c>
      <c r="L287" s="66">
        <f t="shared" si="18"/>
        <v>2</v>
      </c>
      <c r="M287" s="66" t="str">
        <f t="shared" si="19"/>
        <v>OK</v>
      </c>
    </row>
    <row r="288" spans="2:13" x14ac:dyDescent="0.25">
      <c r="B288" s="57">
        <v>281</v>
      </c>
      <c r="C288" s="112">
        <v>44508</v>
      </c>
      <c r="D288" s="59" t="s">
        <v>10042</v>
      </c>
      <c r="E288" s="60" t="s">
        <v>11276</v>
      </c>
      <c r="F288" s="67" t="s">
        <v>10043</v>
      </c>
      <c r="G288" s="67" t="s">
        <v>10044</v>
      </c>
      <c r="H288" s="68" t="s">
        <v>10045</v>
      </c>
      <c r="I288" s="63">
        <v>2</v>
      </c>
      <c r="J288" s="64" t="str">
        <f t="shared" si="20"/>
        <v>A</v>
      </c>
      <c r="K288" s="65">
        <f t="shared" si="21"/>
        <v>5000</v>
      </c>
      <c r="L288" s="66">
        <f t="shared" si="18"/>
        <v>2</v>
      </c>
      <c r="M288" s="66" t="str">
        <f t="shared" si="19"/>
        <v>OK</v>
      </c>
    </row>
    <row r="289" spans="2:13" x14ac:dyDescent="0.25">
      <c r="B289" s="57">
        <v>282</v>
      </c>
      <c r="C289" s="112">
        <v>44508</v>
      </c>
      <c r="D289" s="59" t="s">
        <v>10046</v>
      </c>
      <c r="E289" s="60" t="s">
        <v>11276</v>
      </c>
      <c r="F289" s="67" t="s">
        <v>4210</v>
      </c>
      <c r="G289" s="67" t="s">
        <v>10047</v>
      </c>
      <c r="H289" s="68" t="s">
        <v>10048</v>
      </c>
      <c r="I289" s="63">
        <v>3</v>
      </c>
      <c r="J289" s="64" t="str">
        <f t="shared" si="20"/>
        <v>A</v>
      </c>
      <c r="K289" s="65">
        <f t="shared" si="21"/>
        <v>7500</v>
      </c>
      <c r="L289" s="66">
        <f t="shared" si="18"/>
        <v>3</v>
      </c>
      <c r="M289" s="66" t="str">
        <f t="shared" si="19"/>
        <v>OK</v>
      </c>
    </row>
    <row r="290" spans="2:13" x14ac:dyDescent="0.25">
      <c r="B290" s="57">
        <v>283</v>
      </c>
      <c r="C290" s="112">
        <v>44508</v>
      </c>
      <c r="D290" s="59" t="s">
        <v>10049</v>
      </c>
      <c r="E290" s="60" t="s">
        <v>11276</v>
      </c>
      <c r="F290" s="67" t="s">
        <v>10050</v>
      </c>
      <c r="G290" s="67" t="s">
        <v>10051</v>
      </c>
      <c r="H290" s="68" t="s">
        <v>10058</v>
      </c>
      <c r="I290" s="63">
        <v>2</v>
      </c>
      <c r="J290" s="64" t="str">
        <f t="shared" si="20"/>
        <v>A</v>
      </c>
      <c r="K290" s="65">
        <f t="shared" si="21"/>
        <v>5000</v>
      </c>
      <c r="L290" s="66">
        <f t="shared" si="18"/>
        <v>2</v>
      </c>
      <c r="M290" s="66" t="str">
        <f t="shared" si="19"/>
        <v>OK</v>
      </c>
    </row>
    <row r="291" spans="2:13" x14ac:dyDescent="0.25">
      <c r="B291" s="57">
        <v>284</v>
      </c>
      <c r="C291" s="112">
        <v>44508</v>
      </c>
      <c r="D291" s="59" t="s">
        <v>10052</v>
      </c>
      <c r="E291" s="60" t="s">
        <v>11276</v>
      </c>
      <c r="F291" s="67" t="s">
        <v>10053</v>
      </c>
      <c r="G291" s="67" t="s">
        <v>10054</v>
      </c>
      <c r="H291" s="68" t="s">
        <v>10059</v>
      </c>
      <c r="I291" s="63">
        <v>2</v>
      </c>
      <c r="J291" s="64" t="str">
        <f t="shared" si="20"/>
        <v>A</v>
      </c>
      <c r="K291" s="65">
        <f t="shared" si="21"/>
        <v>5000</v>
      </c>
      <c r="L291" s="66">
        <f t="shared" si="18"/>
        <v>2</v>
      </c>
      <c r="M291" s="66" t="str">
        <f t="shared" si="19"/>
        <v>OK</v>
      </c>
    </row>
    <row r="292" spans="2:13" x14ac:dyDescent="0.25">
      <c r="B292" s="57">
        <v>285</v>
      </c>
      <c r="C292" s="112">
        <v>44508</v>
      </c>
      <c r="D292" s="59" t="s">
        <v>10055</v>
      </c>
      <c r="E292" s="60" t="s">
        <v>11276</v>
      </c>
      <c r="F292" s="67" t="s">
        <v>10056</v>
      </c>
      <c r="G292" s="67" t="s">
        <v>10057</v>
      </c>
      <c r="H292" s="68" t="s">
        <v>10060</v>
      </c>
      <c r="I292" s="63">
        <v>2</v>
      </c>
      <c r="J292" s="64" t="str">
        <f t="shared" si="20"/>
        <v>A</v>
      </c>
      <c r="K292" s="65">
        <f t="shared" si="21"/>
        <v>5000</v>
      </c>
      <c r="L292" s="66">
        <f t="shared" si="18"/>
        <v>2</v>
      </c>
      <c r="M292" s="66" t="str">
        <f t="shared" si="19"/>
        <v>OK</v>
      </c>
    </row>
    <row r="293" spans="2:13" x14ac:dyDescent="0.25">
      <c r="B293" s="57">
        <v>286</v>
      </c>
      <c r="C293" s="112">
        <v>44508</v>
      </c>
      <c r="D293" s="59" t="s">
        <v>10061</v>
      </c>
      <c r="E293" s="60" t="s">
        <v>11276</v>
      </c>
      <c r="F293" s="67" t="s">
        <v>10062</v>
      </c>
      <c r="G293" s="67" t="s">
        <v>10063</v>
      </c>
      <c r="H293" s="68" t="s">
        <v>10064</v>
      </c>
      <c r="I293" s="63">
        <v>2</v>
      </c>
      <c r="J293" s="64" t="str">
        <f t="shared" si="20"/>
        <v>A</v>
      </c>
      <c r="K293" s="65">
        <f t="shared" si="21"/>
        <v>5000</v>
      </c>
      <c r="L293" s="66">
        <f t="shared" si="18"/>
        <v>2</v>
      </c>
      <c r="M293" s="66" t="str">
        <f t="shared" si="19"/>
        <v>OK</v>
      </c>
    </row>
    <row r="294" spans="2:13" x14ac:dyDescent="0.25">
      <c r="B294" s="57">
        <v>287</v>
      </c>
      <c r="C294" s="112">
        <v>44508</v>
      </c>
      <c r="D294" s="59" t="s">
        <v>703</v>
      </c>
      <c r="E294" s="60" t="s">
        <v>11276</v>
      </c>
      <c r="F294" s="67" t="s">
        <v>704</v>
      </c>
      <c r="G294" s="67" t="s">
        <v>705</v>
      </c>
      <c r="H294" s="68" t="s">
        <v>10065</v>
      </c>
      <c r="I294" s="63">
        <v>2</v>
      </c>
      <c r="J294" s="64" t="str">
        <f t="shared" si="20"/>
        <v>A</v>
      </c>
      <c r="K294" s="65">
        <f t="shared" si="21"/>
        <v>5000</v>
      </c>
      <c r="L294" s="66">
        <f t="shared" si="18"/>
        <v>6</v>
      </c>
      <c r="M294" s="66" t="str">
        <f t="shared" si="19"/>
        <v>OK</v>
      </c>
    </row>
    <row r="295" spans="2:13" x14ac:dyDescent="0.25">
      <c r="B295" s="57">
        <v>288</v>
      </c>
      <c r="C295" s="112">
        <v>44508</v>
      </c>
      <c r="D295" s="59" t="s">
        <v>707</v>
      </c>
      <c r="E295" s="60" t="s">
        <v>11276</v>
      </c>
      <c r="F295" s="67" t="s">
        <v>708</v>
      </c>
      <c r="G295" s="67" t="s">
        <v>709</v>
      </c>
      <c r="H295" s="68" t="s">
        <v>10066</v>
      </c>
      <c r="I295" s="63">
        <v>2</v>
      </c>
      <c r="J295" s="64" t="str">
        <f t="shared" si="20"/>
        <v>A</v>
      </c>
      <c r="K295" s="65">
        <f t="shared" si="21"/>
        <v>5000</v>
      </c>
      <c r="L295" s="66">
        <f t="shared" si="18"/>
        <v>6</v>
      </c>
      <c r="M295" s="66" t="str">
        <f t="shared" si="19"/>
        <v>OK</v>
      </c>
    </row>
    <row r="296" spans="2:13" x14ac:dyDescent="0.25">
      <c r="B296" s="57">
        <v>289</v>
      </c>
      <c r="C296" s="112">
        <v>44508</v>
      </c>
      <c r="D296" s="59" t="s">
        <v>5449</v>
      </c>
      <c r="E296" s="60" t="s">
        <v>11276</v>
      </c>
      <c r="F296" s="67" t="s">
        <v>5450</v>
      </c>
      <c r="G296" s="67" t="s">
        <v>701</v>
      </c>
      <c r="H296" s="68" t="s">
        <v>10067</v>
      </c>
      <c r="I296" s="63">
        <v>3</v>
      </c>
      <c r="J296" s="64" t="str">
        <f t="shared" si="20"/>
        <v>A</v>
      </c>
      <c r="K296" s="65">
        <f t="shared" si="21"/>
        <v>7500</v>
      </c>
      <c r="L296" s="66">
        <f t="shared" si="18"/>
        <v>5</v>
      </c>
      <c r="M296" s="66" t="str">
        <f t="shared" si="19"/>
        <v>OK</v>
      </c>
    </row>
    <row r="297" spans="2:13" x14ac:dyDescent="0.25">
      <c r="B297" s="57">
        <v>290</v>
      </c>
      <c r="C297" s="112">
        <v>44508</v>
      </c>
      <c r="D297" s="59" t="s">
        <v>10068</v>
      </c>
      <c r="E297" s="60" t="s">
        <v>11276</v>
      </c>
      <c r="F297" s="67" t="s">
        <v>10069</v>
      </c>
      <c r="G297" s="67" t="s">
        <v>10070</v>
      </c>
      <c r="H297" s="68" t="s">
        <v>10076</v>
      </c>
      <c r="I297" s="63">
        <v>2</v>
      </c>
      <c r="J297" s="64" t="str">
        <f t="shared" si="20"/>
        <v>A</v>
      </c>
      <c r="K297" s="65">
        <f t="shared" si="21"/>
        <v>5000</v>
      </c>
      <c r="L297" s="66">
        <f t="shared" si="18"/>
        <v>2</v>
      </c>
      <c r="M297" s="66" t="str">
        <f t="shared" si="19"/>
        <v>OK</v>
      </c>
    </row>
    <row r="298" spans="2:13" x14ac:dyDescent="0.25">
      <c r="B298" s="57">
        <v>291</v>
      </c>
      <c r="C298" s="112">
        <v>44508</v>
      </c>
      <c r="D298" s="59" t="s">
        <v>5412</v>
      </c>
      <c r="E298" s="60" t="s">
        <v>11276</v>
      </c>
      <c r="F298" s="67" t="s">
        <v>5413</v>
      </c>
      <c r="G298" s="67" t="s">
        <v>677</v>
      </c>
      <c r="H298" s="68" t="s">
        <v>10036</v>
      </c>
      <c r="I298" s="63">
        <v>6</v>
      </c>
      <c r="J298" s="64" t="str">
        <f t="shared" si="20"/>
        <v>B</v>
      </c>
      <c r="K298" s="65">
        <f t="shared" si="21"/>
        <v>18000</v>
      </c>
      <c r="L298" s="66">
        <f t="shared" si="18"/>
        <v>16</v>
      </c>
      <c r="M298" s="66" t="str">
        <f t="shared" si="19"/>
        <v>OK</v>
      </c>
    </row>
    <row r="299" spans="2:13" x14ac:dyDescent="0.25">
      <c r="B299" s="57">
        <v>292</v>
      </c>
      <c r="C299" s="112">
        <v>44508</v>
      </c>
      <c r="D299" s="59" t="s">
        <v>5414</v>
      </c>
      <c r="E299" s="60" t="s">
        <v>11276</v>
      </c>
      <c r="F299" s="67" t="s">
        <v>5415</v>
      </c>
      <c r="G299" s="67" t="s">
        <v>5416</v>
      </c>
      <c r="H299" s="68" t="s">
        <v>10037</v>
      </c>
      <c r="I299" s="63">
        <v>6</v>
      </c>
      <c r="J299" s="64" t="str">
        <f t="shared" si="20"/>
        <v>B</v>
      </c>
      <c r="K299" s="65">
        <f t="shared" si="21"/>
        <v>18000</v>
      </c>
      <c r="L299" s="66">
        <f t="shared" si="18"/>
        <v>16</v>
      </c>
      <c r="M299" s="66" t="str">
        <f t="shared" si="19"/>
        <v>OK</v>
      </c>
    </row>
    <row r="300" spans="2:13" x14ac:dyDescent="0.25">
      <c r="B300" s="57">
        <v>293</v>
      </c>
      <c r="C300" s="112">
        <v>44508</v>
      </c>
      <c r="D300" s="59" t="s">
        <v>10038</v>
      </c>
      <c r="E300" s="60" t="s">
        <v>11276</v>
      </c>
      <c r="F300" s="67" t="s">
        <v>10039</v>
      </c>
      <c r="G300" s="67" t="s">
        <v>10040</v>
      </c>
      <c r="H300" s="68" t="s">
        <v>10041</v>
      </c>
      <c r="I300" s="63">
        <v>2</v>
      </c>
      <c r="J300" s="64" t="str">
        <f t="shared" si="20"/>
        <v>A</v>
      </c>
      <c r="K300" s="65">
        <f t="shared" si="21"/>
        <v>5000</v>
      </c>
      <c r="L300" s="66">
        <f t="shared" si="18"/>
        <v>2</v>
      </c>
      <c r="M300" s="66" t="str">
        <f t="shared" si="19"/>
        <v>OK</v>
      </c>
    </row>
    <row r="301" spans="2:13" x14ac:dyDescent="0.25">
      <c r="B301" s="57">
        <v>294</v>
      </c>
      <c r="C301" s="112">
        <v>44508</v>
      </c>
      <c r="D301" s="59" t="s">
        <v>5425</v>
      </c>
      <c r="E301" s="60" t="s">
        <v>11276</v>
      </c>
      <c r="F301" s="67" t="s">
        <v>5426</v>
      </c>
      <c r="G301" s="67" t="s">
        <v>5427</v>
      </c>
      <c r="H301" s="68" t="s">
        <v>10077</v>
      </c>
      <c r="I301" s="63">
        <v>2</v>
      </c>
      <c r="J301" s="64" t="str">
        <f t="shared" si="20"/>
        <v>A</v>
      </c>
      <c r="K301" s="65">
        <f t="shared" si="21"/>
        <v>5000</v>
      </c>
      <c r="L301" s="66">
        <f t="shared" si="18"/>
        <v>6</v>
      </c>
      <c r="M301" s="66" t="str">
        <f t="shared" si="19"/>
        <v>OK</v>
      </c>
    </row>
    <row r="302" spans="2:13" x14ac:dyDescent="0.25">
      <c r="B302" s="57">
        <v>295</v>
      </c>
      <c r="C302" s="112">
        <v>44508</v>
      </c>
      <c r="D302" s="59" t="s">
        <v>10071</v>
      </c>
      <c r="E302" s="60" t="s">
        <v>11276</v>
      </c>
      <c r="F302" s="67" t="s">
        <v>10072</v>
      </c>
      <c r="G302" s="67" t="s">
        <v>10073</v>
      </c>
      <c r="H302" s="68" t="s">
        <v>10078</v>
      </c>
      <c r="I302" s="63">
        <v>2</v>
      </c>
      <c r="J302" s="64" t="str">
        <f t="shared" si="20"/>
        <v>A</v>
      </c>
      <c r="K302" s="65">
        <f t="shared" si="21"/>
        <v>5000</v>
      </c>
      <c r="L302" s="66">
        <f t="shared" si="18"/>
        <v>2</v>
      </c>
      <c r="M302" s="66" t="str">
        <f t="shared" si="19"/>
        <v>OK</v>
      </c>
    </row>
    <row r="303" spans="2:13" x14ac:dyDescent="0.25">
      <c r="B303" s="57">
        <v>296</v>
      </c>
      <c r="C303" s="112">
        <v>44508</v>
      </c>
      <c r="D303" s="59" t="s">
        <v>10074</v>
      </c>
      <c r="E303" s="60" t="s">
        <v>11276</v>
      </c>
      <c r="F303" s="67" t="s">
        <v>10075</v>
      </c>
      <c r="G303" s="67" t="s">
        <v>10073</v>
      </c>
      <c r="H303" s="68" t="s">
        <v>10079</v>
      </c>
      <c r="I303" s="63">
        <v>2</v>
      </c>
      <c r="J303" s="64" t="str">
        <f t="shared" si="20"/>
        <v>A</v>
      </c>
      <c r="K303" s="65">
        <f t="shared" si="21"/>
        <v>5000</v>
      </c>
      <c r="L303" s="66">
        <f t="shared" si="18"/>
        <v>2</v>
      </c>
      <c r="M303" s="66" t="str">
        <f t="shared" si="19"/>
        <v>OK</v>
      </c>
    </row>
    <row r="304" spans="2:13" x14ac:dyDescent="0.25">
      <c r="B304" s="57">
        <v>297</v>
      </c>
      <c r="C304" s="112">
        <v>44508</v>
      </c>
      <c r="D304" s="59" t="s">
        <v>5408</v>
      </c>
      <c r="E304" s="60" t="s">
        <v>11276</v>
      </c>
      <c r="F304" s="67" t="s">
        <v>5409</v>
      </c>
      <c r="G304" s="67" t="s">
        <v>5410</v>
      </c>
      <c r="H304" s="68" t="s">
        <v>10080</v>
      </c>
      <c r="I304" s="63">
        <v>2</v>
      </c>
      <c r="J304" s="64" t="str">
        <f t="shared" si="20"/>
        <v>A</v>
      </c>
      <c r="K304" s="65">
        <f t="shared" si="21"/>
        <v>5000</v>
      </c>
      <c r="L304" s="66">
        <f t="shared" si="18"/>
        <v>4</v>
      </c>
      <c r="M304" s="66" t="str">
        <f t="shared" si="19"/>
        <v>OK</v>
      </c>
    </row>
    <row r="305" spans="2:13" x14ac:dyDescent="0.25">
      <c r="B305" s="57">
        <v>298</v>
      </c>
      <c r="C305" s="112">
        <v>44508</v>
      </c>
      <c r="D305" s="59" t="s">
        <v>8573</v>
      </c>
      <c r="E305" s="60" t="s">
        <v>11276</v>
      </c>
      <c r="F305" s="67" t="s">
        <v>8574</v>
      </c>
      <c r="G305" s="67" t="s">
        <v>8575</v>
      </c>
      <c r="H305" s="68" t="s">
        <v>10081</v>
      </c>
      <c r="I305" s="63">
        <v>6</v>
      </c>
      <c r="J305" s="64" t="str">
        <f t="shared" si="20"/>
        <v>B</v>
      </c>
      <c r="K305" s="65">
        <f t="shared" si="21"/>
        <v>18000</v>
      </c>
      <c r="L305" s="66">
        <f t="shared" si="18"/>
        <v>8</v>
      </c>
      <c r="M305" s="66" t="str">
        <f t="shared" si="19"/>
        <v>OK</v>
      </c>
    </row>
    <row r="306" spans="2:13" x14ac:dyDescent="0.25">
      <c r="B306" s="57">
        <v>299</v>
      </c>
      <c r="C306" s="112">
        <v>44508</v>
      </c>
      <c r="D306" s="59" t="s">
        <v>8561</v>
      </c>
      <c r="E306" s="60" t="s">
        <v>11276</v>
      </c>
      <c r="F306" s="67" t="s">
        <v>8562</v>
      </c>
      <c r="G306" s="67" t="s">
        <v>8563</v>
      </c>
      <c r="H306" s="68" t="s">
        <v>10082</v>
      </c>
      <c r="I306" s="63">
        <v>6</v>
      </c>
      <c r="J306" s="64" t="str">
        <f t="shared" si="20"/>
        <v>B</v>
      </c>
      <c r="K306" s="65">
        <f t="shared" si="21"/>
        <v>18000</v>
      </c>
      <c r="L306" s="66">
        <f t="shared" si="18"/>
        <v>10</v>
      </c>
      <c r="M306" s="66" t="str">
        <f t="shared" si="19"/>
        <v>OK</v>
      </c>
    </row>
    <row r="307" spans="2:13" x14ac:dyDescent="0.25">
      <c r="B307" s="57">
        <v>300</v>
      </c>
      <c r="C307" s="112">
        <v>44509</v>
      </c>
      <c r="D307" s="59" t="s">
        <v>6385</v>
      </c>
      <c r="E307" s="60" t="s">
        <v>11276</v>
      </c>
      <c r="F307" s="67" t="s">
        <v>6386</v>
      </c>
      <c r="G307" s="67" t="s">
        <v>6387</v>
      </c>
      <c r="H307" s="68" t="s">
        <v>10381</v>
      </c>
      <c r="I307" s="63">
        <v>2</v>
      </c>
      <c r="J307" s="64" t="str">
        <f t="shared" si="20"/>
        <v>A</v>
      </c>
      <c r="K307" s="65">
        <f t="shared" si="21"/>
        <v>5000</v>
      </c>
      <c r="L307" s="66">
        <f t="shared" si="18"/>
        <v>4</v>
      </c>
      <c r="M307" s="66" t="str">
        <f t="shared" si="19"/>
        <v>OK</v>
      </c>
    </row>
    <row r="308" spans="2:13" x14ac:dyDescent="0.25">
      <c r="B308" s="57">
        <v>301</v>
      </c>
      <c r="C308" s="112">
        <v>44509</v>
      </c>
      <c r="D308" s="59" t="s">
        <v>10382</v>
      </c>
      <c r="E308" s="60" t="s">
        <v>11276</v>
      </c>
      <c r="F308" s="67" t="s">
        <v>10383</v>
      </c>
      <c r="G308" s="67" t="s">
        <v>10384</v>
      </c>
      <c r="H308" s="68" t="s">
        <v>10385</v>
      </c>
      <c r="I308" s="63">
        <v>2</v>
      </c>
      <c r="J308" s="64" t="str">
        <f t="shared" si="20"/>
        <v>A</v>
      </c>
      <c r="K308" s="65">
        <f t="shared" si="21"/>
        <v>5000</v>
      </c>
      <c r="L308" s="66">
        <f t="shared" si="18"/>
        <v>2</v>
      </c>
      <c r="M308" s="66" t="str">
        <f t="shared" si="19"/>
        <v>OK</v>
      </c>
    </row>
    <row r="309" spans="2:13" x14ac:dyDescent="0.25">
      <c r="B309" s="57">
        <v>302</v>
      </c>
      <c r="C309" s="112">
        <v>44509</v>
      </c>
      <c r="D309" s="59" t="s">
        <v>10386</v>
      </c>
      <c r="E309" s="60" t="s">
        <v>11276</v>
      </c>
      <c r="F309" s="67" t="s">
        <v>10387</v>
      </c>
      <c r="G309" s="67" t="s">
        <v>1979</v>
      </c>
      <c r="H309" s="68" t="s">
        <v>10388</v>
      </c>
      <c r="I309" s="63">
        <v>2</v>
      </c>
      <c r="J309" s="64" t="str">
        <f t="shared" si="20"/>
        <v>A</v>
      </c>
      <c r="K309" s="65">
        <f t="shared" si="21"/>
        <v>5000</v>
      </c>
      <c r="L309" s="66">
        <f t="shared" si="18"/>
        <v>2</v>
      </c>
      <c r="M309" s="66" t="str">
        <f t="shared" si="19"/>
        <v>OK</v>
      </c>
    </row>
    <row r="310" spans="2:13" x14ac:dyDescent="0.25">
      <c r="B310" s="57">
        <v>303</v>
      </c>
      <c r="C310" s="112">
        <v>44509</v>
      </c>
      <c r="D310" s="59" t="s">
        <v>10390</v>
      </c>
      <c r="E310" s="60" t="s">
        <v>11276</v>
      </c>
      <c r="F310" s="67" t="s">
        <v>10391</v>
      </c>
      <c r="G310" s="67" t="s">
        <v>2013</v>
      </c>
      <c r="H310" s="68" t="s">
        <v>10392</v>
      </c>
      <c r="I310" s="63">
        <v>3</v>
      </c>
      <c r="J310" s="64" t="str">
        <f t="shared" si="20"/>
        <v>A</v>
      </c>
      <c r="K310" s="65">
        <f t="shared" si="21"/>
        <v>7500</v>
      </c>
      <c r="L310" s="66">
        <f t="shared" si="18"/>
        <v>3</v>
      </c>
      <c r="M310" s="66" t="str">
        <f t="shared" si="19"/>
        <v>OK</v>
      </c>
    </row>
    <row r="311" spans="2:13" x14ac:dyDescent="0.25">
      <c r="B311" s="57">
        <v>304</v>
      </c>
      <c r="C311" s="112">
        <v>44509</v>
      </c>
      <c r="D311" s="59" t="s">
        <v>6341</v>
      </c>
      <c r="E311" s="60" t="s">
        <v>11276</v>
      </c>
      <c r="F311" s="67" t="s">
        <v>819</v>
      </c>
      <c r="G311" s="67" t="s">
        <v>6342</v>
      </c>
      <c r="H311" s="68" t="s">
        <v>10393</v>
      </c>
      <c r="I311" s="63">
        <v>2</v>
      </c>
      <c r="J311" s="64" t="str">
        <f t="shared" si="20"/>
        <v>A</v>
      </c>
      <c r="K311" s="65">
        <f t="shared" si="21"/>
        <v>5000</v>
      </c>
      <c r="L311" s="66">
        <f t="shared" si="18"/>
        <v>4</v>
      </c>
      <c r="M311" s="66" t="str">
        <f t="shared" si="19"/>
        <v>OK</v>
      </c>
    </row>
    <row r="312" spans="2:13" x14ac:dyDescent="0.25">
      <c r="B312" s="57">
        <v>305</v>
      </c>
      <c r="C312" s="112">
        <v>44509</v>
      </c>
      <c r="D312" s="59" t="s">
        <v>2011</v>
      </c>
      <c r="E312" s="60" t="s">
        <v>11276</v>
      </c>
      <c r="F312" s="67" t="s">
        <v>2012</v>
      </c>
      <c r="G312" s="67" t="s">
        <v>2013</v>
      </c>
      <c r="H312" s="68" t="s">
        <v>10394</v>
      </c>
      <c r="I312" s="63">
        <v>3</v>
      </c>
      <c r="J312" s="64" t="str">
        <f t="shared" si="20"/>
        <v>A</v>
      </c>
      <c r="K312" s="65">
        <f t="shared" si="21"/>
        <v>7500</v>
      </c>
      <c r="L312" s="66">
        <f t="shared" si="18"/>
        <v>5</v>
      </c>
      <c r="M312" s="66" t="str">
        <f t="shared" si="19"/>
        <v>OK</v>
      </c>
    </row>
    <row r="313" spans="2:13" x14ac:dyDescent="0.25">
      <c r="B313" s="57">
        <v>306</v>
      </c>
      <c r="C313" s="112">
        <v>44509</v>
      </c>
      <c r="D313" s="59" t="s">
        <v>6351</v>
      </c>
      <c r="E313" s="60" t="s">
        <v>11276</v>
      </c>
      <c r="F313" s="67" t="s">
        <v>6352</v>
      </c>
      <c r="G313" s="67" t="s">
        <v>6353</v>
      </c>
      <c r="H313" s="68" t="s">
        <v>10395</v>
      </c>
      <c r="I313" s="63">
        <v>2</v>
      </c>
      <c r="J313" s="64" t="str">
        <f t="shared" si="20"/>
        <v>A</v>
      </c>
      <c r="K313" s="65">
        <f t="shared" si="21"/>
        <v>5000</v>
      </c>
      <c r="L313" s="66">
        <f t="shared" si="18"/>
        <v>4</v>
      </c>
      <c r="M313" s="66" t="str">
        <f t="shared" si="19"/>
        <v>OK</v>
      </c>
    </row>
    <row r="314" spans="2:13" x14ac:dyDescent="0.25">
      <c r="B314" s="57">
        <v>307</v>
      </c>
      <c r="C314" s="112">
        <v>44509</v>
      </c>
      <c r="D314" s="59" t="s">
        <v>8518</v>
      </c>
      <c r="E314" s="60" t="s">
        <v>11276</v>
      </c>
      <c r="F314" s="67" t="s">
        <v>8519</v>
      </c>
      <c r="G314" s="67" t="s">
        <v>8520</v>
      </c>
      <c r="H314" s="68" t="s">
        <v>10396</v>
      </c>
      <c r="I314" s="63">
        <v>3</v>
      </c>
      <c r="J314" s="64" t="str">
        <f t="shared" si="20"/>
        <v>A</v>
      </c>
      <c r="K314" s="65">
        <f t="shared" si="21"/>
        <v>7500</v>
      </c>
      <c r="L314" s="66">
        <f t="shared" si="18"/>
        <v>8</v>
      </c>
      <c r="M314" s="66" t="str">
        <f t="shared" si="19"/>
        <v>OK</v>
      </c>
    </row>
    <row r="315" spans="2:13" x14ac:dyDescent="0.25">
      <c r="B315" s="57">
        <v>308</v>
      </c>
      <c r="C315" s="112">
        <v>44509</v>
      </c>
      <c r="D315" s="59" t="s">
        <v>10404</v>
      </c>
      <c r="E315" s="60" t="s">
        <v>11276</v>
      </c>
      <c r="F315" s="67" t="s">
        <v>10405</v>
      </c>
      <c r="G315" s="67" t="s">
        <v>10406</v>
      </c>
      <c r="H315" s="68" t="s">
        <v>10407</v>
      </c>
      <c r="I315" s="63">
        <v>3</v>
      </c>
      <c r="J315" s="64" t="str">
        <f t="shared" si="20"/>
        <v>A</v>
      </c>
      <c r="K315" s="65">
        <f t="shared" si="21"/>
        <v>7500</v>
      </c>
      <c r="L315" s="66">
        <f t="shared" si="18"/>
        <v>3</v>
      </c>
      <c r="M315" s="66" t="str">
        <f t="shared" si="19"/>
        <v>OK</v>
      </c>
    </row>
    <row r="316" spans="2:13" x14ac:dyDescent="0.25">
      <c r="B316" s="57">
        <v>309</v>
      </c>
      <c r="C316" s="112">
        <v>44509</v>
      </c>
      <c r="D316" s="59" t="s">
        <v>1969</v>
      </c>
      <c r="E316" s="60" t="s">
        <v>11276</v>
      </c>
      <c r="F316" s="67" t="s">
        <v>1970</v>
      </c>
      <c r="G316" s="67" t="s">
        <v>1971</v>
      </c>
      <c r="H316" s="68" t="s">
        <v>10389</v>
      </c>
      <c r="I316" s="63">
        <v>6</v>
      </c>
      <c r="J316" s="64" t="str">
        <f t="shared" si="20"/>
        <v>B</v>
      </c>
      <c r="K316" s="65">
        <f t="shared" si="21"/>
        <v>18000</v>
      </c>
      <c r="L316" s="66">
        <f t="shared" si="18"/>
        <v>12</v>
      </c>
      <c r="M316" s="66" t="str">
        <f t="shared" si="19"/>
        <v>OK</v>
      </c>
    </row>
    <row r="317" spans="2:13" x14ac:dyDescent="0.25">
      <c r="B317" s="57">
        <v>310</v>
      </c>
      <c r="C317" s="112">
        <v>44509</v>
      </c>
      <c r="D317" s="59" t="s">
        <v>2007</v>
      </c>
      <c r="E317" s="60" t="s">
        <v>11276</v>
      </c>
      <c r="F317" s="67" t="s">
        <v>2008</v>
      </c>
      <c r="G317" s="67" t="s">
        <v>2009</v>
      </c>
      <c r="H317" s="68" t="s">
        <v>10397</v>
      </c>
      <c r="I317" s="63">
        <v>3</v>
      </c>
      <c r="J317" s="64" t="str">
        <f t="shared" si="20"/>
        <v>A</v>
      </c>
      <c r="K317" s="65">
        <f t="shared" si="21"/>
        <v>7500</v>
      </c>
      <c r="L317" s="66">
        <f t="shared" si="18"/>
        <v>5</v>
      </c>
      <c r="M317" s="66" t="str">
        <f t="shared" si="19"/>
        <v>OK</v>
      </c>
    </row>
    <row r="318" spans="2:13" x14ac:dyDescent="0.25">
      <c r="B318" s="57">
        <v>311</v>
      </c>
      <c r="C318" s="112">
        <v>44509</v>
      </c>
      <c r="D318" s="59" t="s">
        <v>10398</v>
      </c>
      <c r="E318" s="60" t="s">
        <v>11276</v>
      </c>
      <c r="F318" s="67" t="s">
        <v>10399</v>
      </c>
      <c r="G318" s="67" t="s">
        <v>6365</v>
      </c>
      <c r="H318" s="68" t="s">
        <v>10400</v>
      </c>
      <c r="I318" s="63">
        <v>3</v>
      </c>
      <c r="J318" s="64" t="str">
        <f t="shared" si="20"/>
        <v>A</v>
      </c>
      <c r="K318" s="65">
        <f t="shared" si="21"/>
        <v>7500</v>
      </c>
      <c r="L318" s="66">
        <f t="shared" si="18"/>
        <v>3</v>
      </c>
      <c r="M318" s="66" t="str">
        <f t="shared" si="19"/>
        <v>OK</v>
      </c>
    </row>
    <row r="319" spans="2:13" x14ac:dyDescent="0.25">
      <c r="B319" s="57">
        <v>312</v>
      </c>
      <c r="C319" s="112">
        <v>44509</v>
      </c>
      <c r="D319" s="59" t="s">
        <v>10401</v>
      </c>
      <c r="E319" s="60" t="s">
        <v>11276</v>
      </c>
      <c r="F319" s="67" t="s">
        <v>10402</v>
      </c>
      <c r="G319" s="67" t="s">
        <v>6365</v>
      </c>
      <c r="H319" s="68" t="s">
        <v>10403</v>
      </c>
      <c r="I319" s="63">
        <v>3</v>
      </c>
      <c r="J319" s="64" t="str">
        <f t="shared" si="20"/>
        <v>A</v>
      </c>
      <c r="K319" s="65">
        <f t="shared" si="21"/>
        <v>7500</v>
      </c>
      <c r="L319" s="66">
        <f t="shared" si="18"/>
        <v>3</v>
      </c>
      <c r="M319" s="66" t="str">
        <f t="shared" si="19"/>
        <v>OK</v>
      </c>
    </row>
    <row r="320" spans="2:13" x14ac:dyDescent="0.25">
      <c r="B320" s="57">
        <v>313</v>
      </c>
      <c r="C320" s="112">
        <v>44509</v>
      </c>
      <c r="D320" s="59" t="s">
        <v>10408</v>
      </c>
      <c r="E320" s="60" t="s">
        <v>11276</v>
      </c>
      <c r="F320" s="67" t="s">
        <v>10409</v>
      </c>
      <c r="G320" s="67" t="s">
        <v>10410</v>
      </c>
      <c r="H320" s="68" t="s">
        <v>10411</v>
      </c>
      <c r="I320" s="63">
        <v>5</v>
      </c>
      <c r="J320" s="64" t="str">
        <f t="shared" si="20"/>
        <v>A</v>
      </c>
      <c r="K320" s="65">
        <f t="shared" si="21"/>
        <v>12500</v>
      </c>
      <c r="L320" s="66">
        <f t="shared" si="18"/>
        <v>5</v>
      </c>
      <c r="M320" s="66" t="str">
        <f t="shared" si="19"/>
        <v>OK</v>
      </c>
    </row>
    <row r="321" spans="2:13" x14ac:dyDescent="0.25">
      <c r="B321" s="57">
        <v>314</v>
      </c>
      <c r="C321" s="112">
        <v>44509</v>
      </c>
      <c r="D321" s="59" t="s">
        <v>10412</v>
      </c>
      <c r="E321" s="60" t="s">
        <v>11276</v>
      </c>
      <c r="F321" s="67" t="s">
        <v>10413</v>
      </c>
      <c r="G321" s="67" t="s">
        <v>10414</v>
      </c>
      <c r="H321" s="68" t="s">
        <v>10418</v>
      </c>
      <c r="I321" s="63">
        <v>15</v>
      </c>
      <c r="J321" s="64" t="str">
        <f t="shared" si="20"/>
        <v>B</v>
      </c>
      <c r="K321" s="65">
        <f t="shared" si="21"/>
        <v>45000</v>
      </c>
      <c r="L321" s="66">
        <f t="shared" si="18"/>
        <v>15</v>
      </c>
      <c r="M321" s="66" t="str">
        <f t="shared" si="19"/>
        <v>OK</v>
      </c>
    </row>
    <row r="322" spans="2:13" x14ac:dyDescent="0.25">
      <c r="B322" s="57">
        <v>315</v>
      </c>
      <c r="C322" s="112">
        <v>44509</v>
      </c>
      <c r="D322" s="59" t="s">
        <v>10415</v>
      </c>
      <c r="E322" s="60" t="s">
        <v>11276</v>
      </c>
      <c r="F322" s="67" t="s">
        <v>10416</v>
      </c>
      <c r="G322" s="67" t="s">
        <v>10417</v>
      </c>
      <c r="H322" s="68" t="s">
        <v>10419</v>
      </c>
      <c r="I322" s="63">
        <v>15</v>
      </c>
      <c r="J322" s="64" t="str">
        <f t="shared" si="20"/>
        <v>B</v>
      </c>
      <c r="K322" s="65">
        <f t="shared" si="21"/>
        <v>45000</v>
      </c>
      <c r="L322" s="66">
        <f t="shared" si="18"/>
        <v>15</v>
      </c>
      <c r="M322" s="66" t="str">
        <f t="shared" si="19"/>
        <v>OK</v>
      </c>
    </row>
    <row r="323" spans="2:13" x14ac:dyDescent="0.25">
      <c r="B323" s="57">
        <v>316</v>
      </c>
      <c r="C323" s="112">
        <v>44509</v>
      </c>
      <c r="D323" s="59" t="s">
        <v>10420</v>
      </c>
      <c r="E323" s="60" t="s">
        <v>11276</v>
      </c>
      <c r="F323" s="67" t="s">
        <v>10421</v>
      </c>
      <c r="G323" s="67" t="s">
        <v>10422</v>
      </c>
      <c r="H323" s="68" t="s">
        <v>10423</v>
      </c>
      <c r="I323" s="63">
        <v>6</v>
      </c>
      <c r="J323" s="64" t="str">
        <f t="shared" si="20"/>
        <v>B</v>
      </c>
      <c r="K323" s="65">
        <f t="shared" si="21"/>
        <v>18000</v>
      </c>
      <c r="L323" s="66">
        <f t="shared" si="18"/>
        <v>6</v>
      </c>
      <c r="M323" s="66" t="str">
        <f t="shared" si="19"/>
        <v>OK</v>
      </c>
    </row>
    <row r="324" spans="2:13" x14ac:dyDescent="0.25">
      <c r="B324" s="57">
        <v>317</v>
      </c>
      <c r="C324" s="112">
        <v>44510</v>
      </c>
      <c r="D324" s="59" t="s">
        <v>2062</v>
      </c>
      <c r="E324" s="60" t="s">
        <v>11276</v>
      </c>
      <c r="F324" s="67" t="s">
        <v>2063</v>
      </c>
      <c r="G324" s="67" t="s">
        <v>2064</v>
      </c>
      <c r="H324" s="68" t="s">
        <v>10597</v>
      </c>
      <c r="I324" s="63">
        <v>2</v>
      </c>
      <c r="J324" s="64" t="str">
        <f t="shared" si="20"/>
        <v>A</v>
      </c>
      <c r="K324" s="65">
        <f t="shared" si="21"/>
        <v>5000</v>
      </c>
      <c r="L324" s="66">
        <f t="shared" si="18"/>
        <v>4</v>
      </c>
      <c r="M324" s="66" t="str">
        <f t="shared" si="19"/>
        <v>OK</v>
      </c>
    </row>
    <row r="325" spans="2:13" x14ac:dyDescent="0.25">
      <c r="B325" s="57">
        <v>318</v>
      </c>
      <c r="C325" s="112">
        <v>44510</v>
      </c>
      <c r="D325" s="59" t="s">
        <v>10598</v>
      </c>
      <c r="E325" s="60" t="s">
        <v>11276</v>
      </c>
      <c r="F325" s="67" t="s">
        <v>10599</v>
      </c>
      <c r="G325" s="67" t="s">
        <v>10600</v>
      </c>
      <c r="H325" s="68" t="s">
        <v>10601</v>
      </c>
      <c r="I325" s="63">
        <v>2</v>
      </c>
      <c r="J325" s="64" t="str">
        <f t="shared" si="20"/>
        <v>A</v>
      </c>
      <c r="K325" s="65">
        <f t="shared" si="21"/>
        <v>5000</v>
      </c>
      <c r="L325" s="66">
        <f t="shared" si="18"/>
        <v>2</v>
      </c>
      <c r="M325" s="66" t="str">
        <f t="shared" si="19"/>
        <v>OK</v>
      </c>
    </row>
    <row r="326" spans="2:13" x14ac:dyDescent="0.25">
      <c r="B326" s="57">
        <v>319</v>
      </c>
      <c r="C326" s="112">
        <v>44510</v>
      </c>
      <c r="D326" s="59" t="s">
        <v>10602</v>
      </c>
      <c r="E326" s="60" t="s">
        <v>11276</v>
      </c>
      <c r="F326" s="67" t="s">
        <v>10603</v>
      </c>
      <c r="G326" s="67" t="s">
        <v>10604</v>
      </c>
      <c r="H326" s="68" t="s">
        <v>10605</v>
      </c>
      <c r="I326" s="63">
        <v>2</v>
      </c>
      <c r="J326" s="64" t="str">
        <f t="shared" si="20"/>
        <v>A</v>
      </c>
      <c r="K326" s="65">
        <f t="shared" si="21"/>
        <v>5000</v>
      </c>
      <c r="L326" s="66">
        <f t="shared" si="18"/>
        <v>2</v>
      </c>
      <c r="M326" s="66" t="str">
        <f t="shared" si="19"/>
        <v>OK</v>
      </c>
    </row>
    <row r="327" spans="2:13" x14ac:dyDescent="0.25">
      <c r="B327" s="57">
        <v>320</v>
      </c>
      <c r="C327" s="112">
        <v>44510</v>
      </c>
      <c r="D327" s="59" t="s">
        <v>2058</v>
      </c>
      <c r="E327" s="60" t="s">
        <v>11276</v>
      </c>
      <c r="F327" s="67" t="s">
        <v>2059</v>
      </c>
      <c r="G327" s="67" t="s">
        <v>2060</v>
      </c>
      <c r="H327" s="68" t="s">
        <v>10606</v>
      </c>
      <c r="I327" s="63">
        <v>2</v>
      </c>
      <c r="J327" s="64" t="str">
        <f t="shared" si="20"/>
        <v>A</v>
      </c>
      <c r="K327" s="65">
        <f t="shared" si="21"/>
        <v>5000</v>
      </c>
      <c r="L327" s="66">
        <f t="shared" si="18"/>
        <v>4</v>
      </c>
      <c r="M327" s="66" t="str">
        <f t="shared" si="19"/>
        <v>OK</v>
      </c>
    </row>
    <row r="328" spans="2:13" x14ac:dyDescent="0.25">
      <c r="B328" s="57">
        <v>321</v>
      </c>
      <c r="C328" s="112">
        <v>44510</v>
      </c>
      <c r="D328" s="59" t="s">
        <v>2054</v>
      </c>
      <c r="E328" s="60" t="s">
        <v>11276</v>
      </c>
      <c r="F328" s="67" t="s">
        <v>2055</v>
      </c>
      <c r="G328" s="67" t="s">
        <v>2056</v>
      </c>
      <c r="H328" s="68" t="s">
        <v>10607</v>
      </c>
      <c r="I328" s="63">
        <v>5</v>
      </c>
      <c r="J328" s="64" t="str">
        <f t="shared" si="20"/>
        <v>A</v>
      </c>
      <c r="K328" s="65">
        <f t="shared" si="21"/>
        <v>12500</v>
      </c>
      <c r="L328" s="66">
        <f t="shared" si="18"/>
        <v>8</v>
      </c>
      <c r="M328" s="66" t="str">
        <f t="shared" si="19"/>
        <v>OK</v>
      </c>
    </row>
    <row r="329" spans="2:13" x14ac:dyDescent="0.25">
      <c r="B329" s="57">
        <v>322</v>
      </c>
      <c r="C329" s="112">
        <v>44510</v>
      </c>
      <c r="D329" s="59" t="s">
        <v>7076</v>
      </c>
      <c r="E329" s="60" t="s">
        <v>11276</v>
      </c>
      <c r="F329" s="67" t="s">
        <v>7077</v>
      </c>
      <c r="G329" s="67" t="s">
        <v>7078</v>
      </c>
      <c r="H329" s="68" t="s">
        <v>10608</v>
      </c>
      <c r="I329" s="63">
        <v>2</v>
      </c>
      <c r="J329" s="64" t="str">
        <f t="shared" si="20"/>
        <v>A</v>
      </c>
      <c r="K329" s="65">
        <f t="shared" si="21"/>
        <v>5000</v>
      </c>
      <c r="L329" s="66">
        <f t="shared" ref="L329:L392" si="22">SUMIF($D$8:$D$393,D329:D714,$I$8:$I$393)</f>
        <v>4</v>
      </c>
      <c r="M329" s="66" t="str">
        <f t="shared" ref="M329:M392" si="23">+IF(L329=0," ",IF(L329&lt;=20,"OK",IF(L329&gt;=21,"LEBIH")))</f>
        <v>OK</v>
      </c>
    </row>
    <row r="330" spans="2:13" x14ac:dyDescent="0.25">
      <c r="B330" s="57">
        <v>323</v>
      </c>
      <c r="C330" s="112">
        <v>44510</v>
      </c>
      <c r="D330" s="59" t="s">
        <v>2081</v>
      </c>
      <c r="E330" s="60" t="s">
        <v>11276</v>
      </c>
      <c r="F330" s="67" t="s">
        <v>2082</v>
      </c>
      <c r="G330" s="67" t="s">
        <v>2083</v>
      </c>
      <c r="H330" s="68" t="s">
        <v>10609</v>
      </c>
      <c r="I330" s="63">
        <v>2</v>
      </c>
      <c r="J330" s="64" t="str">
        <f t="shared" si="20"/>
        <v>A</v>
      </c>
      <c r="K330" s="65">
        <f t="shared" si="21"/>
        <v>5000</v>
      </c>
      <c r="L330" s="66">
        <f t="shared" si="22"/>
        <v>7</v>
      </c>
      <c r="M330" s="66" t="str">
        <f t="shared" si="23"/>
        <v>OK</v>
      </c>
    </row>
    <row r="331" spans="2:13" x14ac:dyDescent="0.25">
      <c r="B331" s="57">
        <v>324</v>
      </c>
      <c r="C331" s="112">
        <v>44510</v>
      </c>
      <c r="D331" s="59" t="s">
        <v>10610</v>
      </c>
      <c r="E331" s="60" t="s">
        <v>11276</v>
      </c>
      <c r="F331" s="67" t="s">
        <v>10611</v>
      </c>
      <c r="G331" s="67" t="s">
        <v>10612</v>
      </c>
      <c r="H331" s="68" t="s">
        <v>10613</v>
      </c>
      <c r="I331" s="63">
        <v>2</v>
      </c>
      <c r="J331" s="64" t="str">
        <f t="shared" si="20"/>
        <v>A</v>
      </c>
      <c r="K331" s="65">
        <f t="shared" si="21"/>
        <v>5000</v>
      </c>
      <c r="L331" s="66">
        <f t="shared" si="22"/>
        <v>2</v>
      </c>
      <c r="M331" s="66" t="str">
        <f t="shared" si="23"/>
        <v>OK</v>
      </c>
    </row>
    <row r="332" spans="2:13" x14ac:dyDescent="0.25">
      <c r="B332" s="57">
        <v>325</v>
      </c>
      <c r="C332" s="112">
        <v>44510</v>
      </c>
      <c r="D332" s="59" t="s">
        <v>7080</v>
      </c>
      <c r="E332" s="60" t="s">
        <v>11276</v>
      </c>
      <c r="F332" s="67" t="s">
        <v>7081</v>
      </c>
      <c r="G332" s="67" t="s">
        <v>7082</v>
      </c>
      <c r="H332" s="68" t="s">
        <v>10614</v>
      </c>
      <c r="I332" s="63">
        <v>2</v>
      </c>
      <c r="J332" s="64" t="str">
        <f t="shared" ref="J332:J378" si="24">+IF(I332&lt;=0," ",IF(I332&lt;=5,"A",IF(I332&gt;=6,"B")))</f>
        <v>A</v>
      </c>
      <c r="K332" s="65">
        <f t="shared" ref="K332:K378" si="25">+IF(J332=" ",I332*0,IF(J332="A",I332*2500,IF(J332="B",I332*3000)))</f>
        <v>5000</v>
      </c>
      <c r="L332" s="66">
        <f t="shared" si="22"/>
        <v>4</v>
      </c>
      <c r="M332" s="66" t="str">
        <f t="shared" si="23"/>
        <v>OK</v>
      </c>
    </row>
    <row r="333" spans="2:13" x14ac:dyDescent="0.25">
      <c r="B333" s="57">
        <v>326</v>
      </c>
      <c r="C333" s="112">
        <v>44510</v>
      </c>
      <c r="D333" s="59" t="s">
        <v>10615</v>
      </c>
      <c r="E333" s="60" t="s">
        <v>11276</v>
      </c>
      <c r="F333" s="67" t="s">
        <v>10616</v>
      </c>
      <c r="G333" s="67" t="s">
        <v>10617</v>
      </c>
      <c r="H333" s="68" t="s">
        <v>10618</v>
      </c>
      <c r="I333" s="63">
        <v>2</v>
      </c>
      <c r="J333" s="64" t="str">
        <f t="shared" si="24"/>
        <v>A</v>
      </c>
      <c r="K333" s="65">
        <f t="shared" si="25"/>
        <v>5000</v>
      </c>
      <c r="L333" s="66">
        <f t="shared" si="22"/>
        <v>2</v>
      </c>
      <c r="M333" s="66" t="str">
        <f t="shared" si="23"/>
        <v>OK</v>
      </c>
    </row>
    <row r="334" spans="2:13" x14ac:dyDescent="0.25">
      <c r="B334" s="57">
        <v>327</v>
      </c>
      <c r="C334" s="112">
        <v>44510</v>
      </c>
      <c r="D334" s="59" t="s">
        <v>2074</v>
      </c>
      <c r="E334" s="60" t="s">
        <v>11276</v>
      </c>
      <c r="F334" s="67" t="s">
        <v>2075</v>
      </c>
      <c r="G334" s="67" t="s">
        <v>2076</v>
      </c>
      <c r="H334" s="68" t="s">
        <v>10622</v>
      </c>
      <c r="I334" s="63">
        <v>2</v>
      </c>
      <c r="J334" s="64" t="str">
        <f t="shared" si="24"/>
        <v>A</v>
      </c>
      <c r="K334" s="65">
        <f t="shared" si="25"/>
        <v>5000</v>
      </c>
      <c r="L334" s="66">
        <f t="shared" si="22"/>
        <v>4</v>
      </c>
      <c r="M334" s="66" t="str">
        <f t="shared" si="23"/>
        <v>OK</v>
      </c>
    </row>
    <row r="335" spans="2:13" x14ac:dyDescent="0.25">
      <c r="B335" s="57">
        <v>328</v>
      </c>
      <c r="C335" s="112">
        <v>44510</v>
      </c>
      <c r="D335" s="59" t="s">
        <v>10619</v>
      </c>
      <c r="E335" s="60" t="s">
        <v>11276</v>
      </c>
      <c r="F335" s="67" t="s">
        <v>10620</v>
      </c>
      <c r="G335" s="67" t="s">
        <v>10621</v>
      </c>
      <c r="H335" s="68" t="s">
        <v>10623</v>
      </c>
      <c r="I335" s="63">
        <v>2</v>
      </c>
      <c r="J335" s="64" t="str">
        <f t="shared" si="24"/>
        <v>A</v>
      </c>
      <c r="K335" s="65">
        <f t="shared" si="25"/>
        <v>5000</v>
      </c>
      <c r="L335" s="66">
        <f t="shared" si="22"/>
        <v>2</v>
      </c>
      <c r="M335" s="66" t="str">
        <f t="shared" si="23"/>
        <v>OK</v>
      </c>
    </row>
    <row r="336" spans="2:13" x14ac:dyDescent="0.25">
      <c r="B336" s="57">
        <v>329</v>
      </c>
      <c r="C336" s="112">
        <v>44511</v>
      </c>
      <c r="D336" s="59" t="s">
        <v>7650</v>
      </c>
      <c r="E336" s="60" t="s">
        <v>11276</v>
      </c>
      <c r="F336" s="67" t="s">
        <v>7651</v>
      </c>
      <c r="G336" s="67" t="s">
        <v>7652</v>
      </c>
      <c r="H336" s="68" t="s">
        <v>10790</v>
      </c>
      <c r="I336" s="63">
        <v>2</v>
      </c>
      <c r="J336" s="64" t="str">
        <f t="shared" si="24"/>
        <v>A</v>
      </c>
      <c r="K336" s="65">
        <f t="shared" si="25"/>
        <v>5000</v>
      </c>
      <c r="L336" s="66">
        <f t="shared" si="22"/>
        <v>4</v>
      </c>
      <c r="M336" s="66" t="str">
        <f t="shared" si="23"/>
        <v>OK</v>
      </c>
    </row>
    <row r="337" spans="2:13" x14ac:dyDescent="0.25">
      <c r="B337" s="57">
        <v>330</v>
      </c>
      <c r="C337" s="112">
        <v>44511</v>
      </c>
      <c r="D337" s="59" t="s">
        <v>10782</v>
      </c>
      <c r="E337" s="60" t="s">
        <v>11276</v>
      </c>
      <c r="F337" s="67" t="s">
        <v>10783</v>
      </c>
      <c r="G337" s="67" t="s">
        <v>1202</v>
      </c>
      <c r="H337" s="68" t="s">
        <v>10784</v>
      </c>
      <c r="I337" s="63">
        <v>2</v>
      </c>
      <c r="J337" s="64" t="str">
        <f t="shared" si="24"/>
        <v>A</v>
      </c>
      <c r="K337" s="65">
        <f t="shared" si="25"/>
        <v>5000</v>
      </c>
      <c r="L337" s="66">
        <f t="shared" si="22"/>
        <v>2</v>
      </c>
      <c r="M337" s="66" t="str">
        <f t="shared" si="23"/>
        <v>OK</v>
      </c>
    </row>
    <row r="338" spans="2:13" x14ac:dyDescent="0.25">
      <c r="B338" s="57">
        <v>331</v>
      </c>
      <c r="C338" s="112">
        <v>44511</v>
      </c>
      <c r="D338" s="59" t="s">
        <v>2916</v>
      </c>
      <c r="E338" s="60" t="s">
        <v>11276</v>
      </c>
      <c r="F338" s="67" t="s">
        <v>211</v>
      </c>
      <c r="G338" s="67" t="s">
        <v>2917</v>
      </c>
      <c r="H338" s="68" t="s">
        <v>10788</v>
      </c>
      <c r="I338" s="63">
        <v>2</v>
      </c>
      <c r="J338" s="64" t="str">
        <f t="shared" si="24"/>
        <v>A</v>
      </c>
      <c r="K338" s="65">
        <f t="shared" si="25"/>
        <v>5000</v>
      </c>
      <c r="L338" s="66">
        <f t="shared" si="22"/>
        <v>4</v>
      </c>
      <c r="M338" s="66" t="str">
        <f t="shared" si="23"/>
        <v>OK</v>
      </c>
    </row>
    <row r="339" spans="2:13" x14ac:dyDescent="0.25">
      <c r="B339" s="57">
        <v>332</v>
      </c>
      <c r="C339" s="112">
        <v>44511</v>
      </c>
      <c r="D339" s="59" t="s">
        <v>10785</v>
      </c>
      <c r="E339" s="60" t="s">
        <v>11276</v>
      </c>
      <c r="F339" s="67" t="s">
        <v>10786</v>
      </c>
      <c r="G339" s="67" t="s">
        <v>10787</v>
      </c>
      <c r="H339" s="68" t="s">
        <v>10789</v>
      </c>
      <c r="I339" s="63">
        <v>6</v>
      </c>
      <c r="J339" s="64" t="str">
        <f t="shared" si="24"/>
        <v>B</v>
      </c>
      <c r="K339" s="65">
        <f t="shared" si="25"/>
        <v>18000</v>
      </c>
      <c r="L339" s="66">
        <f t="shared" si="22"/>
        <v>6</v>
      </c>
      <c r="M339" s="66" t="str">
        <f t="shared" si="23"/>
        <v>OK</v>
      </c>
    </row>
    <row r="340" spans="2:13" x14ac:dyDescent="0.25">
      <c r="B340" s="57">
        <v>333</v>
      </c>
      <c r="C340" s="112">
        <v>44511</v>
      </c>
      <c r="D340" s="59" t="s">
        <v>2970</v>
      </c>
      <c r="E340" s="60" t="s">
        <v>11276</v>
      </c>
      <c r="F340" s="67" t="s">
        <v>2971</v>
      </c>
      <c r="G340" s="67" t="s">
        <v>2972</v>
      </c>
      <c r="H340" s="68" t="s">
        <v>10791</v>
      </c>
      <c r="I340" s="63">
        <v>3</v>
      </c>
      <c r="J340" s="64" t="str">
        <f t="shared" si="24"/>
        <v>A</v>
      </c>
      <c r="K340" s="65">
        <f t="shared" si="25"/>
        <v>7500</v>
      </c>
      <c r="L340" s="66">
        <f t="shared" si="22"/>
        <v>9</v>
      </c>
      <c r="M340" s="66" t="str">
        <f t="shared" si="23"/>
        <v>OK</v>
      </c>
    </row>
    <row r="341" spans="2:13" x14ac:dyDescent="0.25">
      <c r="B341" s="57">
        <v>334</v>
      </c>
      <c r="C341" s="112">
        <v>44511</v>
      </c>
      <c r="D341" s="59" t="s">
        <v>2974</v>
      </c>
      <c r="E341" s="60" t="s">
        <v>11276</v>
      </c>
      <c r="F341" s="67" t="s">
        <v>2975</v>
      </c>
      <c r="G341" s="67" t="s">
        <v>2976</v>
      </c>
      <c r="H341" s="68" t="s">
        <v>10792</v>
      </c>
      <c r="I341" s="63">
        <v>2</v>
      </c>
      <c r="J341" s="64" t="str">
        <f t="shared" si="24"/>
        <v>A</v>
      </c>
      <c r="K341" s="65">
        <f t="shared" si="25"/>
        <v>5000</v>
      </c>
      <c r="L341" s="66">
        <f t="shared" si="22"/>
        <v>4</v>
      </c>
      <c r="M341" s="66" t="str">
        <f t="shared" si="23"/>
        <v>OK</v>
      </c>
    </row>
    <row r="342" spans="2:13" x14ac:dyDescent="0.25">
      <c r="B342" s="57">
        <v>335</v>
      </c>
      <c r="C342" s="112">
        <v>44511</v>
      </c>
      <c r="D342" s="59" t="s">
        <v>2962</v>
      </c>
      <c r="E342" s="60" t="s">
        <v>11276</v>
      </c>
      <c r="F342" s="67" t="s">
        <v>2963</v>
      </c>
      <c r="G342" s="67" t="s">
        <v>2964</v>
      </c>
      <c r="H342" s="68" t="s">
        <v>10799</v>
      </c>
      <c r="I342" s="63">
        <v>5</v>
      </c>
      <c r="J342" s="64" t="str">
        <f t="shared" si="24"/>
        <v>A</v>
      </c>
      <c r="K342" s="65">
        <f t="shared" si="25"/>
        <v>12500</v>
      </c>
      <c r="L342" s="66">
        <f t="shared" si="22"/>
        <v>7</v>
      </c>
      <c r="M342" s="66" t="str">
        <f t="shared" si="23"/>
        <v>OK</v>
      </c>
    </row>
    <row r="343" spans="2:13" x14ac:dyDescent="0.25">
      <c r="B343" s="57">
        <v>336</v>
      </c>
      <c r="C343" s="112">
        <v>44511</v>
      </c>
      <c r="D343" s="59" t="s">
        <v>10793</v>
      </c>
      <c r="E343" s="60" t="s">
        <v>11276</v>
      </c>
      <c r="F343" s="67" t="s">
        <v>10794</v>
      </c>
      <c r="G343" s="67" t="s">
        <v>10795</v>
      </c>
      <c r="H343" s="68" t="s">
        <v>10800</v>
      </c>
      <c r="I343" s="63">
        <v>3</v>
      </c>
      <c r="J343" s="64" t="str">
        <f t="shared" si="24"/>
        <v>A</v>
      </c>
      <c r="K343" s="65">
        <f t="shared" si="25"/>
        <v>7500</v>
      </c>
      <c r="L343" s="66">
        <f t="shared" si="22"/>
        <v>3</v>
      </c>
      <c r="M343" s="66" t="str">
        <f t="shared" si="23"/>
        <v>OK</v>
      </c>
    </row>
    <row r="344" spans="2:13" x14ac:dyDescent="0.25">
      <c r="B344" s="57">
        <v>337</v>
      </c>
      <c r="C344" s="112">
        <v>44511</v>
      </c>
      <c r="D344" s="59" t="s">
        <v>10796</v>
      </c>
      <c r="E344" s="60" t="s">
        <v>11276</v>
      </c>
      <c r="F344" s="67" t="s">
        <v>10797</v>
      </c>
      <c r="G344" s="67" t="s">
        <v>10798</v>
      </c>
      <c r="H344" s="68" t="s">
        <v>10801</v>
      </c>
      <c r="I344" s="63">
        <v>2</v>
      </c>
      <c r="J344" s="64" t="str">
        <f t="shared" si="24"/>
        <v>A</v>
      </c>
      <c r="K344" s="65">
        <f t="shared" si="25"/>
        <v>5000</v>
      </c>
      <c r="L344" s="66">
        <f t="shared" si="22"/>
        <v>2</v>
      </c>
      <c r="M344" s="66" t="str">
        <f t="shared" si="23"/>
        <v>OK</v>
      </c>
    </row>
    <row r="345" spans="2:13" x14ac:dyDescent="0.25">
      <c r="B345" s="57">
        <v>338</v>
      </c>
      <c r="C345" s="112">
        <v>44511</v>
      </c>
      <c r="D345" s="59" t="s">
        <v>10802</v>
      </c>
      <c r="E345" s="60" t="s">
        <v>11276</v>
      </c>
      <c r="F345" s="67" t="s">
        <v>10803</v>
      </c>
      <c r="G345" s="67" t="s">
        <v>10804</v>
      </c>
      <c r="H345" s="68" t="s">
        <v>10808</v>
      </c>
      <c r="I345" s="63">
        <v>3</v>
      </c>
      <c r="J345" s="64" t="str">
        <f t="shared" si="24"/>
        <v>A</v>
      </c>
      <c r="K345" s="65">
        <f t="shared" si="25"/>
        <v>7500</v>
      </c>
      <c r="L345" s="66">
        <f t="shared" si="22"/>
        <v>3</v>
      </c>
      <c r="M345" s="66" t="str">
        <f t="shared" si="23"/>
        <v>OK</v>
      </c>
    </row>
    <row r="346" spans="2:13" x14ac:dyDescent="0.25">
      <c r="B346" s="57">
        <v>339</v>
      </c>
      <c r="C346" s="112">
        <v>44511</v>
      </c>
      <c r="D346" s="59" t="s">
        <v>2966</v>
      </c>
      <c r="E346" s="60" t="s">
        <v>11276</v>
      </c>
      <c r="F346" s="67" t="s">
        <v>2967</v>
      </c>
      <c r="G346" s="67" t="s">
        <v>2968</v>
      </c>
      <c r="H346" s="68" t="s">
        <v>10809</v>
      </c>
      <c r="I346" s="63">
        <v>3</v>
      </c>
      <c r="J346" s="64" t="str">
        <f t="shared" si="24"/>
        <v>A</v>
      </c>
      <c r="K346" s="65">
        <f t="shared" si="25"/>
        <v>7500</v>
      </c>
      <c r="L346" s="66">
        <f t="shared" si="22"/>
        <v>5</v>
      </c>
      <c r="M346" s="66" t="str">
        <f t="shared" si="23"/>
        <v>OK</v>
      </c>
    </row>
    <row r="347" spans="2:13" x14ac:dyDescent="0.25">
      <c r="B347" s="57">
        <v>340</v>
      </c>
      <c r="C347" s="112">
        <v>44511</v>
      </c>
      <c r="D347" s="59" t="s">
        <v>10805</v>
      </c>
      <c r="E347" s="60" t="s">
        <v>11276</v>
      </c>
      <c r="F347" s="67" t="s">
        <v>10806</v>
      </c>
      <c r="G347" s="67" t="s">
        <v>10807</v>
      </c>
      <c r="H347" s="68" t="s">
        <v>10810</v>
      </c>
      <c r="I347" s="63">
        <v>2</v>
      </c>
      <c r="J347" s="64" t="str">
        <f t="shared" si="24"/>
        <v>A</v>
      </c>
      <c r="K347" s="65">
        <f t="shared" si="25"/>
        <v>5000</v>
      </c>
      <c r="L347" s="66">
        <f t="shared" si="22"/>
        <v>2</v>
      </c>
      <c r="M347" s="66" t="str">
        <f t="shared" si="23"/>
        <v>OK</v>
      </c>
    </row>
    <row r="348" spans="2:13" x14ac:dyDescent="0.25">
      <c r="B348" s="57">
        <v>341</v>
      </c>
      <c r="C348" s="112">
        <v>44511</v>
      </c>
      <c r="D348" s="59" t="s">
        <v>10811</v>
      </c>
      <c r="E348" s="60" t="s">
        <v>11276</v>
      </c>
      <c r="F348" s="67" t="s">
        <v>10812</v>
      </c>
      <c r="G348" s="67" t="s">
        <v>10813</v>
      </c>
      <c r="H348" s="68" t="s">
        <v>10814</v>
      </c>
      <c r="I348" s="63">
        <v>2</v>
      </c>
      <c r="J348" s="64" t="str">
        <f t="shared" si="24"/>
        <v>A</v>
      </c>
      <c r="K348" s="65">
        <f t="shared" si="25"/>
        <v>5000</v>
      </c>
      <c r="L348" s="66">
        <f t="shared" si="22"/>
        <v>2</v>
      </c>
      <c r="M348" s="66" t="str">
        <f t="shared" si="23"/>
        <v>OK</v>
      </c>
    </row>
    <row r="349" spans="2:13" x14ac:dyDescent="0.25">
      <c r="B349" s="57">
        <v>342</v>
      </c>
      <c r="C349" s="112">
        <v>44511</v>
      </c>
      <c r="D349" s="59" t="s">
        <v>10815</v>
      </c>
      <c r="E349" s="60" t="s">
        <v>11276</v>
      </c>
      <c r="F349" s="67" t="s">
        <v>10816</v>
      </c>
      <c r="G349" s="67" t="s">
        <v>10817</v>
      </c>
      <c r="H349" s="68" t="s">
        <v>10818</v>
      </c>
      <c r="I349" s="63">
        <v>2</v>
      </c>
      <c r="J349" s="64" t="str">
        <f t="shared" si="24"/>
        <v>A</v>
      </c>
      <c r="K349" s="65">
        <f t="shared" si="25"/>
        <v>5000</v>
      </c>
      <c r="L349" s="66">
        <f t="shared" si="22"/>
        <v>2</v>
      </c>
      <c r="M349" s="66" t="str">
        <f t="shared" si="23"/>
        <v>OK</v>
      </c>
    </row>
    <row r="350" spans="2:13" x14ac:dyDescent="0.25">
      <c r="B350" s="57">
        <v>343</v>
      </c>
      <c r="C350" s="112">
        <v>44511</v>
      </c>
      <c r="D350" s="59" t="s">
        <v>10819</v>
      </c>
      <c r="E350" s="60" t="s">
        <v>11276</v>
      </c>
      <c r="F350" s="67" t="s">
        <v>10820</v>
      </c>
      <c r="G350" s="67" t="s">
        <v>10821</v>
      </c>
      <c r="H350" s="68" t="s">
        <v>10822</v>
      </c>
      <c r="I350" s="63">
        <v>2</v>
      </c>
      <c r="J350" s="64" t="str">
        <f t="shared" si="24"/>
        <v>A</v>
      </c>
      <c r="K350" s="65">
        <f t="shared" si="25"/>
        <v>5000</v>
      </c>
      <c r="L350" s="66">
        <f t="shared" si="22"/>
        <v>2</v>
      </c>
      <c r="M350" s="66" t="str">
        <f t="shared" si="23"/>
        <v>OK</v>
      </c>
    </row>
    <row r="351" spans="2:13" x14ac:dyDescent="0.25">
      <c r="B351" s="57">
        <v>344</v>
      </c>
      <c r="C351" s="112">
        <v>44511</v>
      </c>
      <c r="D351" s="59" t="s">
        <v>10823</v>
      </c>
      <c r="E351" s="60" t="s">
        <v>11276</v>
      </c>
      <c r="F351" s="67" t="s">
        <v>10824</v>
      </c>
      <c r="G351" s="67" t="s">
        <v>10825</v>
      </c>
      <c r="H351" s="68" t="s">
        <v>10826</v>
      </c>
      <c r="I351" s="63">
        <v>2</v>
      </c>
      <c r="J351" s="64" t="str">
        <f t="shared" si="24"/>
        <v>A</v>
      </c>
      <c r="K351" s="65">
        <f t="shared" si="25"/>
        <v>5000</v>
      </c>
      <c r="L351" s="66">
        <f t="shared" si="22"/>
        <v>2</v>
      </c>
      <c r="M351" s="66" t="str">
        <f t="shared" si="23"/>
        <v>OK</v>
      </c>
    </row>
    <row r="352" spans="2:13" x14ac:dyDescent="0.25">
      <c r="B352" s="57">
        <v>345</v>
      </c>
      <c r="C352" s="112">
        <v>44512</v>
      </c>
      <c r="D352" s="59" t="s">
        <v>11079</v>
      </c>
      <c r="E352" s="60" t="s">
        <v>11276</v>
      </c>
      <c r="F352" s="67" t="s">
        <v>11080</v>
      </c>
      <c r="G352" s="67" t="s">
        <v>11081</v>
      </c>
      <c r="H352" s="68" t="s">
        <v>11082</v>
      </c>
      <c r="I352" s="63">
        <v>2</v>
      </c>
      <c r="J352" s="64" t="str">
        <f t="shared" si="24"/>
        <v>A</v>
      </c>
      <c r="K352" s="65">
        <f t="shared" si="25"/>
        <v>5000</v>
      </c>
      <c r="L352" s="66">
        <f t="shared" si="22"/>
        <v>2</v>
      </c>
      <c r="M352" s="66" t="str">
        <f t="shared" si="23"/>
        <v>OK</v>
      </c>
    </row>
    <row r="353" spans="2:13" x14ac:dyDescent="0.25">
      <c r="B353" s="57">
        <v>346</v>
      </c>
      <c r="C353" s="112">
        <v>44512</v>
      </c>
      <c r="D353" s="59" t="s">
        <v>11083</v>
      </c>
      <c r="E353" s="60" t="s">
        <v>11276</v>
      </c>
      <c r="F353" s="67" t="s">
        <v>11084</v>
      </c>
      <c r="G353" s="67" t="s">
        <v>11085</v>
      </c>
      <c r="H353" s="68" t="s">
        <v>11086</v>
      </c>
      <c r="I353" s="63">
        <v>2</v>
      </c>
      <c r="J353" s="64" t="str">
        <f t="shared" si="24"/>
        <v>A</v>
      </c>
      <c r="K353" s="65">
        <f t="shared" si="25"/>
        <v>5000</v>
      </c>
      <c r="L353" s="66">
        <f t="shared" si="22"/>
        <v>2</v>
      </c>
      <c r="M353" s="66" t="str">
        <f t="shared" si="23"/>
        <v>OK</v>
      </c>
    </row>
    <row r="354" spans="2:13" x14ac:dyDescent="0.25">
      <c r="B354" s="57">
        <v>347</v>
      </c>
      <c r="C354" s="112">
        <v>44512</v>
      </c>
      <c r="D354" s="59" t="s">
        <v>11087</v>
      </c>
      <c r="E354" s="60" t="s">
        <v>11276</v>
      </c>
      <c r="F354" s="67" t="s">
        <v>11088</v>
      </c>
      <c r="G354" s="67" t="s">
        <v>11089</v>
      </c>
      <c r="H354" s="68" t="s">
        <v>11090</v>
      </c>
      <c r="I354" s="63">
        <v>2</v>
      </c>
      <c r="J354" s="64" t="str">
        <f t="shared" si="24"/>
        <v>A</v>
      </c>
      <c r="K354" s="65">
        <f t="shared" si="25"/>
        <v>5000</v>
      </c>
      <c r="L354" s="66">
        <f t="shared" si="22"/>
        <v>2</v>
      </c>
      <c r="M354" s="66" t="str">
        <f t="shared" si="23"/>
        <v>OK</v>
      </c>
    </row>
    <row r="355" spans="2:13" x14ac:dyDescent="0.25">
      <c r="B355" s="57">
        <v>348</v>
      </c>
      <c r="C355" s="112">
        <v>44512</v>
      </c>
      <c r="D355" s="59" t="s">
        <v>6324</v>
      </c>
      <c r="E355" s="60" t="s">
        <v>11276</v>
      </c>
      <c r="F355" s="67" t="s">
        <v>6325</v>
      </c>
      <c r="G355" s="67" t="s">
        <v>1979</v>
      </c>
      <c r="H355" s="68" t="s">
        <v>11092</v>
      </c>
      <c r="I355" s="63">
        <v>3</v>
      </c>
      <c r="J355" s="64" t="str">
        <f t="shared" si="24"/>
        <v>A</v>
      </c>
      <c r="K355" s="65">
        <f t="shared" si="25"/>
        <v>7500</v>
      </c>
      <c r="L355" s="66">
        <f t="shared" si="22"/>
        <v>9</v>
      </c>
      <c r="M355" s="66" t="str">
        <f t="shared" si="23"/>
        <v>OK</v>
      </c>
    </row>
    <row r="356" spans="2:13" x14ac:dyDescent="0.25">
      <c r="B356" s="57">
        <v>349</v>
      </c>
      <c r="C356" s="112">
        <v>44512</v>
      </c>
      <c r="D356" s="59" t="s">
        <v>11093</v>
      </c>
      <c r="E356" s="60" t="s">
        <v>11276</v>
      </c>
      <c r="F356" s="67" t="s">
        <v>3843</v>
      </c>
      <c r="G356" s="67" t="s">
        <v>1979</v>
      </c>
      <c r="H356" s="68" t="s">
        <v>11094</v>
      </c>
      <c r="I356" s="63">
        <v>3</v>
      </c>
      <c r="J356" s="64" t="str">
        <f t="shared" si="24"/>
        <v>A</v>
      </c>
      <c r="K356" s="65">
        <f t="shared" si="25"/>
        <v>7500</v>
      </c>
      <c r="L356" s="66">
        <f t="shared" si="22"/>
        <v>3</v>
      </c>
      <c r="M356" s="66" t="str">
        <f t="shared" si="23"/>
        <v>OK</v>
      </c>
    </row>
    <row r="357" spans="2:13" x14ac:dyDescent="0.25">
      <c r="B357" s="57">
        <v>350</v>
      </c>
      <c r="C357" s="112">
        <v>44512</v>
      </c>
      <c r="D357" s="59" t="s">
        <v>11095</v>
      </c>
      <c r="E357" s="60" t="s">
        <v>11276</v>
      </c>
      <c r="F357" s="67" t="s">
        <v>11096</v>
      </c>
      <c r="G357" s="67" t="s">
        <v>1979</v>
      </c>
      <c r="H357" s="68" t="s">
        <v>11097</v>
      </c>
      <c r="I357" s="63">
        <v>3</v>
      </c>
      <c r="J357" s="64" t="str">
        <f t="shared" si="24"/>
        <v>A</v>
      </c>
      <c r="K357" s="65">
        <f t="shared" si="25"/>
        <v>7500</v>
      </c>
      <c r="L357" s="66">
        <f t="shared" si="22"/>
        <v>3</v>
      </c>
      <c r="M357" s="66" t="str">
        <f t="shared" si="23"/>
        <v>OK</v>
      </c>
    </row>
    <row r="358" spans="2:13" x14ac:dyDescent="0.25">
      <c r="B358" s="57">
        <v>351</v>
      </c>
      <c r="C358" s="112">
        <v>44512</v>
      </c>
      <c r="D358" s="59" t="s">
        <v>11098</v>
      </c>
      <c r="E358" s="60" t="s">
        <v>11276</v>
      </c>
      <c r="F358" s="67" t="s">
        <v>11099</v>
      </c>
      <c r="G358" s="67" t="s">
        <v>1979</v>
      </c>
      <c r="H358" s="68" t="s">
        <v>11100</v>
      </c>
      <c r="I358" s="63">
        <v>3</v>
      </c>
      <c r="J358" s="64" t="str">
        <f t="shared" si="24"/>
        <v>A</v>
      </c>
      <c r="K358" s="65">
        <f t="shared" si="25"/>
        <v>7500</v>
      </c>
      <c r="L358" s="66">
        <f t="shared" si="22"/>
        <v>3</v>
      </c>
      <c r="M358" s="66" t="str">
        <f t="shared" si="23"/>
        <v>OK</v>
      </c>
    </row>
    <row r="359" spans="2:13" x14ac:dyDescent="0.25">
      <c r="B359" s="57">
        <v>352</v>
      </c>
      <c r="C359" s="112">
        <v>44512</v>
      </c>
      <c r="D359" s="59" t="s">
        <v>6328</v>
      </c>
      <c r="E359" s="60" t="s">
        <v>11276</v>
      </c>
      <c r="F359" s="67" t="s">
        <v>6329</v>
      </c>
      <c r="G359" s="67" t="s">
        <v>6330</v>
      </c>
      <c r="H359" s="68" t="s">
        <v>11091</v>
      </c>
      <c r="I359" s="63">
        <v>3</v>
      </c>
      <c r="J359" s="64" t="str">
        <f t="shared" si="24"/>
        <v>A</v>
      </c>
      <c r="K359" s="65">
        <f t="shared" si="25"/>
        <v>7500</v>
      </c>
      <c r="L359" s="66">
        <f t="shared" si="22"/>
        <v>9</v>
      </c>
      <c r="M359" s="66" t="str">
        <f t="shared" si="23"/>
        <v>OK</v>
      </c>
    </row>
    <row r="360" spans="2:13" x14ac:dyDescent="0.25">
      <c r="B360" s="57">
        <v>353</v>
      </c>
      <c r="C360" s="112">
        <v>44512</v>
      </c>
      <c r="D360" s="59" t="s">
        <v>6337</v>
      </c>
      <c r="E360" s="60" t="s">
        <v>11276</v>
      </c>
      <c r="F360" s="67" t="s">
        <v>6338</v>
      </c>
      <c r="G360" s="67" t="s">
        <v>6339</v>
      </c>
      <c r="H360" s="68" t="s">
        <v>11101</v>
      </c>
      <c r="I360" s="63">
        <v>3</v>
      </c>
      <c r="J360" s="64" t="str">
        <f t="shared" si="24"/>
        <v>A</v>
      </c>
      <c r="K360" s="65">
        <f t="shared" si="25"/>
        <v>7500</v>
      </c>
      <c r="L360" s="66">
        <f t="shared" si="22"/>
        <v>9</v>
      </c>
      <c r="M360" s="66" t="str">
        <f t="shared" si="23"/>
        <v>OK</v>
      </c>
    </row>
    <row r="361" spans="2:13" x14ac:dyDescent="0.25">
      <c r="B361" s="57">
        <v>354</v>
      </c>
      <c r="C361" s="112">
        <v>44512</v>
      </c>
      <c r="D361" s="59" t="s">
        <v>4332</v>
      </c>
      <c r="E361" s="60" t="s">
        <v>11276</v>
      </c>
      <c r="F361" s="67" t="s">
        <v>4333</v>
      </c>
      <c r="G361" s="67" t="s">
        <v>4334</v>
      </c>
      <c r="H361" s="68" t="s">
        <v>11102</v>
      </c>
      <c r="I361" s="63">
        <v>8</v>
      </c>
      <c r="J361" s="64" t="str">
        <f t="shared" si="24"/>
        <v>B</v>
      </c>
      <c r="K361" s="65">
        <f t="shared" si="25"/>
        <v>24000</v>
      </c>
      <c r="L361" s="66">
        <f t="shared" si="22"/>
        <v>10</v>
      </c>
      <c r="M361" s="66" t="str">
        <f t="shared" si="23"/>
        <v>OK</v>
      </c>
    </row>
    <row r="362" spans="2:13" x14ac:dyDescent="0.25">
      <c r="B362" s="57">
        <v>355</v>
      </c>
      <c r="C362" s="112">
        <v>44513</v>
      </c>
      <c r="D362" s="59" t="s">
        <v>9742</v>
      </c>
      <c r="E362" s="60" t="s">
        <v>11276</v>
      </c>
      <c r="F362" s="67" t="s">
        <v>9743</v>
      </c>
      <c r="G362" s="67" t="s">
        <v>9744</v>
      </c>
      <c r="H362" s="68" t="s">
        <v>11103</v>
      </c>
      <c r="I362" s="63">
        <v>6</v>
      </c>
      <c r="J362" s="64" t="str">
        <f t="shared" si="24"/>
        <v>B</v>
      </c>
      <c r="K362" s="65">
        <f t="shared" si="25"/>
        <v>18000</v>
      </c>
      <c r="L362" s="66">
        <f t="shared" si="22"/>
        <v>8</v>
      </c>
      <c r="M362" s="66" t="str">
        <f t="shared" si="23"/>
        <v>OK</v>
      </c>
    </row>
    <row r="363" spans="2:13" x14ac:dyDescent="0.25">
      <c r="B363" s="57">
        <v>356</v>
      </c>
      <c r="C363" s="112">
        <v>44513</v>
      </c>
      <c r="D363" s="59" t="s">
        <v>9670</v>
      </c>
      <c r="E363" s="60" t="s">
        <v>11276</v>
      </c>
      <c r="F363" s="67" t="s">
        <v>9671</v>
      </c>
      <c r="G363" s="67" t="s">
        <v>9672</v>
      </c>
      <c r="H363" s="68" t="s">
        <v>11104</v>
      </c>
      <c r="I363" s="63">
        <v>7</v>
      </c>
      <c r="J363" s="64" t="str">
        <f t="shared" si="24"/>
        <v>B</v>
      </c>
      <c r="K363" s="65">
        <f t="shared" si="25"/>
        <v>21000</v>
      </c>
      <c r="L363" s="66">
        <f t="shared" si="22"/>
        <v>12</v>
      </c>
      <c r="M363" s="66" t="str">
        <f t="shared" si="23"/>
        <v>OK</v>
      </c>
    </row>
    <row r="364" spans="2:13" x14ac:dyDescent="0.25">
      <c r="B364" s="57">
        <v>357</v>
      </c>
      <c r="C364" s="112">
        <v>44513</v>
      </c>
      <c r="D364" s="59" t="s">
        <v>9674</v>
      </c>
      <c r="E364" s="60" t="s">
        <v>11276</v>
      </c>
      <c r="F364" s="67" t="s">
        <v>9675</v>
      </c>
      <c r="G364" s="67" t="s">
        <v>4071</v>
      </c>
      <c r="H364" s="68" t="s">
        <v>11105</v>
      </c>
      <c r="I364" s="63">
        <v>2</v>
      </c>
      <c r="J364" s="64" t="str">
        <f t="shared" si="24"/>
        <v>A</v>
      </c>
      <c r="K364" s="65">
        <f t="shared" si="25"/>
        <v>5000</v>
      </c>
      <c r="L364" s="66">
        <f t="shared" si="22"/>
        <v>4</v>
      </c>
      <c r="M364" s="66" t="str">
        <f t="shared" si="23"/>
        <v>OK</v>
      </c>
    </row>
    <row r="365" spans="2:13" x14ac:dyDescent="0.25">
      <c r="B365" s="57">
        <v>358</v>
      </c>
      <c r="C365" s="112">
        <v>44513</v>
      </c>
      <c r="D365" s="59" t="s">
        <v>8544</v>
      </c>
      <c r="E365" s="60" t="s">
        <v>11276</v>
      </c>
      <c r="F365" s="67" t="s">
        <v>8545</v>
      </c>
      <c r="G365" s="67" t="s">
        <v>8546</v>
      </c>
      <c r="H365" s="68" t="s">
        <v>11106</v>
      </c>
      <c r="I365" s="63">
        <v>2</v>
      </c>
      <c r="J365" s="64" t="str">
        <f t="shared" si="24"/>
        <v>A</v>
      </c>
      <c r="K365" s="65">
        <f t="shared" si="25"/>
        <v>5000</v>
      </c>
      <c r="L365" s="66">
        <f t="shared" si="22"/>
        <v>4</v>
      </c>
      <c r="M365" s="66" t="str">
        <f t="shared" si="23"/>
        <v>OK</v>
      </c>
    </row>
    <row r="366" spans="2:13" x14ac:dyDescent="0.25">
      <c r="B366" s="57">
        <v>359</v>
      </c>
      <c r="C366" s="112">
        <v>44513</v>
      </c>
      <c r="D366" s="59" t="s">
        <v>5456</v>
      </c>
      <c r="E366" s="60" t="s">
        <v>11276</v>
      </c>
      <c r="F366" s="67" t="s">
        <v>5457</v>
      </c>
      <c r="G366" s="67" t="s">
        <v>5458</v>
      </c>
      <c r="H366" s="68" t="s">
        <v>11107</v>
      </c>
      <c r="I366" s="63">
        <v>2</v>
      </c>
      <c r="J366" s="64" t="str">
        <f t="shared" si="24"/>
        <v>A</v>
      </c>
      <c r="K366" s="65">
        <f t="shared" si="25"/>
        <v>5000</v>
      </c>
      <c r="L366" s="66">
        <f t="shared" si="22"/>
        <v>4</v>
      </c>
      <c r="M366" s="66" t="str">
        <f t="shared" si="23"/>
        <v>OK</v>
      </c>
    </row>
    <row r="367" spans="2:13" x14ac:dyDescent="0.25">
      <c r="B367" s="57">
        <v>360</v>
      </c>
      <c r="C367" s="112">
        <v>44513</v>
      </c>
      <c r="D367" s="59" t="s">
        <v>4532</v>
      </c>
      <c r="E367" s="60" t="s">
        <v>11276</v>
      </c>
      <c r="F367" s="67" t="s">
        <v>4533</v>
      </c>
      <c r="G367" s="67" t="s">
        <v>4534</v>
      </c>
      <c r="H367" s="68" t="s">
        <v>11108</v>
      </c>
      <c r="I367" s="63">
        <v>2</v>
      </c>
      <c r="J367" s="64" t="str">
        <f t="shared" si="24"/>
        <v>A</v>
      </c>
      <c r="K367" s="65">
        <f t="shared" si="25"/>
        <v>5000</v>
      </c>
      <c r="L367" s="66">
        <f t="shared" si="22"/>
        <v>4</v>
      </c>
      <c r="M367" s="66" t="str">
        <f t="shared" si="23"/>
        <v>OK</v>
      </c>
    </row>
    <row r="368" spans="2:13" x14ac:dyDescent="0.25">
      <c r="B368" s="57">
        <v>361</v>
      </c>
      <c r="C368" s="112">
        <v>44513</v>
      </c>
      <c r="D368" s="59" t="s">
        <v>11109</v>
      </c>
      <c r="E368" s="60" t="s">
        <v>11276</v>
      </c>
      <c r="F368" s="67" t="s">
        <v>11110</v>
      </c>
      <c r="G368" s="67" t="s">
        <v>11111</v>
      </c>
      <c r="H368" s="68" t="s">
        <v>11112</v>
      </c>
      <c r="I368" s="63">
        <v>2</v>
      </c>
      <c r="J368" s="64" t="str">
        <f t="shared" si="24"/>
        <v>A</v>
      </c>
      <c r="K368" s="65">
        <f t="shared" si="25"/>
        <v>5000</v>
      </c>
      <c r="L368" s="66">
        <f t="shared" si="22"/>
        <v>2</v>
      </c>
      <c r="M368" s="66" t="str">
        <f t="shared" si="23"/>
        <v>OK</v>
      </c>
    </row>
    <row r="369" spans="2:13" x14ac:dyDescent="0.25">
      <c r="B369" s="57">
        <v>362</v>
      </c>
      <c r="C369" s="112">
        <v>44513</v>
      </c>
      <c r="D369" s="59" t="s">
        <v>9685</v>
      </c>
      <c r="E369" s="60" t="s">
        <v>11276</v>
      </c>
      <c r="F369" s="67" t="s">
        <v>9686</v>
      </c>
      <c r="G369" s="67" t="s">
        <v>9687</v>
      </c>
      <c r="H369" s="68" t="s">
        <v>11113</v>
      </c>
      <c r="I369" s="63">
        <v>3</v>
      </c>
      <c r="J369" s="64" t="str">
        <f t="shared" si="24"/>
        <v>A</v>
      </c>
      <c r="K369" s="65">
        <f t="shared" si="25"/>
        <v>7500</v>
      </c>
      <c r="L369" s="66">
        <f t="shared" si="22"/>
        <v>5</v>
      </c>
      <c r="M369" s="66" t="str">
        <f t="shared" si="23"/>
        <v>OK</v>
      </c>
    </row>
    <row r="370" spans="2:13" x14ac:dyDescent="0.25">
      <c r="B370" s="57">
        <v>363</v>
      </c>
      <c r="C370" s="112">
        <v>44513</v>
      </c>
      <c r="D370" s="59" t="s">
        <v>4509</v>
      </c>
      <c r="E370" s="60" t="s">
        <v>11276</v>
      </c>
      <c r="F370" s="67" t="s">
        <v>4510</v>
      </c>
      <c r="G370" s="67" t="s">
        <v>4511</v>
      </c>
      <c r="H370" s="68" t="s">
        <v>11114</v>
      </c>
      <c r="I370" s="63">
        <v>4</v>
      </c>
      <c r="J370" s="64" t="str">
        <f t="shared" si="24"/>
        <v>A</v>
      </c>
      <c r="K370" s="65">
        <f t="shared" si="25"/>
        <v>10000</v>
      </c>
      <c r="L370" s="66">
        <f t="shared" si="22"/>
        <v>10</v>
      </c>
      <c r="M370" s="66" t="str">
        <f t="shared" si="23"/>
        <v>OK</v>
      </c>
    </row>
    <row r="371" spans="2:13" x14ac:dyDescent="0.25">
      <c r="B371" s="57">
        <v>364</v>
      </c>
      <c r="C371" s="112">
        <v>44513</v>
      </c>
      <c r="D371" s="59" t="s">
        <v>8557</v>
      </c>
      <c r="E371" s="60" t="s">
        <v>11276</v>
      </c>
      <c r="F371" s="67" t="s">
        <v>8558</v>
      </c>
      <c r="G371" s="67" t="s">
        <v>8559</v>
      </c>
      <c r="H371" s="68" t="s">
        <v>11115</v>
      </c>
      <c r="I371" s="63">
        <v>2</v>
      </c>
      <c r="J371" s="64" t="str">
        <f t="shared" si="24"/>
        <v>A</v>
      </c>
      <c r="K371" s="65">
        <f t="shared" si="25"/>
        <v>5000</v>
      </c>
      <c r="L371" s="66">
        <f t="shared" si="22"/>
        <v>4</v>
      </c>
      <c r="M371" s="66" t="str">
        <f t="shared" si="23"/>
        <v>OK</v>
      </c>
    </row>
    <row r="372" spans="2:13" x14ac:dyDescent="0.25">
      <c r="B372" s="57">
        <v>365</v>
      </c>
      <c r="C372" s="112">
        <v>44513</v>
      </c>
      <c r="D372" s="59" t="s">
        <v>8565</v>
      </c>
      <c r="E372" s="60" t="s">
        <v>11276</v>
      </c>
      <c r="F372" s="67" t="s">
        <v>8566</v>
      </c>
      <c r="G372" s="67" t="s">
        <v>8567</v>
      </c>
      <c r="H372" s="68" t="s">
        <v>11116</v>
      </c>
      <c r="I372" s="63">
        <v>2</v>
      </c>
      <c r="J372" s="64" t="str">
        <f t="shared" si="24"/>
        <v>A</v>
      </c>
      <c r="K372" s="65">
        <f t="shared" si="25"/>
        <v>5000</v>
      </c>
      <c r="L372" s="66">
        <f t="shared" si="22"/>
        <v>4</v>
      </c>
      <c r="M372" s="66" t="str">
        <f t="shared" si="23"/>
        <v>OK</v>
      </c>
    </row>
    <row r="373" spans="2:13" x14ac:dyDescent="0.25">
      <c r="B373" s="57">
        <v>366</v>
      </c>
      <c r="C373" s="112">
        <v>44513</v>
      </c>
      <c r="D373" s="59" t="s">
        <v>9725</v>
      </c>
      <c r="E373" s="60" t="s">
        <v>11276</v>
      </c>
      <c r="F373" s="67" t="s">
        <v>9726</v>
      </c>
      <c r="G373" s="67" t="s">
        <v>9727</v>
      </c>
      <c r="H373" s="68" t="s">
        <v>11117</v>
      </c>
      <c r="I373" s="63">
        <v>2</v>
      </c>
      <c r="J373" s="64" t="str">
        <f t="shared" si="24"/>
        <v>A</v>
      </c>
      <c r="K373" s="65">
        <f t="shared" si="25"/>
        <v>5000</v>
      </c>
      <c r="L373" s="66">
        <f t="shared" si="22"/>
        <v>8</v>
      </c>
      <c r="M373" s="66" t="str">
        <f t="shared" si="23"/>
        <v>OK</v>
      </c>
    </row>
    <row r="374" spans="2:13" x14ac:dyDescent="0.25">
      <c r="B374" s="57">
        <v>367</v>
      </c>
      <c r="C374" s="112">
        <v>44513</v>
      </c>
      <c r="D374" s="59" t="s">
        <v>9728</v>
      </c>
      <c r="E374" s="60" t="s">
        <v>11276</v>
      </c>
      <c r="F374" s="67" t="s">
        <v>9729</v>
      </c>
      <c r="G374" s="67" t="s">
        <v>9730</v>
      </c>
      <c r="H374" s="68" t="s">
        <v>11118</v>
      </c>
      <c r="I374" s="63">
        <v>2</v>
      </c>
      <c r="J374" s="64" t="str">
        <f t="shared" si="24"/>
        <v>A</v>
      </c>
      <c r="K374" s="65">
        <f t="shared" si="25"/>
        <v>5000</v>
      </c>
      <c r="L374" s="66">
        <f t="shared" si="22"/>
        <v>5</v>
      </c>
      <c r="M374" s="66" t="str">
        <f t="shared" si="23"/>
        <v>OK</v>
      </c>
    </row>
    <row r="375" spans="2:13" x14ac:dyDescent="0.25">
      <c r="B375" s="57">
        <v>368</v>
      </c>
      <c r="C375" s="112">
        <v>44513</v>
      </c>
      <c r="D375" s="59" t="s">
        <v>11119</v>
      </c>
      <c r="E375" s="60" t="s">
        <v>11276</v>
      </c>
      <c r="F375" s="67" t="s">
        <v>11120</v>
      </c>
      <c r="G375" s="67" t="s">
        <v>11121</v>
      </c>
      <c r="H375" s="68" t="s">
        <v>11122</v>
      </c>
      <c r="I375" s="63">
        <v>2</v>
      </c>
      <c r="J375" s="64" t="str">
        <f t="shared" si="24"/>
        <v>A</v>
      </c>
      <c r="K375" s="65">
        <f t="shared" si="25"/>
        <v>5000</v>
      </c>
      <c r="L375" s="66">
        <f t="shared" si="22"/>
        <v>2</v>
      </c>
      <c r="M375" s="66" t="str">
        <f t="shared" si="23"/>
        <v>OK</v>
      </c>
    </row>
    <row r="376" spans="2:13" x14ac:dyDescent="0.25">
      <c r="B376" s="57">
        <v>369</v>
      </c>
      <c r="C376" s="112">
        <v>44513</v>
      </c>
      <c r="D376" s="59" t="s">
        <v>11123</v>
      </c>
      <c r="E376" s="60" t="s">
        <v>11276</v>
      </c>
      <c r="F376" s="67" t="s">
        <v>11124</v>
      </c>
      <c r="G376" s="67" t="s">
        <v>11125</v>
      </c>
      <c r="H376" s="68" t="s">
        <v>11126</v>
      </c>
      <c r="I376" s="63">
        <v>2</v>
      </c>
      <c r="J376" s="64" t="str">
        <f t="shared" si="24"/>
        <v>A</v>
      </c>
      <c r="K376" s="65">
        <f t="shared" si="25"/>
        <v>5000</v>
      </c>
      <c r="L376" s="66">
        <f t="shared" si="22"/>
        <v>2</v>
      </c>
      <c r="M376" s="66" t="str">
        <f t="shared" si="23"/>
        <v>OK</v>
      </c>
    </row>
    <row r="377" spans="2:13" x14ac:dyDescent="0.25">
      <c r="B377" s="57">
        <v>370</v>
      </c>
      <c r="C377" s="112">
        <v>44513</v>
      </c>
      <c r="D377" s="59" t="s">
        <v>660</v>
      </c>
      <c r="E377" s="60" t="s">
        <v>11276</v>
      </c>
      <c r="F377" s="67" t="s">
        <v>661</v>
      </c>
      <c r="G377" s="67" t="s">
        <v>662</v>
      </c>
      <c r="H377" s="68" t="s">
        <v>11127</v>
      </c>
      <c r="I377" s="63">
        <v>4</v>
      </c>
      <c r="J377" s="64" t="str">
        <f t="shared" si="24"/>
        <v>A</v>
      </c>
      <c r="K377" s="65">
        <f t="shared" si="25"/>
        <v>10000</v>
      </c>
      <c r="L377" s="66">
        <f t="shared" si="22"/>
        <v>20</v>
      </c>
      <c r="M377" s="66" t="str">
        <f t="shared" si="23"/>
        <v>OK</v>
      </c>
    </row>
    <row r="378" spans="2:13" x14ac:dyDescent="0.25">
      <c r="B378" s="57">
        <v>371</v>
      </c>
      <c r="C378" s="112">
        <v>44513</v>
      </c>
      <c r="D378" s="59" t="s">
        <v>6311</v>
      </c>
      <c r="E378" s="60" t="s">
        <v>11276</v>
      </c>
      <c r="F378" s="67" t="s">
        <v>6312</v>
      </c>
      <c r="G378" s="67" t="s">
        <v>6313</v>
      </c>
      <c r="H378" s="68" t="s">
        <v>11128</v>
      </c>
      <c r="I378" s="63">
        <v>4</v>
      </c>
      <c r="J378" s="64" t="str">
        <f t="shared" si="24"/>
        <v>A</v>
      </c>
      <c r="K378" s="65">
        <f t="shared" si="25"/>
        <v>10000</v>
      </c>
      <c r="L378" s="66">
        <f t="shared" si="22"/>
        <v>20</v>
      </c>
      <c r="M378" s="66" t="str">
        <f t="shared" si="23"/>
        <v>OK</v>
      </c>
    </row>
    <row r="379" spans="2:13" x14ac:dyDescent="0.25">
      <c r="B379" s="57">
        <v>372</v>
      </c>
      <c r="C379" s="112">
        <v>44513</v>
      </c>
      <c r="D379" s="59" t="s">
        <v>11129</v>
      </c>
      <c r="E379" s="60" t="s">
        <v>11276</v>
      </c>
      <c r="F379" s="67" t="s">
        <v>11130</v>
      </c>
      <c r="G379" s="67" t="s">
        <v>11131</v>
      </c>
      <c r="H379" s="68" t="s">
        <v>11132</v>
      </c>
      <c r="I379" s="63">
        <v>4</v>
      </c>
      <c r="J379" s="64" t="str">
        <f t="shared" ref="J379:J392" si="26">+IF(I379&lt;=0," ",IF(I379&lt;=5,"A",IF(I379&gt;=6,"B")))</f>
        <v>A</v>
      </c>
      <c r="K379" s="65">
        <f t="shared" ref="K379:K392" si="27">+IF(J379=" ",I379*0,IF(J379="A",I379*2500,IF(J379="B",I379*3000)))</f>
        <v>10000</v>
      </c>
      <c r="L379" s="66">
        <f t="shared" si="22"/>
        <v>4</v>
      </c>
      <c r="M379" s="66" t="str">
        <f t="shared" si="23"/>
        <v>OK</v>
      </c>
    </row>
    <row r="380" spans="2:13" x14ac:dyDescent="0.25">
      <c r="B380" s="57">
        <v>373</v>
      </c>
      <c r="C380" s="112">
        <v>44513</v>
      </c>
      <c r="D380" s="59" t="s">
        <v>11133</v>
      </c>
      <c r="E380" s="60" t="s">
        <v>11276</v>
      </c>
      <c r="F380" s="67" t="s">
        <v>11134</v>
      </c>
      <c r="G380" s="67" t="s">
        <v>11135</v>
      </c>
      <c r="H380" s="68" t="s">
        <v>11136</v>
      </c>
      <c r="I380" s="63">
        <v>2</v>
      </c>
      <c r="J380" s="64" t="str">
        <f t="shared" si="26"/>
        <v>A</v>
      </c>
      <c r="K380" s="65">
        <f t="shared" si="27"/>
        <v>5000</v>
      </c>
      <c r="L380" s="66">
        <f t="shared" si="22"/>
        <v>2</v>
      </c>
      <c r="M380" s="66" t="str">
        <f t="shared" si="23"/>
        <v>OK</v>
      </c>
    </row>
    <row r="381" spans="2:13" x14ac:dyDescent="0.25">
      <c r="B381" s="57">
        <v>374</v>
      </c>
      <c r="C381" s="112">
        <v>44513</v>
      </c>
      <c r="D381" s="59" t="s">
        <v>11137</v>
      </c>
      <c r="E381" s="60" t="s">
        <v>11276</v>
      </c>
      <c r="F381" s="67" t="s">
        <v>11138</v>
      </c>
      <c r="G381" s="67" t="s">
        <v>11139</v>
      </c>
      <c r="H381" s="68" t="s">
        <v>11140</v>
      </c>
      <c r="I381" s="63">
        <v>3</v>
      </c>
      <c r="J381" s="64" t="str">
        <f t="shared" si="26"/>
        <v>A</v>
      </c>
      <c r="K381" s="65">
        <f t="shared" si="27"/>
        <v>7500</v>
      </c>
      <c r="L381" s="66">
        <f t="shared" si="22"/>
        <v>3</v>
      </c>
      <c r="M381" s="66" t="str">
        <f t="shared" si="23"/>
        <v>OK</v>
      </c>
    </row>
    <row r="382" spans="2:13" x14ac:dyDescent="0.25">
      <c r="B382" s="57">
        <v>375</v>
      </c>
      <c r="C382" s="112">
        <v>44513</v>
      </c>
      <c r="D382" s="59" t="s">
        <v>4489</v>
      </c>
      <c r="E382" s="60" t="s">
        <v>11276</v>
      </c>
      <c r="F382" s="67" t="s">
        <v>4490</v>
      </c>
      <c r="G382" s="67" t="s">
        <v>4491</v>
      </c>
      <c r="H382" s="68" t="s">
        <v>11141</v>
      </c>
      <c r="I382" s="63">
        <v>6</v>
      </c>
      <c r="J382" s="64" t="str">
        <f t="shared" si="26"/>
        <v>B</v>
      </c>
      <c r="K382" s="65">
        <f t="shared" si="27"/>
        <v>18000</v>
      </c>
      <c r="L382" s="66">
        <f t="shared" si="22"/>
        <v>8</v>
      </c>
      <c r="M382" s="66" t="str">
        <f t="shared" si="23"/>
        <v>OK</v>
      </c>
    </row>
    <row r="383" spans="2:13" x14ac:dyDescent="0.25">
      <c r="B383" s="57">
        <v>376</v>
      </c>
      <c r="C383" s="112">
        <v>44513</v>
      </c>
      <c r="D383" s="59" t="s">
        <v>11142</v>
      </c>
      <c r="E383" s="60" t="s">
        <v>11276</v>
      </c>
      <c r="F383" s="67" t="s">
        <v>11143</v>
      </c>
      <c r="G383" s="67" t="s">
        <v>11144</v>
      </c>
      <c r="H383" s="68" t="s">
        <v>11145</v>
      </c>
      <c r="I383" s="63">
        <v>2</v>
      </c>
      <c r="J383" s="64" t="str">
        <f t="shared" si="26"/>
        <v>A</v>
      </c>
      <c r="K383" s="65">
        <f t="shared" si="27"/>
        <v>5000</v>
      </c>
      <c r="L383" s="66">
        <f t="shared" si="22"/>
        <v>2</v>
      </c>
      <c r="M383" s="66" t="str">
        <f t="shared" si="23"/>
        <v>OK</v>
      </c>
    </row>
    <row r="384" spans="2:13" x14ac:dyDescent="0.25">
      <c r="B384" s="57">
        <v>377</v>
      </c>
      <c r="C384" s="112">
        <v>44513</v>
      </c>
      <c r="D384" s="59" t="s">
        <v>11161</v>
      </c>
      <c r="E384" s="60" t="s">
        <v>11276</v>
      </c>
      <c r="F384" s="67" t="s">
        <v>11162</v>
      </c>
      <c r="G384" s="67" t="s">
        <v>11163</v>
      </c>
      <c r="H384" s="68" t="s">
        <v>11164</v>
      </c>
      <c r="I384" s="63">
        <v>6</v>
      </c>
      <c r="J384" s="64" t="str">
        <f t="shared" si="26"/>
        <v>B</v>
      </c>
      <c r="K384" s="65">
        <f t="shared" si="27"/>
        <v>18000</v>
      </c>
      <c r="L384" s="66">
        <f t="shared" si="22"/>
        <v>6</v>
      </c>
      <c r="M384" s="66" t="str">
        <f t="shared" si="23"/>
        <v>OK</v>
      </c>
    </row>
    <row r="385" spans="2:14" x14ac:dyDescent="0.25">
      <c r="B385" s="57">
        <v>378</v>
      </c>
      <c r="C385" s="112">
        <v>44513</v>
      </c>
      <c r="D385" s="59" t="s">
        <v>11146</v>
      </c>
      <c r="E385" s="60" t="s">
        <v>11276</v>
      </c>
      <c r="F385" s="67" t="s">
        <v>11147</v>
      </c>
      <c r="G385" s="67" t="s">
        <v>11148</v>
      </c>
      <c r="H385" s="68" t="s">
        <v>11149</v>
      </c>
      <c r="I385" s="63">
        <v>3</v>
      </c>
      <c r="J385" s="64" t="str">
        <f t="shared" si="26"/>
        <v>A</v>
      </c>
      <c r="K385" s="65">
        <f t="shared" si="27"/>
        <v>7500</v>
      </c>
      <c r="L385" s="66">
        <f t="shared" si="22"/>
        <v>3</v>
      </c>
      <c r="M385" s="66" t="str">
        <f t="shared" si="23"/>
        <v>OK</v>
      </c>
    </row>
    <row r="386" spans="2:14" x14ac:dyDescent="0.25">
      <c r="B386" s="57">
        <v>379</v>
      </c>
      <c r="C386" s="112">
        <v>44513</v>
      </c>
      <c r="D386" s="59" t="s">
        <v>11150</v>
      </c>
      <c r="E386" s="60" t="s">
        <v>11276</v>
      </c>
      <c r="F386" s="67" t="s">
        <v>11151</v>
      </c>
      <c r="G386" s="67" t="s">
        <v>11152</v>
      </c>
      <c r="H386" s="68" t="s">
        <v>11153</v>
      </c>
      <c r="I386" s="63">
        <v>3</v>
      </c>
      <c r="J386" s="64" t="str">
        <f t="shared" si="26"/>
        <v>A</v>
      </c>
      <c r="K386" s="65">
        <f t="shared" si="27"/>
        <v>7500</v>
      </c>
      <c r="L386" s="66">
        <f t="shared" si="22"/>
        <v>3</v>
      </c>
      <c r="M386" s="66" t="str">
        <f t="shared" si="23"/>
        <v>OK</v>
      </c>
    </row>
    <row r="387" spans="2:14" x14ac:dyDescent="0.25">
      <c r="B387" s="57">
        <v>380</v>
      </c>
      <c r="C387" s="112">
        <v>44513</v>
      </c>
      <c r="D387" s="59" t="s">
        <v>11154</v>
      </c>
      <c r="E387" s="60" t="s">
        <v>11276</v>
      </c>
      <c r="F387" s="67" t="s">
        <v>11155</v>
      </c>
      <c r="G387" s="67" t="s">
        <v>11156</v>
      </c>
      <c r="H387" s="68" t="s">
        <v>11157</v>
      </c>
      <c r="I387" s="63">
        <v>2</v>
      </c>
      <c r="J387" s="64" t="str">
        <f t="shared" si="26"/>
        <v>A</v>
      </c>
      <c r="K387" s="65">
        <f t="shared" si="27"/>
        <v>5000</v>
      </c>
      <c r="L387" s="66">
        <f t="shared" si="22"/>
        <v>2</v>
      </c>
      <c r="M387" s="66" t="str">
        <f t="shared" si="23"/>
        <v>OK</v>
      </c>
    </row>
    <row r="388" spans="2:14" x14ac:dyDescent="0.25">
      <c r="B388" s="57">
        <v>381</v>
      </c>
      <c r="C388" s="112">
        <v>44513</v>
      </c>
      <c r="D388" s="59" t="s">
        <v>11158</v>
      </c>
      <c r="E388" s="60" t="s">
        <v>11276</v>
      </c>
      <c r="F388" s="67" t="s">
        <v>751</v>
      </c>
      <c r="G388" s="67" t="s">
        <v>11159</v>
      </c>
      <c r="H388" s="68" t="s">
        <v>11160</v>
      </c>
      <c r="I388" s="63">
        <v>4</v>
      </c>
      <c r="J388" s="64" t="str">
        <f t="shared" si="26"/>
        <v>A</v>
      </c>
      <c r="K388" s="65">
        <f t="shared" si="27"/>
        <v>10000</v>
      </c>
      <c r="L388" s="66">
        <f t="shared" si="22"/>
        <v>4</v>
      </c>
      <c r="M388" s="66" t="str">
        <f t="shared" si="23"/>
        <v>OK</v>
      </c>
    </row>
    <row r="389" spans="2:14" x14ac:dyDescent="0.25">
      <c r="B389" s="57">
        <v>382</v>
      </c>
      <c r="C389" s="112">
        <v>44513</v>
      </c>
      <c r="D389" s="59" t="s">
        <v>11165</v>
      </c>
      <c r="E389" s="60" t="s">
        <v>11276</v>
      </c>
      <c r="F389" s="67" t="s">
        <v>11166</v>
      </c>
      <c r="G389" s="67" t="s">
        <v>11167</v>
      </c>
      <c r="H389" s="68" t="s">
        <v>11168</v>
      </c>
      <c r="I389" s="63">
        <v>2</v>
      </c>
      <c r="J389" s="64" t="str">
        <f t="shared" si="26"/>
        <v>A</v>
      </c>
      <c r="K389" s="65">
        <f t="shared" si="27"/>
        <v>5000</v>
      </c>
      <c r="L389" s="66">
        <f t="shared" si="22"/>
        <v>2</v>
      </c>
      <c r="M389" s="66" t="str">
        <f t="shared" si="23"/>
        <v>OK</v>
      </c>
    </row>
    <row r="390" spans="2:14" x14ac:dyDescent="0.25">
      <c r="B390" s="57">
        <v>383</v>
      </c>
      <c r="C390" s="112">
        <v>44513</v>
      </c>
      <c r="D390" s="59" t="s">
        <v>9719</v>
      </c>
      <c r="E390" s="60" t="s">
        <v>11276</v>
      </c>
      <c r="F390" s="67" t="s">
        <v>9720</v>
      </c>
      <c r="G390" s="67" t="s">
        <v>9721</v>
      </c>
      <c r="H390" s="68" t="s">
        <v>11169</v>
      </c>
      <c r="I390" s="63">
        <v>4</v>
      </c>
      <c r="J390" s="64" t="str">
        <f t="shared" si="26"/>
        <v>A</v>
      </c>
      <c r="K390" s="65">
        <f t="shared" si="27"/>
        <v>10000</v>
      </c>
      <c r="L390" s="66">
        <f t="shared" si="22"/>
        <v>10</v>
      </c>
      <c r="M390" s="66" t="str">
        <f t="shared" si="23"/>
        <v>OK</v>
      </c>
    </row>
    <row r="391" spans="2:14" x14ac:dyDescent="0.25">
      <c r="B391" s="57">
        <v>384</v>
      </c>
      <c r="C391" s="112">
        <v>44513</v>
      </c>
      <c r="D391" s="59" t="s">
        <v>11170</v>
      </c>
      <c r="E391" s="60" t="s">
        <v>11276</v>
      </c>
      <c r="F391" s="67" t="s">
        <v>11171</v>
      </c>
      <c r="G391" s="67" t="s">
        <v>11172</v>
      </c>
      <c r="H391" s="68" t="s">
        <v>11173</v>
      </c>
      <c r="I391" s="63">
        <v>4</v>
      </c>
      <c r="J391" s="64" t="str">
        <f t="shared" si="26"/>
        <v>A</v>
      </c>
      <c r="K391" s="65">
        <f t="shared" si="27"/>
        <v>10000</v>
      </c>
      <c r="L391" s="66">
        <f t="shared" si="22"/>
        <v>4</v>
      </c>
      <c r="M391" s="66" t="str">
        <f t="shared" si="23"/>
        <v>OK</v>
      </c>
    </row>
    <row r="392" spans="2:14" x14ac:dyDescent="0.25">
      <c r="B392" s="57">
        <v>385</v>
      </c>
      <c r="C392" s="112">
        <v>44513</v>
      </c>
      <c r="D392" s="59" t="s">
        <v>9722</v>
      </c>
      <c r="E392" s="60" t="s">
        <v>11276</v>
      </c>
      <c r="F392" s="67" t="s">
        <v>9723</v>
      </c>
      <c r="G392" s="67" t="s">
        <v>9724</v>
      </c>
      <c r="H392" s="68" t="s">
        <v>11174</v>
      </c>
      <c r="I392" s="63">
        <v>10</v>
      </c>
      <c r="J392" s="64" t="str">
        <f t="shared" si="26"/>
        <v>B</v>
      </c>
      <c r="K392" s="65">
        <f t="shared" si="27"/>
        <v>30000</v>
      </c>
      <c r="L392" s="66">
        <f t="shared" si="22"/>
        <v>16</v>
      </c>
      <c r="M392" s="66" t="str">
        <f t="shared" si="23"/>
        <v>OK</v>
      </c>
    </row>
    <row r="393" spans="2:14" x14ac:dyDescent="0.25">
      <c r="B393" s="57"/>
      <c r="C393" s="70"/>
      <c r="D393" s="59"/>
      <c r="E393" s="60"/>
      <c r="F393" s="67"/>
      <c r="G393" s="67"/>
      <c r="H393" s="68"/>
      <c r="I393" s="63"/>
      <c r="J393" s="64" t="str">
        <f t="shared" ref="J393" si="28">+IF(I393&lt;=0," ",IF(I393&lt;=5,"A",IF(I393&gt;=6,"B")))</f>
        <v xml:space="preserve"> </v>
      </c>
      <c r="K393" s="65">
        <f t="shared" ref="K393" si="29">+IF(J393=" ",I393*0,IF(J393="A",I393*2500,IF(J393="B",I393*3000)))</f>
        <v>0</v>
      </c>
      <c r="L393" s="66">
        <f t="shared" ref="L393" si="30">SUMIF($D$8:$D$393,D393:D778,$I$8:$I$393)</f>
        <v>0</v>
      </c>
      <c r="M393" s="66" t="str">
        <f t="shared" ref="M393" si="31">+IF(L393=0," ",IF(L393&lt;=20,"OK",IF(L393&gt;=21,"LEBIH")))</f>
        <v xml:space="preserve"> </v>
      </c>
    </row>
    <row r="394" spans="2:14" ht="5.25" customHeight="1" x14ac:dyDescent="0.25"/>
    <row r="395" spans="2:14" s="72" customFormat="1" ht="26.25" customHeight="1" x14ac:dyDescent="0.25">
      <c r="B395" s="138" t="s">
        <v>28</v>
      </c>
      <c r="C395" s="138"/>
      <c r="D395" s="138"/>
      <c r="E395" s="138"/>
      <c r="F395" s="138"/>
      <c r="G395" s="138"/>
      <c r="I395" s="88">
        <f>SUM(I8:I394)</f>
        <v>1179</v>
      </c>
      <c r="J395" s="88"/>
      <c r="K395" s="88">
        <f>SUM(K8:K393)</f>
        <v>3138500</v>
      </c>
      <c r="L395" s="74"/>
      <c r="M395" s="75"/>
      <c r="N395" s="74"/>
    </row>
    <row r="396" spans="2:14" x14ac:dyDescent="0.25">
      <c r="I396" s="76"/>
      <c r="J396" s="76"/>
      <c r="K396" s="76"/>
    </row>
    <row r="397" spans="2:14" x14ac:dyDescent="0.25">
      <c r="B397" s="57"/>
      <c r="C397" s="58">
        <v>44489</v>
      </c>
      <c r="D397" s="59" t="s">
        <v>2081</v>
      </c>
      <c r="E397" s="60" t="s">
        <v>644</v>
      </c>
      <c r="F397" s="67" t="s">
        <v>2082</v>
      </c>
      <c r="G397" s="67" t="s">
        <v>2083</v>
      </c>
      <c r="H397" s="68" t="s">
        <v>2084</v>
      </c>
      <c r="I397" s="63">
        <v>5</v>
      </c>
      <c r="J397" s="64" t="str">
        <f t="shared" ref="J397:J398" si="32">+IF(I397&lt;=0," ",IF(I397&lt;=5,"A",IF(I397&gt;=6,"B")))</f>
        <v>A</v>
      </c>
      <c r="K397" s="65">
        <f t="shared" ref="K397" si="33">+IF(J397=" ",I397*0,IF(J397="A",I397*2500,IF(J397="B",I397*3000)))</f>
        <v>12500</v>
      </c>
      <c r="L397" s="40" t="s">
        <v>2096</v>
      </c>
    </row>
    <row r="398" spans="2:14" x14ac:dyDescent="0.25">
      <c r="B398" s="57"/>
      <c r="C398" s="58">
        <v>44490</v>
      </c>
      <c r="D398" s="59" t="s">
        <v>2928</v>
      </c>
      <c r="E398" s="60" t="s">
        <v>72</v>
      </c>
      <c r="F398" s="67" t="s">
        <v>2929</v>
      </c>
      <c r="G398" s="67" t="s">
        <v>2930</v>
      </c>
      <c r="H398" s="68" t="s">
        <v>2933</v>
      </c>
      <c r="I398" s="63">
        <v>5</v>
      </c>
      <c r="J398" s="64" t="str">
        <f t="shared" si="32"/>
        <v>A</v>
      </c>
      <c r="K398" s="65">
        <v>15000</v>
      </c>
      <c r="L398" s="40" t="s">
        <v>2994</v>
      </c>
    </row>
    <row r="399" spans="2:14" x14ac:dyDescent="0.25">
      <c r="B399" s="57"/>
      <c r="C399" s="70">
        <v>44495</v>
      </c>
      <c r="D399" s="59" t="s">
        <v>6311</v>
      </c>
      <c r="E399" s="60" t="s">
        <v>72</v>
      </c>
      <c r="F399" s="67" t="s">
        <v>6312</v>
      </c>
      <c r="G399" s="67" t="s">
        <v>6313</v>
      </c>
      <c r="H399" s="68" t="s">
        <v>6314</v>
      </c>
      <c r="I399" s="63">
        <v>6</v>
      </c>
      <c r="J399" s="64" t="s">
        <v>9831</v>
      </c>
      <c r="K399" s="65">
        <v>18000</v>
      </c>
    </row>
    <row r="400" spans="2:14" x14ac:dyDescent="0.25">
      <c r="B400" s="57"/>
      <c r="C400" s="70">
        <v>44506</v>
      </c>
      <c r="D400" s="59" t="s">
        <v>6311</v>
      </c>
      <c r="E400" s="60" t="s">
        <v>72</v>
      </c>
      <c r="F400" s="67" t="s">
        <v>6312</v>
      </c>
      <c r="G400" s="67" t="s">
        <v>6313</v>
      </c>
      <c r="H400" s="68" t="s">
        <v>9739</v>
      </c>
      <c r="I400" s="63">
        <v>10</v>
      </c>
      <c r="J400" s="64" t="s">
        <v>9831</v>
      </c>
      <c r="K400" s="65">
        <v>30000</v>
      </c>
    </row>
    <row r="401" spans="2:12" x14ac:dyDescent="0.25">
      <c r="B401" s="57"/>
      <c r="C401" s="70">
        <v>44513</v>
      </c>
      <c r="D401" s="59" t="s">
        <v>6311</v>
      </c>
      <c r="E401" s="60" t="s">
        <v>72</v>
      </c>
      <c r="F401" s="67" t="s">
        <v>6312</v>
      </c>
      <c r="G401" s="67" t="s">
        <v>6313</v>
      </c>
      <c r="H401" s="68" t="s">
        <v>11128</v>
      </c>
      <c r="I401" s="63">
        <v>6</v>
      </c>
      <c r="J401" s="64" t="s">
        <v>9831</v>
      </c>
      <c r="K401" s="65">
        <v>18000</v>
      </c>
      <c r="L401" s="40" t="s">
        <v>11175</v>
      </c>
    </row>
    <row r="402" spans="2:12" x14ac:dyDescent="0.25">
      <c r="B402" s="57"/>
      <c r="C402" s="58">
        <v>44487</v>
      </c>
      <c r="D402" s="59" t="s">
        <v>660</v>
      </c>
      <c r="E402" s="60" t="s">
        <v>72</v>
      </c>
      <c r="F402" s="61" t="s">
        <v>661</v>
      </c>
      <c r="G402" s="61" t="s">
        <v>662</v>
      </c>
      <c r="H402" s="62" t="s">
        <v>663</v>
      </c>
      <c r="I402" s="63">
        <v>10</v>
      </c>
      <c r="J402" s="64" t="s">
        <v>9831</v>
      </c>
      <c r="K402" s="65">
        <v>30000</v>
      </c>
    </row>
    <row r="403" spans="2:12" x14ac:dyDescent="0.25">
      <c r="B403" s="57"/>
      <c r="C403" s="70">
        <v>44506</v>
      </c>
      <c r="D403" s="59" t="s">
        <v>660</v>
      </c>
      <c r="E403" s="60" t="s">
        <v>72</v>
      </c>
      <c r="F403" s="67" t="s">
        <v>661</v>
      </c>
      <c r="G403" s="67" t="s">
        <v>662</v>
      </c>
      <c r="H403" s="68" t="s">
        <v>9736</v>
      </c>
      <c r="I403" s="63">
        <v>6</v>
      </c>
      <c r="J403" s="64" t="s">
        <v>9831</v>
      </c>
      <c r="K403" s="65">
        <v>18000</v>
      </c>
    </row>
    <row r="404" spans="2:12" x14ac:dyDescent="0.25">
      <c r="B404" s="57"/>
      <c r="C404" s="70">
        <v>44513</v>
      </c>
      <c r="D404" s="59" t="s">
        <v>660</v>
      </c>
      <c r="E404" s="60" t="s">
        <v>72</v>
      </c>
      <c r="F404" s="67" t="s">
        <v>661</v>
      </c>
      <c r="G404" s="67" t="s">
        <v>662</v>
      </c>
      <c r="H404" s="68" t="s">
        <v>11127</v>
      </c>
      <c r="I404" s="63">
        <v>6</v>
      </c>
      <c r="J404" s="64" t="s">
        <v>9831</v>
      </c>
      <c r="K404" s="65">
        <v>18000</v>
      </c>
      <c r="L404" s="40" t="s">
        <v>11175</v>
      </c>
    </row>
  </sheetData>
  <autoFilter ref="B7:N393"/>
  <mergeCells count="11">
    <mergeCell ref="H5:H6"/>
    <mergeCell ref="J5:J6"/>
    <mergeCell ref="K5:K6"/>
    <mergeCell ref="L6:M6"/>
    <mergeCell ref="B395:G395"/>
    <mergeCell ref="B5:B6"/>
    <mergeCell ref="C5:C6"/>
    <mergeCell ref="D5:D6"/>
    <mergeCell ref="E5:E6"/>
    <mergeCell ref="F5:F6"/>
    <mergeCell ref="G5:G6"/>
  </mergeCells>
  <conditionalFormatting sqref="H393">
    <cfRule type="duplicateValues" dxfId="461" priority="56"/>
  </conditionalFormatting>
  <conditionalFormatting sqref="H397">
    <cfRule type="duplicateValues" dxfId="460" priority="53"/>
  </conditionalFormatting>
  <conditionalFormatting sqref="H398">
    <cfRule type="duplicateValues" dxfId="459" priority="52"/>
  </conditionalFormatting>
  <conditionalFormatting sqref="H399">
    <cfRule type="duplicateValues" dxfId="458" priority="12"/>
  </conditionalFormatting>
  <conditionalFormatting sqref="H400">
    <cfRule type="duplicateValues" dxfId="457" priority="11"/>
  </conditionalFormatting>
  <conditionalFormatting sqref="H401">
    <cfRule type="duplicateValues" dxfId="456" priority="10"/>
  </conditionalFormatting>
  <conditionalFormatting sqref="H402">
    <cfRule type="duplicateValues" dxfId="455" priority="9"/>
  </conditionalFormatting>
  <conditionalFormatting sqref="H403:H404">
    <cfRule type="duplicateValues" dxfId="454" priority="8"/>
  </conditionalFormatting>
  <conditionalFormatting sqref="H363 H152:H195 H280">
    <cfRule type="duplicateValues" dxfId="453" priority="5"/>
  </conditionalFormatting>
  <conditionalFormatting sqref="H8:H151">
    <cfRule type="duplicateValues" dxfId="452" priority="6"/>
  </conditionalFormatting>
  <conditionalFormatting sqref="H364:H392">
    <cfRule type="duplicateValues" dxfId="451" priority="4"/>
  </conditionalFormatting>
  <conditionalFormatting sqref="H281:H318">
    <cfRule type="duplicateValues" dxfId="450" priority="3"/>
  </conditionalFormatting>
  <conditionalFormatting sqref="H234:H279">
    <cfRule type="duplicateValues" dxfId="449" priority="1"/>
  </conditionalFormatting>
  <conditionalFormatting sqref="H196:H233">
    <cfRule type="duplicateValues" dxfId="448" priority="2"/>
  </conditionalFormatting>
  <conditionalFormatting sqref="H319:H362">
    <cfRule type="duplicateValues" dxfId="447" priority="7"/>
  </conditionalFormatting>
  <printOptions horizontalCentered="1"/>
  <pageMargins left="0" right="0" top="0" bottom="0" header="0" footer="0"/>
  <pageSetup paperSize="9" scale="75" orientation="landscape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253"/>
  <sheetViews>
    <sheetView zoomScale="80" zoomScaleNormal="80" workbookViewId="0">
      <pane xSplit="6" ySplit="7" topLeftCell="G238" activePane="bottomRight" state="frozen"/>
      <selection pane="topRight" activeCell="G1" sqref="G1"/>
      <selection pane="bottomLeft" activeCell="A8" sqref="A8"/>
      <selection pane="bottomRight" sqref="A1:K252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38" customWidth="1"/>
    <col min="7" max="7" width="50.140625" customWidth="1"/>
    <col min="8" max="8" width="14.7109375" customWidth="1"/>
    <col min="9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65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>
        <v>9</v>
      </c>
      <c r="J7" s="54"/>
      <c r="K7" s="55"/>
      <c r="L7" s="50"/>
      <c r="M7" s="50"/>
      <c r="N7" s="50"/>
    </row>
    <row r="8" spans="2:14" s="16" customFormat="1" x14ac:dyDescent="0.25">
      <c r="B8" s="57">
        <v>1</v>
      </c>
      <c r="C8" s="111">
        <v>44487</v>
      </c>
      <c r="D8" s="59" t="s">
        <v>750</v>
      </c>
      <c r="E8" s="60" t="s">
        <v>11276</v>
      </c>
      <c r="F8" s="61" t="s">
        <v>751</v>
      </c>
      <c r="G8" s="61" t="s">
        <v>752</v>
      </c>
      <c r="H8" s="62" t="s">
        <v>753</v>
      </c>
      <c r="I8" s="63">
        <v>2</v>
      </c>
      <c r="J8" s="64" t="str">
        <f>+IF(I8&lt;=0," ",IF(I8&lt;=5,"A",IF(I8&gt;=6,"B")))</f>
        <v>A</v>
      </c>
      <c r="K8" s="65">
        <f>+IF(J8=" ",I8*0,IF(J8="A",I8*2500,IF(J8="B",I8*3000)))</f>
        <v>5000</v>
      </c>
      <c r="L8" s="66">
        <f>SUMIF($D$8:$D$250,D8:D250,$I$8:$I$250)</f>
        <v>11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>
        <v>2</v>
      </c>
      <c r="C9" s="111">
        <v>44487</v>
      </c>
      <c r="D9" s="59" t="s">
        <v>754</v>
      </c>
      <c r="E9" s="60" t="s">
        <v>11276</v>
      </c>
      <c r="F9" s="61" t="s">
        <v>755</v>
      </c>
      <c r="G9" s="61" t="s">
        <v>756</v>
      </c>
      <c r="H9" s="62" t="s">
        <v>757</v>
      </c>
      <c r="I9" s="63">
        <v>4</v>
      </c>
      <c r="J9" s="64" t="str">
        <f t="shared" ref="J9:J72" si="0">+IF(I9&lt;=0," ",IF(I9&lt;=5,"A",IF(I9&gt;=6,"B")))</f>
        <v>A</v>
      </c>
      <c r="K9" s="65">
        <f t="shared" ref="K9:K72" si="1">+IF(J9=" ",I9*0,IF(J9="A",I9*2500,IF(J9="B",I9*3000)))</f>
        <v>10000</v>
      </c>
      <c r="L9" s="66">
        <f t="shared" ref="L9:L72" si="2">SUMIF($D$8:$D$250,D9:D251,$I$8:$I$250)</f>
        <v>6</v>
      </c>
      <c r="M9" s="66" t="str">
        <f t="shared" ref="M9:M72" si="3">+IF(L9=0," ",IF(L9&lt;=20,"OK",IF(L9&gt;=21,"LEBIH")))</f>
        <v>OK</v>
      </c>
      <c r="N9" s="40"/>
    </row>
    <row r="10" spans="2:14" s="16" customFormat="1" x14ac:dyDescent="0.25">
      <c r="B10" s="57">
        <v>3</v>
      </c>
      <c r="C10" s="111">
        <v>44487</v>
      </c>
      <c r="D10" s="59" t="s">
        <v>758</v>
      </c>
      <c r="E10" s="60" t="s">
        <v>11276</v>
      </c>
      <c r="F10" s="61" t="s">
        <v>759</v>
      </c>
      <c r="G10" s="61" t="s">
        <v>760</v>
      </c>
      <c r="H10" s="62" t="s">
        <v>761</v>
      </c>
      <c r="I10" s="63">
        <v>2</v>
      </c>
      <c r="J10" s="64" t="str">
        <f t="shared" si="0"/>
        <v>A</v>
      </c>
      <c r="K10" s="65">
        <f t="shared" si="1"/>
        <v>5000</v>
      </c>
      <c r="L10" s="66">
        <f t="shared" si="2"/>
        <v>4</v>
      </c>
      <c r="M10" s="66" t="str">
        <f t="shared" si="3"/>
        <v>OK</v>
      </c>
      <c r="N10" s="40"/>
    </row>
    <row r="11" spans="2:14" s="16" customFormat="1" x14ac:dyDescent="0.25">
      <c r="B11" s="57">
        <v>4</v>
      </c>
      <c r="C11" s="111">
        <v>44487</v>
      </c>
      <c r="D11" s="59" t="s">
        <v>762</v>
      </c>
      <c r="E11" s="60" t="s">
        <v>11276</v>
      </c>
      <c r="F11" s="61" t="s">
        <v>763</v>
      </c>
      <c r="G11" s="61" t="s">
        <v>764</v>
      </c>
      <c r="H11" s="62" t="s">
        <v>768</v>
      </c>
      <c r="I11" s="63">
        <v>2</v>
      </c>
      <c r="J11" s="64" t="str">
        <f t="shared" si="0"/>
        <v>A</v>
      </c>
      <c r="K11" s="65">
        <f t="shared" si="1"/>
        <v>5000</v>
      </c>
      <c r="L11" s="66">
        <f t="shared" si="2"/>
        <v>2</v>
      </c>
      <c r="M11" s="66" t="str">
        <f t="shared" si="3"/>
        <v>OK</v>
      </c>
      <c r="N11" s="40"/>
    </row>
    <row r="12" spans="2:14" s="16" customFormat="1" x14ac:dyDescent="0.25">
      <c r="B12" s="57">
        <v>5</v>
      </c>
      <c r="C12" s="111">
        <v>44487</v>
      </c>
      <c r="D12" s="59" t="s">
        <v>765</v>
      </c>
      <c r="E12" s="60" t="s">
        <v>11276</v>
      </c>
      <c r="F12" s="61" t="s">
        <v>766</v>
      </c>
      <c r="G12" s="61" t="s">
        <v>767</v>
      </c>
      <c r="H12" s="62" t="s">
        <v>769</v>
      </c>
      <c r="I12" s="63">
        <v>2</v>
      </c>
      <c r="J12" s="64" t="str">
        <f t="shared" si="0"/>
        <v>A</v>
      </c>
      <c r="K12" s="65">
        <f t="shared" si="1"/>
        <v>5000</v>
      </c>
      <c r="L12" s="66">
        <f t="shared" si="2"/>
        <v>2</v>
      </c>
      <c r="M12" s="66" t="str">
        <f t="shared" si="3"/>
        <v>OK</v>
      </c>
      <c r="N12" s="40"/>
    </row>
    <row r="13" spans="2:14" s="16" customFormat="1" x14ac:dyDescent="0.25">
      <c r="B13" s="57">
        <v>6</v>
      </c>
      <c r="C13" s="111">
        <v>44487</v>
      </c>
      <c r="D13" s="59" t="s">
        <v>770</v>
      </c>
      <c r="E13" s="60" t="s">
        <v>11276</v>
      </c>
      <c r="F13" s="61" t="s">
        <v>771</v>
      </c>
      <c r="G13" s="61" t="s">
        <v>772</v>
      </c>
      <c r="H13" s="62" t="s">
        <v>773</v>
      </c>
      <c r="I13" s="63">
        <v>2</v>
      </c>
      <c r="J13" s="64" t="str">
        <f t="shared" si="0"/>
        <v>A</v>
      </c>
      <c r="K13" s="65">
        <f t="shared" si="1"/>
        <v>5000</v>
      </c>
      <c r="L13" s="66">
        <f t="shared" si="2"/>
        <v>4</v>
      </c>
      <c r="M13" s="66" t="str">
        <f t="shared" si="3"/>
        <v>OK</v>
      </c>
      <c r="N13" s="40"/>
    </row>
    <row r="14" spans="2:14" s="16" customFormat="1" x14ac:dyDescent="0.25">
      <c r="B14" s="57">
        <v>7</v>
      </c>
      <c r="C14" s="111">
        <v>44487</v>
      </c>
      <c r="D14" s="59" t="s">
        <v>774</v>
      </c>
      <c r="E14" s="60" t="s">
        <v>11276</v>
      </c>
      <c r="F14" s="61" t="s">
        <v>775</v>
      </c>
      <c r="G14" s="61" t="s">
        <v>776</v>
      </c>
      <c r="H14" s="62" t="s">
        <v>777</v>
      </c>
      <c r="I14" s="63">
        <v>2</v>
      </c>
      <c r="J14" s="64" t="str">
        <f t="shared" si="0"/>
        <v>A</v>
      </c>
      <c r="K14" s="65">
        <f t="shared" si="1"/>
        <v>5000</v>
      </c>
      <c r="L14" s="66">
        <f t="shared" si="2"/>
        <v>2</v>
      </c>
      <c r="M14" s="66" t="str">
        <f t="shared" si="3"/>
        <v>OK</v>
      </c>
      <c r="N14" s="40"/>
    </row>
    <row r="15" spans="2:14" s="16" customFormat="1" x14ac:dyDescent="0.25">
      <c r="B15" s="57">
        <v>8</v>
      </c>
      <c r="C15" s="111">
        <v>44487</v>
      </c>
      <c r="D15" s="59" t="s">
        <v>778</v>
      </c>
      <c r="E15" s="60" t="s">
        <v>11276</v>
      </c>
      <c r="F15" s="61" t="s">
        <v>779</v>
      </c>
      <c r="G15" s="61" t="s">
        <v>780</v>
      </c>
      <c r="H15" s="62" t="s">
        <v>781</v>
      </c>
      <c r="I15" s="63">
        <v>2</v>
      </c>
      <c r="J15" s="64" t="str">
        <f t="shared" si="0"/>
        <v>A</v>
      </c>
      <c r="K15" s="65">
        <f t="shared" si="1"/>
        <v>5000</v>
      </c>
      <c r="L15" s="66">
        <f t="shared" si="2"/>
        <v>2</v>
      </c>
      <c r="M15" s="66" t="str">
        <f t="shared" si="3"/>
        <v>OK</v>
      </c>
      <c r="N15" s="40"/>
    </row>
    <row r="16" spans="2:14" s="16" customFormat="1" x14ac:dyDescent="0.25">
      <c r="B16" s="57">
        <v>9</v>
      </c>
      <c r="C16" s="111">
        <v>44488</v>
      </c>
      <c r="D16" s="59" t="s">
        <v>2229</v>
      </c>
      <c r="E16" s="60" t="s">
        <v>11276</v>
      </c>
      <c r="F16" s="61" t="s">
        <v>2230</v>
      </c>
      <c r="G16" s="61" t="s">
        <v>2231</v>
      </c>
      <c r="H16" s="62" t="s">
        <v>2232</v>
      </c>
      <c r="I16" s="63">
        <v>3</v>
      </c>
      <c r="J16" s="64" t="str">
        <f t="shared" si="0"/>
        <v>A</v>
      </c>
      <c r="K16" s="65">
        <f t="shared" si="1"/>
        <v>7500</v>
      </c>
      <c r="L16" s="66">
        <f t="shared" si="2"/>
        <v>3</v>
      </c>
      <c r="M16" s="66" t="str">
        <f t="shared" si="3"/>
        <v>OK</v>
      </c>
      <c r="N16" s="40"/>
    </row>
    <row r="17" spans="2:14" s="16" customFormat="1" x14ac:dyDescent="0.25">
      <c r="B17" s="57">
        <v>10</v>
      </c>
      <c r="C17" s="111">
        <v>44488</v>
      </c>
      <c r="D17" s="59" t="s">
        <v>2233</v>
      </c>
      <c r="E17" s="60" t="s">
        <v>11276</v>
      </c>
      <c r="F17" s="61" t="s">
        <v>2234</v>
      </c>
      <c r="G17" s="61" t="s">
        <v>2235</v>
      </c>
      <c r="H17" s="62" t="s">
        <v>2236</v>
      </c>
      <c r="I17" s="63">
        <v>4</v>
      </c>
      <c r="J17" s="64" t="str">
        <f t="shared" si="0"/>
        <v>A</v>
      </c>
      <c r="K17" s="65">
        <f t="shared" si="1"/>
        <v>10000</v>
      </c>
      <c r="L17" s="66">
        <f t="shared" si="2"/>
        <v>4</v>
      </c>
      <c r="M17" s="66" t="str">
        <f t="shared" si="3"/>
        <v>OK</v>
      </c>
      <c r="N17" s="40"/>
    </row>
    <row r="18" spans="2:14" x14ac:dyDescent="0.25">
      <c r="B18" s="57">
        <v>11</v>
      </c>
      <c r="C18" s="111">
        <v>44488</v>
      </c>
      <c r="D18" s="59" t="s">
        <v>2221</v>
      </c>
      <c r="E18" s="60" t="s">
        <v>11276</v>
      </c>
      <c r="F18" s="67" t="s">
        <v>2222</v>
      </c>
      <c r="G18" s="67" t="s">
        <v>2223</v>
      </c>
      <c r="H18" s="68" t="s">
        <v>2224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 t="shared" si="2"/>
        <v>4</v>
      </c>
      <c r="M18" s="66" t="str">
        <f t="shared" si="3"/>
        <v>OK</v>
      </c>
    </row>
    <row r="19" spans="2:14" x14ac:dyDescent="0.25">
      <c r="B19" s="57">
        <v>12</v>
      </c>
      <c r="C19" s="111">
        <v>44488</v>
      </c>
      <c r="D19" s="59" t="s">
        <v>2225</v>
      </c>
      <c r="E19" s="60" t="s">
        <v>11276</v>
      </c>
      <c r="F19" s="67" t="s">
        <v>2226</v>
      </c>
      <c r="G19" s="67" t="s">
        <v>2227</v>
      </c>
      <c r="H19" s="68" t="s">
        <v>2228</v>
      </c>
      <c r="I19" s="63">
        <v>4</v>
      </c>
      <c r="J19" s="64" t="str">
        <f t="shared" si="0"/>
        <v>A</v>
      </c>
      <c r="K19" s="65">
        <f t="shared" si="1"/>
        <v>10000</v>
      </c>
      <c r="L19" s="66">
        <f t="shared" si="2"/>
        <v>4</v>
      </c>
      <c r="M19" s="66" t="str">
        <f t="shared" si="3"/>
        <v>OK</v>
      </c>
    </row>
    <row r="20" spans="2:14" x14ac:dyDescent="0.25">
      <c r="B20" s="57">
        <v>13</v>
      </c>
      <c r="C20" s="111">
        <v>44488</v>
      </c>
      <c r="D20" s="59" t="s">
        <v>2237</v>
      </c>
      <c r="E20" s="60" t="s">
        <v>11276</v>
      </c>
      <c r="F20" s="67" t="s">
        <v>2238</v>
      </c>
      <c r="G20" s="67" t="s">
        <v>2239</v>
      </c>
      <c r="H20" s="68" t="s">
        <v>2240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 t="shared" si="2"/>
        <v>2</v>
      </c>
      <c r="M20" s="66" t="str">
        <f t="shared" si="3"/>
        <v>OK</v>
      </c>
    </row>
    <row r="21" spans="2:14" x14ac:dyDescent="0.25">
      <c r="B21" s="57">
        <v>14</v>
      </c>
      <c r="C21" s="111">
        <v>44488</v>
      </c>
      <c r="D21" s="59" t="s">
        <v>2241</v>
      </c>
      <c r="E21" s="60" t="s">
        <v>11276</v>
      </c>
      <c r="F21" s="67" t="s">
        <v>2242</v>
      </c>
      <c r="G21" s="67" t="s">
        <v>2243</v>
      </c>
      <c r="H21" s="68" t="s">
        <v>2244</v>
      </c>
      <c r="I21" s="63">
        <v>5</v>
      </c>
      <c r="J21" s="64" t="str">
        <f t="shared" si="0"/>
        <v>A</v>
      </c>
      <c r="K21" s="65">
        <f t="shared" si="1"/>
        <v>12500</v>
      </c>
      <c r="L21" s="66">
        <f t="shared" si="2"/>
        <v>5</v>
      </c>
      <c r="M21" s="66" t="str">
        <f t="shared" si="3"/>
        <v>OK</v>
      </c>
    </row>
    <row r="22" spans="2:14" x14ac:dyDescent="0.25">
      <c r="B22" s="57">
        <v>15</v>
      </c>
      <c r="C22" s="111">
        <v>44488</v>
      </c>
      <c r="D22" s="59" t="s">
        <v>2245</v>
      </c>
      <c r="E22" s="60" t="s">
        <v>11276</v>
      </c>
      <c r="F22" s="67" t="s">
        <v>2246</v>
      </c>
      <c r="G22" s="67" t="s">
        <v>2247</v>
      </c>
      <c r="H22" s="68" t="s">
        <v>2248</v>
      </c>
      <c r="I22" s="63">
        <v>2</v>
      </c>
      <c r="J22" s="64" t="str">
        <f t="shared" si="0"/>
        <v>A</v>
      </c>
      <c r="K22" s="65">
        <f t="shared" si="1"/>
        <v>5000</v>
      </c>
      <c r="L22" s="66">
        <f t="shared" si="2"/>
        <v>2</v>
      </c>
      <c r="M22" s="66" t="str">
        <f t="shared" si="3"/>
        <v>OK</v>
      </c>
    </row>
    <row r="23" spans="2:14" s="16" customFormat="1" x14ac:dyDescent="0.25">
      <c r="B23" s="57">
        <v>16</v>
      </c>
      <c r="C23" s="111">
        <v>44488</v>
      </c>
      <c r="D23" s="59" t="s">
        <v>2249</v>
      </c>
      <c r="E23" s="60" t="s">
        <v>11276</v>
      </c>
      <c r="F23" s="61" t="s">
        <v>2250</v>
      </c>
      <c r="G23" s="61" t="s">
        <v>2251</v>
      </c>
      <c r="H23" s="62" t="s">
        <v>2252</v>
      </c>
      <c r="I23" s="63">
        <v>4</v>
      </c>
      <c r="J23" s="64" t="str">
        <f t="shared" si="0"/>
        <v>A</v>
      </c>
      <c r="K23" s="65">
        <f t="shared" si="1"/>
        <v>10000</v>
      </c>
      <c r="L23" s="66">
        <f t="shared" si="2"/>
        <v>14</v>
      </c>
      <c r="M23" s="66" t="str">
        <f t="shared" si="3"/>
        <v>OK</v>
      </c>
      <c r="N23" s="40"/>
    </row>
    <row r="24" spans="2:14" s="16" customFormat="1" x14ac:dyDescent="0.25">
      <c r="B24" s="57">
        <v>17</v>
      </c>
      <c r="C24" s="111">
        <v>44489</v>
      </c>
      <c r="D24" s="59" t="s">
        <v>2253</v>
      </c>
      <c r="E24" s="60" t="s">
        <v>11276</v>
      </c>
      <c r="F24" s="61" t="s">
        <v>2254</v>
      </c>
      <c r="G24" s="61" t="s">
        <v>2255</v>
      </c>
      <c r="H24" s="62" t="s">
        <v>2256</v>
      </c>
      <c r="I24" s="63">
        <v>2</v>
      </c>
      <c r="J24" s="64" t="str">
        <f t="shared" si="0"/>
        <v>A</v>
      </c>
      <c r="K24" s="65">
        <f t="shared" si="1"/>
        <v>5000</v>
      </c>
      <c r="L24" s="66">
        <f t="shared" si="2"/>
        <v>6</v>
      </c>
      <c r="M24" s="66" t="str">
        <f t="shared" si="3"/>
        <v>OK</v>
      </c>
      <c r="N24" s="40"/>
    </row>
    <row r="25" spans="2:14" s="16" customFormat="1" x14ac:dyDescent="0.25">
      <c r="B25" s="57">
        <v>18</v>
      </c>
      <c r="C25" s="111">
        <v>44489</v>
      </c>
      <c r="D25" s="59" t="s">
        <v>2257</v>
      </c>
      <c r="E25" s="60" t="s">
        <v>11276</v>
      </c>
      <c r="F25" s="61" t="s">
        <v>2258</v>
      </c>
      <c r="G25" s="61" t="s">
        <v>2259</v>
      </c>
      <c r="H25" s="62" t="s">
        <v>2260</v>
      </c>
      <c r="I25" s="63">
        <v>2</v>
      </c>
      <c r="J25" s="64" t="str">
        <f t="shared" si="0"/>
        <v>A</v>
      </c>
      <c r="K25" s="65">
        <f t="shared" si="1"/>
        <v>5000</v>
      </c>
      <c r="L25" s="66">
        <f t="shared" si="2"/>
        <v>2</v>
      </c>
      <c r="M25" s="66" t="str">
        <f t="shared" si="3"/>
        <v>OK</v>
      </c>
      <c r="N25" s="40"/>
    </row>
    <row r="26" spans="2:14" s="16" customFormat="1" x14ac:dyDescent="0.25">
      <c r="B26" s="57">
        <v>19</v>
      </c>
      <c r="C26" s="111">
        <v>44489</v>
      </c>
      <c r="D26" s="59" t="s">
        <v>2261</v>
      </c>
      <c r="E26" s="60" t="s">
        <v>11276</v>
      </c>
      <c r="F26" s="61" t="s">
        <v>2262</v>
      </c>
      <c r="G26" s="61" t="s">
        <v>2263</v>
      </c>
      <c r="H26" s="62" t="s">
        <v>2264</v>
      </c>
      <c r="I26" s="63">
        <v>2</v>
      </c>
      <c r="J26" s="64" t="str">
        <f t="shared" si="0"/>
        <v>A</v>
      </c>
      <c r="K26" s="65">
        <f t="shared" si="1"/>
        <v>5000</v>
      </c>
      <c r="L26" s="66">
        <f t="shared" si="2"/>
        <v>4</v>
      </c>
      <c r="M26" s="66" t="str">
        <f t="shared" si="3"/>
        <v>OK</v>
      </c>
      <c r="N26" s="40"/>
    </row>
    <row r="27" spans="2:14" s="16" customFormat="1" x14ac:dyDescent="0.25">
      <c r="B27" s="57">
        <v>20</v>
      </c>
      <c r="C27" s="111">
        <v>44489</v>
      </c>
      <c r="D27" s="59" t="s">
        <v>2265</v>
      </c>
      <c r="E27" s="60" t="s">
        <v>11276</v>
      </c>
      <c r="F27" s="61" t="s">
        <v>2266</v>
      </c>
      <c r="G27" s="61" t="s">
        <v>2267</v>
      </c>
      <c r="H27" s="62" t="s">
        <v>2268</v>
      </c>
      <c r="I27" s="63">
        <v>2</v>
      </c>
      <c r="J27" s="64" t="str">
        <f t="shared" si="0"/>
        <v>A</v>
      </c>
      <c r="K27" s="65">
        <f t="shared" si="1"/>
        <v>5000</v>
      </c>
      <c r="L27" s="66">
        <f t="shared" si="2"/>
        <v>10</v>
      </c>
      <c r="M27" s="66" t="str">
        <f t="shared" si="3"/>
        <v>OK</v>
      </c>
      <c r="N27" s="40"/>
    </row>
    <row r="28" spans="2:14" s="16" customFormat="1" x14ac:dyDescent="0.25">
      <c r="B28" s="57">
        <v>21</v>
      </c>
      <c r="C28" s="111">
        <v>44489</v>
      </c>
      <c r="D28" s="59" t="s">
        <v>2269</v>
      </c>
      <c r="E28" s="60" t="s">
        <v>11276</v>
      </c>
      <c r="F28" s="61" t="s">
        <v>1446</v>
      </c>
      <c r="G28" s="61" t="s">
        <v>2270</v>
      </c>
      <c r="H28" s="62" t="s">
        <v>2271</v>
      </c>
      <c r="I28" s="63">
        <v>2</v>
      </c>
      <c r="J28" s="64" t="str">
        <f t="shared" si="0"/>
        <v>A</v>
      </c>
      <c r="K28" s="65">
        <f t="shared" si="1"/>
        <v>5000</v>
      </c>
      <c r="L28" s="66">
        <f t="shared" si="2"/>
        <v>4</v>
      </c>
      <c r="M28" s="66" t="str">
        <f t="shared" si="3"/>
        <v>OK</v>
      </c>
      <c r="N28" s="40"/>
    </row>
    <row r="29" spans="2:14" s="16" customFormat="1" x14ac:dyDescent="0.25">
      <c r="B29" s="57">
        <v>22</v>
      </c>
      <c r="C29" s="111">
        <v>44489</v>
      </c>
      <c r="D29" s="59" t="s">
        <v>2272</v>
      </c>
      <c r="E29" s="60" t="s">
        <v>11276</v>
      </c>
      <c r="F29" s="61" t="s">
        <v>2273</v>
      </c>
      <c r="G29" s="61" t="s">
        <v>2274</v>
      </c>
      <c r="H29" s="62" t="s">
        <v>2275</v>
      </c>
      <c r="I29" s="63">
        <v>2</v>
      </c>
      <c r="J29" s="64" t="str">
        <f t="shared" si="0"/>
        <v>A</v>
      </c>
      <c r="K29" s="65">
        <f t="shared" si="1"/>
        <v>5000</v>
      </c>
      <c r="L29" s="66">
        <f t="shared" si="2"/>
        <v>6</v>
      </c>
      <c r="M29" s="66" t="str">
        <f t="shared" si="3"/>
        <v>OK</v>
      </c>
      <c r="N29" s="40"/>
    </row>
    <row r="30" spans="2:14" s="16" customFormat="1" x14ac:dyDescent="0.25">
      <c r="B30" s="57">
        <v>23</v>
      </c>
      <c r="C30" s="111">
        <v>44489</v>
      </c>
      <c r="D30" s="59" t="s">
        <v>2276</v>
      </c>
      <c r="E30" s="60" t="s">
        <v>11276</v>
      </c>
      <c r="F30" s="61" t="s">
        <v>2277</v>
      </c>
      <c r="G30" s="61" t="s">
        <v>2278</v>
      </c>
      <c r="H30" s="62" t="s">
        <v>2279</v>
      </c>
      <c r="I30" s="63">
        <v>2</v>
      </c>
      <c r="J30" s="64" t="str">
        <f t="shared" si="0"/>
        <v>A</v>
      </c>
      <c r="K30" s="65">
        <f t="shared" si="1"/>
        <v>5000</v>
      </c>
      <c r="L30" s="66">
        <f t="shared" si="2"/>
        <v>6</v>
      </c>
      <c r="M30" s="66" t="str">
        <f t="shared" si="3"/>
        <v>OK</v>
      </c>
      <c r="N30" s="40"/>
    </row>
    <row r="31" spans="2:14" s="16" customFormat="1" x14ac:dyDescent="0.25">
      <c r="B31" s="57">
        <v>24</v>
      </c>
      <c r="C31" s="111">
        <v>44489</v>
      </c>
      <c r="D31" s="59" t="s">
        <v>2280</v>
      </c>
      <c r="E31" s="60" t="s">
        <v>11276</v>
      </c>
      <c r="F31" s="61" t="s">
        <v>2281</v>
      </c>
      <c r="G31" s="61" t="s">
        <v>2282</v>
      </c>
      <c r="H31" s="62" t="s">
        <v>2283</v>
      </c>
      <c r="I31" s="63">
        <v>2</v>
      </c>
      <c r="J31" s="64" t="str">
        <f t="shared" si="0"/>
        <v>A</v>
      </c>
      <c r="K31" s="65">
        <f t="shared" si="1"/>
        <v>5000</v>
      </c>
      <c r="L31" s="66">
        <f t="shared" si="2"/>
        <v>9</v>
      </c>
      <c r="M31" s="66" t="str">
        <f t="shared" si="3"/>
        <v>OK</v>
      </c>
      <c r="N31" s="40"/>
    </row>
    <row r="32" spans="2:14" s="16" customFormat="1" x14ac:dyDescent="0.25">
      <c r="B32" s="57">
        <v>25</v>
      </c>
      <c r="C32" s="111">
        <v>44489</v>
      </c>
      <c r="D32" s="59" t="s">
        <v>2284</v>
      </c>
      <c r="E32" s="60" t="s">
        <v>11276</v>
      </c>
      <c r="F32" s="61" t="s">
        <v>2285</v>
      </c>
      <c r="G32" s="61" t="s">
        <v>2286</v>
      </c>
      <c r="H32" s="62" t="s">
        <v>2287</v>
      </c>
      <c r="I32" s="63">
        <v>2</v>
      </c>
      <c r="J32" s="64" t="str">
        <f t="shared" si="0"/>
        <v>A</v>
      </c>
      <c r="K32" s="65">
        <f t="shared" si="1"/>
        <v>5000</v>
      </c>
      <c r="L32" s="66">
        <f t="shared" si="2"/>
        <v>2</v>
      </c>
      <c r="M32" s="66" t="str">
        <f t="shared" si="3"/>
        <v>OK</v>
      </c>
      <c r="N32" s="40"/>
    </row>
    <row r="33" spans="2:14" s="16" customFormat="1" x14ac:dyDescent="0.25">
      <c r="B33" s="57">
        <v>26</v>
      </c>
      <c r="C33" s="111">
        <v>44489</v>
      </c>
      <c r="D33" s="59" t="s">
        <v>2288</v>
      </c>
      <c r="E33" s="60" t="s">
        <v>11276</v>
      </c>
      <c r="F33" s="61" t="s">
        <v>2289</v>
      </c>
      <c r="G33" s="61" t="s">
        <v>2290</v>
      </c>
      <c r="H33" s="62" t="s">
        <v>2291</v>
      </c>
      <c r="I33" s="63">
        <v>2</v>
      </c>
      <c r="J33" s="64" t="str">
        <f t="shared" si="0"/>
        <v>A</v>
      </c>
      <c r="K33" s="65">
        <f t="shared" si="1"/>
        <v>5000</v>
      </c>
      <c r="L33" s="66">
        <f t="shared" si="2"/>
        <v>6</v>
      </c>
      <c r="M33" s="66" t="str">
        <f t="shared" si="3"/>
        <v>OK</v>
      </c>
      <c r="N33" s="40"/>
    </row>
    <row r="34" spans="2:14" s="16" customFormat="1" x14ac:dyDescent="0.25">
      <c r="B34" s="57">
        <v>27</v>
      </c>
      <c r="C34" s="111">
        <v>44490</v>
      </c>
      <c r="D34" s="59" t="s">
        <v>3047</v>
      </c>
      <c r="E34" s="60" t="s">
        <v>11276</v>
      </c>
      <c r="F34" s="61" t="s">
        <v>3048</v>
      </c>
      <c r="G34" s="61" t="s">
        <v>3049</v>
      </c>
      <c r="H34" s="62" t="s">
        <v>3050</v>
      </c>
      <c r="I34" s="63">
        <v>4</v>
      </c>
      <c r="J34" s="64" t="str">
        <f t="shared" si="0"/>
        <v>A</v>
      </c>
      <c r="K34" s="65">
        <f t="shared" si="1"/>
        <v>10000</v>
      </c>
      <c r="L34" s="66">
        <f t="shared" si="2"/>
        <v>6</v>
      </c>
      <c r="M34" s="66" t="str">
        <f t="shared" si="3"/>
        <v>OK</v>
      </c>
      <c r="N34" s="40"/>
    </row>
    <row r="35" spans="2:14" s="16" customFormat="1" x14ac:dyDescent="0.25">
      <c r="B35" s="57">
        <v>28</v>
      </c>
      <c r="C35" s="111">
        <v>44490</v>
      </c>
      <c r="D35" s="59" t="s">
        <v>3051</v>
      </c>
      <c r="E35" s="60" t="s">
        <v>11276</v>
      </c>
      <c r="F35" s="61" t="s">
        <v>3052</v>
      </c>
      <c r="G35" s="61" t="s">
        <v>3053</v>
      </c>
      <c r="H35" s="62" t="s">
        <v>3057</v>
      </c>
      <c r="I35" s="63">
        <v>4</v>
      </c>
      <c r="J35" s="64" t="str">
        <f t="shared" si="0"/>
        <v>A</v>
      </c>
      <c r="K35" s="65">
        <f t="shared" si="1"/>
        <v>10000</v>
      </c>
      <c r="L35" s="66">
        <f t="shared" si="2"/>
        <v>4</v>
      </c>
      <c r="M35" s="66" t="str">
        <f t="shared" si="3"/>
        <v>OK</v>
      </c>
      <c r="N35" s="40"/>
    </row>
    <row r="36" spans="2:14" x14ac:dyDescent="0.25">
      <c r="B36" s="57">
        <v>29</v>
      </c>
      <c r="C36" s="111">
        <v>44490</v>
      </c>
      <c r="D36" s="59" t="s">
        <v>3054</v>
      </c>
      <c r="E36" s="60" t="s">
        <v>11276</v>
      </c>
      <c r="F36" s="67" t="s">
        <v>3055</v>
      </c>
      <c r="G36" s="67" t="s">
        <v>3056</v>
      </c>
      <c r="H36" s="68" t="s">
        <v>3058</v>
      </c>
      <c r="I36" s="63">
        <v>2</v>
      </c>
      <c r="J36" s="64" t="str">
        <f t="shared" si="0"/>
        <v>A</v>
      </c>
      <c r="K36" s="65">
        <f t="shared" si="1"/>
        <v>5000</v>
      </c>
      <c r="L36" s="66">
        <f t="shared" si="2"/>
        <v>4</v>
      </c>
      <c r="M36" s="66" t="str">
        <f t="shared" si="3"/>
        <v>OK</v>
      </c>
    </row>
    <row r="37" spans="2:14" x14ac:dyDescent="0.25">
      <c r="B37" s="57">
        <v>30</v>
      </c>
      <c r="C37" s="111">
        <v>44490</v>
      </c>
      <c r="D37" s="59" t="s">
        <v>3059</v>
      </c>
      <c r="E37" s="60" t="s">
        <v>11276</v>
      </c>
      <c r="F37" s="67" t="s">
        <v>3060</v>
      </c>
      <c r="G37" s="67" t="s">
        <v>3061</v>
      </c>
      <c r="H37" s="68" t="s">
        <v>3062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 t="shared" si="2"/>
        <v>2</v>
      </c>
      <c r="M37" s="66" t="str">
        <f t="shared" si="3"/>
        <v>OK</v>
      </c>
    </row>
    <row r="38" spans="2:14" x14ac:dyDescent="0.25">
      <c r="B38" s="57">
        <v>31</v>
      </c>
      <c r="C38" s="111">
        <v>44490</v>
      </c>
      <c r="D38" s="59" t="s">
        <v>3063</v>
      </c>
      <c r="E38" s="60" t="s">
        <v>11276</v>
      </c>
      <c r="F38" s="67" t="s">
        <v>1068</v>
      </c>
      <c r="G38" s="67" t="s">
        <v>3064</v>
      </c>
      <c r="H38" s="68" t="s">
        <v>3065</v>
      </c>
      <c r="I38" s="63">
        <v>2</v>
      </c>
      <c r="J38" s="64" t="str">
        <f t="shared" si="0"/>
        <v>A</v>
      </c>
      <c r="K38" s="65">
        <f t="shared" si="1"/>
        <v>5000</v>
      </c>
      <c r="L38" s="66">
        <f t="shared" si="2"/>
        <v>2</v>
      </c>
      <c r="M38" s="66" t="str">
        <f t="shared" si="3"/>
        <v>OK</v>
      </c>
    </row>
    <row r="39" spans="2:14" x14ac:dyDescent="0.25">
      <c r="B39" s="57">
        <v>32</v>
      </c>
      <c r="C39" s="111">
        <v>44490</v>
      </c>
      <c r="D39" s="59" t="s">
        <v>3066</v>
      </c>
      <c r="E39" s="60" t="s">
        <v>11276</v>
      </c>
      <c r="F39" s="67" t="s">
        <v>3067</v>
      </c>
      <c r="G39" s="67" t="s">
        <v>3068</v>
      </c>
      <c r="H39" s="68" t="s">
        <v>3069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 t="shared" si="2"/>
        <v>2</v>
      </c>
      <c r="M39" s="66" t="str">
        <f t="shared" si="3"/>
        <v>OK</v>
      </c>
    </row>
    <row r="40" spans="2:14" x14ac:dyDescent="0.25">
      <c r="B40" s="57">
        <v>33</v>
      </c>
      <c r="C40" s="111">
        <v>44490</v>
      </c>
      <c r="D40" s="59" t="s">
        <v>3070</v>
      </c>
      <c r="E40" s="60" t="s">
        <v>11276</v>
      </c>
      <c r="F40" s="67" t="s">
        <v>3071</v>
      </c>
      <c r="G40" s="67" t="s">
        <v>3072</v>
      </c>
      <c r="H40" s="68" t="s">
        <v>3073</v>
      </c>
      <c r="I40" s="63">
        <v>2</v>
      </c>
      <c r="J40" s="64" t="str">
        <f t="shared" si="0"/>
        <v>A</v>
      </c>
      <c r="K40" s="65">
        <f t="shared" si="1"/>
        <v>5000</v>
      </c>
      <c r="L40" s="66">
        <f t="shared" si="2"/>
        <v>2</v>
      </c>
      <c r="M40" s="66" t="str">
        <f t="shared" si="3"/>
        <v>OK</v>
      </c>
    </row>
    <row r="41" spans="2:14" s="16" customFormat="1" x14ac:dyDescent="0.25">
      <c r="B41" s="57">
        <v>34</v>
      </c>
      <c r="C41" s="111">
        <v>44490</v>
      </c>
      <c r="D41" s="59" t="s">
        <v>3074</v>
      </c>
      <c r="E41" s="60" t="s">
        <v>11276</v>
      </c>
      <c r="F41" s="61" t="s">
        <v>3075</v>
      </c>
      <c r="G41" s="61" t="s">
        <v>3076</v>
      </c>
      <c r="H41" s="62" t="s">
        <v>3077</v>
      </c>
      <c r="I41" s="63">
        <v>2</v>
      </c>
      <c r="J41" s="64" t="str">
        <f t="shared" si="0"/>
        <v>A</v>
      </c>
      <c r="K41" s="65">
        <f t="shared" si="1"/>
        <v>5000</v>
      </c>
      <c r="L41" s="66">
        <f t="shared" si="2"/>
        <v>2</v>
      </c>
      <c r="M41" s="66" t="str">
        <f t="shared" si="3"/>
        <v>OK</v>
      </c>
      <c r="N41" s="40"/>
    </row>
    <row r="42" spans="2:14" s="16" customFormat="1" x14ac:dyDescent="0.25">
      <c r="B42" s="57">
        <v>35</v>
      </c>
      <c r="C42" s="111">
        <v>44490</v>
      </c>
      <c r="D42" s="59" t="s">
        <v>3078</v>
      </c>
      <c r="E42" s="60" t="s">
        <v>11276</v>
      </c>
      <c r="F42" s="61" t="s">
        <v>2277</v>
      </c>
      <c r="G42" s="61" t="s">
        <v>3079</v>
      </c>
      <c r="H42" s="62" t="s">
        <v>3080</v>
      </c>
      <c r="I42" s="63">
        <v>2</v>
      </c>
      <c r="J42" s="64" t="str">
        <f t="shared" si="0"/>
        <v>A</v>
      </c>
      <c r="K42" s="65">
        <f t="shared" si="1"/>
        <v>5000</v>
      </c>
      <c r="L42" s="66">
        <f t="shared" si="2"/>
        <v>2</v>
      </c>
      <c r="M42" s="66" t="str">
        <f t="shared" si="3"/>
        <v>OK</v>
      </c>
      <c r="N42" s="40"/>
    </row>
    <row r="43" spans="2:14" s="16" customFormat="1" x14ac:dyDescent="0.25">
      <c r="B43" s="57">
        <v>36</v>
      </c>
      <c r="C43" s="111">
        <v>44490</v>
      </c>
      <c r="D43" s="59" t="s">
        <v>3089</v>
      </c>
      <c r="E43" s="60" t="s">
        <v>11276</v>
      </c>
      <c r="F43" s="61" t="s">
        <v>3090</v>
      </c>
      <c r="G43" s="61" t="s">
        <v>3091</v>
      </c>
      <c r="H43" s="62" t="s">
        <v>3092</v>
      </c>
      <c r="I43" s="63">
        <v>5</v>
      </c>
      <c r="J43" s="64" t="str">
        <f t="shared" si="0"/>
        <v>A</v>
      </c>
      <c r="K43" s="65">
        <f t="shared" si="1"/>
        <v>12500</v>
      </c>
      <c r="L43" s="66">
        <f t="shared" si="2"/>
        <v>5</v>
      </c>
      <c r="M43" s="66" t="str">
        <f t="shared" si="3"/>
        <v>OK</v>
      </c>
      <c r="N43" s="40"/>
    </row>
    <row r="44" spans="2:14" s="16" customFormat="1" x14ac:dyDescent="0.25">
      <c r="B44" s="57">
        <v>37</v>
      </c>
      <c r="C44" s="111">
        <v>44490</v>
      </c>
      <c r="D44" s="59" t="s">
        <v>3081</v>
      </c>
      <c r="E44" s="60" t="s">
        <v>11276</v>
      </c>
      <c r="F44" s="61" t="s">
        <v>3082</v>
      </c>
      <c r="G44" s="61" t="s">
        <v>3083</v>
      </c>
      <c r="H44" s="62" t="s">
        <v>3084</v>
      </c>
      <c r="I44" s="63">
        <v>2</v>
      </c>
      <c r="J44" s="64" t="str">
        <f t="shared" si="0"/>
        <v>A</v>
      </c>
      <c r="K44" s="65">
        <f t="shared" si="1"/>
        <v>5000</v>
      </c>
      <c r="L44" s="66">
        <f t="shared" si="2"/>
        <v>2</v>
      </c>
      <c r="M44" s="66" t="str">
        <f t="shared" si="3"/>
        <v>OK</v>
      </c>
      <c r="N44" s="40"/>
    </row>
    <row r="45" spans="2:14" s="16" customFormat="1" x14ac:dyDescent="0.25">
      <c r="B45" s="57">
        <v>38</v>
      </c>
      <c r="C45" s="111">
        <v>44490</v>
      </c>
      <c r="D45" s="59" t="s">
        <v>3085</v>
      </c>
      <c r="E45" s="60" t="s">
        <v>11276</v>
      </c>
      <c r="F45" s="61" t="s">
        <v>3086</v>
      </c>
      <c r="G45" s="61" t="s">
        <v>3087</v>
      </c>
      <c r="H45" s="62" t="s">
        <v>3088</v>
      </c>
      <c r="I45" s="63">
        <v>2</v>
      </c>
      <c r="J45" s="64" t="str">
        <f t="shared" si="0"/>
        <v>A</v>
      </c>
      <c r="K45" s="65">
        <f t="shared" si="1"/>
        <v>5000</v>
      </c>
      <c r="L45" s="66">
        <f t="shared" si="2"/>
        <v>2</v>
      </c>
      <c r="M45" s="66" t="str">
        <f t="shared" si="3"/>
        <v>OK</v>
      </c>
      <c r="N45" s="40"/>
    </row>
    <row r="46" spans="2:14" s="16" customFormat="1" x14ac:dyDescent="0.25">
      <c r="B46" s="57">
        <v>39</v>
      </c>
      <c r="C46" s="111">
        <v>44490</v>
      </c>
      <c r="D46" s="59" t="s">
        <v>3093</v>
      </c>
      <c r="E46" s="60" t="s">
        <v>11276</v>
      </c>
      <c r="F46" s="61" t="s">
        <v>3094</v>
      </c>
      <c r="G46" s="61" t="s">
        <v>3095</v>
      </c>
      <c r="H46" s="62" t="s">
        <v>3096</v>
      </c>
      <c r="I46" s="63">
        <v>2</v>
      </c>
      <c r="J46" s="64" t="str">
        <f t="shared" si="0"/>
        <v>A</v>
      </c>
      <c r="K46" s="65">
        <f t="shared" si="1"/>
        <v>5000</v>
      </c>
      <c r="L46" s="66">
        <f t="shared" si="2"/>
        <v>4</v>
      </c>
      <c r="M46" s="66" t="str">
        <f t="shared" si="3"/>
        <v>OK</v>
      </c>
      <c r="N46" s="40"/>
    </row>
    <row r="47" spans="2:14" s="16" customFormat="1" x14ac:dyDescent="0.25">
      <c r="B47" s="57">
        <v>40</v>
      </c>
      <c r="C47" s="111">
        <v>44490</v>
      </c>
      <c r="D47" s="59" t="s">
        <v>3097</v>
      </c>
      <c r="E47" s="60" t="s">
        <v>11276</v>
      </c>
      <c r="F47" s="61" t="s">
        <v>3098</v>
      </c>
      <c r="G47" s="61" t="s">
        <v>3099</v>
      </c>
      <c r="H47" s="62" t="s">
        <v>3100</v>
      </c>
      <c r="I47" s="63">
        <v>2</v>
      </c>
      <c r="J47" s="64" t="str">
        <f t="shared" si="0"/>
        <v>A</v>
      </c>
      <c r="K47" s="65">
        <f t="shared" si="1"/>
        <v>5000</v>
      </c>
      <c r="L47" s="66">
        <f t="shared" si="2"/>
        <v>2</v>
      </c>
      <c r="M47" s="66" t="str">
        <f t="shared" si="3"/>
        <v>OK</v>
      </c>
      <c r="N47" s="40"/>
    </row>
    <row r="48" spans="2:14" s="16" customFormat="1" x14ac:dyDescent="0.25">
      <c r="B48" s="57">
        <v>41</v>
      </c>
      <c r="C48" s="111">
        <v>44491</v>
      </c>
      <c r="D48" s="59" t="s">
        <v>4722</v>
      </c>
      <c r="E48" s="60" t="s">
        <v>11276</v>
      </c>
      <c r="F48" s="61" t="s">
        <v>4723</v>
      </c>
      <c r="G48" s="61" t="s">
        <v>4724</v>
      </c>
      <c r="H48" s="62" t="s">
        <v>4725</v>
      </c>
      <c r="I48" s="63">
        <v>2</v>
      </c>
      <c r="J48" s="64" t="str">
        <f t="shared" si="0"/>
        <v>A</v>
      </c>
      <c r="K48" s="65">
        <f t="shared" si="1"/>
        <v>5000</v>
      </c>
      <c r="L48" s="66">
        <f t="shared" si="2"/>
        <v>2</v>
      </c>
      <c r="M48" s="66" t="str">
        <f t="shared" si="3"/>
        <v>OK</v>
      </c>
      <c r="N48" s="40"/>
    </row>
    <row r="49" spans="2:14" s="16" customFormat="1" x14ac:dyDescent="0.25">
      <c r="B49" s="57">
        <v>42</v>
      </c>
      <c r="C49" s="111">
        <v>44491</v>
      </c>
      <c r="D49" s="59" t="s">
        <v>4726</v>
      </c>
      <c r="E49" s="60" t="s">
        <v>11276</v>
      </c>
      <c r="F49" s="61" t="s">
        <v>4727</v>
      </c>
      <c r="G49" s="61" t="s">
        <v>4728</v>
      </c>
      <c r="H49" s="62" t="s">
        <v>4729</v>
      </c>
      <c r="I49" s="63">
        <v>2</v>
      </c>
      <c r="J49" s="64" t="str">
        <f t="shared" si="0"/>
        <v>A</v>
      </c>
      <c r="K49" s="65">
        <f t="shared" si="1"/>
        <v>5000</v>
      </c>
      <c r="L49" s="66">
        <f t="shared" si="2"/>
        <v>2</v>
      </c>
      <c r="M49" s="66" t="str">
        <f t="shared" si="3"/>
        <v>OK</v>
      </c>
      <c r="N49" s="40"/>
    </row>
    <row r="50" spans="2:14" s="16" customFormat="1" x14ac:dyDescent="0.25">
      <c r="B50" s="57">
        <v>43</v>
      </c>
      <c r="C50" s="111">
        <v>44491</v>
      </c>
      <c r="D50" s="59" t="s">
        <v>4730</v>
      </c>
      <c r="E50" s="60" t="s">
        <v>11276</v>
      </c>
      <c r="F50" s="61" t="s">
        <v>4731</v>
      </c>
      <c r="G50" s="61" t="s">
        <v>4724</v>
      </c>
      <c r="H50" s="62" t="s">
        <v>4735</v>
      </c>
      <c r="I50" s="63">
        <v>2</v>
      </c>
      <c r="J50" s="64" t="str">
        <f t="shared" si="0"/>
        <v>A</v>
      </c>
      <c r="K50" s="65">
        <f t="shared" si="1"/>
        <v>5000</v>
      </c>
      <c r="L50" s="66">
        <f t="shared" si="2"/>
        <v>2</v>
      </c>
      <c r="M50" s="66" t="str">
        <f t="shared" si="3"/>
        <v>OK</v>
      </c>
      <c r="N50" s="40"/>
    </row>
    <row r="51" spans="2:14" s="16" customFormat="1" x14ac:dyDescent="0.25">
      <c r="B51" s="57">
        <v>44</v>
      </c>
      <c r="C51" s="111">
        <v>44491</v>
      </c>
      <c r="D51" s="59" t="s">
        <v>4732</v>
      </c>
      <c r="E51" s="60" t="s">
        <v>11276</v>
      </c>
      <c r="F51" s="61" t="s">
        <v>4733</v>
      </c>
      <c r="G51" s="61" t="s">
        <v>4734</v>
      </c>
      <c r="H51" s="62" t="s">
        <v>4736</v>
      </c>
      <c r="I51" s="63">
        <v>2</v>
      </c>
      <c r="J51" s="64" t="str">
        <f t="shared" si="0"/>
        <v>A</v>
      </c>
      <c r="K51" s="65">
        <f t="shared" si="1"/>
        <v>5000</v>
      </c>
      <c r="L51" s="66">
        <f t="shared" si="2"/>
        <v>2</v>
      </c>
      <c r="M51" s="66" t="str">
        <f t="shared" si="3"/>
        <v>OK</v>
      </c>
      <c r="N51" s="40"/>
    </row>
    <row r="52" spans="2:14" x14ac:dyDescent="0.25">
      <c r="B52" s="57">
        <v>45</v>
      </c>
      <c r="C52" s="111">
        <v>44491</v>
      </c>
      <c r="D52" s="59" t="s">
        <v>4703</v>
      </c>
      <c r="E52" s="60" t="s">
        <v>11276</v>
      </c>
      <c r="F52" s="67" t="s">
        <v>4704</v>
      </c>
      <c r="G52" s="67" t="s">
        <v>4705</v>
      </c>
      <c r="H52" s="68" t="s">
        <v>4706</v>
      </c>
      <c r="I52" s="63">
        <v>6</v>
      </c>
      <c r="J52" s="64" t="str">
        <f t="shared" si="0"/>
        <v>B</v>
      </c>
      <c r="K52" s="65">
        <f t="shared" si="1"/>
        <v>18000</v>
      </c>
      <c r="L52" s="66">
        <f t="shared" si="2"/>
        <v>6</v>
      </c>
      <c r="M52" s="66" t="str">
        <f t="shared" si="3"/>
        <v>OK</v>
      </c>
    </row>
    <row r="53" spans="2:14" x14ac:dyDescent="0.25">
      <c r="B53" s="57">
        <v>46</v>
      </c>
      <c r="C53" s="111">
        <v>44491</v>
      </c>
      <c r="D53" s="59" t="s">
        <v>4707</v>
      </c>
      <c r="E53" s="60" t="s">
        <v>11276</v>
      </c>
      <c r="F53" s="67" t="s">
        <v>4708</v>
      </c>
      <c r="G53" s="67" t="s">
        <v>4709</v>
      </c>
      <c r="H53" s="68" t="s">
        <v>4713</v>
      </c>
      <c r="I53" s="63">
        <v>2</v>
      </c>
      <c r="J53" s="64" t="str">
        <f t="shared" si="0"/>
        <v>A</v>
      </c>
      <c r="K53" s="65">
        <f t="shared" si="1"/>
        <v>5000</v>
      </c>
      <c r="L53" s="66">
        <f t="shared" si="2"/>
        <v>2</v>
      </c>
      <c r="M53" s="66" t="str">
        <f t="shared" si="3"/>
        <v>OK</v>
      </c>
    </row>
    <row r="54" spans="2:14" x14ac:dyDescent="0.25">
      <c r="B54" s="57">
        <v>47</v>
      </c>
      <c r="C54" s="111">
        <v>44491</v>
      </c>
      <c r="D54" s="59" t="s">
        <v>4710</v>
      </c>
      <c r="E54" s="60" t="s">
        <v>11276</v>
      </c>
      <c r="F54" s="67" t="s">
        <v>4711</v>
      </c>
      <c r="G54" s="67" t="s">
        <v>4712</v>
      </c>
      <c r="H54" s="68" t="s">
        <v>4714</v>
      </c>
      <c r="I54" s="63">
        <v>2</v>
      </c>
      <c r="J54" s="64" t="str">
        <f t="shared" si="0"/>
        <v>A</v>
      </c>
      <c r="K54" s="65">
        <f t="shared" si="1"/>
        <v>5000</v>
      </c>
      <c r="L54" s="66">
        <f t="shared" si="2"/>
        <v>2</v>
      </c>
      <c r="M54" s="66" t="str">
        <f t="shared" si="3"/>
        <v>OK</v>
      </c>
    </row>
    <row r="55" spans="2:14" x14ac:dyDescent="0.25">
      <c r="B55" s="57">
        <v>48</v>
      </c>
      <c r="C55" s="111">
        <v>44491</v>
      </c>
      <c r="D55" s="59" t="s">
        <v>4737</v>
      </c>
      <c r="E55" s="60" t="s">
        <v>11276</v>
      </c>
      <c r="F55" s="67" t="s">
        <v>4738</v>
      </c>
      <c r="G55" s="67" t="s">
        <v>4739</v>
      </c>
      <c r="H55" s="68" t="s">
        <v>4743</v>
      </c>
      <c r="I55" s="63">
        <v>4</v>
      </c>
      <c r="J55" s="64" t="str">
        <f t="shared" si="0"/>
        <v>A</v>
      </c>
      <c r="K55" s="65">
        <f t="shared" si="1"/>
        <v>10000</v>
      </c>
      <c r="L55" s="66">
        <f t="shared" si="2"/>
        <v>4</v>
      </c>
      <c r="M55" s="66" t="str">
        <f t="shared" si="3"/>
        <v>OK</v>
      </c>
    </row>
    <row r="56" spans="2:14" x14ac:dyDescent="0.25">
      <c r="B56" s="57">
        <v>49</v>
      </c>
      <c r="C56" s="111">
        <v>44491</v>
      </c>
      <c r="D56" s="59" t="s">
        <v>4740</v>
      </c>
      <c r="E56" s="60" t="s">
        <v>11276</v>
      </c>
      <c r="F56" s="67" t="s">
        <v>4741</v>
      </c>
      <c r="G56" s="67" t="s">
        <v>4742</v>
      </c>
      <c r="H56" s="68" t="s">
        <v>4744</v>
      </c>
      <c r="I56" s="63">
        <v>2</v>
      </c>
      <c r="J56" s="64" t="str">
        <f t="shared" si="0"/>
        <v>A</v>
      </c>
      <c r="K56" s="65">
        <f t="shared" si="1"/>
        <v>5000</v>
      </c>
      <c r="L56" s="66">
        <f t="shared" si="2"/>
        <v>2</v>
      </c>
      <c r="M56" s="66" t="str">
        <f t="shared" si="3"/>
        <v>OK</v>
      </c>
    </row>
    <row r="57" spans="2:14" x14ac:dyDescent="0.25">
      <c r="B57" s="57">
        <v>50</v>
      </c>
      <c r="C57" s="111">
        <v>44491</v>
      </c>
      <c r="D57" s="59" t="s">
        <v>4745</v>
      </c>
      <c r="E57" s="60" t="s">
        <v>11276</v>
      </c>
      <c r="F57" s="67" t="s">
        <v>2168</v>
      </c>
      <c r="G57" s="67" t="s">
        <v>4746</v>
      </c>
      <c r="H57" s="68" t="s">
        <v>4747</v>
      </c>
      <c r="I57" s="63">
        <v>2</v>
      </c>
      <c r="J57" s="64" t="str">
        <f t="shared" si="0"/>
        <v>A</v>
      </c>
      <c r="K57" s="65">
        <f t="shared" si="1"/>
        <v>5000</v>
      </c>
      <c r="L57" s="66">
        <f t="shared" si="2"/>
        <v>2</v>
      </c>
      <c r="M57" s="66" t="str">
        <f t="shared" si="3"/>
        <v>OK</v>
      </c>
    </row>
    <row r="58" spans="2:14" x14ac:dyDescent="0.25">
      <c r="B58" s="57">
        <v>51</v>
      </c>
      <c r="C58" s="111">
        <v>44491</v>
      </c>
      <c r="D58" s="59" t="s">
        <v>4715</v>
      </c>
      <c r="E58" s="60" t="s">
        <v>11276</v>
      </c>
      <c r="F58" s="67" t="s">
        <v>211</v>
      </c>
      <c r="G58" s="67" t="s">
        <v>4716</v>
      </c>
      <c r="H58" s="68" t="s">
        <v>4717</v>
      </c>
      <c r="I58" s="63">
        <v>2</v>
      </c>
      <c r="J58" s="64" t="str">
        <f t="shared" si="0"/>
        <v>A</v>
      </c>
      <c r="K58" s="65">
        <f t="shared" si="1"/>
        <v>5000</v>
      </c>
      <c r="L58" s="66">
        <f t="shared" si="2"/>
        <v>4</v>
      </c>
      <c r="M58" s="66" t="str">
        <f t="shared" si="3"/>
        <v>OK</v>
      </c>
    </row>
    <row r="59" spans="2:14" x14ac:dyDescent="0.25">
      <c r="B59" s="57">
        <v>52</v>
      </c>
      <c r="C59" s="111">
        <v>44491</v>
      </c>
      <c r="D59" s="59" t="s">
        <v>4718</v>
      </c>
      <c r="E59" s="60" t="s">
        <v>11276</v>
      </c>
      <c r="F59" s="67" t="s">
        <v>4719</v>
      </c>
      <c r="G59" s="67" t="s">
        <v>4720</v>
      </c>
      <c r="H59" s="68" t="s">
        <v>4721</v>
      </c>
      <c r="I59" s="63">
        <v>2</v>
      </c>
      <c r="J59" s="64" t="str">
        <f t="shared" si="0"/>
        <v>A</v>
      </c>
      <c r="K59" s="65">
        <f t="shared" si="1"/>
        <v>5000</v>
      </c>
      <c r="L59" s="66">
        <f t="shared" si="2"/>
        <v>2</v>
      </c>
      <c r="M59" s="66" t="str">
        <f t="shared" si="3"/>
        <v>OK</v>
      </c>
    </row>
    <row r="60" spans="2:14" x14ac:dyDescent="0.25">
      <c r="B60" s="57">
        <v>53</v>
      </c>
      <c r="C60" s="111">
        <v>44492</v>
      </c>
      <c r="D60" s="59" t="s">
        <v>4748</v>
      </c>
      <c r="E60" s="60" t="s">
        <v>11276</v>
      </c>
      <c r="F60" s="67" t="s">
        <v>4749</v>
      </c>
      <c r="G60" s="67" t="s">
        <v>4750</v>
      </c>
      <c r="H60" s="68" t="s">
        <v>4751</v>
      </c>
      <c r="I60" s="63">
        <v>10</v>
      </c>
      <c r="J60" s="64" t="str">
        <f t="shared" si="0"/>
        <v>B</v>
      </c>
      <c r="K60" s="65">
        <f t="shared" si="1"/>
        <v>30000</v>
      </c>
      <c r="L60" s="66">
        <f t="shared" si="2"/>
        <v>10</v>
      </c>
      <c r="M60" s="66" t="str">
        <f t="shared" si="3"/>
        <v>OK</v>
      </c>
    </row>
    <row r="61" spans="2:14" x14ac:dyDescent="0.25">
      <c r="B61" s="57">
        <v>54</v>
      </c>
      <c r="C61" s="111">
        <v>44492</v>
      </c>
      <c r="D61" s="59" t="s">
        <v>4752</v>
      </c>
      <c r="E61" s="60" t="s">
        <v>11276</v>
      </c>
      <c r="F61" s="67" t="s">
        <v>4753</v>
      </c>
      <c r="G61" s="67" t="s">
        <v>4754</v>
      </c>
      <c r="H61" s="68" t="s">
        <v>4755</v>
      </c>
      <c r="I61" s="63">
        <v>4</v>
      </c>
      <c r="J61" s="64" t="str">
        <f t="shared" si="0"/>
        <v>A</v>
      </c>
      <c r="K61" s="65">
        <f t="shared" si="1"/>
        <v>10000</v>
      </c>
      <c r="L61" s="66">
        <f t="shared" si="2"/>
        <v>4</v>
      </c>
      <c r="M61" s="66" t="str">
        <f t="shared" si="3"/>
        <v>OK</v>
      </c>
    </row>
    <row r="62" spans="2:14" s="69" customFormat="1" x14ac:dyDescent="0.25">
      <c r="B62" s="57">
        <v>55</v>
      </c>
      <c r="C62" s="111">
        <v>44492</v>
      </c>
      <c r="D62" s="59" t="s">
        <v>4756</v>
      </c>
      <c r="E62" s="60" t="s">
        <v>11276</v>
      </c>
      <c r="F62" s="67" t="s">
        <v>4757</v>
      </c>
      <c r="G62" s="67" t="s">
        <v>4758</v>
      </c>
      <c r="H62" s="68" t="s">
        <v>4759</v>
      </c>
      <c r="I62" s="63">
        <v>6</v>
      </c>
      <c r="J62" s="64" t="str">
        <f t="shared" si="0"/>
        <v>B</v>
      </c>
      <c r="K62" s="65">
        <f t="shared" si="1"/>
        <v>18000</v>
      </c>
      <c r="L62" s="66">
        <f t="shared" si="2"/>
        <v>6</v>
      </c>
      <c r="M62" s="66" t="str">
        <f t="shared" si="3"/>
        <v>OK</v>
      </c>
      <c r="N62" s="40"/>
    </row>
    <row r="63" spans="2:14" x14ac:dyDescent="0.25">
      <c r="B63" s="57">
        <v>56</v>
      </c>
      <c r="C63" s="111">
        <v>44492</v>
      </c>
      <c r="D63" s="59" t="s">
        <v>4760</v>
      </c>
      <c r="E63" s="60" t="s">
        <v>11276</v>
      </c>
      <c r="F63" s="67" t="s">
        <v>4761</v>
      </c>
      <c r="G63" s="67" t="s">
        <v>4762</v>
      </c>
      <c r="H63" s="68" t="s">
        <v>4765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si="2"/>
        <v>2</v>
      </c>
      <c r="M63" s="66" t="str">
        <f t="shared" si="3"/>
        <v>OK</v>
      </c>
    </row>
    <row r="64" spans="2:14" x14ac:dyDescent="0.25">
      <c r="B64" s="57">
        <v>57</v>
      </c>
      <c r="C64" s="111">
        <v>44492</v>
      </c>
      <c r="D64" s="59" t="s">
        <v>4763</v>
      </c>
      <c r="E64" s="60" t="s">
        <v>11276</v>
      </c>
      <c r="F64" s="67" t="s">
        <v>1068</v>
      </c>
      <c r="G64" s="67" t="s">
        <v>4764</v>
      </c>
      <c r="H64" s="68" t="s">
        <v>4766</v>
      </c>
      <c r="I64" s="63">
        <v>2</v>
      </c>
      <c r="J64" s="64" t="str">
        <f t="shared" si="0"/>
        <v>A</v>
      </c>
      <c r="K64" s="65">
        <f t="shared" si="1"/>
        <v>5000</v>
      </c>
      <c r="L64" s="66">
        <f t="shared" si="2"/>
        <v>2</v>
      </c>
      <c r="M64" s="66" t="str">
        <f t="shared" si="3"/>
        <v>OK</v>
      </c>
    </row>
    <row r="65" spans="2:14" x14ac:dyDescent="0.25">
      <c r="B65" s="57">
        <v>58</v>
      </c>
      <c r="C65" s="111">
        <v>44492</v>
      </c>
      <c r="D65" s="59" t="s">
        <v>4767</v>
      </c>
      <c r="E65" s="60" t="s">
        <v>11276</v>
      </c>
      <c r="F65" s="67" t="s">
        <v>4768</v>
      </c>
      <c r="G65" s="67" t="s">
        <v>4769</v>
      </c>
      <c r="H65" s="68" t="s">
        <v>4770</v>
      </c>
      <c r="I65" s="63">
        <v>2</v>
      </c>
      <c r="J65" s="64" t="str">
        <f t="shared" si="0"/>
        <v>A</v>
      </c>
      <c r="K65" s="65">
        <f t="shared" si="1"/>
        <v>5000</v>
      </c>
      <c r="L65" s="66">
        <f t="shared" si="2"/>
        <v>2</v>
      </c>
      <c r="M65" s="66" t="str">
        <f t="shared" si="3"/>
        <v>OK</v>
      </c>
    </row>
    <row r="66" spans="2:14" x14ac:dyDescent="0.25">
      <c r="B66" s="57">
        <v>59</v>
      </c>
      <c r="C66" s="111">
        <v>44492</v>
      </c>
      <c r="D66" s="59" t="s">
        <v>4771</v>
      </c>
      <c r="E66" s="60" t="s">
        <v>11276</v>
      </c>
      <c r="F66" s="67" t="s">
        <v>4772</v>
      </c>
      <c r="G66" s="67" t="s">
        <v>4773</v>
      </c>
      <c r="H66" s="68" t="s">
        <v>4774</v>
      </c>
      <c r="I66" s="63">
        <v>2</v>
      </c>
      <c r="J66" s="64" t="str">
        <f t="shared" si="0"/>
        <v>A</v>
      </c>
      <c r="K66" s="65">
        <f t="shared" si="1"/>
        <v>5000</v>
      </c>
      <c r="L66" s="66">
        <f t="shared" si="2"/>
        <v>2</v>
      </c>
      <c r="M66" s="66" t="str">
        <f t="shared" si="3"/>
        <v>OK</v>
      </c>
    </row>
    <row r="67" spans="2:14" x14ac:dyDescent="0.25">
      <c r="B67" s="57">
        <v>60</v>
      </c>
      <c r="C67" s="111">
        <v>44492</v>
      </c>
      <c r="D67" s="59" t="s">
        <v>4775</v>
      </c>
      <c r="E67" s="60" t="s">
        <v>11276</v>
      </c>
      <c r="F67" s="67" t="s">
        <v>4776</v>
      </c>
      <c r="G67" s="67" t="s">
        <v>4777</v>
      </c>
      <c r="H67" s="68" t="s">
        <v>4778</v>
      </c>
      <c r="I67" s="63">
        <v>2</v>
      </c>
      <c r="J67" s="64" t="str">
        <f t="shared" si="0"/>
        <v>A</v>
      </c>
      <c r="K67" s="65">
        <f t="shared" si="1"/>
        <v>5000</v>
      </c>
      <c r="L67" s="66">
        <f t="shared" si="2"/>
        <v>2</v>
      </c>
      <c r="M67" s="66" t="str">
        <f t="shared" si="3"/>
        <v>OK</v>
      </c>
    </row>
    <row r="68" spans="2:14" x14ac:dyDescent="0.25">
      <c r="B68" s="57">
        <v>61</v>
      </c>
      <c r="C68" s="111">
        <v>44492</v>
      </c>
      <c r="D68" s="59" t="s">
        <v>4779</v>
      </c>
      <c r="E68" s="60" t="s">
        <v>11276</v>
      </c>
      <c r="F68" s="67" t="s">
        <v>4780</v>
      </c>
      <c r="G68" s="67" t="s">
        <v>4781</v>
      </c>
      <c r="H68" s="68" t="s">
        <v>4782</v>
      </c>
      <c r="I68" s="63">
        <v>2</v>
      </c>
      <c r="J68" s="64" t="str">
        <f t="shared" si="0"/>
        <v>A</v>
      </c>
      <c r="K68" s="65">
        <f t="shared" si="1"/>
        <v>5000</v>
      </c>
      <c r="L68" s="66">
        <f t="shared" si="2"/>
        <v>2</v>
      </c>
      <c r="M68" s="66" t="str">
        <f t="shared" si="3"/>
        <v>OK</v>
      </c>
    </row>
    <row r="69" spans="2:14" x14ac:dyDescent="0.25">
      <c r="B69" s="57">
        <v>62</v>
      </c>
      <c r="C69" s="111">
        <v>44492</v>
      </c>
      <c r="D69" s="59" t="s">
        <v>4783</v>
      </c>
      <c r="E69" s="60" t="s">
        <v>11276</v>
      </c>
      <c r="F69" s="67" t="s">
        <v>4784</v>
      </c>
      <c r="G69" s="67" t="s">
        <v>4785</v>
      </c>
      <c r="H69" s="68" t="s">
        <v>4789</v>
      </c>
      <c r="I69" s="63">
        <v>2</v>
      </c>
      <c r="J69" s="64" t="str">
        <f t="shared" si="0"/>
        <v>A</v>
      </c>
      <c r="K69" s="65">
        <f t="shared" si="1"/>
        <v>5000</v>
      </c>
      <c r="L69" s="66">
        <f t="shared" si="2"/>
        <v>2</v>
      </c>
      <c r="M69" s="66" t="str">
        <f t="shared" si="3"/>
        <v>OK</v>
      </c>
    </row>
    <row r="70" spans="2:14" s="69" customFormat="1" x14ac:dyDescent="0.25">
      <c r="B70" s="57">
        <v>63</v>
      </c>
      <c r="C70" s="111">
        <v>44492</v>
      </c>
      <c r="D70" s="59" t="s">
        <v>4786</v>
      </c>
      <c r="E70" s="60" t="s">
        <v>11276</v>
      </c>
      <c r="F70" s="67" t="s">
        <v>4787</v>
      </c>
      <c r="G70" s="67" t="s">
        <v>4788</v>
      </c>
      <c r="H70" s="68" t="s">
        <v>4790</v>
      </c>
      <c r="I70" s="63">
        <v>2</v>
      </c>
      <c r="J70" s="64" t="str">
        <f t="shared" si="0"/>
        <v>A</v>
      </c>
      <c r="K70" s="65">
        <f t="shared" si="1"/>
        <v>5000</v>
      </c>
      <c r="L70" s="66">
        <f t="shared" si="2"/>
        <v>2</v>
      </c>
      <c r="M70" s="66" t="str">
        <f t="shared" si="3"/>
        <v>OK</v>
      </c>
      <c r="N70" s="40"/>
    </row>
    <row r="71" spans="2:14" x14ac:dyDescent="0.25">
      <c r="B71" s="57">
        <v>64</v>
      </c>
      <c r="C71" s="111">
        <v>44492</v>
      </c>
      <c r="D71" s="59" t="s">
        <v>4791</v>
      </c>
      <c r="E71" s="60" t="s">
        <v>11276</v>
      </c>
      <c r="F71" s="67" t="s">
        <v>4792</v>
      </c>
      <c r="G71" s="67" t="s">
        <v>4793</v>
      </c>
      <c r="H71" s="68" t="s">
        <v>4794</v>
      </c>
      <c r="I71" s="63">
        <v>2</v>
      </c>
      <c r="J71" s="64" t="str">
        <f t="shared" si="0"/>
        <v>A</v>
      </c>
      <c r="K71" s="65">
        <f t="shared" si="1"/>
        <v>5000</v>
      </c>
      <c r="L71" s="66">
        <f t="shared" si="2"/>
        <v>2</v>
      </c>
      <c r="M71" s="66" t="str">
        <f t="shared" si="3"/>
        <v>OK</v>
      </c>
    </row>
    <row r="72" spans="2:14" x14ac:dyDescent="0.25">
      <c r="B72" s="57">
        <v>65</v>
      </c>
      <c r="C72" s="111">
        <v>44492</v>
      </c>
      <c r="D72" s="59" t="s">
        <v>4795</v>
      </c>
      <c r="E72" s="60" t="s">
        <v>11276</v>
      </c>
      <c r="F72" s="67" t="s">
        <v>4796</v>
      </c>
      <c r="G72" s="67" t="s">
        <v>4797</v>
      </c>
      <c r="H72" s="68" t="s">
        <v>4798</v>
      </c>
      <c r="I72" s="63">
        <v>2</v>
      </c>
      <c r="J72" s="64" t="str">
        <f t="shared" si="0"/>
        <v>A</v>
      </c>
      <c r="K72" s="65">
        <f t="shared" si="1"/>
        <v>5000</v>
      </c>
      <c r="L72" s="66">
        <f t="shared" si="2"/>
        <v>2</v>
      </c>
      <c r="M72" s="66" t="str">
        <f t="shared" si="3"/>
        <v>OK</v>
      </c>
    </row>
    <row r="73" spans="2:14" x14ac:dyDescent="0.25">
      <c r="B73" s="57">
        <v>66</v>
      </c>
      <c r="C73" s="111">
        <v>44492</v>
      </c>
      <c r="D73" s="59" t="s">
        <v>4799</v>
      </c>
      <c r="E73" s="60" t="s">
        <v>11276</v>
      </c>
      <c r="F73" s="67" t="s">
        <v>4800</v>
      </c>
      <c r="G73" s="67" t="s">
        <v>4801</v>
      </c>
      <c r="H73" s="68" t="s">
        <v>4802</v>
      </c>
      <c r="I73" s="63">
        <v>2</v>
      </c>
      <c r="J73" s="64" t="str">
        <f t="shared" ref="J73:J136" si="4">+IF(I73&lt;=0," ",IF(I73&lt;=5,"A",IF(I73&gt;=6,"B")))</f>
        <v>A</v>
      </c>
      <c r="K73" s="65">
        <f t="shared" ref="K73:K136" si="5">+IF(J73=" ",I73*0,IF(J73="A",I73*2500,IF(J73="B",I73*3000)))</f>
        <v>5000</v>
      </c>
      <c r="L73" s="66">
        <f t="shared" ref="L73:L136" si="6">SUMIF($D$8:$D$250,D73:D315,$I$8:$I$250)</f>
        <v>2</v>
      </c>
      <c r="M73" s="66" t="str">
        <f t="shared" ref="M73:M136" si="7">+IF(L73=0," ",IF(L73&lt;=20,"OK",IF(L73&gt;=21,"LEBIH")))</f>
        <v>OK</v>
      </c>
    </row>
    <row r="74" spans="2:14" s="69" customFormat="1" x14ac:dyDescent="0.25">
      <c r="B74" s="57">
        <v>67</v>
      </c>
      <c r="C74" s="111">
        <v>44492</v>
      </c>
      <c r="D74" s="59" t="s">
        <v>4803</v>
      </c>
      <c r="E74" s="60" t="s">
        <v>11276</v>
      </c>
      <c r="F74" s="67" t="s">
        <v>4804</v>
      </c>
      <c r="G74" s="67" t="s">
        <v>4805</v>
      </c>
      <c r="H74" s="68" t="s">
        <v>4806</v>
      </c>
      <c r="I74" s="63">
        <v>2</v>
      </c>
      <c r="J74" s="64" t="str">
        <f t="shared" si="4"/>
        <v>A</v>
      </c>
      <c r="K74" s="65">
        <f t="shared" si="5"/>
        <v>5000</v>
      </c>
      <c r="L74" s="66">
        <f t="shared" si="6"/>
        <v>4</v>
      </c>
      <c r="M74" s="66" t="str">
        <f t="shared" si="7"/>
        <v>OK</v>
      </c>
      <c r="N74" s="40"/>
    </row>
    <row r="75" spans="2:14" x14ac:dyDescent="0.25">
      <c r="B75" s="57">
        <v>68</v>
      </c>
      <c r="C75" s="111">
        <v>44492</v>
      </c>
      <c r="D75" s="59" t="s">
        <v>4807</v>
      </c>
      <c r="E75" s="60" t="s">
        <v>11276</v>
      </c>
      <c r="F75" s="67" t="s">
        <v>4808</v>
      </c>
      <c r="G75" s="67" t="s">
        <v>4809</v>
      </c>
      <c r="H75" s="68" t="s">
        <v>4810</v>
      </c>
      <c r="I75" s="63">
        <v>2</v>
      </c>
      <c r="J75" s="64" t="str">
        <f t="shared" si="4"/>
        <v>A</v>
      </c>
      <c r="K75" s="65">
        <f t="shared" si="5"/>
        <v>5000</v>
      </c>
      <c r="L75" s="66">
        <f t="shared" si="6"/>
        <v>6</v>
      </c>
      <c r="M75" s="66" t="str">
        <f t="shared" si="7"/>
        <v>OK</v>
      </c>
    </row>
    <row r="76" spans="2:14" x14ac:dyDescent="0.25">
      <c r="B76" s="57">
        <v>69</v>
      </c>
      <c r="C76" s="111">
        <v>44494</v>
      </c>
      <c r="D76" s="59" t="s">
        <v>5526</v>
      </c>
      <c r="E76" s="60" t="s">
        <v>11276</v>
      </c>
      <c r="F76" s="67" t="s">
        <v>5527</v>
      </c>
      <c r="G76" s="67" t="s">
        <v>5528</v>
      </c>
      <c r="H76" s="68" t="s">
        <v>5529</v>
      </c>
      <c r="I76" s="63">
        <v>6</v>
      </c>
      <c r="J76" s="64" t="str">
        <f t="shared" si="4"/>
        <v>B</v>
      </c>
      <c r="K76" s="65">
        <f t="shared" si="5"/>
        <v>18000</v>
      </c>
      <c r="L76" s="66">
        <f t="shared" si="6"/>
        <v>6</v>
      </c>
      <c r="M76" s="66" t="str">
        <f t="shared" si="7"/>
        <v>OK</v>
      </c>
    </row>
    <row r="77" spans="2:14" s="69" customFormat="1" x14ac:dyDescent="0.25">
      <c r="B77" s="57">
        <v>70</v>
      </c>
      <c r="C77" s="111">
        <v>44494</v>
      </c>
      <c r="D77" s="59" t="s">
        <v>5530</v>
      </c>
      <c r="E77" s="60" t="s">
        <v>11276</v>
      </c>
      <c r="F77" s="67" t="s">
        <v>5531</v>
      </c>
      <c r="G77" s="67" t="s">
        <v>3079</v>
      </c>
      <c r="H77" s="68" t="s">
        <v>5535</v>
      </c>
      <c r="I77" s="63">
        <v>2</v>
      </c>
      <c r="J77" s="64" t="str">
        <f t="shared" si="4"/>
        <v>A</v>
      </c>
      <c r="K77" s="65">
        <f t="shared" si="5"/>
        <v>5000</v>
      </c>
      <c r="L77" s="66">
        <f t="shared" si="6"/>
        <v>2</v>
      </c>
      <c r="M77" s="66" t="str">
        <f t="shared" si="7"/>
        <v>OK</v>
      </c>
      <c r="N77" s="40"/>
    </row>
    <row r="78" spans="2:14" x14ac:dyDescent="0.25">
      <c r="B78" s="57">
        <v>71</v>
      </c>
      <c r="C78" s="111">
        <v>44494</v>
      </c>
      <c r="D78" s="59" t="s">
        <v>758</v>
      </c>
      <c r="E78" s="60" t="s">
        <v>11276</v>
      </c>
      <c r="F78" s="67" t="s">
        <v>759</v>
      </c>
      <c r="G78" s="67" t="s">
        <v>760</v>
      </c>
      <c r="H78" s="68" t="s">
        <v>5536</v>
      </c>
      <c r="I78" s="63">
        <v>2</v>
      </c>
      <c r="J78" s="64" t="str">
        <f t="shared" si="4"/>
        <v>A</v>
      </c>
      <c r="K78" s="65">
        <f t="shared" si="5"/>
        <v>5000</v>
      </c>
      <c r="L78" s="66">
        <f t="shared" si="6"/>
        <v>4</v>
      </c>
      <c r="M78" s="66" t="str">
        <f t="shared" si="7"/>
        <v>OK</v>
      </c>
    </row>
    <row r="79" spans="2:14" x14ac:dyDescent="0.25">
      <c r="B79" s="57">
        <v>72</v>
      </c>
      <c r="C79" s="111">
        <v>44494</v>
      </c>
      <c r="D79" s="59" t="s">
        <v>5532</v>
      </c>
      <c r="E79" s="60" t="s">
        <v>11276</v>
      </c>
      <c r="F79" s="67" t="s">
        <v>5533</v>
      </c>
      <c r="G79" s="67" t="s">
        <v>5534</v>
      </c>
      <c r="H79" s="68" t="s">
        <v>5537</v>
      </c>
      <c r="I79" s="63">
        <v>2</v>
      </c>
      <c r="J79" s="64" t="str">
        <f t="shared" si="4"/>
        <v>A</v>
      </c>
      <c r="K79" s="65">
        <f t="shared" si="5"/>
        <v>5000</v>
      </c>
      <c r="L79" s="66">
        <f t="shared" si="6"/>
        <v>2</v>
      </c>
      <c r="M79" s="66" t="str">
        <f t="shared" si="7"/>
        <v>OK</v>
      </c>
    </row>
    <row r="80" spans="2:14" x14ac:dyDescent="0.25">
      <c r="B80" s="57">
        <v>73</v>
      </c>
      <c r="C80" s="111">
        <v>44494</v>
      </c>
      <c r="D80" s="59" t="s">
        <v>5538</v>
      </c>
      <c r="E80" s="60" t="s">
        <v>11276</v>
      </c>
      <c r="F80" s="67" t="s">
        <v>5539</v>
      </c>
      <c r="G80" s="67" t="s">
        <v>5540</v>
      </c>
      <c r="H80" s="68" t="s">
        <v>5541</v>
      </c>
      <c r="I80" s="63">
        <v>10</v>
      </c>
      <c r="J80" s="64" t="str">
        <f t="shared" si="4"/>
        <v>B</v>
      </c>
      <c r="K80" s="65">
        <f t="shared" si="5"/>
        <v>30000</v>
      </c>
      <c r="L80" s="66">
        <f t="shared" si="6"/>
        <v>10</v>
      </c>
      <c r="M80" s="66" t="str">
        <f t="shared" si="7"/>
        <v>OK</v>
      </c>
    </row>
    <row r="81" spans="2:14" s="69" customFormat="1" x14ac:dyDescent="0.25">
      <c r="B81" s="57">
        <v>74</v>
      </c>
      <c r="C81" s="111">
        <v>44494</v>
      </c>
      <c r="D81" s="59" t="s">
        <v>2265</v>
      </c>
      <c r="E81" s="60" t="s">
        <v>11276</v>
      </c>
      <c r="F81" s="67" t="s">
        <v>2266</v>
      </c>
      <c r="G81" s="67" t="s">
        <v>2267</v>
      </c>
      <c r="H81" s="68" t="s">
        <v>5542</v>
      </c>
      <c r="I81" s="63">
        <v>4</v>
      </c>
      <c r="J81" s="64" t="str">
        <f t="shared" si="4"/>
        <v>A</v>
      </c>
      <c r="K81" s="65">
        <f t="shared" si="5"/>
        <v>10000</v>
      </c>
      <c r="L81" s="66">
        <f t="shared" si="6"/>
        <v>10</v>
      </c>
      <c r="M81" s="66" t="str">
        <f t="shared" si="7"/>
        <v>OK</v>
      </c>
      <c r="N81" s="40"/>
    </row>
    <row r="82" spans="2:14" s="69" customFormat="1" x14ac:dyDescent="0.25">
      <c r="B82" s="57">
        <v>75</v>
      </c>
      <c r="C82" s="112">
        <v>44494</v>
      </c>
      <c r="D82" s="59" t="s">
        <v>5543</v>
      </c>
      <c r="E82" s="60" t="s">
        <v>11276</v>
      </c>
      <c r="F82" s="67" t="s">
        <v>5544</v>
      </c>
      <c r="G82" s="67" t="s">
        <v>5545</v>
      </c>
      <c r="H82" s="68" t="s">
        <v>5546</v>
      </c>
      <c r="I82" s="63">
        <v>2</v>
      </c>
      <c r="J82" s="64" t="str">
        <f t="shared" si="4"/>
        <v>A</v>
      </c>
      <c r="K82" s="65">
        <f t="shared" si="5"/>
        <v>5000</v>
      </c>
      <c r="L82" s="66">
        <f t="shared" si="6"/>
        <v>4</v>
      </c>
      <c r="M82" s="66" t="str">
        <f t="shared" si="7"/>
        <v>OK</v>
      </c>
      <c r="N82" s="40"/>
    </row>
    <row r="83" spans="2:14" x14ac:dyDescent="0.25">
      <c r="B83" s="57">
        <v>76</v>
      </c>
      <c r="C83" s="112">
        <v>44494</v>
      </c>
      <c r="D83" s="59" t="s">
        <v>5547</v>
      </c>
      <c r="E83" s="60" t="s">
        <v>11276</v>
      </c>
      <c r="F83" s="67" t="s">
        <v>5548</v>
      </c>
      <c r="G83" s="67" t="s">
        <v>5549</v>
      </c>
      <c r="H83" s="68" t="s">
        <v>5550</v>
      </c>
      <c r="I83" s="63">
        <v>2</v>
      </c>
      <c r="J83" s="64" t="str">
        <f t="shared" si="4"/>
        <v>A</v>
      </c>
      <c r="K83" s="65">
        <f t="shared" si="5"/>
        <v>5000</v>
      </c>
      <c r="L83" s="66">
        <f t="shared" si="6"/>
        <v>4</v>
      </c>
      <c r="M83" s="66" t="str">
        <f t="shared" si="7"/>
        <v>OK</v>
      </c>
    </row>
    <row r="84" spans="2:14" x14ac:dyDescent="0.25">
      <c r="B84" s="57">
        <v>77</v>
      </c>
      <c r="C84" s="112">
        <v>44494</v>
      </c>
      <c r="D84" s="59" t="s">
        <v>5551</v>
      </c>
      <c r="E84" s="60" t="s">
        <v>11276</v>
      </c>
      <c r="F84" s="67" t="s">
        <v>5552</v>
      </c>
      <c r="G84" s="67" t="s">
        <v>5553</v>
      </c>
      <c r="H84" s="68" t="s">
        <v>5554</v>
      </c>
      <c r="I84" s="63">
        <v>2</v>
      </c>
      <c r="J84" s="64" t="str">
        <f t="shared" si="4"/>
        <v>A</v>
      </c>
      <c r="K84" s="65">
        <f t="shared" si="5"/>
        <v>5000</v>
      </c>
      <c r="L84" s="66">
        <f t="shared" si="6"/>
        <v>4</v>
      </c>
      <c r="M84" s="66" t="str">
        <f t="shared" si="7"/>
        <v>OK</v>
      </c>
    </row>
    <row r="85" spans="2:14" x14ac:dyDescent="0.25">
      <c r="B85" s="57">
        <v>78</v>
      </c>
      <c r="C85" s="112">
        <v>44494</v>
      </c>
      <c r="D85" s="59" t="s">
        <v>5555</v>
      </c>
      <c r="E85" s="60" t="s">
        <v>11276</v>
      </c>
      <c r="F85" s="67" t="s">
        <v>5556</v>
      </c>
      <c r="G85" s="67" t="s">
        <v>5557</v>
      </c>
      <c r="H85" s="68" t="s">
        <v>5558</v>
      </c>
      <c r="I85" s="63">
        <v>2</v>
      </c>
      <c r="J85" s="64" t="str">
        <f t="shared" si="4"/>
        <v>A</v>
      </c>
      <c r="K85" s="65">
        <f t="shared" si="5"/>
        <v>5000</v>
      </c>
      <c r="L85" s="66">
        <f t="shared" si="6"/>
        <v>4</v>
      </c>
      <c r="M85" s="66" t="str">
        <f t="shared" si="7"/>
        <v>OK</v>
      </c>
    </row>
    <row r="86" spans="2:14" s="69" customFormat="1" x14ac:dyDescent="0.25">
      <c r="B86" s="57">
        <v>79</v>
      </c>
      <c r="C86" s="112">
        <v>44494</v>
      </c>
      <c r="D86" s="59" t="s">
        <v>5559</v>
      </c>
      <c r="E86" s="60" t="s">
        <v>11276</v>
      </c>
      <c r="F86" s="67" t="s">
        <v>5560</v>
      </c>
      <c r="G86" s="67" t="s">
        <v>5561</v>
      </c>
      <c r="H86" s="68" t="s">
        <v>5562</v>
      </c>
      <c r="I86" s="63">
        <v>2</v>
      </c>
      <c r="J86" s="64" t="str">
        <f t="shared" si="4"/>
        <v>A</v>
      </c>
      <c r="K86" s="65">
        <f t="shared" si="5"/>
        <v>5000</v>
      </c>
      <c r="L86" s="66">
        <f t="shared" si="6"/>
        <v>2</v>
      </c>
      <c r="M86" s="66" t="str">
        <f t="shared" si="7"/>
        <v>OK</v>
      </c>
      <c r="N86" s="40"/>
    </row>
    <row r="87" spans="2:14" x14ac:dyDescent="0.25">
      <c r="B87" s="57">
        <v>80</v>
      </c>
      <c r="C87" s="112">
        <v>44494</v>
      </c>
      <c r="D87" s="59" t="s">
        <v>5563</v>
      </c>
      <c r="E87" s="60" t="s">
        <v>11276</v>
      </c>
      <c r="F87" s="67" t="s">
        <v>5564</v>
      </c>
      <c r="G87" s="67" t="s">
        <v>5565</v>
      </c>
      <c r="H87" s="68" t="s">
        <v>5566</v>
      </c>
      <c r="I87" s="63">
        <v>2</v>
      </c>
      <c r="J87" s="64" t="str">
        <f t="shared" si="4"/>
        <v>A</v>
      </c>
      <c r="K87" s="65">
        <f t="shared" si="5"/>
        <v>5000</v>
      </c>
      <c r="L87" s="66">
        <f t="shared" si="6"/>
        <v>4</v>
      </c>
      <c r="M87" s="66" t="str">
        <f t="shared" si="7"/>
        <v>OK</v>
      </c>
    </row>
    <row r="88" spans="2:14" x14ac:dyDescent="0.25">
      <c r="B88" s="57">
        <v>81</v>
      </c>
      <c r="C88" s="112">
        <v>44494</v>
      </c>
      <c r="D88" s="59" t="s">
        <v>5567</v>
      </c>
      <c r="E88" s="60" t="s">
        <v>11276</v>
      </c>
      <c r="F88" s="67" t="s">
        <v>5568</v>
      </c>
      <c r="G88" s="67" t="s">
        <v>5569</v>
      </c>
      <c r="H88" s="68" t="s">
        <v>5570</v>
      </c>
      <c r="I88" s="63">
        <v>2</v>
      </c>
      <c r="J88" s="64" t="str">
        <f t="shared" si="4"/>
        <v>A</v>
      </c>
      <c r="K88" s="65">
        <f t="shared" si="5"/>
        <v>5000</v>
      </c>
      <c r="L88" s="66">
        <f t="shared" si="6"/>
        <v>2</v>
      </c>
      <c r="M88" s="66" t="str">
        <f t="shared" si="7"/>
        <v>OK</v>
      </c>
    </row>
    <row r="89" spans="2:14" s="69" customFormat="1" x14ac:dyDescent="0.25">
      <c r="B89" s="57">
        <v>82</v>
      </c>
      <c r="C89" s="112">
        <v>44494</v>
      </c>
      <c r="D89" s="59" t="s">
        <v>5571</v>
      </c>
      <c r="E89" s="60" t="s">
        <v>11276</v>
      </c>
      <c r="F89" s="67" t="s">
        <v>5572</v>
      </c>
      <c r="G89" s="67" t="s">
        <v>5573</v>
      </c>
      <c r="H89" s="68" t="s">
        <v>5574</v>
      </c>
      <c r="I89" s="63">
        <v>2</v>
      </c>
      <c r="J89" s="64" t="str">
        <f t="shared" si="4"/>
        <v>A</v>
      </c>
      <c r="K89" s="65">
        <f t="shared" si="5"/>
        <v>5000</v>
      </c>
      <c r="L89" s="66">
        <f t="shared" si="6"/>
        <v>7</v>
      </c>
      <c r="M89" s="66" t="str">
        <f t="shared" si="7"/>
        <v>OK</v>
      </c>
      <c r="N89" s="40"/>
    </row>
    <row r="90" spans="2:14" x14ac:dyDescent="0.25">
      <c r="B90" s="57">
        <v>83</v>
      </c>
      <c r="C90" s="112">
        <v>44494</v>
      </c>
      <c r="D90" s="59" t="s">
        <v>5575</v>
      </c>
      <c r="E90" s="60" t="s">
        <v>11276</v>
      </c>
      <c r="F90" s="67" t="s">
        <v>5576</v>
      </c>
      <c r="G90" s="67" t="s">
        <v>5577</v>
      </c>
      <c r="H90" s="68" t="s">
        <v>5578</v>
      </c>
      <c r="I90" s="63">
        <v>4</v>
      </c>
      <c r="J90" s="64" t="str">
        <f t="shared" si="4"/>
        <v>A</v>
      </c>
      <c r="K90" s="65">
        <f t="shared" si="5"/>
        <v>10000</v>
      </c>
      <c r="L90" s="66">
        <f t="shared" si="6"/>
        <v>4</v>
      </c>
      <c r="M90" s="66" t="str">
        <f t="shared" si="7"/>
        <v>OK</v>
      </c>
    </row>
    <row r="91" spans="2:14" x14ac:dyDescent="0.25">
      <c r="B91" s="57">
        <v>84</v>
      </c>
      <c r="C91" s="112">
        <v>44494</v>
      </c>
      <c r="D91" s="59" t="s">
        <v>5579</v>
      </c>
      <c r="E91" s="60" t="s">
        <v>11276</v>
      </c>
      <c r="F91" s="67" t="s">
        <v>5580</v>
      </c>
      <c r="G91" s="67" t="s">
        <v>5581</v>
      </c>
      <c r="H91" s="68" t="s">
        <v>5582</v>
      </c>
      <c r="I91" s="63">
        <v>2</v>
      </c>
      <c r="J91" s="64" t="str">
        <f t="shared" si="4"/>
        <v>A</v>
      </c>
      <c r="K91" s="65">
        <f t="shared" si="5"/>
        <v>5000</v>
      </c>
      <c r="L91" s="66">
        <f t="shared" si="6"/>
        <v>2</v>
      </c>
      <c r="M91" s="66" t="str">
        <f t="shared" si="7"/>
        <v>OK</v>
      </c>
    </row>
    <row r="92" spans="2:14" x14ac:dyDescent="0.25">
      <c r="B92" s="57">
        <v>85</v>
      </c>
      <c r="C92" s="112">
        <v>44494</v>
      </c>
      <c r="D92" s="59" t="s">
        <v>5583</v>
      </c>
      <c r="E92" s="60" t="s">
        <v>11276</v>
      </c>
      <c r="F92" s="67" t="s">
        <v>5584</v>
      </c>
      <c r="G92" s="67" t="s">
        <v>5585</v>
      </c>
      <c r="H92" s="68" t="s">
        <v>5586</v>
      </c>
      <c r="I92" s="63">
        <v>2</v>
      </c>
      <c r="J92" s="64" t="str">
        <f t="shared" si="4"/>
        <v>A</v>
      </c>
      <c r="K92" s="65">
        <f t="shared" si="5"/>
        <v>5000</v>
      </c>
      <c r="L92" s="66">
        <f t="shared" si="6"/>
        <v>2</v>
      </c>
      <c r="M92" s="66" t="str">
        <f t="shared" si="7"/>
        <v>OK</v>
      </c>
    </row>
    <row r="93" spans="2:14" s="69" customFormat="1" x14ac:dyDescent="0.25">
      <c r="B93" s="57">
        <v>86</v>
      </c>
      <c r="C93" s="112">
        <v>44494</v>
      </c>
      <c r="D93" s="59" t="s">
        <v>5587</v>
      </c>
      <c r="E93" s="60" t="s">
        <v>11276</v>
      </c>
      <c r="F93" s="67" t="s">
        <v>5588</v>
      </c>
      <c r="G93" s="67" t="s">
        <v>5589</v>
      </c>
      <c r="H93" s="68" t="s">
        <v>5590</v>
      </c>
      <c r="I93" s="63">
        <v>2</v>
      </c>
      <c r="J93" s="64" t="str">
        <f t="shared" si="4"/>
        <v>A</v>
      </c>
      <c r="K93" s="65">
        <f t="shared" si="5"/>
        <v>5000</v>
      </c>
      <c r="L93" s="66">
        <f t="shared" si="6"/>
        <v>2</v>
      </c>
      <c r="M93" s="66" t="str">
        <f t="shared" si="7"/>
        <v>OK</v>
      </c>
      <c r="N93" s="40"/>
    </row>
    <row r="94" spans="2:14" x14ac:dyDescent="0.25">
      <c r="B94" s="57">
        <v>87</v>
      </c>
      <c r="C94" s="112">
        <v>44494</v>
      </c>
      <c r="D94" s="59" t="s">
        <v>754</v>
      </c>
      <c r="E94" s="60" t="s">
        <v>11276</v>
      </c>
      <c r="F94" s="67" t="s">
        <v>755</v>
      </c>
      <c r="G94" s="67" t="s">
        <v>756</v>
      </c>
      <c r="H94" s="68" t="s">
        <v>5591</v>
      </c>
      <c r="I94" s="63">
        <v>2</v>
      </c>
      <c r="J94" s="64" t="str">
        <f t="shared" si="4"/>
        <v>A</v>
      </c>
      <c r="K94" s="65">
        <f t="shared" si="5"/>
        <v>5000</v>
      </c>
      <c r="L94" s="66">
        <f t="shared" si="6"/>
        <v>6</v>
      </c>
      <c r="M94" s="66" t="str">
        <f t="shared" si="7"/>
        <v>OK</v>
      </c>
    </row>
    <row r="95" spans="2:14" x14ac:dyDescent="0.25">
      <c r="B95" s="57">
        <v>88</v>
      </c>
      <c r="C95" s="112">
        <v>44494</v>
      </c>
      <c r="D95" s="59" t="s">
        <v>770</v>
      </c>
      <c r="E95" s="60" t="s">
        <v>11276</v>
      </c>
      <c r="F95" s="67" t="s">
        <v>771</v>
      </c>
      <c r="G95" s="67" t="s">
        <v>772</v>
      </c>
      <c r="H95" s="68" t="s">
        <v>5592</v>
      </c>
      <c r="I95" s="63">
        <v>2</v>
      </c>
      <c r="J95" s="64" t="str">
        <f t="shared" si="4"/>
        <v>A</v>
      </c>
      <c r="K95" s="65">
        <f t="shared" si="5"/>
        <v>5000</v>
      </c>
      <c r="L95" s="66">
        <f t="shared" si="6"/>
        <v>4</v>
      </c>
      <c r="M95" s="66" t="str">
        <f t="shared" si="7"/>
        <v>OK</v>
      </c>
    </row>
    <row r="96" spans="2:14" s="69" customFormat="1" x14ac:dyDescent="0.25">
      <c r="B96" s="57">
        <v>89</v>
      </c>
      <c r="C96" s="112">
        <v>44494</v>
      </c>
      <c r="D96" s="59" t="s">
        <v>5593</v>
      </c>
      <c r="E96" s="60" t="s">
        <v>11276</v>
      </c>
      <c r="F96" s="67" t="s">
        <v>5594</v>
      </c>
      <c r="G96" s="67" t="s">
        <v>5595</v>
      </c>
      <c r="H96" s="68" t="s">
        <v>5596</v>
      </c>
      <c r="I96" s="63">
        <v>5</v>
      </c>
      <c r="J96" s="64" t="str">
        <f t="shared" si="4"/>
        <v>A</v>
      </c>
      <c r="K96" s="65">
        <f t="shared" si="5"/>
        <v>12500</v>
      </c>
      <c r="L96" s="66">
        <f t="shared" si="6"/>
        <v>5</v>
      </c>
      <c r="M96" s="66" t="str">
        <f t="shared" si="7"/>
        <v>OK</v>
      </c>
      <c r="N96" s="40"/>
    </row>
    <row r="97" spans="2:14" x14ac:dyDescent="0.25">
      <c r="B97" s="57">
        <v>90</v>
      </c>
      <c r="C97" s="112">
        <v>44494</v>
      </c>
      <c r="D97" s="59" t="s">
        <v>5597</v>
      </c>
      <c r="E97" s="60" t="s">
        <v>11276</v>
      </c>
      <c r="F97" s="67" t="s">
        <v>5598</v>
      </c>
      <c r="G97" s="67" t="s">
        <v>5599</v>
      </c>
      <c r="H97" s="68" t="s">
        <v>5600</v>
      </c>
      <c r="I97" s="63">
        <v>2</v>
      </c>
      <c r="J97" s="64" t="str">
        <f t="shared" si="4"/>
        <v>A</v>
      </c>
      <c r="K97" s="65">
        <f t="shared" si="5"/>
        <v>5000</v>
      </c>
      <c r="L97" s="66">
        <f t="shared" si="6"/>
        <v>4</v>
      </c>
      <c r="M97" s="66" t="str">
        <f t="shared" si="7"/>
        <v>OK</v>
      </c>
    </row>
    <row r="98" spans="2:14" x14ac:dyDescent="0.25">
      <c r="B98" s="57">
        <v>91</v>
      </c>
      <c r="C98" s="112">
        <v>44495</v>
      </c>
      <c r="D98" s="59" t="s">
        <v>6420</v>
      </c>
      <c r="E98" s="60" t="s">
        <v>11276</v>
      </c>
      <c r="F98" s="67" t="s">
        <v>6421</v>
      </c>
      <c r="G98" s="67" t="s">
        <v>6422</v>
      </c>
      <c r="H98" s="68" t="s">
        <v>6423</v>
      </c>
      <c r="I98" s="63">
        <v>4</v>
      </c>
      <c r="J98" s="64" t="str">
        <f t="shared" si="4"/>
        <v>A</v>
      </c>
      <c r="K98" s="65">
        <f t="shared" si="5"/>
        <v>10000</v>
      </c>
      <c r="L98" s="66">
        <f t="shared" si="6"/>
        <v>4</v>
      </c>
      <c r="M98" s="66" t="str">
        <f t="shared" si="7"/>
        <v>OK</v>
      </c>
    </row>
    <row r="99" spans="2:14" x14ac:dyDescent="0.25">
      <c r="B99" s="57">
        <v>92</v>
      </c>
      <c r="C99" s="112">
        <v>44495</v>
      </c>
      <c r="D99" s="59" t="s">
        <v>6425</v>
      </c>
      <c r="E99" s="60" t="s">
        <v>11276</v>
      </c>
      <c r="F99" s="67" t="s">
        <v>6426</v>
      </c>
      <c r="G99" s="67" t="s">
        <v>6427</v>
      </c>
      <c r="H99" s="68" t="s">
        <v>6428</v>
      </c>
      <c r="I99" s="63">
        <v>4</v>
      </c>
      <c r="J99" s="64" t="str">
        <f t="shared" si="4"/>
        <v>A</v>
      </c>
      <c r="K99" s="65">
        <f t="shared" si="5"/>
        <v>10000</v>
      </c>
      <c r="L99" s="66">
        <f t="shared" si="6"/>
        <v>10</v>
      </c>
      <c r="M99" s="66" t="str">
        <f t="shared" si="7"/>
        <v>OK</v>
      </c>
    </row>
    <row r="100" spans="2:14" s="69" customFormat="1" x14ac:dyDescent="0.25">
      <c r="B100" s="57">
        <v>93</v>
      </c>
      <c r="C100" s="112">
        <v>44495</v>
      </c>
      <c r="D100" s="59" t="s">
        <v>6429</v>
      </c>
      <c r="E100" s="60" t="s">
        <v>11276</v>
      </c>
      <c r="F100" s="67" t="s">
        <v>6430</v>
      </c>
      <c r="G100" s="67" t="s">
        <v>6431</v>
      </c>
      <c r="H100" s="68" t="s">
        <v>6432</v>
      </c>
      <c r="I100" s="63">
        <v>2</v>
      </c>
      <c r="J100" s="64" t="str">
        <f t="shared" si="4"/>
        <v>A</v>
      </c>
      <c r="K100" s="65">
        <f t="shared" si="5"/>
        <v>5000</v>
      </c>
      <c r="L100" s="66">
        <f t="shared" si="6"/>
        <v>2</v>
      </c>
      <c r="M100" s="66" t="str">
        <f t="shared" si="7"/>
        <v>OK</v>
      </c>
      <c r="N100" s="40"/>
    </row>
    <row r="101" spans="2:14" x14ac:dyDescent="0.25">
      <c r="B101" s="57">
        <v>94</v>
      </c>
      <c r="C101" s="112">
        <v>44495</v>
      </c>
      <c r="D101" s="59" t="s">
        <v>750</v>
      </c>
      <c r="E101" s="60" t="s">
        <v>11276</v>
      </c>
      <c r="F101" s="67" t="s">
        <v>751</v>
      </c>
      <c r="G101" s="67" t="s">
        <v>752</v>
      </c>
      <c r="H101" s="68" t="s">
        <v>6424</v>
      </c>
      <c r="I101" s="63">
        <v>4</v>
      </c>
      <c r="J101" s="64" t="str">
        <f t="shared" si="4"/>
        <v>A</v>
      </c>
      <c r="K101" s="65">
        <f t="shared" si="5"/>
        <v>10000</v>
      </c>
      <c r="L101" s="66">
        <f t="shared" si="6"/>
        <v>11</v>
      </c>
      <c r="M101" s="66" t="str">
        <f t="shared" si="7"/>
        <v>OK</v>
      </c>
    </row>
    <row r="102" spans="2:14" x14ac:dyDescent="0.25">
      <c r="B102" s="57">
        <v>95</v>
      </c>
      <c r="C102" s="112">
        <v>44495</v>
      </c>
      <c r="D102" s="59" t="s">
        <v>6433</v>
      </c>
      <c r="E102" s="60" t="s">
        <v>11276</v>
      </c>
      <c r="F102" s="67" t="s">
        <v>6434</v>
      </c>
      <c r="G102" s="67" t="s">
        <v>6435</v>
      </c>
      <c r="H102" s="68" t="s">
        <v>6438</v>
      </c>
      <c r="I102" s="63">
        <v>6</v>
      </c>
      <c r="J102" s="64" t="str">
        <f t="shared" si="4"/>
        <v>B</v>
      </c>
      <c r="K102" s="65">
        <f t="shared" si="5"/>
        <v>18000</v>
      </c>
      <c r="L102" s="66">
        <f t="shared" si="6"/>
        <v>10</v>
      </c>
      <c r="M102" s="66" t="str">
        <f t="shared" si="7"/>
        <v>OK</v>
      </c>
    </row>
    <row r="103" spans="2:14" s="69" customFormat="1" x14ac:dyDescent="0.25">
      <c r="B103" s="57">
        <v>96</v>
      </c>
      <c r="C103" s="112">
        <v>44495</v>
      </c>
      <c r="D103" s="59" t="s">
        <v>6436</v>
      </c>
      <c r="E103" s="60" t="s">
        <v>11276</v>
      </c>
      <c r="F103" s="67" t="s">
        <v>3055</v>
      </c>
      <c r="G103" s="67" t="s">
        <v>6437</v>
      </c>
      <c r="H103" s="68" t="s">
        <v>6439</v>
      </c>
      <c r="I103" s="63">
        <v>6</v>
      </c>
      <c r="J103" s="64" t="str">
        <f t="shared" si="4"/>
        <v>B</v>
      </c>
      <c r="K103" s="65">
        <f t="shared" si="5"/>
        <v>18000</v>
      </c>
      <c r="L103" s="66">
        <f t="shared" si="6"/>
        <v>8</v>
      </c>
      <c r="M103" s="66" t="str">
        <f t="shared" si="7"/>
        <v>OK</v>
      </c>
      <c r="N103" s="40"/>
    </row>
    <row r="104" spans="2:14" x14ac:dyDescent="0.25">
      <c r="B104" s="57">
        <v>97</v>
      </c>
      <c r="C104" s="112">
        <v>44495</v>
      </c>
      <c r="D104" s="59" t="s">
        <v>6440</v>
      </c>
      <c r="E104" s="60" t="s">
        <v>11276</v>
      </c>
      <c r="F104" s="67" t="s">
        <v>6441</v>
      </c>
      <c r="G104" s="67" t="s">
        <v>6442</v>
      </c>
      <c r="H104" s="68" t="s">
        <v>6443</v>
      </c>
      <c r="I104" s="63">
        <v>6</v>
      </c>
      <c r="J104" s="64" t="str">
        <f t="shared" si="4"/>
        <v>B</v>
      </c>
      <c r="K104" s="65">
        <f t="shared" si="5"/>
        <v>18000</v>
      </c>
      <c r="L104" s="66">
        <f t="shared" si="6"/>
        <v>10</v>
      </c>
      <c r="M104" s="66" t="str">
        <f t="shared" si="7"/>
        <v>OK</v>
      </c>
    </row>
    <row r="105" spans="2:14" x14ac:dyDescent="0.25">
      <c r="B105" s="57">
        <v>98</v>
      </c>
      <c r="C105" s="112">
        <v>44495</v>
      </c>
      <c r="D105" s="59" t="s">
        <v>6444</v>
      </c>
      <c r="E105" s="60" t="s">
        <v>11276</v>
      </c>
      <c r="F105" s="67" t="s">
        <v>6445</v>
      </c>
      <c r="G105" s="67" t="s">
        <v>6446</v>
      </c>
      <c r="H105" s="68" t="s">
        <v>6447</v>
      </c>
      <c r="I105" s="63">
        <v>2</v>
      </c>
      <c r="J105" s="64" t="str">
        <f t="shared" si="4"/>
        <v>A</v>
      </c>
      <c r="K105" s="65">
        <f t="shared" si="5"/>
        <v>5000</v>
      </c>
      <c r="L105" s="66">
        <f t="shared" si="6"/>
        <v>2</v>
      </c>
      <c r="M105" s="66" t="str">
        <f t="shared" si="7"/>
        <v>OK</v>
      </c>
    </row>
    <row r="106" spans="2:14" x14ac:dyDescent="0.25">
      <c r="B106" s="57">
        <v>99</v>
      </c>
      <c r="C106" s="112">
        <v>44495</v>
      </c>
      <c r="D106" s="59" t="s">
        <v>2249</v>
      </c>
      <c r="E106" s="60" t="s">
        <v>11276</v>
      </c>
      <c r="F106" s="67" t="s">
        <v>2250</v>
      </c>
      <c r="G106" s="67" t="s">
        <v>2251</v>
      </c>
      <c r="H106" s="68" t="s">
        <v>6448</v>
      </c>
      <c r="I106" s="63">
        <v>10</v>
      </c>
      <c r="J106" s="64" t="str">
        <f t="shared" si="4"/>
        <v>B</v>
      </c>
      <c r="K106" s="65">
        <f t="shared" si="5"/>
        <v>30000</v>
      </c>
      <c r="L106" s="66">
        <f t="shared" si="6"/>
        <v>14</v>
      </c>
      <c r="M106" s="66" t="str">
        <f t="shared" si="7"/>
        <v>OK</v>
      </c>
    </row>
    <row r="107" spans="2:14" s="69" customFormat="1" x14ac:dyDescent="0.25">
      <c r="B107" s="57">
        <v>100</v>
      </c>
      <c r="C107" s="112">
        <v>44495</v>
      </c>
      <c r="D107" s="59" t="s">
        <v>6449</v>
      </c>
      <c r="E107" s="60" t="s">
        <v>11276</v>
      </c>
      <c r="F107" s="67" t="s">
        <v>6450</v>
      </c>
      <c r="G107" s="67" t="s">
        <v>6451</v>
      </c>
      <c r="H107" s="68" t="s">
        <v>6455</v>
      </c>
      <c r="I107" s="63">
        <v>2</v>
      </c>
      <c r="J107" s="64" t="str">
        <f t="shared" si="4"/>
        <v>A</v>
      </c>
      <c r="K107" s="65">
        <f t="shared" si="5"/>
        <v>5000</v>
      </c>
      <c r="L107" s="66">
        <f t="shared" si="6"/>
        <v>2</v>
      </c>
      <c r="M107" s="66" t="str">
        <f t="shared" si="7"/>
        <v>OK</v>
      </c>
      <c r="N107" s="40"/>
    </row>
    <row r="108" spans="2:14" s="69" customFormat="1" x14ac:dyDescent="0.25">
      <c r="B108" s="57">
        <v>101</v>
      </c>
      <c r="C108" s="112">
        <v>44495</v>
      </c>
      <c r="D108" s="59" t="s">
        <v>6452</v>
      </c>
      <c r="E108" s="60" t="s">
        <v>11276</v>
      </c>
      <c r="F108" s="67" t="s">
        <v>6453</v>
      </c>
      <c r="G108" s="67" t="s">
        <v>6454</v>
      </c>
      <c r="H108" s="68" t="s">
        <v>6456</v>
      </c>
      <c r="I108" s="63">
        <v>2</v>
      </c>
      <c r="J108" s="64" t="str">
        <f t="shared" si="4"/>
        <v>A</v>
      </c>
      <c r="K108" s="65">
        <f t="shared" si="5"/>
        <v>5000</v>
      </c>
      <c r="L108" s="66">
        <f t="shared" si="6"/>
        <v>2</v>
      </c>
      <c r="M108" s="66" t="str">
        <f t="shared" si="7"/>
        <v>OK</v>
      </c>
      <c r="N108" s="40"/>
    </row>
    <row r="109" spans="2:14" x14ac:dyDescent="0.25">
      <c r="B109" s="57">
        <v>102</v>
      </c>
      <c r="C109" s="112">
        <v>44495</v>
      </c>
      <c r="D109" s="59" t="s">
        <v>6457</v>
      </c>
      <c r="E109" s="60" t="s">
        <v>11276</v>
      </c>
      <c r="F109" s="67" t="s">
        <v>6458</v>
      </c>
      <c r="G109" s="67" t="s">
        <v>6459</v>
      </c>
      <c r="H109" s="68" t="s">
        <v>6460</v>
      </c>
      <c r="I109" s="63">
        <v>4</v>
      </c>
      <c r="J109" s="64" t="str">
        <f t="shared" si="4"/>
        <v>A</v>
      </c>
      <c r="K109" s="65">
        <f t="shared" si="5"/>
        <v>10000</v>
      </c>
      <c r="L109" s="66">
        <f t="shared" si="6"/>
        <v>8</v>
      </c>
      <c r="M109" s="66" t="str">
        <f t="shared" si="7"/>
        <v>OK</v>
      </c>
    </row>
    <row r="110" spans="2:14" x14ac:dyDescent="0.25">
      <c r="B110" s="57">
        <v>103</v>
      </c>
      <c r="C110" s="112">
        <v>44495</v>
      </c>
      <c r="D110" s="59" t="s">
        <v>6461</v>
      </c>
      <c r="E110" s="60" t="s">
        <v>11276</v>
      </c>
      <c r="F110" s="67" t="s">
        <v>6462</v>
      </c>
      <c r="G110" s="67" t="s">
        <v>6463</v>
      </c>
      <c r="H110" s="68" t="s">
        <v>6464</v>
      </c>
      <c r="I110" s="63">
        <v>2</v>
      </c>
      <c r="J110" s="64" t="str">
        <f t="shared" si="4"/>
        <v>A</v>
      </c>
      <c r="K110" s="65">
        <f t="shared" si="5"/>
        <v>5000</v>
      </c>
      <c r="L110" s="66">
        <f t="shared" si="6"/>
        <v>4</v>
      </c>
      <c r="M110" s="66" t="str">
        <f t="shared" si="7"/>
        <v>OK</v>
      </c>
    </row>
    <row r="111" spans="2:14" s="69" customFormat="1" x14ac:dyDescent="0.25">
      <c r="B111" s="57">
        <v>104</v>
      </c>
      <c r="C111" s="112">
        <v>44495</v>
      </c>
      <c r="D111" s="59" t="s">
        <v>6465</v>
      </c>
      <c r="E111" s="60" t="s">
        <v>11276</v>
      </c>
      <c r="F111" s="67" t="s">
        <v>6466</v>
      </c>
      <c r="G111" s="67" t="s">
        <v>6467</v>
      </c>
      <c r="H111" s="68" t="s">
        <v>6468</v>
      </c>
      <c r="I111" s="63">
        <v>2</v>
      </c>
      <c r="J111" s="64" t="str">
        <f t="shared" si="4"/>
        <v>A</v>
      </c>
      <c r="K111" s="65">
        <f t="shared" si="5"/>
        <v>5000</v>
      </c>
      <c r="L111" s="66">
        <f t="shared" si="6"/>
        <v>2</v>
      </c>
      <c r="M111" s="66" t="str">
        <f t="shared" si="7"/>
        <v>OK</v>
      </c>
      <c r="N111" s="40"/>
    </row>
    <row r="112" spans="2:14" x14ac:dyDescent="0.25">
      <c r="B112" s="57">
        <v>105</v>
      </c>
      <c r="C112" s="112">
        <v>44495</v>
      </c>
      <c r="D112" s="59" t="s">
        <v>6469</v>
      </c>
      <c r="E112" s="60" t="s">
        <v>11276</v>
      </c>
      <c r="F112" s="67" t="s">
        <v>6470</v>
      </c>
      <c r="G112" s="67" t="s">
        <v>6471</v>
      </c>
      <c r="H112" s="68" t="s">
        <v>6472</v>
      </c>
      <c r="I112" s="63">
        <v>2</v>
      </c>
      <c r="J112" s="64" t="str">
        <f t="shared" si="4"/>
        <v>A</v>
      </c>
      <c r="K112" s="65">
        <f t="shared" si="5"/>
        <v>5000</v>
      </c>
      <c r="L112" s="66">
        <f t="shared" si="6"/>
        <v>4</v>
      </c>
      <c r="M112" s="66" t="str">
        <f t="shared" si="7"/>
        <v>OK</v>
      </c>
    </row>
    <row r="113" spans="2:14" x14ac:dyDescent="0.25">
      <c r="B113" s="57">
        <v>106</v>
      </c>
      <c r="C113" s="112">
        <v>44496</v>
      </c>
      <c r="D113" s="59" t="s">
        <v>7126</v>
      </c>
      <c r="E113" s="60" t="s">
        <v>11276</v>
      </c>
      <c r="F113" s="67" t="s">
        <v>7127</v>
      </c>
      <c r="G113" s="67" t="s">
        <v>7128</v>
      </c>
      <c r="H113" s="68" t="s">
        <v>7129</v>
      </c>
      <c r="I113" s="63">
        <v>4</v>
      </c>
      <c r="J113" s="64" t="str">
        <f t="shared" si="4"/>
        <v>A</v>
      </c>
      <c r="K113" s="65">
        <f t="shared" si="5"/>
        <v>10000</v>
      </c>
      <c r="L113" s="66">
        <f t="shared" si="6"/>
        <v>4</v>
      </c>
      <c r="M113" s="66" t="str">
        <f t="shared" si="7"/>
        <v>OK</v>
      </c>
    </row>
    <row r="114" spans="2:14" x14ac:dyDescent="0.25">
      <c r="B114" s="57">
        <v>107</v>
      </c>
      <c r="C114" s="112">
        <v>44496</v>
      </c>
      <c r="D114" s="59" t="s">
        <v>7130</v>
      </c>
      <c r="E114" s="60" t="s">
        <v>11276</v>
      </c>
      <c r="F114" s="67" t="s">
        <v>819</v>
      </c>
      <c r="G114" s="67" t="s">
        <v>5549</v>
      </c>
      <c r="H114" s="68" t="s">
        <v>7131</v>
      </c>
      <c r="I114" s="63">
        <v>4</v>
      </c>
      <c r="J114" s="64" t="str">
        <f t="shared" si="4"/>
        <v>A</v>
      </c>
      <c r="K114" s="65">
        <f t="shared" si="5"/>
        <v>10000</v>
      </c>
      <c r="L114" s="66">
        <f t="shared" si="6"/>
        <v>4</v>
      </c>
      <c r="M114" s="66" t="str">
        <f t="shared" si="7"/>
        <v>OK</v>
      </c>
    </row>
    <row r="115" spans="2:14" s="69" customFormat="1" x14ac:dyDescent="0.25">
      <c r="B115" s="57">
        <v>108</v>
      </c>
      <c r="C115" s="112">
        <v>44496</v>
      </c>
      <c r="D115" s="59" t="s">
        <v>7132</v>
      </c>
      <c r="E115" s="60" t="s">
        <v>11276</v>
      </c>
      <c r="F115" s="67" t="s">
        <v>7133</v>
      </c>
      <c r="G115" s="67" t="s">
        <v>7134</v>
      </c>
      <c r="H115" s="68" t="s">
        <v>7135</v>
      </c>
      <c r="I115" s="63">
        <v>2</v>
      </c>
      <c r="J115" s="64" t="str">
        <f t="shared" si="4"/>
        <v>A</v>
      </c>
      <c r="K115" s="65">
        <f t="shared" si="5"/>
        <v>5000</v>
      </c>
      <c r="L115" s="66">
        <f t="shared" si="6"/>
        <v>4</v>
      </c>
      <c r="M115" s="66" t="str">
        <f t="shared" si="7"/>
        <v>OK</v>
      </c>
      <c r="N115" s="40"/>
    </row>
    <row r="116" spans="2:14" x14ac:dyDescent="0.25">
      <c r="B116" s="57">
        <v>109</v>
      </c>
      <c r="C116" s="112">
        <v>44496</v>
      </c>
      <c r="D116" s="59" t="s">
        <v>7136</v>
      </c>
      <c r="E116" s="60" t="s">
        <v>11276</v>
      </c>
      <c r="F116" s="67" t="s">
        <v>7137</v>
      </c>
      <c r="G116" s="67" t="s">
        <v>7138</v>
      </c>
      <c r="H116" s="68" t="s">
        <v>7139</v>
      </c>
      <c r="I116" s="63">
        <v>2</v>
      </c>
      <c r="J116" s="64" t="str">
        <f t="shared" si="4"/>
        <v>A</v>
      </c>
      <c r="K116" s="65">
        <f t="shared" si="5"/>
        <v>5000</v>
      </c>
      <c r="L116" s="66">
        <f t="shared" si="6"/>
        <v>2</v>
      </c>
      <c r="M116" s="66" t="str">
        <f t="shared" si="7"/>
        <v>OK</v>
      </c>
    </row>
    <row r="117" spans="2:14" x14ac:dyDescent="0.25">
      <c r="B117" s="57">
        <v>110</v>
      </c>
      <c r="C117" s="112">
        <v>44496</v>
      </c>
      <c r="D117" s="59" t="s">
        <v>7140</v>
      </c>
      <c r="E117" s="60" t="s">
        <v>11276</v>
      </c>
      <c r="F117" s="67" t="s">
        <v>7141</v>
      </c>
      <c r="G117" s="67" t="s">
        <v>7142</v>
      </c>
      <c r="H117" s="68" t="s">
        <v>7143</v>
      </c>
      <c r="I117" s="63">
        <v>4</v>
      </c>
      <c r="J117" s="64" t="str">
        <f t="shared" si="4"/>
        <v>A</v>
      </c>
      <c r="K117" s="65">
        <f t="shared" si="5"/>
        <v>10000</v>
      </c>
      <c r="L117" s="66">
        <f t="shared" si="6"/>
        <v>6</v>
      </c>
      <c r="M117" s="66" t="str">
        <f t="shared" si="7"/>
        <v>OK</v>
      </c>
    </row>
    <row r="118" spans="2:14" s="69" customFormat="1" x14ac:dyDescent="0.25">
      <c r="B118" s="57">
        <v>111</v>
      </c>
      <c r="C118" s="112">
        <v>44496</v>
      </c>
      <c r="D118" s="59" t="s">
        <v>7144</v>
      </c>
      <c r="E118" s="60" t="s">
        <v>11276</v>
      </c>
      <c r="F118" s="67" t="s">
        <v>7145</v>
      </c>
      <c r="G118" s="67" t="s">
        <v>7146</v>
      </c>
      <c r="H118" s="68" t="s">
        <v>7147</v>
      </c>
      <c r="I118" s="63">
        <v>2</v>
      </c>
      <c r="J118" s="64" t="str">
        <f t="shared" si="4"/>
        <v>A</v>
      </c>
      <c r="K118" s="65">
        <f t="shared" si="5"/>
        <v>5000</v>
      </c>
      <c r="L118" s="66">
        <f t="shared" si="6"/>
        <v>4</v>
      </c>
      <c r="M118" s="66" t="str">
        <f t="shared" si="7"/>
        <v>OK</v>
      </c>
      <c r="N118" s="40"/>
    </row>
    <row r="119" spans="2:14" x14ac:dyDescent="0.25">
      <c r="B119" s="57">
        <v>112</v>
      </c>
      <c r="C119" s="112">
        <v>44496</v>
      </c>
      <c r="D119" s="59" t="s">
        <v>2272</v>
      </c>
      <c r="E119" s="60" t="s">
        <v>11276</v>
      </c>
      <c r="F119" s="67" t="s">
        <v>2273</v>
      </c>
      <c r="G119" s="67" t="s">
        <v>2274</v>
      </c>
      <c r="H119" s="68" t="s">
        <v>7148</v>
      </c>
      <c r="I119" s="63">
        <v>2</v>
      </c>
      <c r="J119" s="64" t="str">
        <f t="shared" si="4"/>
        <v>A</v>
      </c>
      <c r="K119" s="65">
        <f t="shared" si="5"/>
        <v>5000</v>
      </c>
      <c r="L119" s="66">
        <f t="shared" si="6"/>
        <v>6</v>
      </c>
      <c r="M119" s="66" t="str">
        <f t="shared" si="7"/>
        <v>OK</v>
      </c>
    </row>
    <row r="120" spans="2:14" x14ac:dyDescent="0.25">
      <c r="B120" s="57">
        <v>113</v>
      </c>
      <c r="C120" s="112">
        <v>44496</v>
      </c>
      <c r="D120" s="59" t="s">
        <v>2276</v>
      </c>
      <c r="E120" s="60" t="s">
        <v>11276</v>
      </c>
      <c r="F120" s="67" t="s">
        <v>2277</v>
      </c>
      <c r="G120" s="67" t="s">
        <v>2278</v>
      </c>
      <c r="H120" s="68" t="s">
        <v>7149</v>
      </c>
      <c r="I120" s="63">
        <v>2</v>
      </c>
      <c r="J120" s="64" t="str">
        <f t="shared" si="4"/>
        <v>A</v>
      </c>
      <c r="K120" s="65">
        <f t="shared" si="5"/>
        <v>5000</v>
      </c>
      <c r="L120" s="66">
        <f t="shared" si="6"/>
        <v>6</v>
      </c>
      <c r="M120" s="66" t="str">
        <f t="shared" si="7"/>
        <v>OK</v>
      </c>
    </row>
    <row r="121" spans="2:14" x14ac:dyDescent="0.25">
      <c r="B121" s="57">
        <v>114</v>
      </c>
      <c r="C121" s="112">
        <v>44496</v>
      </c>
      <c r="D121" s="59" t="s">
        <v>7150</v>
      </c>
      <c r="E121" s="60" t="s">
        <v>11276</v>
      </c>
      <c r="F121" s="67" t="s">
        <v>7151</v>
      </c>
      <c r="G121" s="67" t="s">
        <v>7152</v>
      </c>
      <c r="H121" s="68" t="s">
        <v>7153</v>
      </c>
      <c r="I121" s="63">
        <v>2</v>
      </c>
      <c r="J121" s="64" t="str">
        <f t="shared" si="4"/>
        <v>A</v>
      </c>
      <c r="K121" s="65">
        <f t="shared" si="5"/>
        <v>5000</v>
      </c>
      <c r="L121" s="66">
        <f t="shared" si="6"/>
        <v>4</v>
      </c>
      <c r="M121" s="66" t="str">
        <f t="shared" si="7"/>
        <v>OK</v>
      </c>
    </row>
    <row r="122" spans="2:14" s="69" customFormat="1" x14ac:dyDescent="0.25">
      <c r="B122" s="57">
        <v>115</v>
      </c>
      <c r="C122" s="112">
        <v>44496</v>
      </c>
      <c r="D122" s="59" t="s">
        <v>2280</v>
      </c>
      <c r="E122" s="60" t="s">
        <v>11276</v>
      </c>
      <c r="F122" s="67" t="s">
        <v>2281</v>
      </c>
      <c r="G122" s="67" t="s">
        <v>2282</v>
      </c>
      <c r="H122" s="68" t="s">
        <v>7154</v>
      </c>
      <c r="I122" s="63">
        <v>4</v>
      </c>
      <c r="J122" s="64" t="str">
        <f t="shared" si="4"/>
        <v>A</v>
      </c>
      <c r="K122" s="65">
        <f t="shared" si="5"/>
        <v>10000</v>
      </c>
      <c r="L122" s="66">
        <f t="shared" si="6"/>
        <v>9</v>
      </c>
      <c r="M122" s="66" t="str">
        <f t="shared" si="7"/>
        <v>OK</v>
      </c>
      <c r="N122" s="40"/>
    </row>
    <row r="123" spans="2:14" x14ac:dyDescent="0.25">
      <c r="B123" s="57">
        <v>116</v>
      </c>
      <c r="C123" s="112">
        <v>44496</v>
      </c>
      <c r="D123" s="59" t="s">
        <v>7155</v>
      </c>
      <c r="E123" s="60" t="s">
        <v>11276</v>
      </c>
      <c r="F123" s="67" t="s">
        <v>7156</v>
      </c>
      <c r="G123" s="67" t="s">
        <v>7157</v>
      </c>
      <c r="H123" s="68" t="s">
        <v>7158</v>
      </c>
      <c r="I123" s="63">
        <v>2</v>
      </c>
      <c r="J123" s="64" t="str">
        <f t="shared" si="4"/>
        <v>A</v>
      </c>
      <c r="K123" s="65">
        <f t="shared" si="5"/>
        <v>5000</v>
      </c>
      <c r="L123" s="66">
        <f t="shared" si="6"/>
        <v>4</v>
      </c>
      <c r="M123" s="66" t="str">
        <f t="shared" si="7"/>
        <v>OK</v>
      </c>
    </row>
    <row r="124" spans="2:14" x14ac:dyDescent="0.25">
      <c r="B124" s="57">
        <v>117</v>
      </c>
      <c r="C124" s="112">
        <v>44496</v>
      </c>
      <c r="D124" s="59" t="s">
        <v>7159</v>
      </c>
      <c r="E124" s="60" t="s">
        <v>11276</v>
      </c>
      <c r="F124" s="67" t="s">
        <v>1446</v>
      </c>
      <c r="G124" s="67" t="s">
        <v>7160</v>
      </c>
      <c r="H124" s="68" t="s">
        <v>7161</v>
      </c>
      <c r="I124" s="63">
        <v>5</v>
      </c>
      <c r="J124" s="64" t="str">
        <f t="shared" si="4"/>
        <v>A</v>
      </c>
      <c r="K124" s="65">
        <f t="shared" si="5"/>
        <v>12500</v>
      </c>
      <c r="L124" s="66">
        <f t="shared" si="6"/>
        <v>7</v>
      </c>
      <c r="M124" s="66" t="str">
        <f t="shared" si="7"/>
        <v>OK</v>
      </c>
    </row>
    <row r="125" spans="2:14" x14ac:dyDescent="0.25">
      <c r="B125" s="57">
        <v>118</v>
      </c>
      <c r="C125" s="112">
        <v>44496</v>
      </c>
      <c r="D125" s="59" t="s">
        <v>2288</v>
      </c>
      <c r="E125" s="60" t="s">
        <v>11276</v>
      </c>
      <c r="F125" s="67" t="s">
        <v>2289</v>
      </c>
      <c r="G125" s="67" t="s">
        <v>2290</v>
      </c>
      <c r="H125" s="68" t="s">
        <v>7162</v>
      </c>
      <c r="I125" s="63">
        <v>2</v>
      </c>
      <c r="J125" s="64" t="str">
        <f t="shared" si="4"/>
        <v>A</v>
      </c>
      <c r="K125" s="65">
        <f t="shared" si="5"/>
        <v>5000</v>
      </c>
      <c r="L125" s="66">
        <f t="shared" si="6"/>
        <v>6</v>
      </c>
      <c r="M125" s="66" t="str">
        <f t="shared" si="7"/>
        <v>OK</v>
      </c>
    </row>
    <row r="126" spans="2:14" s="69" customFormat="1" x14ac:dyDescent="0.25">
      <c r="B126" s="57">
        <v>119</v>
      </c>
      <c r="C126" s="112">
        <v>44496</v>
      </c>
      <c r="D126" s="59" t="s">
        <v>7163</v>
      </c>
      <c r="E126" s="60" t="s">
        <v>11276</v>
      </c>
      <c r="F126" s="67" t="s">
        <v>7164</v>
      </c>
      <c r="G126" s="67" t="s">
        <v>7165</v>
      </c>
      <c r="H126" s="68" t="s">
        <v>7166</v>
      </c>
      <c r="I126" s="63">
        <v>2</v>
      </c>
      <c r="J126" s="64" t="str">
        <f t="shared" si="4"/>
        <v>A</v>
      </c>
      <c r="K126" s="65">
        <f t="shared" si="5"/>
        <v>5000</v>
      </c>
      <c r="L126" s="66">
        <f t="shared" si="6"/>
        <v>4</v>
      </c>
      <c r="M126" s="66" t="str">
        <f t="shared" si="7"/>
        <v>OK</v>
      </c>
      <c r="N126" s="40"/>
    </row>
    <row r="127" spans="2:14" x14ac:dyDescent="0.25">
      <c r="B127" s="57">
        <v>120</v>
      </c>
      <c r="C127" s="112">
        <v>44496</v>
      </c>
      <c r="D127" s="59" t="s">
        <v>7167</v>
      </c>
      <c r="E127" s="60" t="s">
        <v>11276</v>
      </c>
      <c r="F127" s="67" t="s">
        <v>7168</v>
      </c>
      <c r="G127" s="67" t="s">
        <v>7169</v>
      </c>
      <c r="H127" s="68" t="s">
        <v>7170</v>
      </c>
      <c r="I127" s="63">
        <v>2</v>
      </c>
      <c r="J127" s="64" t="str">
        <f t="shared" si="4"/>
        <v>A</v>
      </c>
      <c r="K127" s="65">
        <f t="shared" si="5"/>
        <v>5000</v>
      </c>
      <c r="L127" s="66">
        <f t="shared" si="6"/>
        <v>4</v>
      </c>
      <c r="M127" s="66" t="str">
        <f t="shared" si="7"/>
        <v>OK</v>
      </c>
    </row>
    <row r="128" spans="2:14" x14ac:dyDescent="0.25">
      <c r="B128" s="57">
        <v>121</v>
      </c>
      <c r="C128" s="112">
        <v>44496</v>
      </c>
      <c r="D128" s="59" t="s">
        <v>7171</v>
      </c>
      <c r="E128" s="60" t="s">
        <v>11276</v>
      </c>
      <c r="F128" s="67" t="s">
        <v>7172</v>
      </c>
      <c r="G128" s="67" t="s">
        <v>7173</v>
      </c>
      <c r="H128" s="68" t="s">
        <v>7177</v>
      </c>
      <c r="I128" s="63">
        <v>2</v>
      </c>
      <c r="J128" s="64" t="str">
        <f t="shared" si="4"/>
        <v>A</v>
      </c>
      <c r="K128" s="65">
        <f t="shared" si="5"/>
        <v>5000</v>
      </c>
      <c r="L128" s="66">
        <f t="shared" si="6"/>
        <v>4</v>
      </c>
      <c r="M128" s="66" t="str">
        <f t="shared" si="7"/>
        <v>OK</v>
      </c>
    </row>
    <row r="129" spans="2:14" s="69" customFormat="1" x14ac:dyDescent="0.25">
      <c r="B129" s="57">
        <v>122</v>
      </c>
      <c r="C129" s="112">
        <v>44496</v>
      </c>
      <c r="D129" s="59" t="s">
        <v>7174</v>
      </c>
      <c r="E129" s="60" t="s">
        <v>11276</v>
      </c>
      <c r="F129" s="67" t="s">
        <v>7175</v>
      </c>
      <c r="G129" s="67" t="s">
        <v>7176</v>
      </c>
      <c r="H129" s="68" t="s">
        <v>7178</v>
      </c>
      <c r="I129" s="63">
        <v>3</v>
      </c>
      <c r="J129" s="64" t="str">
        <f t="shared" si="4"/>
        <v>A</v>
      </c>
      <c r="K129" s="65">
        <f t="shared" si="5"/>
        <v>7500</v>
      </c>
      <c r="L129" s="66">
        <f t="shared" si="6"/>
        <v>5</v>
      </c>
      <c r="M129" s="66" t="str">
        <f t="shared" si="7"/>
        <v>OK</v>
      </c>
      <c r="N129" s="40"/>
    </row>
    <row r="130" spans="2:14" x14ac:dyDescent="0.25">
      <c r="B130" s="57">
        <v>123</v>
      </c>
      <c r="C130" s="112">
        <v>44496</v>
      </c>
      <c r="D130" s="59" t="s">
        <v>7179</v>
      </c>
      <c r="E130" s="60" t="s">
        <v>11276</v>
      </c>
      <c r="F130" s="67" t="s">
        <v>7180</v>
      </c>
      <c r="G130" s="67" t="s">
        <v>7181</v>
      </c>
      <c r="H130" s="68" t="s">
        <v>7184</v>
      </c>
      <c r="I130" s="63">
        <v>2</v>
      </c>
      <c r="J130" s="64" t="str">
        <f t="shared" si="4"/>
        <v>A</v>
      </c>
      <c r="K130" s="65">
        <f t="shared" si="5"/>
        <v>5000</v>
      </c>
      <c r="L130" s="66">
        <f t="shared" si="6"/>
        <v>4</v>
      </c>
      <c r="M130" s="66" t="str">
        <f t="shared" si="7"/>
        <v>OK</v>
      </c>
    </row>
    <row r="131" spans="2:14" x14ac:dyDescent="0.25">
      <c r="B131" s="57">
        <v>124</v>
      </c>
      <c r="C131" s="112">
        <v>44496</v>
      </c>
      <c r="D131" s="59" t="s">
        <v>7182</v>
      </c>
      <c r="E131" s="60" t="s">
        <v>11276</v>
      </c>
      <c r="F131" s="67" t="s">
        <v>751</v>
      </c>
      <c r="G131" s="67" t="s">
        <v>7183</v>
      </c>
      <c r="H131" s="68" t="s">
        <v>7185</v>
      </c>
      <c r="I131" s="63">
        <v>3</v>
      </c>
      <c r="J131" s="64" t="str">
        <f t="shared" si="4"/>
        <v>A</v>
      </c>
      <c r="K131" s="65">
        <f t="shared" si="5"/>
        <v>7500</v>
      </c>
      <c r="L131" s="66">
        <f t="shared" si="6"/>
        <v>5</v>
      </c>
      <c r="M131" s="66" t="str">
        <f t="shared" si="7"/>
        <v>OK</v>
      </c>
    </row>
    <row r="132" spans="2:14" x14ac:dyDescent="0.25">
      <c r="B132" s="57">
        <v>125</v>
      </c>
      <c r="C132" s="112">
        <v>44496</v>
      </c>
      <c r="D132" s="59" t="s">
        <v>7186</v>
      </c>
      <c r="E132" s="60" t="s">
        <v>11276</v>
      </c>
      <c r="F132" s="67" t="s">
        <v>7187</v>
      </c>
      <c r="G132" s="67" t="s">
        <v>7188</v>
      </c>
      <c r="H132" s="68" t="s">
        <v>7189</v>
      </c>
      <c r="I132" s="63">
        <v>2</v>
      </c>
      <c r="J132" s="64" t="str">
        <f t="shared" si="4"/>
        <v>A</v>
      </c>
      <c r="K132" s="65">
        <f t="shared" si="5"/>
        <v>5000</v>
      </c>
      <c r="L132" s="66">
        <f t="shared" si="6"/>
        <v>2</v>
      </c>
      <c r="M132" s="66" t="str">
        <f t="shared" si="7"/>
        <v>OK</v>
      </c>
    </row>
    <row r="133" spans="2:14" s="69" customFormat="1" x14ac:dyDescent="0.25">
      <c r="B133" s="57">
        <v>126</v>
      </c>
      <c r="C133" s="112">
        <v>44496</v>
      </c>
      <c r="D133" s="59" t="s">
        <v>2253</v>
      </c>
      <c r="E133" s="60" t="s">
        <v>11276</v>
      </c>
      <c r="F133" s="67" t="s">
        <v>2254</v>
      </c>
      <c r="G133" s="67" t="s">
        <v>2255</v>
      </c>
      <c r="H133" s="68" t="s">
        <v>7190</v>
      </c>
      <c r="I133" s="63">
        <v>2</v>
      </c>
      <c r="J133" s="64" t="str">
        <f t="shared" si="4"/>
        <v>A</v>
      </c>
      <c r="K133" s="65">
        <f t="shared" si="5"/>
        <v>5000</v>
      </c>
      <c r="L133" s="66">
        <f t="shared" si="6"/>
        <v>6</v>
      </c>
      <c r="M133" s="66" t="str">
        <f t="shared" si="7"/>
        <v>OK</v>
      </c>
      <c r="N133" s="40"/>
    </row>
    <row r="134" spans="2:14" x14ac:dyDescent="0.25">
      <c r="B134" s="57">
        <v>127</v>
      </c>
      <c r="C134" s="112">
        <v>44497</v>
      </c>
      <c r="D134" s="59" t="s">
        <v>7733</v>
      </c>
      <c r="E134" s="60" t="s">
        <v>11276</v>
      </c>
      <c r="F134" s="67" t="s">
        <v>7734</v>
      </c>
      <c r="G134" s="67" t="s">
        <v>7735</v>
      </c>
      <c r="H134" s="68" t="s">
        <v>7736</v>
      </c>
      <c r="I134" s="63">
        <v>3</v>
      </c>
      <c r="J134" s="64" t="str">
        <f t="shared" si="4"/>
        <v>A</v>
      </c>
      <c r="K134" s="65">
        <f t="shared" si="5"/>
        <v>7500</v>
      </c>
      <c r="L134" s="66">
        <f t="shared" si="6"/>
        <v>3</v>
      </c>
      <c r="M134" s="66" t="str">
        <f t="shared" si="7"/>
        <v>OK</v>
      </c>
    </row>
    <row r="135" spans="2:14" x14ac:dyDescent="0.25">
      <c r="B135" s="57">
        <v>128</v>
      </c>
      <c r="C135" s="112">
        <v>44497</v>
      </c>
      <c r="D135" s="59" t="s">
        <v>7737</v>
      </c>
      <c r="E135" s="60" t="s">
        <v>11276</v>
      </c>
      <c r="F135" s="67" t="s">
        <v>7738</v>
      </c>
      <c r="G135" s="67" t="s">
        <v>7739</v>
      </c>
      <c r="H135" s="68" t="s">
        <v>7740</v>
      </c>
      <c r="I135" s="63">
        <v>2</v>
      </c>
      <c r="J135" s="64" t="str">
        <f t="shared" si="4"/>
        <v>A</v>
      </c>
      <c r="K135" s="65">
        <f t="shared" si="5"/>
        <v>5000</v>
      </c>
      <c r="L135" s="66">
        <f t="shared" si="6"/>
        <v>4</v>
      </c>
      <c r="M135" s="66" t="str">
        <f t="shared" si="7"/>
        <v>OK</v>
      </c>
    </row>
    <row r="136" spans="2:14" s="69" customFormat="1" x14ac:dyDescent="0.25">
      <c r="B136" s="57">
        <v>129</v>
      </c>
      <c r="C136" s="112">
        <v>44497</v>
      </c>
      <c r="D136" s="59" t="s">
        <v>7741</v>
      </c>
      <c r="E136" s="60" t="s">
        <v>11276</v>
      </c>
      <c r="F136" s="67" t="s">
        <v>7742</v>
      </c>
      <c r="G136" s="67" t="s">
        <v>7743</v>
      </c>
      <c r="H136" s="68" t="s">
        <v>7744</v>
      </c>
      <c r="I136" s="63">
        <v>2</v>
      </c>
      <c r="J136" s="64" t="str">
        <f t="shared" si="4"/>
        <v>A</v>
      </c>
      <c r="K136" s="65">
        <f t="shared" si="5"/>
        <v>5000</v>
      </c>
      <c r="L136" s="66">
        <f t="shared" si="6"/>
        <v>2</v>
      </c>
      <c r="M136" s="66" t="str">
        <f t="shared" si="7"/>
        <v>OK</v>
      </c>
      <c r="N136" s="40"/>
    </row>
    <row r="137" spans="2:14" x14ac:dyDescent="0.25">
      <c r="B137" s="57">
        <v>130</v>
      </c>
      <c r="C137" s="112">
        <v>44497</v>
      </c>
      <c r="D137" s="59" t="s">
        <v>7745</v>
      </c>
      <c r="E137" s="60" t="s">
        <v>11276</v>
      </c>
      <c r="F137" s="67" t="s">
        <v>7746</v>
      </c>
      <c r="G137" s="67" t="s">
        <v>7747</v>
      </c>
      <c r="H137" s="68" t="s">
        <v>7748</v>
      </c>
      <c r="I137" s="63">
        <v>2</v>
      </c>
      <c r="J137" s="64" t="str">
        <f t="shared" ref="J137:J197" si="8">+IF(I137&lt;=0," ",IF(I137&lt;=5,"A",IF(I137&gt;=6,"B")))</f>
        <v>A</v>
      </c>
      <c r="K137" s="65">
        <f t="shared" ref="K137:K197" si="9">+IF(J137=" ",I137*0,IF(J137="A",I137*2500,IF(J137="B",I137*3000)))</f>
        <v>5000</v>
      </c>
      <c r="L137" s="66">
        <f t="shared" ref="L137:L200" si="10">SUMIF($D$8:$D$250,D137:D379,$I$8:$I$250)</f>
        <v>2</v>
      </c>
      <c r="M137" s="66" t="str">
        <f t="shared" ref="M137:M200" si="11">+IF(L137=0," ",IF(L137&lt;=20,"OK",IF(L137&gt;=21,"LEBIH")))</f>
        <v>OK</v>
      </c>
    </row>
    <row r="138" spans="2:14" x14ac:dyDescent="0.25">
      <c r="B138" s="57">
        <v>131</v>
      </c>
      <c r="C138" s="112">
        <v>44497</v>
      </c>
      <c r="D138" s="59" t="s">
        <v>7749</v>
      </c>
      <c r="E138" s="60" t="s">
        <v>11276</v>
      </c>
      <c r="F138" s="67" t="s">
        <v>7750</v>
      </c>
      <c r="G138" s="67" t="s">
        <v>7751</v>
      </c>
      <c r="H138" s="68" t="s">
        <v>7752</v>
      </c>
      <c r="I138" s="63">
        <v>3</v>
      </c>
      <c r="J138" s="64" t="str">
        <f t="shared" si="8"/>
        <v>A</v>
      </c>
      <c r="K138" s="65">
        <f t="shared" si="9"/>
        <v>7500</v>
      </c>
      <c r="L138" s="66">
        <f t="shared" si="10"/>
        <v>5</v>
      </c>
      <c r="M138" s="66" t="str">
        <f t="shared" si="11"/>
        <v>OK</v>
      </c>
    </row>
    <row r="139" spans="2:14" x14ac:dyDescent="0.25">
      <c r="B139" s="57">
        <v>132</v>
      </c>
      <c r="C139" s="112">
        <v>44497</v>
      </c>
      <c r="D139" s="59" t="s">
        <v>7753</v>
      </c>
      <c r="E139" s="60" t="s">
        <v>11276</v>
      </c>
      <c r="F139" s="67" t="s">
        <v>7754</v>
      </c>
      <c r="G139" s="67" t="s">
        <v>6422</v>
      </c>
      <c r="H139" s="68" t="s">
        <v>7755</v>
      </c>
      <c r="I139" s="63">
        <v>3</v>
      </c>
      <c r="J139" s="64" t="str">
        <f t="shared" si="8"/>
        <v>A</v>
      </c>
      <c r="K139" s="65">
        <f t="shared" si="9"/>
        <v>7500</v>
      </c>
      <c r="L139" s="66">
        <f t="shared" si="10"/>
        <v>5</v>
      </c>
      <c r="M139" s="66" t="str">
        <f t="shared" si="11"/>
        <v>OK</v>
      </c>
    </row>
    <row r="140" spans="2:14" s="69" customFormat="1" x14ac:dyDescent="0.25">
      <c r="B140" s="57">
        <v>133</v>
      </c>
      <c r="C140" s="112">
        <v>44497</v>
      </c>
      <c r="D140" s="59" t="s">
        <v>3093</v>
      </c>
      <c r="E140" s="60" t="s">
        <v>11276</v>
      </c>
      <c r="F140" s="67" t="s">
        <v>3094</v>
      </c>
      <c r="G140" s="67" t="s">
        <v>3095</v>
      </c>
      <c r="H140" s="68" t="s">
        <v>7756</v>
      </c>
      <c r="I140" s="63">
        <v>2</v>
      </c>
      <c r="J140" s="64" t="str">
        <f t="shared" si="8"/>
        <v>A</v>
      </c>
      <c r="K140" s="65">
        <f t="shared" si="9"/>
        <v>5000</v>
      </c>
      <c r="L140" s="66">
        <f t="shared" si="10"/>
        <v>4</v>
      </c>
      <c r="M140" s="66" t="str">
        <f t="shared" si="11"/>
        <v>OK</v>
      </c>
      <c r="N140" s="40"/>
    </row>
    <row r="141" spans="2:14" x14ac:dyDescent="0.25">
      <c r="B141" s="57">
        <v>134</v>
      </c>
      <c r="C141" s="112">
        <v>44497</v>
      </c>
      <c r="D141" s="59" t="s">
        <v>7757</v>
      </c>
      <c r="E141" s="60" t="s">
        <v>11276</v>
      </c>
      <c r="F141" s="67" t="s">
        <v>7758</v>
      </c>
      <c r="G141" s="67" t="s">
        <v>7759</v>
      </c>
      <c r="H141" s="68" t="s">
        <v>7760</v>
      </c>
      <c r="I141" s="63">
        <v>2</v>
      </c>
      <c r="J141" s="64" t="str">
        <f t="shared" si="8"/>
        <v>A</v>
      </c>
      <c r="K141" s="65">
        <f t="shared" si="9"/>
        <v>5000</v>
      </c>
      <c r="L141" s="66">
        <f t="shared" si="10"/>
        <v>2</v>
      </c>
      <c r="M141" s="66" t="str">
        <f t="shared" si="11"/>
        <v>OK</v>
      </c>
    </row>
    <row r="142" spans="2:14" x14ac:dyDescent="0.25">
      <c r="B142" s="57">
        <v>135</v>
      </c>
      <c r="C142" s="112">
        <v>44497</v>
      </c>
      <c r="D142" s="59" t="s">
        <v>7761</v>
      </c>
      <c r="E142" s="60" t="s">
        <v>11276</v>
      </c>
      <c r="F142" s="67" t="s">
        <v>7762</v>
      </c>
      <c r="G142" s="67" t="s">
        <v>7763</v>
      </c>
      <c r="H142" s="68" t="s">
        <v>7767</v>
      </c>
      <c r="I142" s="63">
        <v>4</v>
      </c>
      <c r="J142" s="64" t="str">
        <f t="shared" si="8"/>
        <v>A</v>
      </c>
      <c r="K142" s="65">
        <f t="shared" si="9"/>
        <v>10000</v>
      </c>
      <c r="L142" s="66">
        <f t="shared" si="10"/>
        <v>6</v>
      </c>
      <c r="M142" s="66" t="str">
        <f t="shared" si="11"/>
        <v>OK</v>
      </c>
    </row>
    <row r="143" spans="2:14" x14ac:dyDescent="0.25">
      <c r="B143" s="57">
        <v>136</v>
      </c>
      <c r="C143" s="112">
        <v>44497</v>
      </c>
      <c r="D143" s="59" t="s">
        <v>7764</v>
      </c>
      <c r="E143" s="60" t="s">
        <v>11276</v>
      </c>
      <c r="F143" s="67" t="s">
        <v>7765</v>
      </c>
      <c r="G143" s="67" t="s">
        <v>7766</v>
      </c>
      <c r="H143" s="68" t="s">
        <v>7768</v>
      </c>
      <c r="I143" s="63">
        <v>4</v>
      </c>
      <c r="J143" s="64" t="str">
        <f t="shared" si="8"/>
        <v>A</v>
      </c>
      <c r="K143" s="65">
        <f t="shared" si="9"/>
        <v>10000</v>
      </c>
      <c r="L143" s="66">
        <f t="shared" si="10"/>
        <v>6</v>
      </c>
      <c r="M143" s="66" t="str">
        <f t="shared" si="11"/>
        <v>OK</v>
      </c>
    </row>
    <row r="144" spans="2:14" s="69" customFormat="1" x14ac:dyDescent="0.25">
      <c r="B144" s="57">
        <v>137</v>
      </c>
      <c r="C144" s="112">
        <v>44497</v>
      </c>
      <c r="D144" s="59" t="s">
        <v>7769</v>
      </c>
      <c r="E144" s="60" t="s">
        <v>11276</v>
      </c>
      <c r="F144" s="67" t="s">
        <v>7770</v>
      </c>
      <c r="G144" s="67" t="s">
        <v>7766</v>
      </c>
      <c r="H144" s="68" t="s">
        <v>7771</v>
      </c>
      <c r="I144" s="63">
        <v>2</v>
      </c>
      <c r="J144" s="64" t="str">
        <f t="shared" si="8"/>
        <v>A</v>
      </c>
      <c r="K144" s="65">
        <f t="shared" si="9"/>
        <v>5000</v>
      </c>
      <c r="L144" s="66">
        <f t="shared" si="10"/>
        <v>6</v>
      </c>
      <c r="M144" s="66" t="str">
        <f t="shared" si="11"/>
        <v>OK</v>
      </c>
      <c r="N144" s="40"/>
    </row>
    <row r="145" spans="2:14" x14ac:dyDescent="0.25">
      <c r="B145" s="57">
        <v>138</v>
      </c>
      <c r="C145" s="112">
        <v>44497</v>
      </c>
      <c r="D145" s="59" t="s">
        <v>7772</v>
      </c>
      <c r="E145" s="60" t="s">
        <v>11276</v>
      </c>
      <c r="F145" s="67" t="s">
        <v>7773</v>
      </c>
      <c r="G145" s="67" t="s">
        <v>7774</v>
      </c>
      <c r="H145" s="68" t="s">
        <v>7778</v>
      </c>
      <c r="I145" s="63">
        <v>2</v>
      </c>
      <c r="J145" s="64" t="str">
        <f t="shared" si="8"/>
        <v>A</v>
      </c>
      <c r="K145" s="65">
        <f t="shared" si="9"/>
        <v>5000</v>
      </c>
      <c r="L145" s="66">
        <f t="shared" si="10"/>
        <v>4</v>
      </c>
      <c r="M145" s="66" t="str">
        <f t="shared" si="11"/>
        <v>OK</v>
      </c>
    </row>
    <row r="146" spans="2:14" x14ac:dyDescent="0.25">
      <c r="B146" s="57">
        <v>139</v>
      </c>
      <c r="C146" s="112">
        <v>44497</v>
      </c>
      <c r="D146" s="59" t="s">
        <v>7775</v>
      </c>
      <c r="E146" s="60" t="s">
        <v>11276</v>
      </c>
      <c r="F146" s="67" t="s">
        <v>7776</v>
      </c>
      <c r="G146" s="67" t="s">
        <v>7777</v>
      </c>
      <c r="H146" s="68" t="s">
        <v>7779</v>
      </c>
      <c r="I146" s="63">
        <v>4</v>
      </c>
      <c r="J146" s="64" t="str">
        <f t="shared" si="8"/>
        <v>A</v>
      </c>
      <c r="K146" s="65">
        <f t="shared" si="9"/>
        <v>10000</v>
      </c>
      <c r="L146" s="66">
        <f t="shared" si="10"/>
        <v>6</v>
      </c>
      <c r="M146" s="66" t="str">
        <f t="shared" si="11"/>
        <v>OK</v>
      </c>
    </row>
    <row r="147" spans="2:14" s="69" customFormat="1" x14ac:dyDescent="0.25">
      <c r="B147" s="57">
        <v>140</v>
      </c>
      <c r="C147" s="112">
        <v>44497</v>
      </c>
      <c r="D147" s="59" t="s">
        <v>7780</v>
      </c>
      <c r="E147" s="60" t="s">
        <v>11276</v>
      </c>
      <c r="F147" s="67" t="s">
        <v>7781</v>
      </c>
      <c r="G147" s="67" t="s">
        <v>7777</v>
      </c>
      <c r="H147" s="68" t="s">
        <v>7788</v>
      </c>
      <c r="I147" s="63">
        <v>2</v>
      </c>
      <c r="J147" s="64" t="str">
        <f t="shared" si="8"/>
        <v>A</v>
      </c>
      <c r="K147" s="65">
        <f t="shared" si="9"/>
        <v>5000</v>
      </c>
      <c r="L147" s="66">
        <f t="shared" si="10"/>
        <v>4</v>
      </c>
      <c r="M147" s="66" t="str">
        <f t="shared" si="11"/>
        <v>OK</v>
      </c>
      <c r="N147" s="40"/>
    </row>
    <row r="148" spans="2:14" x14ac:dyDescent="0.25">
      <c r="B148" s="57">
        <v>141</v>
      </c>
      <c r="C148" s="112">
        <v>44497</v>
      </c>
      <c r="D148" s="59" t="s">
        <v>7782</v>
      </c>
      <c r="E148" s="60" t="s">
        <v>11276</v>
      </c>
      <c r="F148" s="67" t="s">
        <v>7783</v>
      </c>
      <c r="G148" s="67" t="s">
        <v>7784</v>
      </c>
      <c r="H148" s="68" t="s">
        <v>7789</v>
      </c>
      <c r="I148" s="63">
        <v>2</v>
      </c>
      <c r="J148" s="64" t="str">
        <f t="shared" si="8"/>
        <v>A</v>
      </c>
      <c r="K148" s="65">
        <f t="shared" si="9"/>
        <v>5000</v>
      </c>
      <c r="L148" s="66">
        <f t="shared" si="10"/>
        <v>2</v>
      </c>
      <c r="M148" s="66" t="str">
        <f t="shared" si="11"/>
        <v>OK</v>
      </c>
    </row>
    <row r="149" spans="2:14" x14ac:dyDescent="0.25">
      <c r="B149" s="57">
        <v>142</v>
      </c>
      <c r="C149" s="112">
        <v>44497</v>
      </c>
      <c r="D149" s="59" t="s">
        <v>7785</v>
      </c>
      <c r="E149" s="60" t="s">
        <v>11276</v>
      </c>
      <c r="F149" s="67" t="s">
        <v>7786</v>
      </c>
      <c r="G149" s="67" t="s">
        <v>7787</v>
      </c>
      <c r="H149" s="68" t="s">
        <v>7790</v>
      </c>
      <c r="I149" s="63">
        <v>4</v>
      </c>
      <c r="J149" s="64" t="str">
        <f t="shared" si="8"/>
        <v>A</v>
      </c>
      <c r="K149" s="65">
        <f t="shared" si="9"/>
        <v>10000</v>
      </c>
      <c r="L149" s="66">
        <f t="shared" si="10"/>
        <v>4</v>
      </c>
      <c r="M149" s="66" t="str">
        <f t="shared" si="11"/>
        <v>OK</v>
      </c>
    </row>
    <row r="150" spans="2:14" x14ac:dyDescent="0.25">
      <c r="B150" s="57">
        <v>143</v>
      </c>
      <c r="C150" s="112">
        <v>44498</v>
      </c>
      <c r="D150" s="59" t="s">
        <v>8683</v>
      </c>
      <c r="E150" s="60" t="s">
        <v>11276</v>
      </c>
      <c r="F150" s="67" t="s">
        <v>8684</v>
      </c>
      <c r="G150" s="67" t="s">
        <v>8685</v>
      </c>
      <c r="H150" s="68" t="s">
        <v>8689</v>
      </c>
      <c r="I150" s="63">
        <v>3</v>
      </c>
      <c r="J150" s="64" t="str">
        <f t="shared" si="8"/>
        <v>A</v>
      </c>
      <c r="K150" s="65">
        <f t="shared" si="9"/>
        <v>7500</v>
      </c>
      <c r="L150" s="66">
        <f t="shared" si="10"/>
        <v>3</v>
      </c>
      <c r="M150" s="66" t="str">
        <f t="shared" si="11"/>
        <v>OK</v>
      </c>
    </row>
    <row r="151" spans="2:14" s="69" customFormat="1" x14ac:dyDescent="0.25">
      <c r="B151" s="57">
        <v>144</v>
      </c>
      <c r="C151" s="112">
        <v>44498</v>
      </c>
      <c r="D151" s="59" t="s">
        <v>8686</v>
      </c>
      <c r="E151" s="60" t="s">
        <v>11276</v>
      </c>
      <c r="F151" s="67" t="s">
        <v>8687</v>
      </c>
      <c r="G151" s="67" t="s">
        <v>8688</v>
      </c>
      <c r="H151" s="68" t="s">
        <v>8690</v>
      </c>
      <c r="I151" s="63">
        <v>2</v>
      </c>
      <c r="J151" s="64" t="str">
        <f t="shared" si="8"/>
        <v>A</v>
      </c>
      <c r="K151" s="65">
        <f t="shared" si="9"/>
        <v>5000</v>
      </c>
      <c r="L151" s="66">
        <f t="shared" si="10"/>
        <v>5</v>
      </c>
      <c r="M151" s="66" t="str">
        <f t="shared" si="11"/>
        <v>OK</v>
      </c>
      <c r="N151" s="40"/>
    </row>
    <row r="152" spans="2:14" x14ac:dyDescent="0.25">
      <c r="B152" s="57">
        <v>145</v>
      </c>
      <c r="C152" s="112">
        <v>44498</v>
      </c>
      <c r="D152" s="59" t="s">
        <v>5571</v>
      </c>
      <c r="E152" s="60" t="s">
        <v>11276</v>
      </c>
      <c r="F152" s="67" t="s">
        <v>5572</v>
      </c>
      <c r="G152" s="67" t="s">
        <v>5573</v>
      </c>
      <c r="H152" s="68" t="s">
        <v>8694</v>
      </c>
      <c r="I152" s="63">
        <v>5</v>
      </c>
      <c r="J152" s="64" t="str">
        <f t="shared" si="8"/>
        <v>A</v>
      </c>
      <c r="K152" s="65">
        <f t="shared" si="9"/>
        <v>12500</v>
      </c>
      <c r="L152" s="66">
        <f t="shared" si="10"/>
        <v>7</v>
      </c>
      <c r="M152" s="66" t="str">
        <f t="shared" si="11"/>
        <v>OK</v>
      </c>
    </row>
    <row r="153" spans="2:14" x14ac:dyDescent="0.25">
      <c r="B153" s="57">
        <v>146</v>
      </c>
      <c r="C153" s="112">
        <v>44498</v>
      </c>
      <c r="D153" s="59" t="s">
        <v>8691</v>
      </c>
      <c r="E153" s="60" t="s">
        <v>11276</v>
      </c>
      <c r="F153" s="67" t="s">
        <v>8692</v>
      </c>
      <c r="G153" s="67" t="s">
        <v>8693</v>
      </c>
      <c r="H153" s="68" t="s">
        <v>8695</v>
      </c>
      <c r="I153" s="63">
        <v>5</v>
      </c>
      <c r="J153" s="64" t="str">
        <f t="shared" si="8"/>
        <v>A</v>
      </c>
      <c r="K153" s="65">
        <f t="shared" si="9"/>
        <v>12500</v>
      </c>
      <c r="L153" s="66">
        <f t="shared" si="10"/>
        <v>5</v>
      </c>
      <c r="M153" s="66" t="str">
        <f t="shared" si="11"/>
        <v>OK</v>
      </c>
    </row>
    <row r="154" spans="2:14" s="69" customFormat="1" x14ac:dyDescent="0.25">
      <c r="B154" s="57">
        <v>147</v>
      </c>
      <c r="C154" s="112">
        <v>44498</v>
      </c>
      <c r="D154" s="59" t="s">
        <v>750</v>
      </c>
      <c r="E154" s="60" t="s">
        <v>11276</v>
      </c>
      <c r="F154" s="67" t="s">
        <v>751</v>
      </c>
      <c r="G154" s="67" t="s">
        <v>752</v>
      </c>
      <c r="H154" s="68" t="s">
        <v>8696</v>
      </c>
      <c r="I154" s="63">
        <v>5</v>
      </c>
      <c r="J154" s="64" t="str">
        <f t="shared" si="8"/>
        <v>A</v>
      </c>
      <c r="K154" s="65">
        <f t="shared" si="9"/>
        <v>12500</v>
      </c>
      <c r="L154" s="66">
        <f t="shared" si="10"/>
        <v>11</v>
      </c>
      <c r="M154" s="66" t="str">
        <f t="shared" si="11"/>
        <v>OK</v>
      </c>
      <c r="N154" s="40"/>
    </row>
    <row r="155" spans="2:14" x14ac:dyDescent="0.25">
      <c r="B155" s="57">
        <v>148</v>
      </c>
      <c r="C155" s="112">
        <v>44498</v>
      </c>
      <c r="D155" s="59" t="s">
        <v>8697</v>
      </c>
      <c r="E155" s="60" t="s">
        <v>11276</v>
      </c>
      <c r="F155" s="67" t="s">
        <v>8698</v>
      </c>
      <c r="G155" s="67" t="s">
        <v>8699</v>
      </c>
      <c r="H155" s="68" t="s">
        <v>8700</v>
      </c>
      <c r="I155" s="63">
        <v>2</v>
      </c>
      <c r="J155" s="64" t="str">
        <f t="shared" si="8"/>
        <v>A</v>
      </c>
      <c r="K155" s="65">
        <f t="shared" si="9"/>
        <v>5000</v>
      </c>
      <c r="L155" s="66">
        <f t="shared" si="10"/>
        <v>2</v>
      </c>
      <c r="M155" s="66" t="str">
        <f t="shared" si="11"/>
        <v>OK</v>
      </c>
    </row>
    <row r="156" spans="2:14" x14ac:dyDescent="0.25">
      <c r="B156" s="57">
        <v>149</v>
      </c>
      <c r="C156" s="112">
        <v>44498</v>
      </c>
      <c r="D156" s="59" t="s">
        <v>8701</v>
      </c>
      <c r="E156" s="60" t="s">
        <v>11276</v>
      </c>
      <c r="F156" s="67" t="s">
        <v>8702</v>
      </c>
      <c r="G156" s="67" t="s">
        <v>8703</v>
      </c>
      <c r="H156" s="68" t="s">
        <v>8704</v>
      </c>
      <c r="I156" s="63">
        <v>2</v>
      </c>
      <c r="J156" s="64" t="str">
        <f t="shared" si="8"/>
        <v>A</v>
      </c>
      <c r="K156" s="65">
        <f t="shared" si="9"/>
        <v>5000</v>
      </c>
      <c r="L156" s="66">
        <f t="shared" si="10"/>
        <v>2</v>
      </c>
      <c r="M156" s="66" t="str">
        <f t="shared" si="11"/>
        <v>OK</v>
      </c>
    </row>
    <row r="157" spans="2:14" x14ac:dyDescent="0.25">
      <c r="B157" s="57">
        <v>150</v>
      </c>
      <c r="C157" s="112">
        <v>44498</v>
      </c>
      <c r="D157" s="59" t="s">
        <v>4715</v>
      </c>
      <c r="E157" s="60" t="s">
        <v>11276</v>
      </c>
      <c r="F157" s="67" t="s">
        <v>211</v>
      </c>
      <c r="G157" s="67" t="s">
        <v>4716</v>
      </c>
      <c r="H157" s="68" t="s">
        <v>8705</v>
      </c>
      <c r="I157" s="63">
        <v>2</v>
      </c>
      <c r="J157" s="64" t="str">
        <f t="shared" si="8"/>
        <v>A</v>
      </c>
      <c r="K157" s="65">
        <f t="shared" si="9"/>
        <v>5000</v>
      </c>
      <c r="L157" s="66">
        <f t="shared" si="10"/>
        <v>4</v>
      </c>
      <c r="M157" s="66" t="str">
        <f t="shared" si="11"/>
        <v>OK</v>
      </c>
    </row>
    <row r="158" spans="2:14" s="69" customFormat="1" x14ac:dyDescent="0.25">
      <c r="B158" s="57">
        <v>151</v>
      </c>
      <c r="C158" s="112">
        <v>44499</v>
      </c>
      <c r="D158" s="59" t="s">
        <v>8706</v>
      </c>
      <c r="E158" s="60" t="s">
        <v>11276</v>
      </c>
      <c r="F158" s="67" t="s">
        <v>8707</v>
      </c>
      <c r="G158" s="67" t="s">
        <v>8708</v>
      </c>
      <c r="H158" s="68" t="s">
        <v>8709</v>
      </c>
      <c r="I158" s="63">
        <v>6</v>
      </c>
      <c r="J158" s="64" t="str">
        <f t="shared" si="8"/>
        <v>B</v>
      </c>
      <c r="K158" s="65">
        <f t="shared" si="9"/>
        <v>18000</v>
      </c>
      <c r="L158" s="66">
        <f t="shared" si="10"/>
        <v>11</v>
      </c>
      <c r="M158" s="66" t="str">
        <f t="shared" si="11"/>
        <v>OK</v>
      </c>
      <c r="N158" s="40"/>
    </row>
    <row r="159" spans="2:14" x14ac:dyDescent="0.25">
      <c r="B159" s="57">
        <v>152</v>
      </c>
      <c r="C159" s="112">
        <v>44499</v>
      </c>
      <c r="D159" s="59" t="s">
        <v>8710</v>
      </c>
      <c r="E159" s="60" t="s">
        <v>11276</v>
      </c>
      <c r="F159" s="67" t="s">
        <v>8711</v>
      </c>
      <c r="G159" s="67" t="s">
        <v>8712</v>
      </c>
      <c r="H159" s="68" t="s">
        <v>8713</v>
      </c>
      <c r="I159" s="63">
        <v>2</v>
      </c>
      <c r="J159" s="64" t="str">
        <f t="shared" si="8"/>
        <v>A</v>
      </c>
      <c r="K159" s="65">
        <f t="shared" si="9"/>
        <v>5000</v>
      </c>
      <c r="L159" s="66">
        <f t="shared" si="10"/>
        <v>4</v>
      </c>
      <c r="M159" s="66" t="str">
        <f t="shared" si="11"/>
        <v>OK</v>
      </c>
    </row>
    <row r="160" spans="2:14" x14ac:dyDescent="0.25">
      <c r="B160" s="57">
        <v>153</v>
      </c>
      <c r="C160" s="112">
        <v>44499</v>
      </c>
      <c r="D160" s="59" t="s">
        <v>8714</v>
      </c>
      <c r="E160" s="60" t="s">
        <v>11276</v>
      </c>
      <c r="F160" s="67" t="s">
        <v>8715</v>
      </c>
      <c r="G160" s="67" t="s">
        <v>8716</v>
      </c>
      <c r="H160" s="68" t="s">
        <v>8717</v>
      </c>
      <c r="I160" s="63">
        <v>2</v>
      </c>
      <c r="J160" s="64" t="str">
        <f t="shared" si="8"/>
        <v>A</v>
      </c>
      <c r="K160" s="65">
        <f t="shared" si="9"/>
        <v>5000</v>
      </c>
      <c r="L160" s="66">
        <f t="shared" si="10"/>
        <v>2</v>
      </c>
      <c r="M160" s="66" t="str">
        <f t="shared" si="11"/>
        <v>OK</v>
      </c>
    </row>
    <row r="161" spans="2:14" s="69" customFormat="1" x14ac:dyDescent="0.25">
      <c r="B161" s="57">
        <v>154</v>
      </c>
      <c r="C161" s="112">
        <v>44499</v>
      </c>
      <c r="D161" s="59" t="s">
        <v>4803</v>
      </c>
      <c r="E161" s="60" t="s">
        <v>11276</v>
      </c>
      <c r="F161" s="67" t="s">
        <v>4804</v>
      </c>
      <c r="G161" s="67" t="s">
        <v>4805</v>
      </c>
      <c r="H161" s="68" t="s">
        <v>8718</v>
      </c>
      <c r="I161" s="63">
        <v>2</v>
      </c>
      <c r="J161" s="64" t="str">
        <f t="shared" si="8"/>
        <v>A</v>
      </c>
      <c r="K161" s="65">
        <f t="shared" si="9"/>
        <v>5000</v>
      </c>
      <c r="L161" s="66">
        <f t="shared" si="10"/>
        <v>4</v>
      </c>
      <c r="M161" s="66" t="str">
        <f t="shared" si="11"/>
        <v>OK</v>
      </c>
      <c r="N161" s="40"/>
    </row>
    <row r="162" spans="2:14" x14ac:dyDescent="0.25">
      <c r="B162" s="57">
        <v>155</v>
      </c>
      <c r="C162" s="112">
        <v>44499</v>
      </c>
      <c r="D162" s="59" t="s">
        <v>4807</v>
      </c>
      <c r="E162" s="60" t="s">
        <v>11276</v>
      </c>
      <c r="F162" s="67" t="s">
        <v>4808</v>
      </c>
      <c r="G162" s="67" t="s">
        <v>4809</v>
      </c>
      <c r="H162" s="68" t="s">
        <v>8719</v>
      </c>
      <c r="I162" s="63">
        <v>4</v>
      </c>
      <c r="J162" s="64" t="str">
        <f t="shared" si="8"/>
        <v>A</v>
      </c>
      <c r="K162" s="65">
        <f t="shared" si="9"/>
        <v>10000</v>
      </c>
      <c r="L162" s="66">
        <f t="shared" si="10"/>
        <v>6</v>
      </c>
      <c r="M162" s="66" t="str">
        <f t="shared" si="11"/>
        <v>OK</v>
      </c>
    </row>
    <row r="163" spans="2:14" x14ac:dyDescent="0.25">
      <c r="B163" s="57">
        <v>156</v>
      </c>
      <c r="C163" s="112">
        <v>44499</v>
      </c>
      <c r="D163" s="59" t="s">
        <v>8720</v>
      </c>
      <c r="E163" s="60" t="s">
        <v>11276</v>
      </c>
      <c r="F163" s="67" t="s">
        <v>8721</v>
      </c>
      <c r="G163" s="67" t="s">
        <v>8722</v>
      </c>
      <c r="H163" s="68" t="s">
        <v>8723</v>
      </c>
      <c r="I163" s="63">
        <v>2</v>
      </c>
      <c r="J163" s="64" t="str">
        <f t="shared" si="8"/>
        <v>A</v>
      </c>
      <c r="K163" s="65">
        <f t="shared" si="9"/>
        <v>5000</v>
      </c>
      <c r="L163" s="66">
        <f t="shared" si="10"/>
        <v>2</v>
      </c>
      <c r="M163" s="66" t="str">
        <f t="shared" si="11"/>
        <v>OK</v>
      </c>
    </row>
    <row r="164" spans="2:14" x14ac:dyDescent="0.25">
      <c r="B164" s="57">
        <v>157</v>
      </c>
      <c r="C164" s="112">
        <v>44499</v>
      </c>
      <c r="D164" s="59" t="s">
        <v>8724</v>
      </c>
      <c r="E164" s="60" t="s">
        <v>11276</v>
      </c>
      <c r="F164" s="67" t="s">
        <v>8725</v>
      </c>
      <c r="G164" s="67" t="s">
        <v>8726</v>
      </c>
      <c r="H164" s="68" t="s">
        <v>8727</v>
      </c>
      <c r="I164" s="63">
        <v>2</v>
      </c>
      <c r="J164" s="64" t="str">
        <f t="shared" si="8"/>
        <v>A</v>
      </c>
      <c r="K164" s="65">
        <f t="shared" si="9"/>
        <v>5000</v>
      </c>
      <c r="L164" s="66">
        <f t="shared" si="10"/>
        <v>2</v>
      </c>
      <c r="M164" s="66" t="str">
        <f t="shared" si="11"/>
        <v>OK</v>
      </c>
    </row>
    <row r="165" spans="2:14" s="69" customFormat="1" x14ac:dyDescent="0.25">
      <c r="B165" s="57">
        <v>158</v>
      </c>
      <c r="C165" s="112">
        <v>44501</v>
      </c>
      <c r="D165" s="59" t="s">
        <v>9402</v>
      </c>
      <c r="E165" s="60" t="s">
        <v>11276</v>
      </c>
      <c r="F165" s="67" t="s">
        <v>9403</v>
      </c>
      <c r="G165" s="67" t="s">
        <v>9404</v>
      </c>
      <c r="H165" s="68" t="s">
        <v>9405</v>
      </c>
      <c r="I165" s="63">
        <v>2</v>
      </c>
      <c r="J165" s="64" t="str">
        <f t="shared" si="8"/>
        <v>A</v>
      </c>
      <c r="K165" s="65">
        <f t="shared" si="9"/>
        <v>5000</v>
      </c>
      <c r="L165" s="66">
        <f t="shared" si="10"/>
        <v>2</v>
      </c>
      <c r="M165" s="66" t="str">
        <f t="shared" si="11"/>
        <v>OK</v>
      </c>
      <c r="N165" s="40"/>
    </row>
    <row r="166" spans="2:14" x14ac:dyDescent="0.25">
      <c r="B166" s="57">
        <v>159</v>
      </c>
      <c r="C166" s="112">
        <v>44501</v>
      </c>
      <c r="D166" s="59" t="s">
        <v>5543</v>
      </c>
      <c r="E166" s="60" t="s">
        <v>11276</v>
      </c>
      <c r="F166" s="67" t="s">
        <v>5544</v>
      </c>
      <c r="G166" s="67" t="s">
        <v>5545</v>
      </c>
      <c r="H166" s="68" t="s">
        <v>9406</v>
      </c>
      <c r="I166" s="63">
        <v>2</v>
      </c>
      <c r="J166" s="64" t="str">
        <f t="shared" si="8"/>
        <v>A</v>
      </c>
      <c r="K166" s="65">
        <f t="shared" si="9"/>
        <v>5000</v>
      </c>
      <c r="L166" s="66">
        <f t="shared" si="10"/>
        <v>4</v>
      </c>
      <c r="M166" s="66" t="str">
        <f t="shared" si="11"/>
        <v>OK</v>
      </c>
    </row>
    <row r="167" spans="2:14" x14ac:dyDescent="0.25">
      <c r="B167" s="57">
        <v>160</v>
      </c>
      <c r="C167" s="112">
        <v>44501</v>
      </c>
      <c r="D167" s="59" t="s">
        <v>5547</v>
      </c>
      <c r="E167" s="60" t="s">
        <v>11276</v>
      </c>
      <c r="F167" s="67" t="s">
        <v>5548</v>
      </c>
      <c r="G167" s="67" t="s">
        <v>5549</v>
      </c>
      <c r="H167" s="68" t="s">
        <v>9407</v>
      </c>
      <c r="I167" s="63">
        <v>2</v>
      </c>
      <c r="J167" s="64" t="str">
        <f t="shared" si="8"/>
        <v>A</v>
      </c>
      <c r="K167" s="65">
        <f t="shared" si="9"/>
        <v>5000</v>
      </c>
      <c r="L167" s="66">
        <f t="shared" si="10"/>
        <v>4</v>
      </c>
      <c r="M167" s="66" t="str">
        <f t="shared" si="11"/>
        <v>OK</v>
      </c>
    </row>
    <row r="168" spans="2:14" s="69" customFormat="1" x14ac:dyDescent="0.25">
      <c r="B168" s="57">
        <v>161</v>
      </c>
      <c r="C168" s="112">
        <v>44501</v>
      </c>
      <c r="D168" s="59" t="s">
        <v>5551</v>
      </c>
      <c r="E168" s="60" t="s">
        <v>11276</v>
      </c>
      <c r="F168" s="67" t="s">
        <v>5552</v>
      </c>
      <c r="G168" s="67" t="s">
        <v>5553</v>
      </c>
      <c r="H168" s="68" t="s">
        <v>9411</v>
      </c>
      <c r="I168" s="63">
        <v>2</v>
      </c>
      <c r="J168" s="64" t="str">
        <f t="shared" si="8"/>
        <v>A</v>
      </c>
      <c r="K168" s="65">
        <f t="shared" si="9"/>
        <v>5000</v>
      </c>
      <c r="L168" s="66">
        <f t="shared" si="10"/>
        <v>4</v>
      </c>
      <c r="M168" s="66" t="str">
        <f t="shared" si="11"/>
        <v>OK</v>
      </c>
      <c r="N168" s="40"/>
    </row>
    <row r="169" spans="2:14" x14ac:dyDescent="0.25">
      <c r="B169" s="57">
        <v>162</v>
      </c>
      <c r="C169" s="112">
        <v>44501</v>
      </c>
      <c r="D169" s="59" t="s">
        <v>9408</v>
      </c>
      <c r="E169" s="60" t="s">
        <v>11276</v>
      </c>
      <c r="F169" s="67" t="s">
        <v>9409</v>
      </c>
      <c r="G169" s="67" t="s">
        <v>9410</v>
      </c>
      <c r="H169" s="68" t="s">
        <v>9412</v>
      </c>
      <c r="I169" s="63">
        <v>4</v>
      </c>
      <c r="J169" s="64" t="str">
        <f t="shared" si="8"/>
        <v>A</v>
      </c>
      <c r="K169" s="65">
        <f t="shared" si="9"/>
        <v>10000</v>
      </c>
      <c r="L169" s="66">
        <f t="shared" si="10"/>
        <v>4</v>
      </c>
      <c r="M169" s="66" t="str">
        <f t="shared" si="11"/>
        <v>OK</v>
      </c>
    </row>
    <row r="170" spans="2:14" x14ac:dyDescent="0.25">
      <c r="B170" s="57">
        <v>163</v>
      </c>
      <c r="C170" s="112">
        <v>44501</v>
      </c>
      <c r="D170" s="59" t="s">
        <v>5555</v>
      </c>
      <c r="E170" s="60" t="s">
        <v>11276</v>
      </c>
      <c r="F170" s="67" t="s">
        <v>5556</v>
      </c>
      <c r="G170" s="67" t="s">
        <v>5557</v>
      </c>
      <c r="H170" s="68" t="s">
        <v>9416</v>
      </c>
      <c r="I170" s="63">
        <v>2</v>
      </c>
      <c r="J170" s="64" t="str">
        <f t="shared" si="8"/>
        <v>A</v>
      </c>
      <c r="K170" s="65">
        <f t="shared" si="9"/>
        <v>5000</v>
      </c>
      <c r="L170" s="66">
        <f t="shared" si="10"/>
        <v>4</v>
      </c>
      <c r="M170" s="66" t="str">
        <f t="shared" si="11"/>
        <v>OK</v>
      </c>
    </row>
    <row r="171" spans="2:14" x14ac:dyDescent="0.25">
      <c r="B171" s="57">
        <v>164</v>
      </c>
      <c r="C171" s="112">
        <v>44501</v>
      </c>
      <c r="D171" s="59" t="s">
        <v>9413</v>
      </c>
      <c r="E171" s="60" t="s">
        <v>11276</v>
      </c>
      <c r="F171" s="67" t="s">
        <v>9414</v>
      </c>
      <c r="G171" s="67" t="s">
        <v>9415</v>
      </c>
      <c r="H171" s="68" t="s">
        <v>9417</v>
      </c>
      <c r="I171" s="63">
        <v>2</v>
      </c>
      <c r="J171" s="64" t="str">
        <f t="shared" si="8"/>
        <v>A</v>
      </c>
      <c r="K171" s="65">
        <f t="shared" si="9"/>
        <v>5000</v>
      </c>
      <c r="L171" s="66">
        <f t="shared" si="10"/>
        <v>2</v>
      </c>
      <c r="M171" s="66" t="str">
        <f t="shared" si="11"/>
        <v>OK</v>
      </c>
    </row>
    <row r="172" spans="2:14" s="69" customFormat="1" x14ac:dyDescent="0.25">
      <c r="B172" s="57">
        <v>165</v>
      </c>
      <c r="C172" s="112">
        <v>44501</v>
      </c>
      <c r="D172" s="59" t="s">
        <v>9398</v>
      </c>
      <c r="E172" s="60" t="s">
        <v>11276</v>
      </c>
      <c r="F172" s="67" t="s">
        <v>9399</v>
      </c>
      <c r="G172" s="67" t="s">
        <v>9400</v>
      </c>
      <c r="H172" s="68" t="s">
        <v>9401</v>
      </c>
      <c r="I172" s="63">
        <v>4</v>
      </c>
      <c r="J172" s="64" t="str">
        <f t="shared" si="8"/>
        <v>A</v>
      </c>
      <c r="K172" s="65">
        <f t="shared" si="9"/>
        <v>10000</v>
      </c>
      <c r="L172" s="66">
        <f t="shared" si="10"/>
        <v>4</v>
      </c>
      <c r="M172" s="66" t="str">
        <f t="shared" si="11"/>
        <v>OK</v>
      </c>
      <c r="N172" s="40"/>
    </row>
    <row r="173" spans="2:14" x14ac:dyDescent="0.25">
      <c r="B173" s="57">
        <v>166</v>
      </c>
      <c r="C173" s="112">
        <v>44501</v>
      </c>
      <c r="D173" s="59" t="s">
        <v>5563</v>
      </c>
      <c r="E173" s="60" t="s">
        <v>11276</v>
      </c>
      <c r="F173" s="67" t="s">
        <v>5564</v>
      </c>
      <c r="G173" s="67" t="s">
        <v>5565</v>
      </c>
      <c r="H173" s="68" t="s">
        <v>9418</v>
      </c>
      <c r="I173" s="63">
        <v>2</v>
      </c>
      <c r="J173" s="64" t="str">
        <f t="shared" si="8"/>
        <v>A</v>
      </c>
      <c r="K173" s="65">
        <f t="shared" si="9"/>
        <v>5000</v>
      </c>
      <c r="L173" s="66">
        <f t="shared" si="10"/>
        <v>4</v>
      </c>
      <c r="M173" s="66" t="str">
        <f t="shared" si="11"/>
        <v>OK</v>
      </c>
    </row>
    <row r="174" spans="2:14" x14ac:dyDescent="0.25">
      <c r="B174" s="57">
        <v>167</v>
      </c>
      <c r="C174" s="112">
        <v>44501</v>
      </c>
      <c r="D174" s="59" t="s">
        <v>5597</v>
      </c>
      <c r="E174" s="60" t="s">
        <v>11276</v>
      </c>
      <c r="F174" s="67" t="s">
        <v>5598</v>
      </c>
      <c r="G174" s="67" t="s">
        <v>5599</v>
      </c>
      <c r="H174" s="68" t="s">
        <v>9419</v>
      </c>
      <c r="I174" s="63">
        <v>2</v>
      </c>
      <c r="J174" s="64" t="str">
        <f t="shared" si="8"/>
        <v>A</v>
      </c>
      <c r="K174" s="65">
        <f t="shared" si="9"/>
        <v>5000</v>
      </c>
      <c r="L174" s="66">
        <f t="shared" si="10"/>
        <v>4</v>
      </c>
      <c r="M174" s="66" t="str">
        <f t="shared" si="11"/>
        <v>OK</v>
      </c>
    </row>
    <row r="175" spans="2:14" s="69" customFormat="1" x14ac:dyDescent="0.25">
      <c r="B175" s="57">
        <v>168</v>
      </c>
      <c r="C175" s="112">
        <v>44509</v>
      </c>
      <c r="D175" s="59" t="s">
        <v>10441</v>
      </c>
      <c r="E175" s="60" t="s">
        <v>11276</v>
      </c>
      <c r="F175" s="67" t="s">
        <v>819</v>
      </c>
      <c r="G175" s="67" t="s">
        <v>10442</v>
      </c>
      <c r="H175" s="68" t="s">
        <v>10443</v>
      </c>
      <c r="I175" s="63">
        <v>2</v>
      </c>
      <c r="J175" s="64" t="str">
        <f t="shared" si="8"/>
        <v>A</v>
      </c>
      <c r="K175" s="65">
        <f t="shared" si="9"/>
        <v>5000</v>
      </c>
      <c r="L175" s="66">
        <f t="shared" si="10"/>
        <v>2</v>
      </c>
      <c r="M175" s="66" t="str">
        <f t="shared" si="11"/>
        <v>OK</v>
      </c>
      <c r="N175" s="40"/>
    </row>
    <row r="176" spans="2:14" x14ac:dyDescent="0.25">
      <c r="B176" s="57">
        <v>169</v>
      </c>
      <c r="C176" s="112">
        <v>44509</v>
      </c>
      <c r="D176" s="59" t="s">
        <v>10444</v>
      </c>
      <c r="E176" s="60" t="s">
        <v>11276</v>
      </c>
      <c r="F176" s="67" t="s">
        <v>10445</v>
      </c>
      <c r="G176" s="67" t="s">
        <v>9425</v>
      </c>
      <c r="H176" s="68" t="s">
        <v>10446</v>
      </c>
      <c r="I176" s="63">
        <v>2</v>
      </c>
      <c r="J176" s="64" t="str">
        <f t="shared" si="8"/>
        <v>A</v>
      </c>
      <c r="K176" s="65">
        <f t="shared" si="9"/>
        <v>5000</v>
      </c>
      <c r="L176" s="66">
        <f t="shared" si="10"/>
        <v>2</v>
      </c>
      <c r="M176" s="66" t="str">
        <f t="shared" si="11"/>
        <v>OK</v>
      </c>
    </row>
    <row r="177" spans="2:14" x14ac:dyDescent="0.25">
      <c r="B177" s="57">
        <v>170</v>
      </c>
      <c r="C177" s="112">
        <v>44509</v>
      </c>
      <c r="D177" s="59" t="s">
        <v>2221</v>
      </c>
      <c r="E177" s="60" t="s">
        <v>11276</v>
      </c>
      <c r="F177" s="67" t="s">
        <v>2222</v>
      </c>
      <c r="G177" s="67" t="s">
        <v>2223</v>
      </c>
      <c r="H177" s="68" t="s">
        <v>10447</v>
      </c>
      <c r="I177" s="63">
        <v>2</v>
      </c>
      <c r="J177" s="64" t="str">
        <f t="shared" si="8"/>
        <v>A</v>
      </c>
      <c r="K177" s="65">
        <f t="shared" si="9"/>
        <v>5000</v>
      </c>
      <c r="L177" s="66">
        <f t="shared" si="10"/>
        <v>4</v>
      </c>
      <c r="M177" s="66" t="str">
        <f t="shared" si="11"/>
        <v>OK</v>
      </c>
    </row>
    <row r="178" spans="2:14" x14ac:dyDescent="0.25">
      <c r="B178" s="57">
        <v>171</v>
      </c>
      <c r="C178" s="112">
        <v>44509</v>
      </c>
      <c r="D178" s="59" t="s">
        <v>6457</v>
      </c>
      <c r="E178" s="60" t="s">
        <v>11276</v>
      </c>
      <c r="F178" s="67" t="s">
        <v>6458</v>
      </c>
      <c r="G178" s="67" t="s">
        <v>6459</v>
      </c>
      <c r="H178" s="68" t="s">
        <v>10448</v>
      </c>
      <c r="I178" s="63">
        <v>4</v>
      </c>
      <c r="J178" s="64" t="str">
        <f t="shared" si="8"/>
        <v>A</v>
      </c>
      <c r="K178" s="65">
        <f t="shared" si="9"/>
        <v>10000</v>
      </c>
      <c r="L178" s="66">
        <f t="shared" si="10"/>
        <v>8</v>
      </c>
      <c r="M178" s="66" t="str">
        <f t="shared" si="11"/>
        <v>OK</v>
      </c>
    </row>
    <row r="179" spans="2:14" s="69" customFormat="1" x14ac:dyDescent="0.25">
      <c r="B179" s="57">
        <v>172</v>
      </c>
      <c r="C179" s="112">
        <v>44509</v>
      </c>
      <c r="D179" s="59" t="s">
        <v>6461</v>
      </c>
      <c r="E179" s="60" t="s">
        <v>11276</v>
      </c>
      <c r="F179" s="67" t="s">
        <v>6462</v>
      </c>
      <c r="G179" s="67" t="s">
        <v>6463</v>
      </c>
      <c r="H179" s="68" t="s">
        <v>10449</v>
      </c>
      <c r="I179" s="63">
        <v>2</v>
      </c>
      <c r="J179" s="64" t="str">
        <f t="shared" si="8"/>
        <v>A</v>
      </c>
      <c r="K179" s="65">
        <f t="shared" si="9"/>
        <v>5000</v>
      </c>
      <c r="L179" s="66">
        <f t="shared" si="10"/>
        <v>4</v>
      </c>
      <c r="M179" s="66" t="str">
        <f t="shared" si="11"/>
        <v>OK</v>
      </c>
      <c r="N179" s="40"/>
    </row>
    <row r="180" spans="2:14" x14ac:dyDescent="0.25">
      <c r="B180" s="57">
        <v>173</v>
      </c>
      <c r="C180" s="112">
        <v>44509</v>
      </c>
      <c r="D180" s="59" t="s">
        <v>6469</v>
      </c>
      <c r="E180" s="60" t="s">
        <v>11276</v>
      </c>
      <c r="F180" s="67" t="s">
        <v>6470</v>
      </c>
      <c r="G180" s="67" t="s">
        <v>6471</v>
      </c>
      <c r="H180" s="68" t="s">
        <v>10450</v>
      </c>
      <c r="I180" s="63">
        <v>2</v>
      </c>
      <c r="J180" s="64" t="str">
        <f t="shared" si="8"/>
        <v>A</v>
      </c>
      <c r="K180" s="65">
        <f t="shared" si="9"/>
        <v>5000</v>
      </c>
      <c r="L180" s="66">
        <f t="shared" si="10"/>
        <v>4</v>
      </c>
      <c r="M180" s="66" t="str">
        <f t="shared" si="11"/>
        <v>OK</v>
      </c>
    </row>
    <row r="181" spans="2:14" x14ac:dyDescent="0.25">
      <c r="B181" s="57">
        <v>174</v>
      </c>
      <c r="C181" s="112">
        <v>44509</v>
      </c>
      <c r="D181" s="59" t="s">
        <v>6433</v>
      </c>
      <c r="E181" s="60" t="s">
        <v>11276</v>
      </c>
      <c r="F181" s="67" t="s">
        <v>6434</v>
      </c>
      <c r="G181" s="67" t="s">
        <v>6435</v>
      </c>
      <c r="H181" s="68" t="s">
        <v>10452</v>
      </c>
      <c r="I181" s="63">
        <v>4</v>
      </c>
      <c r="J181" s="64" t="str">
        <f t="shared" si="8"/>
        <v>A</v>
      </c>
      <c r="K181" s="65">
        <f t="shared" si="9"/>
        <v>10000</v>
      </c>
      <c r="L181" s="66">
        <f t="shared" si="10"/>
        <v>10</v>
      </c>
      <c r="M181" s="66" t="str">
        <f t="shared" si="11"/>
        <v>OK</v>
      </c>
    </row>
    <row r="182" spans="2:14" s="69" customFormat="1" x14ac:dyDescent="0.25">
      <c r="B182" s="57">
        <v>175</v>
      </c>
      <c r="C182" s="112">
        <v>44509</v>
      </c>
      <c r="D182" s="59" t="s">
        <v>6436</v>
      </c>
      <c r="E182" s="60" t="s">
        <v>11276</v>
      </c>
      <c r="F182" s="67" t="s">
        <v>3055</v>
      </c>
      <c r="G182" s="67" t="s">
        <v>6437</v>
      </c>
      <c r="H182" s="68" t="s">
        <v>10453</v>
      </c>
      <c r="I182" s="63">
        <v>2</v>
      </c>
      <c r="J182" s="64" t="str">
        <f t="shared" si="8"/>
        <v>A</v>
      </c>
      <c r="K182" s="65">
        <f t="shared" si="9"/>
        <v>5000</v>
      </c>
      <c r="L182" s="66">
        <f t="shared" si="10"/>
        <v>8</v>
      </c>
      <c r="M182" s="66" t="str">
        <f t="shared" si="11"/>
        <v>OK</v>
      </c>
      <c r="N182" s="40"/>
    </row>
    <row r="183" spans="2:14" x14ac:dyDescent="0.25">
      <c r="B183" s="57">
        <v>176</v>
      </c>
      <c r="C183" s="112">
        <v>44509</v>
      </c>
      <c r="D183" s="59" t="s">
        <v>10451</v>
      </c>
      <c r="E183" s="60" t="s">
        <v>11276</v>
      </c>
      <c r="F183" s="67" t="s">
        <v>520</v>
      </c>
      <c r="G183" s="67" t="s">
        <v>6437</v>
      </c>
      <c r="H183" s="68" t="s">
        <v>10454</v>
      </c>
      <c r="I183" s="63">
        <v>2</v>
      </c>
      <c r="J183" s="64" t="str">
        <f t="shared" si="8"/>
        <v>A</v>
      </c>
      <c r="K183" s="65">
        <f t="shared" si="9"/>
        <v>5000</v>
      </c>
      <c r="L183" s="66">
        <f t="shared" si="10"/>
        <v>2</v>
      </c>
      <c r="M183" s="66" t="str">
        <f t="shared" si="11"/>
        <v>OK</v>
      </c>
    </row>
    <row r="184" spans="2:14" x14ac:dyDescent="0.25">
      <c r="B184" s="57">
        <v>177</v>
      </c>
      <c r="C184" s="112">
        <v>44509</v>
      </c>
      <c r="D184" s="59" t="s">
        <v>6440</v>
      </c>
      <c r="E184" s="60" t="s">
        <v>11276</v>
      </c>
      <c r="F184" s="67" t="s">
        <v>6441</v>
      </c>
      <c r="G184" s="67" t="s">
        <v>6442</v>
      </c>
      <c r="H184" s="68" t="s">
        <v>10455</v>
      </c>
      <c r="I184" s="63">
        <v>4</v>
      </c>
      <c r="J184" s="64" t="str">
        <f t="shared" si="8"/>
        <v>A</v>
      </c>
      <c r="K184" s="65">
        <f t="shared" si="9"/>
        <v>10000</v>
      </c>
      <c r="L184" s="66">
        <f t="shared" si="10"/>
        <v>10</v>
      </c>
      <c r="M184" s="66" t="str">
        <f t="shared" si="11"/>
        <v>OK</v>
      </c>
    </row>
    <row r="185" spans="2:14" x14ac:dyDescent="0.25">
      <c r="B185" s="57">
        <v>178</v>
      </c>
      <c r="C185" s="112">
        <v>44509</v>
      </c>
      <c r="D185" s="59" t="s">
        <v>6425</v>
      </c>
      <c r="E185" s="60" t="s">
        <v>11276</v>
      </c>
      <c r="F185" s="67" t="s">
        <v>6426</v>
      </c>
      <c r="G185" s="67" t="s">
        <v>6427</v>
      </c>
      <c r="H185" s="68" t="s">
        <v>10459</v>
      </c>
      <c r="I185" s="63">
        <v>3</v>
      </c>
      <c r="J185" s="64" t="str">
        <f t="shared" si="8"/>
        <v>A</v>
      </c>
      <c r="K185" s="65">
        <f t="shared" si="9"/>
        <v>7500</v>
      </c>
      <c r="L185" s="66">
        <f t="shared" si="10"/>
        <v>10</v>
      </c>
      <c r="M185" s="66" t="str">
        <f t="shared" si="11"/>
        <v>OK</v>
      </c>
    </row>
    <row r="186" spans="2:14" s="69" customFormat="1" x14ac:dyDescent="0.25">
      <c r="B186" s="57">
        <v>179</v>
      </c>
      <c r="C186" s="112">
        <v>44509</v>
      </c>
      <c r="D186" s="59" t="s">
        <v>6425</v>
      </c>
      <c r="E186" s="60" t="s">
        <v>11276</v>
      </c>
      <c r="F186" s="67" t="s">
        <v>6426</v>
      </c>
      <c r="G186" s="67" t="s">
        <v>6427</v>
      </c>
      <c r="H186" s="68" t="s">
        <v>10472</v>
      </c>
      <c r="I186" s="63">
        <v>3</v>
      </c>
      <c r="J186" s="64" t="str">
        <f t="shared" si="8"/>
        <v>A</v>
      </c>
      <c r="K186" s="65">
        <f t="shared" si="9"/>
        <v>7500</v>
      </c>
      <c r="L186" s="66">
        <f t="shared" si="10"/>
        <v>10</v>
      </c>
      <c r="M186" s="66" t="str">
        <f t="shared" si="11"/>
        <v>OK</v>
      </c>
      <c r="N186" s="40"/>
    </row>
    <row r="187" spans="2:14" x14ac:dyDescent="0.25">
      <c r="B187" s="57">
        <v>180</v>
      </c>
      <c r="C187" s="112">
        <v>44509</v>
      </c>
      <c r="D187" s="59" t="s">
        <v>10456</v>
      </c>
      <c r="E187" s="60" t="s">
        <v>11276</v>
      </c>
      <c r="F187" s="67" t="s">
        <v>10457</v>
      </c>
      <c r="G187" s="67" t="s">
        <v>6442</v>
      </c>
      <c r="H187" s="68" t="s">
        <v>10458</v>
      </c>
      <c r="I187" s="63">
        <v>5</v>
      </c>
      <c r="J187" s="64" t="str">
        <f t="shared" si="8"/>
        <v>A</v>
      </c>
      <c r="K187" s="65">
        <f t="shared" si="9"/>
        <v>12500</v>
      </c>
      <c r="L187" s="66">
        <f t="shared" si="10"/>
        <v>5</v>
      </c>
      <c r="M187" s="66" t="str">
        <f t="shared" si="11"/>
        <v>OK</v>
      </c>
    </row>
    <row r="188" spans="2:14" x14ac:dyDescent="0.25">
      <c r="B188" s="57">
        <v>181</v>
      </c>
      <c r="C188" s="112">
        <v>44509</v>
      </c>
      <c r="D188" s="59" t="s">
        <v>10460</v>
      </c>
      <c r="E188" s="60" t="s">
        <v>11276</v>
      </c>
      <c r="F188" s="67" t="s">
        <v>10461</v>
      </c>
      <c r="G188" s="67" t="s">
        <v>10462</v>
      </c>
      <c r="H188" s="68" t="s">
        <v>10466</v>
      </c>
      <c r="I188" s="63">
        <v>2</v>
      </c>
      <c r="J188" s="64" t="str">
        <f t="shared" si="8"/>
        <v>A</v>
      </c>
      <c r="K188" s="65">
        <f t="shared" si="9"/>
        <v>5000</v>
      </c>
      <c r="L188" s="66">
        <f t="shared" si="10"/>
        <v>2</v>
      </c>
      <c r="M188" s="66" t="str">
        <f t="shared" si="11"/>
        <v>OK</v>
      </c>
    </row>
    <row r="189" spans="2:14" s="69" customFormat="1" x14ac:dyDescent="0.25">
      <c r="B189" s="57">
        <v>182</v>
      </c>
      <c r="C189" s="112">
        <v>44509</v>
      </c>
      <c r="D189" s="59" t="s">
        <v>10463</v>
      </c>
      <c r="E189" s="60" t="s">
        <v>11276</v>
      </c>
      <c r="F189" s="67" t="s">
        <v>10464</v>
      </c>
      <c r="G189" s="67" t="s">
        <v>10465</v>
      </c>
      <c r="H189" s="68" t="s">
        <v>10467</v>
      </c>
      <c r="I189" s="63">
        <v>2</v>
      </c>
      <c r="J189" s="64" t="str">
        <f t="shared" si="8"/>
        <v>A</v>
      </c>
      <c r="K189" s="65">
        <f t="shared" si="9"/>
        <v>5000</v>
      </c>
      <c r="L189" s="66">
        <f t="shared" si="10"/>
        <v>2</v>
      </c>
      <c r="M189" s="66" t="str">
        <f t="shared" si="11"/>
        <v>OK</v>
      </c>
      <c r="N189" s="40"/>
    </row>
    <row r="190" spans="2:14" x14ac:dyDescent="0.25">
      <c r="B190" s="57">
        <v>183</v>
      </c>
      <c r="C190" s="112">
        <v>44509</v>
      </c>
      <c r="D190" s="59" t="s">
        <v>10468</v>
      </c>
      <c r="E190" s="60" t="s">
        <v>11276</v>
      </c>
      <c r="F190" s="67" t="s">
        <v>10469</v>
      </c>
      <c r="G190" s="67" t="s">
        <v>10470</v>
      </c>
      <c r="H190" s="68" t="s">
        <v>10471</v>
      </c>
      <c r="I190" s="63">
        <v>2</v>
      </c>
      <c r="J190" s="64" t="str">
        <f t="shared" si="8"/>
        <v>A</v>
      </c>
      <c r="K190" s="65">
        <f t="shared" si="9"/>
        <v>5000</v>
      </c>
      <c r="L190" s="66">
        <f t="shared" si="10"/>
        <v>2</v>
      </c>
      <c r="M190" s="66" t="str">
        <f t="shared" si="11"/>
        <v>OK</v>
      </c>
    </row>
    <row r="191" spans="2:14" x14ac:dyDescent="0.25">
      <c r="B191" s="57">
        <v>184</v>
      </c>
      <c r="C191" s="112">
        <v>44510</v>
      </c>
      <c r="D191" s="59" t="s">
        <v>10633</v>
      </c>
      <c r="E191" s="60" t="s">
        <v>11276</v>
      </c>
      <c r="F191" s="67" t="s">
        <v>10634</v>
      </c>
      <c r="G191" s="67" t="s">
        <v>10635</v>
      </c>
      <c r="H191" s="68" t="s">
        <v>10639</v>
      </c>
      <c r="I191" s="63">
        <v>2</v>
      </c>
      <c r="J191" s="64" t="str">
        <f t="shared" si="8"/>
        <v>A</v>
      </c>
      <c r="K191" s="65">
        <f t="shared" si="9"/>
        <v>5000</v>
      </c>
      <c r="L191" s="66">
        <f t="shared" si="10"/>
        <v>2</v>
      </c>
      <c r="M191" s="66" t="str">
        <f t="shared" si="11"/>
        <v>OK</v>
      </c>
    </row>
    <row r="192" spans="2:14" x14ac:dyDescent="0.25">
      <c r="B192" s="57">
        <v>185</v>
      </c>
      <c r="C192" s="112">
        <v>44510</v>
      </c>
      <c r="D192" s="59" t="s">
        <v>10636</v>
      </c>
      <c r="E192" s="60" t="s">
        <v>11276</v>
      </c>
      <c r="F192" s="67" t="s">
        <v>10637</v>
      </c>
      <c r="G192" s="67" t="s">
        <v>10638</v>
      </c>
      <c r="H192" s="68" t="s">
        <v>10640</v>
      </c>
      <c r="I192" s="63">
        <v>2</v>
      </c>
      <c r="J192" s="64" t="str">
        <f t="shared" si="8"/>
        <v>A</v>
      </c>
      <c r="K192" s="65">
        <f t="shared" si="9"/>
        <v>5000</v>
      </c>
      <c r="L192" s="66">
        <f t="shared" si="10"/>
        <v>2</v>
      </c>
      <c r="M192" s="66" t="str">
        <f t="shared" si="11"/>
        <v>OK</v>
      </c>
    </row>
    <row r="193" spans="2:14" s="69" customFormat="1" x14ac:dyDescent="0.25">
      <c r="B193" s="57">
        <v>186</v>
      </c>
      <c r="C193" s="112">
        <v>44510</v>
      </c>
      <c r="D193" s="59" t="s">
        <v>7132</v>
      </c>
      <c r="E193" s="60" t="s">
        <v>11276</v>
      </c>
      <c r="F193" s="67" t="s">
        <v>7133</v>
      </c>
      <c r="G193" s="67" t="s">
        <v>7134</v>
      </c>
      <c r="H193" s="68" t="s">
        <v>10644</v>
      </c>
      <c r="I193" s="63">
        <v>2</v>
      </c>
      <c r="J193" s="64" t="str">
        <f t="shared" si="8"/>
        <v>A</v>
      </c>
      <c r="K193" s="65">
        <f t="shared" si="9"/>
        <v>5000</v>
      </c>
      <c r="L193" s="66">
        <f t="shared" si="10"/>
        <v>4</v>
      </c>
      <c r="M193" s="66" t="str">
        <f t="shared" si="11"/>
        <v>OK</v>
      </c>
      <c r="N193" s="40"/>
    </row>
    <row r="194" spans="2:14" x14ac:dyDescent="0.25">
      <c r="B194" s="57">
        <v>187</v>
      </c>
      <c r="C194" s="112">
        <v>44510</v>
      </c>
      <c r="D194" s="59" t="s">
        <v>2269</v>
      </c>
      <c r="E194" s="60" t="s">
        <v>11276</v>
      </c>
      <c r="F194" s="67" t="s">
        <v>1446</v>
      </c>
      <c r="G194" s="67" t="s">
        <v>2270</v>
      </c>
      <c r="H194" s="68" t="s">
        <v>10645</v>
      </c>
      <c r="I194" s="63">
        <v>2</v>
      </c>
      <c r="J194" s="64" t="str">
        <f t="shared" si="8"/>
        <v>A</v>
      </c>
      <c r="K194" s="65">
        <f t="shared" si="9"/>
        <v>5000</v>
      </c>
      <c r="L194" s="66">
        <f t="shared" si="10"/>
        <v>4</v>
      </c>
      <c r="M194" s="66" t="str">
        <f t="shared" si="11"/>
        <v>OK</v>
      </c>
    </row>
    <row r="195" spans="2:14" x14ac:dyDescent="0.25">
      <c r="B195" s="57">
        <v>188</v>
      </c>
      <c r="C195" s="112">
        <v>44510</v>
      </c>
      <c r="D195" s="59" t="s">
        <v>10641</v>
      </c>
      <c r="E195" s="60" t="s">
        <v>11276</v>
      </c>
      <c r="F195" s="67" t="s">
        <v>10642</v>
      </c>
      <c r="G195" s="67" t="s">
        <v>10643</v>
      </c>
      <c r="H195" s="68" t="s">
        <v>10646</v>
      </c>
      <c r="I195" s="63">
        <v>2</v>
      </c>
      <c r="J195" s="64" t="str">
        <f t="shared" si="8"/>
        <v>A</v>
      </c>
      <c r="K195" s="65">
        <f t="shared" si="9"/>
        <v>5000</v>
      </c>
      <c r="L195" s="66">
        <f t="shared" si="10"/>
        <v>2</v>
      </c>
      <c r="M195" s="66" t="str">
        <f t="shared" si="11"/>
        <v>OK</v>
      </c>
    </row>
    <row r="196" spans="2:14" s="69" customFormat="1" x14ac:dyDescent="0.25">
      <c r="B196" s="57">
        <v>189</v>
      </c>
      <c r="C196" s="112">
        <v>44510</v>
      </c>
      <c r="D196" s="59" t="s">
        <v>7140</v>
      </c>
      <c r="E196" s="60" t="s">
        <v>11276</v>
      </c>
      <c r="F196" s="67" t="s">
        <v>7141</v>
      </c>
      <c r="G196" s="67" t="s">
        <v>7142</v>
      </c>
      <c r="H196" s="68" t="s">
        <v>10647</v>
      </c>
      <c r="I196" s="63">
        <v>2</v>
      </c>
      <c r="J196" s="64" t="str">
        <f t="shared" si="8"/>
        <v>A</v>
      </c>
      <c r="K196" s="65">
        <f t="shared" si="9"/>
        <v>5000</v>
      </c>
      <c r="L196" s="66">
        <f t="shared" si="10"/>
        <v>6</v>
      </c>
      <c r="M196" s="66" t="str">
        <f t="shared" si="11"/>
        <v>OK</v>
      </c>
      <c r="N196" s="40"/>
    </row>
    <row r="197" spans="2:14" x14ac:dyDescent="0.25">
      <c r="B197" s="57">
        <v>190</v>
      </c>
      <c r="C197" s="112">
        <v>44510</v>
      </c>
      <c r="D197" s="59" t="s">
        <v>7144</v>
      </c>
      <c r="E197" s="60" t="s">
        <v>11276</v>
      </c>
      <c r="F197" s="67" t="s">
        <v>7145</v>
      </c>
      <c r="G197" s="67" t="s">
        <v>7146</v>
      </c>
      <c r="H197" s="68" t="s">
        <v>10648</v>
      </c>
      <c r="I197" s="63">
        <v>2</v>
      </c>
      <c r="J197" s="64" t="str">
        <f t="shared" si="8"/>
        <v>A</v>
      </c>
      <c r="K197" s="65">
        <f t="shared" si="9"/>
        <v>5000</v>
      </c>
      <c r="L197" s="66">
        <f t="shared" si="10"/>
        <v>4</v>
      </c>
      <c r="M197" s="66" t="str">
        <f t="shared" si="11"/>
        <v>OK</v>
      </c>
    </row>
    <row r="198" spans="2:14" s="69" customFormat="1" x14ac:dyDescent="0.25">
      <c r="B198" s="57">
        <v>191</v>
      </c>
      <c r="C198" s="112">
        <v>44510</v>
      </c>
      <c r="D198" s="59" t="s">
        <v>10649</v>
      </c>
      <c r="E198" s="60" t="s">
        <v>11276</v>
      </c>
      <c r="F198" s="67" t="s">
        <v>10650</v>
      </c>
      <c r="G198" s="67" t="s">
        <v>10651</v>
      </c>
      <c r="H198" s="68" t="s">
        <v>10652</v>
      </c>
      <c r="I198" s="63">
        <v>4</v>
      </c>
      <c r="J198" s="64" t="str">
        <f t="shared" ref="J198:J228" si="12">+IF(I198&lt;=0," ",IF(I198&lt;=5,"A",IF(I198&gt;=6,"B")))</f>
        <v>A</v>
      </c>
      <c r="K198" s="65">
        <f t="shared" ref="K198:K228" si="13">+IF(J198=" ",I198*0,IF(J198="A",I198*2500,IF(J198="B",I198*3000)))</f>
        <v>10000</v>
      </c>
      <c r="L198" s="66">
        <f t="shared" si="10"/>
        <v>4</v>
      </c>
      <c r="M198" s="66" t="str">
        <f t="shared" si="11"/>
        <v>OK</v>
      </c>
      <c r="N198" s="40"/>
    </row>
    <row r="199" spans="2:14" x14ac:dyDescent="0.25">
      <c r="B199" s="57">
        <v>192</v>
      </c>
      <c r="C199" s="112">
        <v>44510</v>
      </c>
      <c r="D199" s="59" t="s">
        <v>2265</v>
      </c>
      <c r="E199" s="60" t="s">
        <v>11276</v>
      </c>
      <c r="F199" s="67" t="s">
        <v>2266</v>
      </c>
      <c r="G199" s="67" t="s">
        <v>2267</v>
      </c>
      <c r="H199" s="68" t="s">
        <v>10653</v>
      </c>
      <c r="I199" s="63">
        <v>4</v>
      </c>
      <c r="J199" s="64" t="str">
        <f t="shared" si="12"/>
        <v>A</v>
      </c>
      <c r="K199" s="65">
        <f t="shared" si="13"/>
        <v>10000</v>
      </c>
      <c r="L199" s="66">
        <f t="shared" si="10"/>
        <v>10</v>
      </c>
      <c r="M199" s="66" t="str">
        <f t="shared" si="11"/>
        <v>OK</v>
      </c>
    </row>
    <row r="200" spans="2:14" x14ac:dyDescent="0.25">
      <c r="B200" s="57">
        <v>193</v>
      </c>
      <c r="C200" s="112">
        <v>44510</v>
      </c>
      <c r="D200" s="59" t="s">
        <v>10654</v>
      </c>
      <c r="E200" s="60" t="s">
        <v>11276</v>
      </c>
      <c r="F200" s="67" t="s">
        <v>10655</v>
      </c>
      <c r="G200" s="67" t="s">
        <v>10656</v>
      </c>
      <c r="H200" s="68" t="s">
        <v>10659</v>
      </c>
      <c r="I200" s="63">
        <v>4</v>
      </c>
      <c r="J200" s="64" t="str">
        <f t="shared" si="12"/>
        <v>A</v>
      </c>
      <c r="K200" s="65">
        <f t="shared" si="13"/>
        <v>10000</v>
      </c>
      <c r="L200" s="66">
        <f t="shared" si="10"/>
        <v>4</v>
      </c>
      <c r="M200" s="66" t="str">
        <f t="shared" si="11"/>
        <v>OK</v>
      </c>
    </row>
    <row r="201" spans="2:14" s="69" customFormat="1" x14ac:dyDescent="0.25">
      <c r="B201" s="57">
        <v>194</v>
      </c>
      <c r="C201" s="112">
        <v>44510</v>
      </c>
      <c r="D201" s="59" t="s">
        <v>10657</v>
      </c>
      <c r="E201" s="60" t="s">
        <v>11276</v>
      </c>
      <c r="F201" s="67" t="s">
        <v>755</v>
      </c>
      <c r="G201" s="67" t="s">
        <v>10658</v>
      </c>
      <c r="H201" s="68" t="s">
        <v>10660</v>
      </c>
      <c r="I201" s="63">
        <v>2</v>
      </c>
      <c r="J201" s="64" t="str">
        <f t="shared" si="12"/>
        <v>A</v>
      </c>
      <c r="K201" s="65">
        <f t="shared" si="13"/>
        <v>5000</v>
      </c>
      <c r="L201" s="66">
        <f t="shared" ref="L201:L250" si="14">SUMIF($D$8:$D$250,D201:D443,$I$8:$I$250)</f>
        <v>2</v>
      </c>
      <c r="M201" s="66" t="str">
        <f t="shared" ref="M201:M250" si="15">+IF(L201=0," ",IF(L201&lt;=20,"OK",IF(L201&gt;=21,"LEBIH")))</f>
        <v>OK</v>
      </c>
      <c r="N201" s="40"/>
    </row>
    <row r="202" spans="2:14" x14ac:dyDescent="0.25">
      <c r="B202" s="57">
        <v>195</v>
      </c>
      <c r="C202" s="112">
        <v>44510</v>
      </c>
      <c r="D202" s="59" t="s">
        <v>7171</v>
      </c>
      <c r="E202" s="60" t="s">
        <v>11276</v>
      </c>
      <c r="F202" s="67" t="s">
        <v>7172</v>
      </c>
      <c r="G202" s="67" t="s">
        <v>7173</v>
      </c>
      <c r="H202" s="68" t="s">
        <v>10661</v>
      </c>
      <c r="I202" s="63">
        <v>2</v>
      </c>
      <c r="J202" s="64" t="str">
        <f t="shared" si="12"/>
        <v>A</v>
      </c>
      <c r="K202" s="65">
        <f t="shared" si="13"/>
        <v>5000</v>
      </c>
      <c r="L202" s="66">
        <f t="shared" si="14"/>
        <v>4</v>
      </c>
      <c r="M202" s="66" t="str">
        <f t="shared" si="15"/>
        <v>OK</v>
      </c>
    </row>
    <row r="203" spans="2:14" x14ac:dyDescent="0.25">
      <c r="B203" s="57">
        <v>196</v>
      </c>
      <c r="C203" s="112">
        <v>44510</v>
      </c>
      <c r="D203" s="59" t="s">
        <v>7174</v>
      </c>
      <c r="E203" s="60" t="s">
        <v>11276</v>
      </c>
      <c r="F203" s="67" t="s">
        <v>7175</v>
      </c>
      <c r="G203" s="67" t="s">
        <v>7176</v>
      </c>
      <c r="H203" s="68" t="s">
        <v>10662</v>
      </c>
      <c r="I203" s="63">
        <v>2</v>
      </c>
      <c r="J203" s="64" t="str">
        <f t="shared" si="12"/>
        <v>A</v>
      </c>
      <c r="K203" s="65">
        <f t="shared" si="13"/>
        <v>5000</v>
      </c>
      <c r="L203" s="66">
        <f t="shared" si="14"/>
        <v>5</v>
      </c>
      <c r="M203" s="66" t="str">
        <f t="shared" si="15"/>
        <v>OK</v>
      </c>
    </row>
    <row r="204" spans="2:14" x14ac:dyDescent="0.25">
      <c r="B204" s="57">
        <v>197</v>
      </c>
      <c r="C204" s="112">
        <v>44510</v>
      </c>
      <c r="D204" s="59" t="s">
        <v>7179</v>
      </c>
      <c r="E204" s="60" t="s">
        <v>11276</v>
      </c>
      <c r="F204" s="67" t="s">
        <v>7180</v>
      </c>
      <c r="G204" s="67" t="s">
        <v>7181</v>
      </c>
      <c r="H204" s="68" t="s">
        <v>10663</v>
      </c>
      <c r="I204" s="63">
        <v>2</v>
      </c>
      <c r="J204" s="64" t="str">
        <f t="shared" si="12"/>
        <v>A</v>
      </c>
      <c r="K204" s="65">
        <f t="shared" si="13"/>
        <v>5000</v>
      </c>
      <c r="L204" s="66">
        <f t="shared" si="14"/>
        <v>4</v>
      </c>
      <c r="M204" s="66" t="str">
        <f t="shared" si="15"/>
        <v>OK</v>
      </c>
    </row>
    <row r="205" spans="2:14" s="69" customFormat="1" x14ac:dyDescent="0.25">
      <c r="B205" s="57">
        <v>198</v>
      </c>
      <c r="C205" s="112">
        <v>44510</v>
      </c>
      <c r="D205" s="59" t="s">
        <v>7182</v>
      </c>
      <c r="E205" s="60" t="s">
        <v>11276</v>
      </c>
      <c r="F205" s="67" t="s">
        <v>751</v>
      </c>
      <c r="G205" s="67" t="s">
        <v>7183</v>
      </c>
      <c r="H205" s="68" t="s">
        <v>10664</v>
      </c>
      <c r="I205" s="63">
        <v>2</v>
      </c>
      <c r="J205" s="64" t="str">
        <f t="shared" si="12"/>
        <v>A</v>
      </c>
      <c r="K205" s="65">
        <f t="shared" si="13"/>
        <v>5000</v>
      </c>
      <c r="L205" s="66">
        <f t="shared" si="14"/>
        <v>5</v>
      </c>
      <c r="M205" s="66" t="str">
        <f t="shared" si="15"/>
        <v>OK</v>
      </c>
      <c r="N205" s="40"/>
    </row>
    <row r="206" spans="2:14" x14ac:dyDescent="0.25">
      <c r="B206" s="57">
        <v>199</v>
      </c>
      <c r="C206" s="112">
        <v>44510</v>
      </c>
      <c r="D206" s="59" t="s">
        <v>2253</v>
      </c>
      <c r="E206" s="60" t="s">
        <v>11276</v>
      </c>
      <c r="F206" s="67" t="s">
        <v>2254</v>
      </c>
      <c r="G206" s="67" t="s">
        <v>2255</v>
      </c>
      <c r="H206" s="68" t="s">
        <v>10665</v>
      </c>
      <c r="I206" s="63">
        <v>2</v>
      </c>
      <c r="J206" s="64" t="str">
        <f t="shared" si="12"/>
        <v>A</v>
      </c>
      <c r="K206" s="65">
        <f t="shared" si="13"/>
        <v>5000</v>
      </c>
      <c r="L206" s="66">
        <f t="shared" si="14"/>
        <v>6</v>
      </c>
      <c r="M206" s="66" t="str">
        <f t="shared" si="15"/>
        <v>OK</v>
      </c>
    </row>
    <row r="207" spans="2:14" x14ac:dyDescent="0.25">
      <c r="B207" s="57">
        <v>200</v>
      </c>
      <c r="C207" s="112">
        <v>44510</v>
      </c>
      <c r="D207" s="59" t="s">
        <v>2261</v>
      </c>
      <c r="E207" s="60" t="s">
        <v>11276</v>
      </c>
      <c r="F207" s="67" t="s">
        <v>2262</v>
      </c>
      <c r="G207" s="67" t="s">
        <v>2263</v>
      </c>
      <c r="H207" s="68" t="s">
        <v>10666</v>
      </c>
      <c r="I207" s="63">
        <v>2</v>
      </c>
      <c r="J207" s="64" t="str">
        <f t="shared" si="12"/>
        <v>A</v>
      </c>
      <c r="K207" s="65">
        <f t="shared" si="13"/>
        <v>5000</v>
      </c>
      <c r="L207" s="66">
        <f t="shared" si="14"/>
        <v>4</v>
      </c>
      <c r="M207" s="66" t="str">
        <f t="shared" si="15"/>
        <v>OK</v>
      </c>
    </row>
    <row r="208" spans="2:14" s="69" customFormat="1" x14ac:dyDescent="0.25">
      <c r="B208" s="57">
        <v>201</v>
      </c>
      <c r="C208" s="112">
        <v>44510</v>
      </c>
      <c r="D208" s="59" t="s">
        <v>2272</v>
      </c>
      <c r="E208" s="60" t="s">
        <v>11276</v>
      </c>
      <c r="F208" s="67" t="s">
        <v>2273</v>
      </c>
      <c r="G208" s="67" t="s">
        <v>2274</v>
      </c>
      <c r="H208" s="68" t="s">
        <v>10667</v>
      </c>
      <c r="I208" s="63">
        <v>2</v>
      </c>
      <c r="J208" s="64" t="str">
        <f t="shared" si="12"/>
        <v>A</v>
      </c>
      <c r="K208" s="65">
        <f t="shared" si="13"/>
        <v>5000</v>
      </c>
      <c r="L208" s="66">
        <f t="shared" si="14"/>
        <v>6</v>
      </c>
      <c r="M208" s="66" t="str">
        <f t="shared" si="15"/>
        <v>OK</v>
      </c>
      <c r="N208" s="40"/>
    </row>
    <row r="209" spans="2:14" x14ac:dyDescent="0.25">
      <c r="B209" s="57">
        <v>202</v>
      </c>
      <c r="C209" s="112">
        <v>44510</v>
      </c>
      <c r="D209" s="59" t="s">
        <v>2276</v>
      </c>
      <c r="E209" s="60" t="s">
        <v>11276</v>
      </c>
      <c r="F209" s="67" t="s">
        <v>2277</v>
      </c>
      <c r="G209" s="67" t="s">
        <v>2278</v>
      </c>
      <c r="H209" s="68" t="s">
        <v>10668</v>
      </c>
      <c r="I209" s="63">
        <v>2</v>
      </c>
      <c r="J209" s="64" t="str">
        <f t="shared" si="12"/>
        <v>A</v>
      </c>
      <c r="K209" s="65">
        <f t="shared" si="13"/>
        <v>5000</v>
      </c>
      <c r="L209" s="66">
        <f t="shared" si="14"/>
        <v>6</v>
      </c>
      <c r="M209" s="66" t="str">
        <f t="shared" si="15"/>
        <v>OK</v>
      </c>
    </row>
    <row r="210" spans="2:14" x14ac:dyDescent="0.25">
      <c r="B210" s="57">
        <v>203</v>
      </c>
      <c r="C210" s="112">
        <v>44510</v>
      </c>
      <c r="D210" s="59" t="s">
        <v>11267</v>
      </c>
      <c r="E210" s="60" t="s">
        <v>11276</v>
      </c>
      <c r="F210" s="67" t="s">
        <v>11268</v>
      </c>
      <c r="G210" s="67" t="s">
        <v>7169</v>
      </c>
      <c r="H210" s="68" t="s">
        <v>11269</v>
      </c>
      <c r="I210" s="63">
        <v>2</v>
      </c>
      <c r="J210" s="64" t="str">
        <f t="shared" si="12"/>
        <v>A</v>
      </c>
      <c r="K210" s="65">
        <f t="shared" si="13"/>
        <v>5000</v>
      </c>
      <c r="L210" s="66">
        <f t="shared" si="14"/>
        <v>2</v>
      </c>
      <c r="M210" s="66" t="str">
        <f t="shared" si="15"/>
        <v>OK</v>
      </c>
    </row>
    <row r="211" spans="2:14" x14ac:dyDescent="0.25">
      <c r="B211" s="57">
        <v>204</v>
      </c>
      <c r="C211" s="112">
        <v>44510</v>
      </c>
      <c r="D211" s="59" t="s">
        <v>10669</v>
      </c>
      <c r="E211" s="60" t="s">
        <v>11276</v>
      </c>
      <c r="F211" s="67" t="s">
        <v>10670</v>
      </c>
      <c r="G211" s="67" t="s">
        <v>10671</v>
      </c>
      <c r="H211" s="68" t="s">
        <v>10672</v>
      </c>
      <c r="I211" s="63">
        <v>2</v>
      </c>
      <c r="J211" s="64" t="str">
        <f t="shared" si="12"/>
        <v>A</v>
      </c>
      <c r="K211" s="65">
        <f t="shared" si="13"/>
        <v>5000</v>
      </c>
      <c r="L211" s="66">
        <f t="shared" si="14"/>
        <v>2</v>
      </c>
      <c r="M211" s="66" t="str">
        <f t="shared" si="15"/>
        <v>OK</v>
      </c>
    </row>
    <row r="212" spans="2:14" s="69" customFormat="1" x14ac:dyDescent="0.25">
      <c r="B212" s="57">
        <v>205</v>
      </c>
      <c r="C212" s="112">
        <v>44510</v>
      </c>
      <c r="D212" s="59" t="s">
        <v>7150</v>
      </c>
      <c r="E212" s="60" t="s">
        <v>11276</v>
      </c>
      <c r="F212" s="67" t="s">
        <v>7151</v>
      </c>
      <c r="G212" s="67" t="s">
        <v>7152</v>
      </c>
      <c r="H212" s="68" t="s">
        <v>10673</v>
      </c>
      <c r="I212" s="63">
        <v>2</v>
      </c>
      <c r="J212" s="64" t="str">
        <f t="shared" si="12"/>
        <v>A</v>
      </c>
      <c r="K212" s="65">
        <f t="shared" si="13"/>
        <v>5000</v>
      </c>
      <c r="L212" s="66">
        <f t="shared" si="14"/>
        <v>4</v>
      </c>
      <c r="M212" s="66" t="str">
        <f t="shared" si="15"/>
        <v>OK</v>
      </c>
      <c r="N212" s="40"/>
    </row>
    <row r="213" spans="2:14" x14ac:dyDescent="0.25">
      <c r="B213" s="57">
        <v>206</v>
      </c>
      <c r="C213" s="112">
        <v>44510</v>
      </c>
      <c r="D213" s="59" t="s">
        <v>2280</v>
      </c>
      <c r="E213" s="60" t="s">
        <v>11276</v>
      </c>
      <c r="F213" s="67" t="s">
        <v>2281</v>
      </c>
      <c r="G213" s="67" t="s">
        <v>2282</v>
      </c>
      <c r="H213" s="68" t="s">
        <v>10674</v>
      </c>
      <c r="I213" s="63">
        <v>3</v>
      </c>
      <c r="J213" s="64" t="str">
        <f t="shared" si="12"/>
        <v>A</v>
      </c>
      <c r="K213" s="65">
        <f t="shared" si="13"/>
        <v>7500</v>
      </c>
      <c r="L213" s="66">
        <f t="shared" si="14"/>
        <v>9</v>
      </c>
      <c r="M213" s="66" t="str">
        <f t="shared" si="15"/>
        <v>OK</v>
      </c>
    </row>
    <row r="214" spans="2:14" x14ac:dyDescent="0.25">
      <c r="B214" s="57">
        <v>207</v>
      </c>
      <c r="C214" s="112">
        <v>44510</v>
      </c>
      <c r="D214" s="59" t="s">
        <v>7155</v>
      </c>
      <c r="E214" s="60" t="s">
        <v>11276</v>
      </c>
      <c r="F214" s="67" t="s">
        <v>7156</v>
      </c>
      <c r="G214" s="67" t="s">
        <v>7157</v>
      </c>
      <c r="H214" s="68" t="s">
        <v>10675</v>
      </c>
      <c r="I214" s="63">
        <v>2</v>
      </c>
      <c r="J214" s="64" t="str">
        <f t="shared" si="12"/>
        <v>A</v>
      </c>
      <c r="K214" s="65">
        <f t="shared" si="13"/>
        <v>5000</v>
      </c>
      <c r="L214" s="66">
        <f t="shared" si="14"/>
        <v>4</v>
      </c>
      <c r="M214" s="66" t="str">
        <f t="shared" si="15"/>
        <v>OK</v>
      </c>
    </row>
    <row r="215" spans="2:14" s="69" customFormat="1" x14ac:dyDescent="0.25">
      <c r="B215" s="57">
        <v>208</v>
      </c>
      <c r="C215" s="112">
        <v>44510</v>
      </c>
      <c r="D215" s="59" t="s">
        <v>7159</v>
      </c>
      <c r="E215" s="60" t="s">
        <v>11276</v>
      </c>
      <c r="F215" s="67" t="s">
        <v>1446</v>
      </c>
      <c r="G215" s="67" t="s">
        <v>7160</v>
      </c>
      <c r="H215" s="68" t="s">
        <v>10676</v>
      </c>
      <c r="I215" s="63">
        <v>2</v>
      </c>
      <c r="J215" s="64" t="str">
        <f t="shared" si="12"/>
        <v>A</v>
      </c>
      <c r="K215" s="65">
        <f t="shared" si="13"/>
        <v>5000</v>
      </c>
      <c r="L215" s="66">
        <f t="shared" si="14"/>
        <v>7</v>
      </c>
      <c r="M215" s="66" t="str">
        <f t="shared" si="15"/>
        <v>OK</v>
      </c>
      <c r="N215" s="40"/>
    </row>
    <row r="216" spans="2:14" x14ac:dyDescent="0.25">
      <c r="B216" s="57">
        <v>209</v>
      </c>
      <c r="C216" s="112">
        <v>44510</v>
      </c>
      <c r="D216" s="59" t="s">
        <v>2288</v>
      </c>
      <c r="E216" s="60" t="s">
        <v>11276</v>
      </c>
      <c r="F216" s="67" t="s">
        <v>2289</v>
      </c>
      <c r="G216" s="67" t="s">
        <v>2290</v>
      </c>
      <c r="H216" s="68" t="s">
        <v>10677</v>
      </c>
      <c r="I216" s="63">
        <v>2</v>
      </c>
      <c r="J216" s="64" t="str">
        <f t="shared" si="12"/>
        <v>A</v>
      </c>
      <c r="K216" s="65">
        <f t="shared" si="13"/>
        <v>5000</v>
      </c>
      <c r="L216" s="66">
        <f t="shared" si="14"/>
        <v>6</v>
      </c>
      <c r="M216" s="66" t="str">
        <f t="shared" si="15"/>
        <v>OK</v>
      </c>
    </row>
    <row r="217" spans="2:14" x14ac:dyDescent="0.25">
      <c r="B217" s="57">
        <v>210</v>
      </c>
      <c r="C217" s="112">
        <v>44510</v>
      </c>
      <c r="D217" s="59" t="s">
        <v>7163</v>
      </c>
      <c r="E217" s="60" t="s">
        <v>11276</v>
      </c>
      <c r="F217" s="67" t="s">
        <v>7164</v>
      </c>
      <c r="G217" s="67" t="s">
        <v>7165</v>
      </c>
      <c r="H217" s="68" t="s">
        <v>10678</v>
      </c>
      <c r="I217" s="63">
        <v>2</v>
      </c>
      <c r="J217" s="64" t="str">
        <f t="shared" si="12"/>
        <v>A</v>
      </c>
      <c r="K217" s="65">
        <f t="shared" si="13"/>
        <v>5000</v>
      </c>
      <c r="L217" s="66">
        <f t="shared" si="14"/>
        <v>4</v>
      </c>
      <c r="M217" s="66" t="str">
        <f t="shared" si="15"/>
        <v>OK</v>
      </c>
    </row>
    <row r="218" spans="2:14" x14ac:dyDescent="0.25">
      <c r="B218" s="57">
        <v>211</v>
      </c>
      <c r="C218" s="112">
        <v>44510</v>
      </c>
      <c r="D218" s="59" t="s">
        <v>10679</v>
      </c>
      <c r="E218" s="60" t="s">
        <v>11276</v>
      </c>
      <c r="F218" s="67" t="s">
        <v>10680</v>
      </c>
      <c r="G218" s="67" t="s">
        <v>10681</v>
      </c>
      <c r="H218" s="68" t="s">
        <v>10682</v>
      </c>
      <c r="I218" s="63">
        <v>2</v>
      </c>
      <c r="J218" s="64" t="str">
        <f t="shared" si="12"/>
        <v>A</v>
      </c>
      <c r="K218" s="65">
        <f t="shared" si="13"/>
        <v>5000</v>
      </c>
      <c r="L218" s="66">
        <f t="shared" si="14"/>
        <v>2</v>
      </c>
      <c r="M218" s="66" t="str">
        <f t="shared" si="15"/>
        <v>OK</v>
      </c>
    </row>
    <row r="219" spans="2:14" s="69" customFormat="1" x14ac:dyDescent="0.25">
      <c r="B219" s="57">
        <v>212</v>
      </c>
      <c r="C219" s="112">
        <v>44510</v>
      </c>
      <c r="D219" s="59" t="s">
        <v>7167</v>
      </c>
      <c r="E219" s="60" t="s">
        <v>11276</v>
      </c>
      <c r="F219" s="67" t="s">
        <v>7168</v>
      </c>
      <c r="G219" s="67" t="s">
        <v>7169</v>
      </c>
      <c r="H219" s="68" t="s">
        <v>10683</v>
      </c>
      <c r="I219" s="63">
        <v>2</v>
      </c>
      <c r="J219" s="64" t="str">
        <f t="shared" si="12"/>
        <v>A</v>
      </c>
      <c r="K219" s="65">
        <f t="shared" si="13"/>
        <v>5000</v>
      </c>
      <c r="L219" s="66">
        <f t="shared" si="14"/>
        <v>4</v>
      </c>
      <c r="M219" s="66" t="str">
        <f t="shared" si="15"/>
        <v>OK</v>
      </c>
      <c r="N219" s="40"/>
    </row>
    <row r="220" spans="2:14" x14ac:dyDescent="0.25">
      <c r="B220" s="57">
        <v>213</v>
      </c>
      <c r="C220" s="112">
        <v>44510</v>
      </c>
      <c r="D220" s="59" t="s">
        <v>10684</v>
      </c>
      <c r="E220" s="60" t="s">
        <v>11276</v>
      </c>
      <c r="F220" s="67" t="s">
        <v>10685</v>
      </c>
      <c r="G220" s="67" t="s">
        <v>10686</v>
      </c>
      <c r="H220" s="68" t="s">
        <v>10687</v>
      </c>
      <c r="I220" s="63">
        <v>2</v>
      </c>
      <c r="J220" s="64" t="str">
        <f t="shared" si="12"/>
        <v>A</v>
      </c>
      <c r="K220" s="65">
        <f t="shared" si="13"/>
        <v>5000</v>
      </c>
      <c r="L220" s="66">
        <f t="shared" si="14"/>
        <v>2</v>
      </c>
      <c r="M220" s="66" t="str">
        <f t="shared" si="15"/>
        <v>OK</v>
      </c>
    </row>
    <row r="221" spans="2:14" x14ac:dyDescent="0.25">
      <c r="B221" s="57">
        <v>214</v>
      </c>
      <c r="C221" s="112">
        <v>44511</v>
      </c>
      <c r="D221" s="59" t="s">
        <v>10832</v>
      </c>
      <c r="E221" s="60" t="s">
        <v>11276</v>
      </c>
      <c r="F221" s="67" t="s">
        <v>10833</v>
      </c>
      <c r="G221" s="67" t="s">
        <v>10834</v>
      </c>
      <c r="H221" s="68" t="s">
        <v>10835</v>
      </c>
      <c r="I221" s="63">
        <v>2</v>
      </c>
      <c r="J221" s="64" t="str">
        <f t="shared" si="12"/>
        <v>A</v>
      </c>
      <c r="K221" s="65">
        <f t="shared" si="13"/>
        <v>5000</v>
      </c>
      <c r="L221" s="66">
        <f t="shared" si="14"/>
        <v>2</v>
      </c>
      <c r="M221" s="66" t="str">
        <f t="shared" si="15"/>
        <v>OK</v>
      </c>
    </row>
    <row r="222" spans="2:14" s="69" customFormat="1" x14ac:dyDescent="0.25">
      <c r="B222" s="57">
        <v>215</v>
      </c>
      <c r="C222" s="112">
        <v>44511</v>
      </c>
      <c r="D222" s="59" t="s">
        <v>7737</v>
      </c>
      <c r="E222" s="60" t="s">
        <v>11276</v>
      </c>
      <c r="F222" s="67" t="s">
        <v>7738</v>
      </c>
      <c r="G222" s="67" t="s">
        <v>7739</v>
      </c>
      <c r="H222" s="68" t="s">
        <v>10836</v>
      </c>
      <c r="I222" s="63">
        <v>2</v>
      </c>
      <c r="J222" s="64" t="str">
        <f t="shared" si="12"/>
        <v>A</v>
      </c>
      <c r="K222" s="65">
        <f t="shared" si="13"/>
        <v>5000</v>
      </c>
      <c r="L222" s="66">
        <f t="shared" si="14"/>
        <v>4</v>
      </c>
      <c r="M222" s="66" t="str">
        <f t="shared" si="15"/>
        <v>OK</v>
      </c>
      <c r="N222" s="40"/>
    </row>
    <row r="223" spans="2:14" x14ac:dyDescent="0.25">
      <c r="B223" s="57">
        <v>216</v>
      </c>
      <c r="C223" s="112">
        <v>44511</v>
      </c>
      <c r="D223" s="59" t="s">
        <v>10837</v>
      </c>
      <c r="E223" s="60" t="s">
        <v>11276</v>
      </c>
      <c r="F223" s="67" t="s">
        <v>10838</v>
      </c>
      <c r="G223" s="67" t="s">
        <v>10839</v>
      </c>
      <c r="H223" s="68" t="s">
        <v>10840</v>
      </c>
      <c r="I223" s="63">
        <v>2</v>
      </c>
      <c r="J223" s="64" t="str">
        <f t="shared" si="12"/>
        <v>A</v>
      </c>
      <c r="K223" s="65">
        <f t="shared" si="13"/>
        <v>5000</v>
      </c>
      <c r="L223" s="66">
        <f t="shared" si="14"/>
        <v>2</v>
      </c>
      <c r="M223" s="66" t="str">
        <f t="shared" si="15"/>
        <v>OK</v>
      </c>
    </row>
    <row r="224" spans="2:14" x14ac:dyDescent="0.25">
      <c r="B224" s="57">
        <v>217</v>
      </c>
      <c r="C224" s="112">
        <v>44511</v>
      </c>
      <c r="D224" s="59" t="s">
        <v>7749</v>
      </c>
      <c r="E224" s="60" t="s">
        <v>11276</v>
      </c>
      <c r="F224" s="67" t="s">
        <v>7750</v>
      </c>
      <c r="G224" s="67" t="s">
        <v>7751</v>
      </c>
      <c r="H224" s="68" t="s">
        <v>10841</v>
      </c>
      <c r="I224" s="63">
        <v>2</v>
      </c>
      <c r="J224" s="64" t="str">
        <f t="shared" si="12"/>
        <v>A</v>
      </c>
      <c r="K224" s="65">
        <f t="shared" si="13"/>
        <v>5000</v>
      </c>
      <c r="L224" s="66">
        <f t="shared" si="14"/>
        <v>5</v>
      </c>
      <c r="M224" s="66" t="str">
        <f t="shared" si="15"/>
        <v>OK</v>
      </c>
    </row>
    <row r="225" spans="2:14" x14ac:dyDescent="0.25">
      <c r="B225" s="57">
        <v>218</v>
      </c>
      <c r="C225" s="112">
        <v>44511</v>
      </c>
      <c r="D225" s="59" t="s">
        <v>7753</v>
      </c>
      <c r="E225" s="60" t="s">
        <v>11276</v>
      </c>
      <c r="F225" s="67" t="s">
        <v>7754</v>
      </c>
      <c r="G225" s="67" t="s">
        <v>6422</v>
      </c>
      <c r="H225" s="68" t="s">
        <v>10842</v>
      </c>
      <c r="I225" s="63">
        <v>2</v>
      </c>
      <c r="J225" s="64" t="str">
        <f t="shared" si="12"/>
        <v>A</v>
      </c>
      <c r="K225" s="65">
        <f t="shared" si="13"/>
        <v>5000</v>
      </c>
      <c r="L225" s="66">
        <f t="shared" si="14"/>
        <v>5</v>
      </c>
      <c r="M225" s="66" t="str">
        <f t="shared" si="15"/>
        <v>OK</v>
      </c>
    </row>
    <row r="226" spans="2:14" s="69" customFormat="1" x14ac:dyDescent="0.25">
      <c r="B226" s="57">
        <v>219</v>
      </c>
      <c r="C226" s="112">
        <v>44511</v>
      </c>
      <c r="D226" s="59" t="s">
        <v>3047</v>
      </c>
      <c r="E226" s="60" t="s">
        <v>11276</v>
      </c>
      <c r="F226" s="67" t="s">
        <v>3048</v>
      </c>
      <c r="G226" s="67" t="s">
        <v>3049</v>
      </c>
      <c r="H226" s="68" t="s">
        <v>10843</v>
      </c>
      <c r="I226" s="63">
        <v>2</v>
      </c>
      <c r="J226" s="64" t="str">
        <f t="shared" si="12"/>
        <v>A</v>
      </c>
      <c r="K226" s="65">
        <f t="shared" si="13"/>
        <v>5000</v>
      </c>
      <c r="L226" s="66">
        <f t="shared" si="14"/>
        <v>6</v>
      </c>
      <c r="M226" s="66" t="str">
        <f t="shared" si="15"/>
        <v>OK</v>
      </c>
      <c r="N226" s="40"/>
    </row>
    <row r="227" spans="2:14" x14ac:dyDescent="0.25">
      <c r="B227" s="57">
        <v>220</v>
      </c>
      <c r="C227" s="112">
        <v>44511</v>
      </c>
      <c r="D227" s="59" t="s">
        <v>3054</v>
      </c>
      <c r="E227" s="60" t="s">
        <v>11276</v>
      </c>
      <c r="F227" s="67" t="s">
        <v>3055</v>
      </c>
      <c r="G227" s="67" t="s">
        <v>3056</v>
      </c>
      <c r="H227" s="68" t="s">
        <v>10844</v>
      </c>
      <c r="I227" s="63">
        <v>2</v>
      </c>
      <c r="J227" s="64" t="str">
        <f t="shared" si="12"/>
        <v>A</v>
      </c>
      <c r="K227" s="65">
        <f t="shared" si="13"/>
        <v>5000</v>
      </c>
      <c r="L227" s="66">
        <f t="shared" si="14"/>
        <v>4</v>
      </c>
      <c r="M227" s="66" t="str">
        <f t="shared" si="15"/>
        <v>OK</v>
      </c>
    </row>
    <row r="228" spans="2:14" x14ac:dyDescent="0.25">
      <c r="B228" s="57">
        <v>221</v>
      </c>
      <c r="C228" s="112">
        <v>44511</v>
      </c>
      <c r="D228" s="59" t="s">
        <v>10845</v>
      </c>
      <c r="E228" s="60" t="s">
        <v>11276</v>
      </c>
      <c r="F228" s="67" t="s">
        <v>10846</v>
      </c>
      <c r="G228" s="67" t="s">
        <v>10847</v>
      </c>
      <c r="H228" s="68" t="s">
        <v>10851</v>
      </c>
      <c r="I228" s="63">
        <v>2</v>
      </c>
      <c r="J228" s="64" t="str">
        <f t="shared" si="12"/>
        <v>A</v>
      </c>
      <c r="K228" s="65">
        <f t="shared" si="13"/>
        <v>5000</v>
      </c>
      <c r="L228" s="66">
        <f t="shared" si="14"/>
        <v>2</v>
      </c>
      <c r="M228" s="66" t="str">
        <f t="shared" si="15"/>
        <v>OK</v>
      </c>
    </row>
    <row r="229" spans="2:14" x14ac:dyDescent="0.25">
      <c r="B229" s="57">
        <v>222</v>
      </c>
      <c r="C229" s="112">
        <v>44511</v>
      </c>
      <c r="D229" s="59" t="s">
        <v>10848</v>
      </c>
      <c r="E229" s="60" t="s">
        <v>11276</v>
      </c>
      <c r="F229" s="67" t="s">
        <v>10849</v>
      </c>
      <c r="G229" s="67" t="s">
        <v>10850</v>
      </c>
      <c r="H229" s="68" t="s">
        <v>10852</v>
      </c>
      <c r="I229" s="63">
        <v>2</v>
      </c>
      <c r="J229" s="64" t="str">
        <f t="shared" ref="J229:J234" si="16">+IF(I229&lt;=0," ",IF(I229&lt;=5,"A",IF(I229&gt;=6,"B")))</f>
        <v>A</v>
      </c>
      <c r="K229" s="65">
        <f t="shared" ref="K229:K234" si="17">+IF(J229=" ",I229*0,IF(J229="A",I229*2500,IF(J229="B",I229*3000)))</f>
        <v>5000</v>
      </c>
      <c r="L229" s="66">
        <f t="shared" si="14"/>
        <v>2</v>
      </c>
      <c r="M229" s="66" t="str">
        <f t="shared" si="15"/>
        <v>OK</v>
      </c>
    </row>
    <row r="230" spans="2:14" x14ac:dyDescent="0.25">
      <c r="B230" s="57">
        <v>223</v>
      </c>
      <c r="C230" s="112">
        <v>44511</v>
      </c>
      <c r="D230" s="59" t="s">
        <v>10853</v>
      </c>
      <c r="E230" s="60" t="s">
        <v>11276</v>
      </c>
      <c r="F230" s="67" t="s">
        <v>10854</v>
      </c>
      <c r="G230" s="67" t="s">
        <v>10855</v>
      </c>
      <c r="H230" s="68" t="s">
        <v>10856</v>
      </c>
      <c r="I230" s="63">
        <v>2</v>
      </c>
      <c r="J230" s="64" t="str">
        <f t="shared" si="16"/>
        <v>A</v>
      </c>
      <c r="K230" s="65">
        <f t="shared" si="17"/>
        <v>5000</v>
      </c>
      <c r="L230" s="66">
        <f t="shared" si="14"/>
        <v>2</v>
      </c>
      <c r="M230" s="66" t="str">
        <f t="shared" si="15"/>
        <v>OK</v>
      </c>
    </row>
    <row r="231" spans="2:14" s="69" customFormat="1" x14ac:dyDescent="0.25">
      <c r="B231" s="57">
        <v>224</v>
      </c>
      <c r="C231" s="112">
        <v>44511</v>
      </c>
      <c r="D231" s="59" t="s">
        <v>10857</v>
      </c>
      <c r="E231" s="60" t="s">
        <v>11276</v>
      </c>
      <c r="F231" s="67" t="s">
        <v>10858</v>
      </c>
      <c r="G231" s="67" t="s">
        <v>10859</v>
      </c>
      <c r="H231" s="68" t="s">
        <v>10860</v>
      </c>
      <c r="I231" s="63">
        <v>4</v>
      </c>
      <c r="J231" s="64" t="str">
        <f t="shared" si="16"/>
        <v>A</v>
      </c>
      <c r="K231" s="65">
        <f t="shared" si="17"/>
        <v>10000</v>
      </c>
      <c r="L231" s="66">
        <f t="shared" si="14"/>
        <v>4</v>
      </c>
      <c r="M231" s="66" t="str">
        <f t="shared" si="15"/>
        <v>OK</v>
      </c>
      <c r="N231" s="40"/>
    </row>
    <row r="232" spans="2:14" x14ac:dyDescent="0.25">
      <c r="B232" s="57">
        <v>225</v>
      </c>
      <c r="C232" s="112">
        <v>44511</v>
      </c>
      <c r="D232" s="59" t="s">
        <v>7761</v>
      </c>
      <c r="E232" s="60" t="s">
        <v>11276</v>
      </c>
      <c r="F232" s="67" t="s">
        <v>7762</v>
      </c>
      <c r="G232" s="67" t="s">
        <v>7763</v>
      </c>
      <c r="H232" s="68" t="s">
        <v>10861</v>
      </c>
      <c r="I232" s="63">
        <v>2</v>
      </c>
      <c r="J232" s="64" t="str">
        <f t="shared" si="16"/>
        <v>A</v>
      </c>
      <c r="K232" s="65">
        <f t="shared" si="17"/>
        <v>5000</v>
      </c>
      <c r="L232" s="66">
        <f t="shared" si="14"/>
        <v>6</v>
      </c>
      <c r="M232" s="66" t="str">
        <f t="shared" si="15"/>
        <v>OK</v>
      </c>
    </row>
    <row r="233" spans="2:14" x14ac:dyDescent="0.25">
      <c r="B233" s="57">
        <v>226</v>
      </c>
      <c r="C233" s="112">
        <v>44511</v>
      </c>
      <c r="D233" s="59" t="s">
        <v>7764</v>
      </c>
      <c r="E233" s="60" t="s">
        <v>11276</v>
      </c>
      <c r="F233" s="67" t="s">
        <v>7765</v>
      </c>
      <c r="G233" s="67" t="s">
        <v>7766</v>
      </c>
      <c r="H233" s="68" t="s">
        <v>10862</v>
      </c>
      <c r="I233" s="63">
        <v>2</v>
      </c>
      <c r="J233" s="64" t="str">
        <f t="shared" si="16"/>
        <v>A</v>
      </c>
      <c r="K233" s="65">
        <f t="shared" si="17"/>
        <v>5000</v>
      </c>
      <c r="L233" s="66">
        <f t="shared" si="14"/>
        <v>6</v>
      </c>
      <c r="M233" s="66" t="str">
        <f t="shared" si="15"/>
        <v>OK</v>
      </c>
    </row>
    <row r="234" spans="2:14" x14ac:dyDescent="0.25">
      <c r="B234" s="57">
        <v>227</v>
      </c>
      <c r="C234" s="112">
        <v>44511</v>
      </c>
      <c r="D234" s="59" t="s">
        <v>7769</v>
      </c>
      <c r="E234" s="60" t="s">
        <v>11276</v>
      </c>
      <c r="F234" s="67" t="s">
        <v>7770</v>
      </c>
      <c r="G234" s="67" t="s">
        <v>7766</v>
      </c>
      <c r="H234" s="68" t="s">
        <v>10863</v>
      </c>
      <c r="I234" s="63">
        <v>4</v>
      </c>
      <c r="J234" s="64" t="str">
        <f t="shared" si="16"/>
        <v>A</v>
      </c>
      <c r="K234" s="65">
        <f t="shared" si="17"/>
        <v>10000</v>
      </c>
      <c r="L234" s="66">
        <f t="shared" si="14"/>
        <v>6</v>
      </c>
      <c r="M234" s="66" t="str">
        <f t="shared" si="15"/>
        <v>OK</v>
      </c>
    </row>
    <row r="235" spans="2:14" x14ac:dyDescent="0.25">
      <c r="B235" s="57">
        <v>228</v>
      </c>
      <c r="C235" s="112">
        <v>44511</v>
      </c>
      <c r="D235" s="59" t="s">
        <v>7772</v>
      </c>
      <c r="E235" s="60" t="s">
        <v>11276</v>
      </c>
      <c r="F235" s="67" t="s">
        <v>7773</v>
      </c>
      <c r="G235" s="67" t="s">
        <v>7774</v>
      </c>
      <c r="H235" s="68" t="s">
        <v>10864</v>
      </c>
      <c r="I235" s="63">
        <v>2</v>
      </c>
      <c r="J235" s="64" t="str">
        <f t="shared" ref="J235:J250" si="18">+IF(I235&lt;=0," ",IF(I235&lt;=5,"A",IF(I235&gt;=6,"B")))</f>
        <v>A</v>
      </c>
      <c r="K235" s="65">
        <f t="shared" ref="K235:K250" si="19">+IF(J235=" ",I235*0,IF(J235="A",I235*2500,IF(J235="B",I235*3000)))</f>
        <v>5000</v>
      </c>
      <c r="L235" s="66">
        <f t="shared" si="14"/>
        <v>4</v>
      </c>
      <c r="M235" s="66" t="str">
        <f t="shared" si="15"/>
        <v>OK</v>
      </c>
    </row>
    <row r="236" spans="2:14" x14ac:dyDescent="0.25">
      <c r="B236" s="57">
        <v>229</v>
      </c>
      <c r="C236" s="112">
        <v>44511</v>
      </c>
      <c r="D236" s="59" t="s">
        <v>7775</v>
      </c>
      <c r="E236" s="60" t="s">
        <v>11276</v>
      </c>
      <c r="F236" s="67" t="s">
        <v>7776</v>
      </c>
      <c r="G236" s="67" t="s">
        <v>7777</v>
      </c>
      <c r="H236" s="68" t="s">
        <v>10865</v>
      </c>
      <c r="I236" s="63">
        <v>2</v>
      </c>
      <c r="J236" s="64" t="str">
        <f t="shared" si="18"/>
        <v>A</v>
      </c>
      <c r="K236" s="65">
        <f t="shared" si="19"/>
        <v>5000</v>
      </c>
      <c r="L236" s="66">
        <f t="shared" si="14"/>
        <v>6</v>
      </c>
      <c r="M236" s="66" t="str">
        <f t="shared" si="15"/>
        <v>OK</v>
      </c>
    </row>
    <row r="237" spans="2:14" s="69" customFormat="1" x14ac:dyDescent="0.25">
      <c r="B237" s="57">
        <v>230</v>
      </c>
      <c r="C237" s="112">
        <v>44511</v>
      </c>
      <c r="D237" s="59" t="s">
        <v>7780</v>
      </c>
      <c r="E237" s="60" t="s">
        <v>11276</v>
      </c>
      <c r="F237" s="67" t="s">
        <v>7781</v>
      </c>
      <c r="G237" s="67" t="s">
        <v>7777</v>
      </c>
      <c r="H237" s="68" t="s">
        <v>10866</v>
      </c>
      <c r="I237" s="63">
        <v>2</v>
      </c>
      <c r="J237" s="64" t="str">
        <f t="shared" si="18"/>
        <v>A</v>
      </c>
      <c r="K237" s="65">
        <f t="shared" si="19"/>
        <v>5000</v>
      </c>
      <c r="L237" s="66">
        <f t="shared" si="14"/>
        <v>4</v>
      </c>
      <c r="M237" s="66" t="str">
        <f t="shared" si="15"/>
        <v>OK</v>
      </c>
      <c r="N237" s="40"/>
    </row>
    <row r="238" spans="2:14" x14ac:dyDescent="0.25">
      <c r="B238" s="57">
        <v>231</v>
      </c>
      <c r="C238" s="112">
        <v>44512</v>
      </c>
      <c r="D238" s="59" t="s">
        <v>8686</v>
      </c>
      <c r="E238" s="60" t="s">
        <v>11276</v>
      </c>
      <c r="F238" s="67" t="s">
        <v>8687</v>
      </c>
      <c r="G238" s="67" t="s">
        <v>8688</v>
      </c>
      <c r="H238" s="68" t="s">
        <v>11230</v>
      </c>
      <c r="I238" s="63">
        <v>3</v>
      </c>
      <c r="J238" s="64" t="str">
        <f t="shared" si="18"/>
        <v>A</v>
      </c>
      <c r="K238" s="65">
        <f t="shared" si="19"/>
        <v>7500</v>
      </c>
      <c r="L238" s="66">
        <f t="shared" si="14"/>
        <v>5</v>
      </c>
      <c r="M238" s="66" t="str">
        <f t="shared" si="15"/>
        <v>OK</v>
      </c>
    </row>
    <row r="239" spans="2:14" x14ac:dyDescent="0.25">
      <c r="B239" s="57">
        <v>232</v>
      </c>
      <c r="C239" s="112">
        <v>44513</v>
      </c>
      <c r="D239" s="59" t="s">
        <v>8706</v>
      </c>
      <c r="E239" s="60" t="s">
        <v>11276</v>
      </c>
      <c r="F239" s="67" t="s">
        <v>8707</v>
      </c>
      <c r="G239" s="67" t="s">
        <v>8708</v>
      </c>
      <c r="H239" s="68" t="s">
        <v>11270</v>
      </c>
      <c r="I239" s="63">
        <v>5</v>
      </c>
      <c r="J239" s="64" t="str">
        <f t="shared" si="18"/>
        <v>A</v>
      </c>
      <c r="K239" s="65">
        <f t="shared" si="19"/>
        <v>12500</v>
      </c>
      <c r="L239" s="66">
        <f t="shared" si="14"/>
        <v>11</v>
      </c>
      <c r="M239" s="66" t="str">
        <f t="shared" si="15"/>
        <v>OK</v>
      </c>
    </row>
    <row r="240" spans="2:14" x14ac:dyDescent="0.25">
      <c r="B240" s="57">
        <v>233</v>
      </c>
      <c r="C240" s="112">
        <v>44513</v>
      </c>
      <c r="D240" s="59" t="s">
        <v>11236</v>
      </c>
      <c r="E240" s="60" t="s">
        <v>11276</v>
      </c>
      <c r="F240" s="67" t="s">
        <v>11237</v>
      </c>
      <c r="G240" s="67" t="s">
        <v>11238</v>
      </c>
      <c r="H240" s="68" t="s">
        <v>11239</v>
      </c>
      <c r="I240" s="63">
        <v>3</v>
      </c>
      <c r="J240" s="64" t="str">
        <f t="shared" si="18"/>
        <v>A</v>
      </c>
      <c r="K240" s="65">
        <f t="shared" si="19"/>
        <v>7500</v>
      </c>
      <c r="L240" s="66">
        <f t="shared" si="14"/>
        <v>3</v>
      </c>
      <c r="M240" s="66" t="str">
        <f t="shared" si="15"/>
        <v>OK</v>
      </c>
    </row>
    <row r="241" spans="2:14" s="69" customFormat="1" x14ac:dyDescent="0.25">
      <c r="B241" s="57">
        <v>234</v>
      </c>
      <c r="C241" s="112">
        <v>44513</v>
      </c>
      <c r="D241" s="59" t="s">
        <v>8710</v>
      </c>
      <c r="E241" s="60" t="s">
        <v>11276</v>
      </c>
      <c r="F241" s="67" t="s">
        <v>8711</v>
      </c>
      <c r="G241" s="67" t="s">
        <v>8712</v>
      </c>
      <c r="H241" s="68" t="s">
        <v>11231</v>
      </c>
      <c r="I241" s="63">
        <v>2</v>
      </c>
      <c r="J241" s="64" t="str">
        <f t="shared" si="18"/>
        <v>A</v>
      </c>
      <c r="K241" s="65">
        <f t="shared" si="19"/>
        <v>5000</v>
      </c>
      <c r="L241" s="66">
        <f t="shared" si="14"/>
        <v>4</v>
      </c>
      <c r="M241" s="66" t="str">
        <f t="shared" si="15"/>
        <v>OK</v>
      </c>
      <c r="N241" s="40"/>
    </row>
    <row r="242" spans="2:14" x14ac:dyDescent="0.25">
      <c r="B242" s="57">
        <v>235</v>
      </c>
      <c r="C242" s="112">
        <v>44513</v>
      </c>
      <c r="D242" s="59" t="s">
        <v>11232</v>
      </c>
      <c r="E242" s="60" t="s">
        <v>11276</v>
      </c>
      <c r="F242" s="67" t="s">
        <v>11233</v>
      </c>
      <c r="G242" s="67" t="s">
        <v>11234</v>
      </c>
      <c r="H242" s="68" t="s">
        <v>11235</v>
      </c>
      <c r="I242" s="63">
        <v>2</v>
      </c>
      <c r="J242" s="64" t="str">
        <f t="shared" si="18"/>
        <v>A</v>
      </c>
      <c r="K242" s="65">
        <f t="shared" si="19"/>
        <v>5000</v>
      </c>
      <c r="L242" s="66">
        <f t="shared" si="14"/>
        <v>2</v>
      </c>
      <c r="M242" s="66" t="str">
        <f t="shared" si="15"/>
        <v>OK</v>
      </c>
    </row>
    <row r="243" spans="2:14" x14ac:dyDescent="0.25">
      <c r="B243" s="57">
        <v>236</v>
      </c>
      <c r="C243" s="112">
        <v>44513</v>
      </c>
      <c r="D243" s="59" t="s">
        <v>11240</v>
      </c>
      <c r="E243" s="60" t="s">
        <v>11276</v>
      </c>
      <c r="F243" s="67" t="s">
        <v>11241</v>
      </c>
      <c r="G243" s="67" t="s">
        <v>11242</v>
      </c>
      <c r="H243" s="68" t="s">
        <v>11243</v>
      </c>
      <c r="I243" s="63">
        <v>2</v>
      </c>
      <c r="J243" s="64" t="str">
        <f t="shared" si="18"/>
        <v>A</v>
      </c>
      <c r="K243" s="65">
        <f t="shared" si="19"/>
        <v>5000</v>
      </c>
      <c r="L243" s="66">
        <f t="shared" si="14"/>
        <v>2</v>
      </c>
      <c r="M243" s="66" t="str">
        <f t="shared" si="15"/>
        <v>OK</v>
      </c>
    </row>
    <row r="244" spans="2:14" x14ac:dyDescent="0.25">
      <c r="B244" s="57">
        <v>237</v>
      </c>
      <c r="C244" s="112">
        <v>44513</v>
      </c>
      <c r="D244" s="59" t="s">
        <v>11244</v>
      </c>
      <c r="E244" s="60" t="s">
        <v>11276</v>
      </c>
      <c r="F244" s="67" t="s">
        <v>11245</v>
      </c>
      <c r="G244" s="67" t="s">
        <v>11242</v>
      </c>
      <c r="H244" s="68" t="s">
        <v>11246</v>
      </c>
      <c r="I244" s="63">
        <v>2</v>
      </c>
      <c r="J244" s="64" t="str">
        <f t="shared" si="18"/>
        <v>A</v>
      </c>
      <c r="K244" s="65">
        <f t="shared" si="19"/>
        <v>5000</v>
      </c>
      <c r="L244" s="66">
        <f t="shared" si="14"/>
        <v>2</v>
      </c>
      <c r="M244" s="66" t="str">
        <f t="shared" si="15"/>
        <v>OK</v>
      </c>
    </row>
    <row r="245" spans="2:14" x14ac:dyDescent="0.25">
      <c r="B245" s="57">
        <v>238</v>
      </c>
      <c r="C245" s="112">
        <v>44513</v>
      </c>
      <c r="D245" s="59" t="s">
        <v>11247</v>
      </c>
      <c r="E245" s="60" t="s">
        <v>11276</v>
      </c>
      <c r="F245" s="67" t="s">
        <v>11248</v>
      </c>
      <c r="G245" s="67" t="s">
        <v>11249</v>
      </c>
      <c r="H245" s="68" t="s">
        <v>11250</v>
      </c>
      <c r="I245" s="63">
        <v>2</v>
      </c>
      <c r="J245" s="64" t="str">
        <f t="shared" si="18"/>
        <v>A</v>
      </c>
      <c r="K245" s="65">
        <f t="shared" si="19"/>
        <v>5000</v>
      </c>
      <c r="L245" s="66">
        <f t="shared" si="14"/>
        <v>2</v>
      </c>
      <c r="M245" s="66" t="str">
        <f t="shared" si="15"/>
        <v>OK</v>
      </c>
    </row>
    <row r="246" spans="2:14" s="69" customFormat="1" x14ac:dyDescent="0.25">
      <c r="B246" s="57">
        <v>239</v>
      </c>
      <c r="C246" s="112">
        <v>44513</v>
      </c>
      <c r="D246" s="59" t="s">
        <v>11251</v>
      </c>
      <c r="E246" s="60" t="s">
        <v>11276</v>
      </c>
      <c r="F246" s="67" t="s">
        <v>11252</v>
      </c>
      <c r="G246" s="67" t="s">
        <v>11253</v>
      </c>
      <c r="H246" s="68" t="s">
        <v>11254</v>
      </c>
      <c r="I246" s="63">
        <v>2</v>
      </c>
      <c r="J246" s="64" t="str">
        <f t="shared" si="18"/>
        <v>A</v>
      </c>
      <c r="K246" s="65">
        <f t="shared" si="19"/>
        <v>5000</v>
      </c>
      <c r="L246" s="66">
        <f t="shared" si="14"/>
        <v>2</v>
      </c>
      <c r="M246" s="66" t="str">
        <f t="shared" si="15"/>
        <v>OK</v>
      </c>
      <c r="N246" s="40"/>
    </row>
    <row r="247" spans="2:14" x14ac:dyDescent="0.25">
      <c r="B247" s="57">
        <v>240</v>
      </c>
      <c r="C247" s="112">
        <v>44513</v>
      </c>
      <c r="D247" s="59" t="s">
        <v>11255</v>
      </c>
      <c r="E247" s="60" t="s">
        <v>11276</v>
      </c>
      <c r="F247" s="67" t="s">
        <v>11256</v>
      </c>
      <c r="G247" s="67" t="s">
        <v>4793</v>
      </c>
      <c r="H247" s="68" t="s">
        <v>11257</v>
      </c>
      <c r="I247" s="63">
        <v>5</v>
      </c>
      <c r="J247" s="64" t="str">
        <f t="shared" si="18"/>
        <v>A</v>
      </c>
      <c r="K247" s="65">
        <f t="shared" si="19"/>
        <v>12500</v>
      </c>
      <c r="L247" s="66">
        <f t="shared" si="14"/>
        <v>5</v>
      </c>
      <c r="M247" s="66" t="str">
        <f t="shared" si="15"/>
        <v>OK</v>
      </c>
    </row>
    <row r="248" spans="2:14" x14ac:dyDescent="0.25">
      <c r="B248" s="57">
        <v>241</v>
      </c>
      <c r="C248" s="112">
        <v>44513</v>
      </c>
      <c r="D248" s="59" t="s">
        <v>11258</v>
      </c>
      <c r="E248" s="60" t="s">
        <v>11276</v>
      </c>
      <c r="F248" s="67" t="s">
        <v>2277</v>
      </c>
      <c r="G248" s="67" t="s">
        <v>11242</v>
      </c>
      <c r="H248" s="68" t="s">
        <v>11259</v>
      </c>
      <c r="I248" s="63">
        <v>2</v>
      </c>
      <c r="J248" s="64" t="str">
        <f t="shared" si="18"/>
        <v>A</v>
      </c>
      <c r="K248" s="65">
        <f t="shared" si="19"/>
        <v>5000</v>
      </c>
      <c r="L248" s="66">
        <f t="shared" si="14"/>
        <v>2</v>
      </c>
      <c r="M248" s="66" t="str">
        <f t="shared" si="15"/>
        <v>OK</v>
      </c>
    </row>
    <row r="249" spans="2:14" x14ac:dyDescent="0.25">
      <c r="B249" s="57">
        <v>242</v>
      </c>
      <c r="C249" s="112">
        <v>44513</v>
      </c>
      <c r="D249" s="59" t="s">
        <v>11260</v>
      </c>
      <c r="E249" s="60" t="s">
        <v>11276</v>
      </c>
      <c r="F249" s="67" t="s">
        <v>11261</v>
      </c>
      <c r="G249" s="67" t="s">
        <v>11262</v>
      </c>
      <c r="H249" s="68" t="s">
        <v>11263</v>
      </c>
      <c r="I249" s="63">
        <v>6</v>
      </c>
      <c r="J249" s="64" t="str">
        <f t="shared" si="18"/>
        <v>B</v>
      </c>
      <c r="K249" s="65">
        <f t="shared" si="19"/>
        <v>18000</v>
      </c>
      <c r="L249" s="66">
        <f t="shared" si="14"/>
        <v>6</v>
      </c>
      <c r="M249" s="66" t="str">
        <f t="shared" si="15"/>
        <v>OK</v>
      </c>
    </row>
    <row r="250" spans="2:14" s="69" customFormat="1" x14ac:dyDescent="0.25">
      <c r="B250" s="57"/>
      <c r="C250" s="70"/>
      <c r="D250" s="59"/>
      <c r="E250" s="60"/>
      <c r="F250" s="67"/>
      <c r="G250" s="67"/>
      <c r="H250" s="68"/>
      <c r="I250" s="63"/>
      <c r="J250" s="64" t="str">
        <f t="shared" si="18"/>
        <v xml:space="preserve"> </v>
      </c>
      <c r="K250" s="65">
        <f t="shared" si="19"/>
        <v>0</v>
      </c>
      <c r="L250" s="66">
        <f t="shared" si="14"/>
        <v>0</v>
      </c>
      <c r="M250" s="66" t="str">
        <f t="shared" si="15"/>
        <v xml:space="preserve"> </v>
      </c>
      <c r="N250" s="40"/>
    </row>
    <row r="251" spans="2:14" ht="5.25" customHeight="1" x14ac:dyDescent="0.25"/>
    <row r="252" spans="2:14" s="72" customFormat="1" ht="26.25" customHeight="1" x14ac:dyDescent="0.25">
      <c r="B252" s="138" t="s">
        <v>28</v>
      </c>
      <c r="C252" s="138"/>
      <c r="D252" s="138"/>
      <c r="E252" s="138"/>
      <c r="F252" s="138"/>
      <c r="G252" s="138"/>
      <c r="I252" s="88">
        <f>SUM(I8:I251)</f>
        <v>648</v>
      </c>
      <c r="J252" s="88"/>
      <c r="K252" s="88">
        <f>SUM(K8:K250)</f>
        <v>1659000</v>
      </c>
      <c r="L252" s="74"/>
      <c r="M252" s="75"/>
      <c r="N252" s="74"/>
    </row>
    <row r="253" spans="2:14" x14ac:dyDescent="0.25">
      <c r="I253" s="76"/>
      <c r="J253" s="76"/>
      <c r="K253" s="76"/>
    </row>
  </sheetData>
  <autoFilter ref="B7:N250"/>
  <mergeCells count="11">
    <mergeCell ref="H5:H6"/>
    <mergeCell ref="J5:J6"/>
    <mergeCell ref="K5:K6"/>
    <mergeCell ref="L6:M6"/>
    <mergeCell ref="B252:G252"/>
    <mergeCell ref="B5:B6"/>
    <mergeCell ref="C5:C6"/>
    <mergeCell ref="D5:D6"/>
    <mergeCell ref="E5:E6"/>
    <mergeCell ref="F5:F6"/>
    <mergeCell ref="G5:G6"/>
  </mergeCells>
  <conditionalFormatting sqref="H250">
    <cfRule type="duplicateValues" dxfId="446" priority="6"/>
  </conditionalFormatting>
  <conditionalFormatting sqref="H152:H192 H240 H216">
    <cfRule type="duplicateValues" dxfId="445" priority="4"/>
  </conditionalFormatting>
  <conditionalFormatting sqref="H8:H151">
    <cfRule type="duplicateValues" dxfId="444" priority="5"/>
  </conditionalFormatting>
  <conditionalFormatting sqref="H241:H249">
    <cfRule type="duplicateValues" dxfId="443" priority="3"/>
  </conditionalFormatting>
  <conditionalFormatting sqref="H217:H239">
    <cfRule type="duplicateValues" dxfId="442" priority="2"/>
  </conditionalFormatting>
  <conditionalFormatting sqref="H193:H215">
    <cfRule type="duplicateValues" dxfId="441" priority="1"/>
  </conditionalFormatting>
  <printOptions horizontalCentered="1"/>
  <pageMargins left="0" right="0" top="0" bottom="0" header="0" footer="0"/>
  <pageSetup paperSize="9" scale="75" orientation="landscape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200"/>
  <sheetViews>
    <sheetView zoomScale="80" zoomScaleNormal="80" workbookViewId="0">
      <pane xSplit="6" ySplit="7" topLeftCell="G188" activePane="bottomRight" state="frozen"/>
      <selection pane="topRight" activeCell="G1" sqref="G1"/>
      <selection pane="bottomLeft" activeCell="A8" sqref="A8"/>
      <selection pane="bottomRight" sqref="A1:K199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38" customWidth="1"/>
    <col min="7" max="7" width="50.140625" customWidth="1"/>
    <col min="8" max="8" width="14.7109375" customWidth="1"/>
    <col min="9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64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>
        <v>9</v>
      </c>
      <c r="J7" s="54"/>
      <c r="K7" s="55"/>
      <c r="L7" s="50"/>
      <c r="M7" s="50"/>
      <c r="N7" s="50"/>
    </row>
    <row r="8" spans="2:14" s="16" customFormat="1" x14ac:dyDescent="0.25">
      <c r="B8" s="57">
        <v>1</v>
      </c>
      <c r="C8" s="58">
        <v>44487</v>
      </c>
      <c r="D8" s="59" t="s">
        <v>515</v>
      </c>
      <c r="E8" s="60" t="s">
        <v>11276</v>
      </c>
      <c r="F8" s="61" t="s">
        <v>516</v>
      </c>
      <c r="G8" s="61" t="s">
        <v>517</v>
      </c>
      <c r="H8" s="62" t="s">
        <v>518</v>
      </c>
      <c r="I8" s="63">
        <v>2</v>
      </c>
      <c r="J8" s="64" t="str">
        <f>+IF(I8&lt;=0," ",IF(I8&lt;=5,"A",IF(I8&gt;=6,"B")))</f>
        <v>A</v>
      </c>
      <c r="K8" s="65">
        <f>+IF(J8=" ",I8*0,IF(J8="A",I8*2500,IF(J8="B",I8*3000)))</f>
        <v>5000</v>
      </c>
      <c r="L8" s="66">
        <f>SUMIF($D$8:$D$197,D8:D197,$I$8:$I$197)</f>
        <v>2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>
        <v>2</v>
      </c>
      <c r="C9" s="58">
        <v>44487</v>
      </c>
      <c r="D9" s="59" t="s">
        <v>519</v>
      </c>
      <c r="E9" s="60" t="s">
        <v>11276</v>
      </c>
      <c r="F9" s="61" t="s">
        <v>520</v>
      </c>
      <c r="G9" s="61" t="s">
        <v>521</v>
      </c>
      <c r="H9" s="62" t="s">
        <v>522</v>
      </c>
      <c r="I9" s="63">
        <v>2</v>
      </c>
      <c r="J9" s="64" t="str">
        <f t="shared" ref="J9:J71" si="0">+IF(I9&lt;=0," ",IF(I9&lt;=5,"A",IF(I9&gt;=6,"B")))</f>
        <v>A</v>
      </c>
      <c r="K9" s="65">
        <f t="shared" ref="K9:K71" si="1">+IF(J9=" ",I9*0,IF(J9="A",I9*2500,IF(J9="B",I9*3000)))</f>
        <v>5000</v>
      </c>
      <c r="L9" s="66">
        <f t="shared" ref="L9:L72" si="2">SUMIF($D$8:$D$197,D9:D198,$I$8:$I$197)</f>
        <v>5</v>
      </c>
      <c r="M9" s="66" t="str">
        <f t="shared" ref="M9:M72" si="3">+IF(L9=0," ",IF(L9&lt;=20,"OK",IF(L9&gt;=21,"LEBIH")))</f>
        <v>OK</v>
      </c>
      <c r="N9" s="40"/>
    </row>
    <row r="10" spans="2:14" s="16" customFormat="1" x14ac:dyDescent="0.25">
      <c r="B10" s="57">
        <v>3</v>
      </c>
      <c r="C10" s="58">
        <v>44487</v>
      </c>
      <c r="D10" s="59" t="s">
        <v>523</v>
      </c>
      <c r="E10" s="60" t="s">
        <v>11276</v>
      </c>
      <c r="F10" s="61" t="s">
        <v>524</v>
      </c>
      <c r="G10" s="61" t="s">
        <v>525</v>
      </c>
      <c r="H10" s="62" t="s">
        <v>526</v>
      </c>
      <c r="I10" s="63">
        <v>2</v>
      </c>
      <c r="J10" s="64" t="str">
        <f t="shared" si="0"/>
        <v>A</v>
      </c>
      <c r="K10" s="65">
        <f t="shared" si="1"/>
        <v>5000</v>
      </c>
      <c r="L10" s="66">
        <f t="shared" si="2"/>
        <v>2</v>
      </c>
      <c r="M10" s="66" t="str">
        <f t="shared" si="3"/>
        <v>OK</v>
      </c>
      <c r="N10" s="40"/>
    </row>
    <row r="11" spans="2:14" s="16" customFormat="1" x14ac:dyDescent="0.25">
      <c r="B11" s="57">
        <v>4</v>
      </c>
      <c r="C11" s="58">
        <v>44487</v>
      </c>
      <c r="D11" s="59" t="s">
        <v>527</v>
      </c>
      <c r="E11" s="60" t="s">
        <v>11276</v>
      </c>
      <c r="F11" s="61" t="s">
        <v>528</v>
      </c>
      <c r="G11" s="61" t="s">
        <v>529</v>
      </c>
      <c r="H11" s="62" t="s">
        <v>530</v>
      </c>
      <c r="I11" s="63">
        <v>2</v>
      </c>
      <c r="J11" s="64" t="str">
        <f t="shared" si="0"/>
        <v>A</v>
      </c>
      <c r="K11" s="65">
        <f t="shared" si="1"/>
        <v>5000</v>
      </c>
      <c r="L11" s="66">
        <f t="shared" si="2"/>
        <v>8</v>
      </c>
      <c r="M11" s="66" t="str">
        <f t="shared" si="3"/>
        <v>OK</v>
      </c>
      <c r="N11" s="40"/>
    </row>
    <row r="12" spans="2:14" s="16" customFormat="1" x14ac:dyDescent="0.25">
      <c r="B12" s="57">
        <v>5</v>
      </c>
      <c r="C12" s="58">
        <v>44487</v>
      </c>
      <c r="D12" s="59" t="s">
        <v>531</v>
      </c>
      <c r="E12" s="60" t="s">
        <v>11276</v>
      </c>
      <c r="F12" s="61" t="s">
        <v>532</v>
      </c>
      <c r="G12" s="61" t="s">
        <v>533</v>
      </c>
      <c r="H12" s="62" t="s">
        <v>537</v>
      </c>
      <c r="I12" s="63">
        <v>2</v>
      </c>
      <c r="J12" s="64" t="str">
        <f t="shared" si="0"/>
        <v>A</v>
      </c>
      <c r="K12" s="65">
        <f t="shared" si="1"/>
        <v>5000</v>
      </c>
      <c r="L12" s="66">
        <f t="shared" si="2"/>
        <v>2</v>
      </c>
      <c r="M12" s="66" t="str">
        <f t="shared" si="3"/>
        <v>OK</v>
      </c>
      <c r="N12" s="40"/>
    </row>
    <row r="13" spans="2:14" s="16" customFormat="1" x14ac:dyDescent="0.25">
      <c r="B13" s="57">
        <v>6</v>
      </c>
      <c r="C13" s="58">
        <v>44487</v>
      </c>
      <c r="D13" s="59" t="s">
        <v>534</v>
      </c>
      <c r="E13" s="60" t="s">
        <v>11276</v>
      </c>
      <c r="F13" s="61" t="s">
        <v>535</v>
      </c>
      <c r="G13" s="61" t="s">
        <v>536</v>
      </c>
      <c r="H13" s="62" t="s">
        <v>538</v>
      </c>
      <c r="I13" s="63">
        <v>2</v>
      </c>
      <c r="J13" s="64" t="str">
        <f t="shared" si="0"/>
        <v>A</v>
      </c>
      <c r="K13" s="65">
        <f t="shared" si="1"/>
        <v>5000</v>
      </c>
      <c r="L13" s="66">
        <f t="shared" si="2"/>
        <v>2</v>
      </c>
      <c r="M13" s="66" t="str">
        <f t="shared" si="3"/>
        <v>OK</v>
      </c>
      <c r="N13" s="40"/>
    </row>
    <row r="14" spans="2:14" s="16" customFormat="1" x14ac:dyDescent="0.25">
      <c r="B14" s="57">
        <v>7</v>
      </c>
      <c r="C14" s="58">
        <v>44487</v>
      </c>
      <c r="D14" s="59" t="s">
        <v>539</v>
      </c>
      <c r="E14" s="60" t="s">
        <v>11276</v>
      </c>
      <c r="F14" s="61" t="s">
        <v>540</v>
      </c>
      <c r="G14" s="61" t="s">
        <v>541</v>
      </c>
      <c r="H14" s="62" t="s">
        <v>542</v>
      </c>
      <c r="I14" s="63">
        <v>2</v>
      </c>
      <c r="J14" s="64" t="str">
        <f t="shared" si="0"/>
        <v>A</v>
      </c>
      <c r="K14" s="65">
        <f t="shared" si="1"/>
        <v>5000</v>
      </c>
      <c r="L14" s="66">
        <f t="shared" si="2"/>
        <v>14</v>
      </c>
      <c r="M14" s="66" t="str">
        <f t="shared" si="3"/>
        <v>OK</v>
      </c>
      <c r="N14" s="40"/>
    </row>
    <row r="15" spans="2:14" s="16" customFormat="1" x14ac:dyDescent="0.25">
      <c r="B15" s="57">
        <v>8</v>
      </c>
      <c r="C15" s="58">
        <v>44487</v>
      </c>
      <c r="D15" s="59" t="s">
        <v>543</v>
      </c>
      <c r="E15" s="60" t="s">
        <v>11276</v>
      </c>
      <c r="F15" s="61" t="s">
        <v>544</v>
      </c>
      <c r="G15" s="61" t="s">
        <v>545</v>
      </c>
      <c r="H15" s="62" t="s">
        <v>546</v>
      </c>
      <c r="I15" s="63">
        <v>2</v>
      </c>
      <c r="J15" s="64" t="str">
        <f t="shared" si="0"/>
        <v>A</v>
      </c>
      <c r="K15" s="65">
        <f t="shared" si="1"/>
        <v>5000</v>
      </c>
      <c r="L15" s="66">
        <f t="shared" si="2"/>
        <v>10</v>
      </c>
      <c r="M15" s="66" t="str">
        <f t="shared" si="3"/>
        <v>OK</v>
      </c>
      <c r="N15" s="40"/>
    </row>
    <row r="16" spans="2:14" s="16" customFormat="1" x14ac:dyDescent="0.25">
      <c r="B16" s="57">
        <v>9</v>
      </c>
      <c r="C16" s="58">
        <v>44487</v>
      </c>
      <c r="D16" s="59" t="s">
        <v>547</v>
      </c>
      <c r="E16" s="60" t="s">
        <v>11276</v>
      </c>
      <c r="F16" s="61" t="s">
        <v>548</v>
      </c>
      <c r="G16" s="61" t="s">
        <v>549</v>
      </c>
      <c r="H16" s="62" t="s">
        <v>550</v>
      </c>
      <c r="I16" s="63">
        <v>2</v>
      </c>
      <c r="J16" s="64" t="str">
        <f t="shared" si="0"/>
        <v>A</v>
      </c>
      <c r="K16" s="65">
        <f t="shared" si="1"/>
        <v>5000</v>
      </c>
      <c r="L16" s="66">
        <f t="shared" si="2"/>
        <v>8</v>
      </c>
      <c r="M16" s="66" t="str">
        <f t="shared" si="3"/>
        <v>OK</v>
      </c>
      <c r="N16" s="40"/>
    </row>
    <row r="17" spans="2:14" s="16" customFormat="1" x14ac:dyDescent="0.25">
      <c r="B17" s="57">
        <v>10</v>
      </c>
      <c r="C17" s="58">
        <v>44487</v>
      </c>
      <c r="D17" s="59" t="s">
        <v>551</v>
      </c>
      <c r="E17" s="60" t="s">
        <v>11276</v>
      </c>
      <c r="F17" s="61" t="s">
        <v>552</v>
      </c>
      <c r="G17" s="61" t="s">
        <v>553</v>
      </c>
      <c r="H17" s="62" t="s">
        <v>554</v>
      </c>
      <c r="I17" s="63">
        <v>2</v>
      </c>
      <c r="J17" s="64" t="str">
        <f t="shared" si="0"/>
        <v>A</v>
      </c>
      <c r="K17" s="65">
        <f t="shared" si="1"/>
        <v>5000</v>
      </c>
      <c r="L17" s="66">
        <f t="shared" si="2"/>
        <v>2</v>
      </c>
      <c r="M17" s="66" t="str">
        <f t="shared" si="3"/>
        <v>OK</v>
      </c>
      <c r="N17" s="40"/>
    </row>
    <row r="18" spans="2:14" x14ac:dyDescent="0.25">
      <c r="B18" s="57">
        <v>11</v>
      </c>
      <c r="C18" s="58">
        <v>44487</v>
      </c>
      <c r="D18" s="59" t="s">
        <v>555</v>
      </c>
      <c r="E18" s="60" t="s">
        <v>11276</v>
      </c>
      <c r="F18" s="67" t="s">
        <v>556</v>
      </c>
      <c r="G18" s="67" t="s">
        <v>557</v>
      </c>
      <c r="H18" s="68" t="s">
        <v>558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 t="shared" si="2"/>
        <v>2</v>
      </c>
      <c r="M18" s="66" t="str">
        <f t="shared" si="3"/>
        <v>OK</v>
      </c>
    </row>
    <row r="19" spans="2:14" x14ac:dyDescent="0.25">
      <c r="B19" s="57">
        <v>12</v>
      </c>
      <c r="C19" s="58">
        <v>44487</v>
      </c>
      <c r="D19" s="59" t="s">
        <v>559</v>
      </c>
      <c r="E19" s="60" t="s">
        <v>11276</v>
      </c>
      <c r="F19" s="67" t="s">
        <v>560</v>
      </c>
      <c r="G19" s="67" t="s">
        <v>561</v>
      </c>
      <c r="H19" s="68" t="s">
        <v>562</v>
      </c>
      <c r="I19" s="63">
        <v>2</v>
      </c>
      <c r="J19" s="64" t="str">
        <f t="shared" si="0"/>
        <v>A</v>
      </c>
      <c r="K19" s="65">
        <f t="shared" si="1"/>
        <v>5000</v>
      </c>
      <c r="L19" s="66">
        <f t="shared" si="2"/>
        <v>2</v>
      </c>
      <c r="M19" s="66" t="str">
        <f t="shared" si="3"/>
        <v>OK</v>
      </c>
    </row>
    <row r="20" spans="2:14" x14ac:dyDescent="0.25">
      <c r="B20" s="57">
        <v>13</v>
      </c>
      <c r="C20" s="58">
        <v>44487</v>
      </c>
      <c r="D20" s="59" t="s">
        <v>563</v>
      </c>
      <c r="E20" s="60" t="s">
        <v>11276</v>
      </c>
      <c r="F20" s="67" t="s">
        <v>564</v>
      </c>
      <c r="G20" s="67" t="s">
        <v>565</v>
      </c>
      <c r="H20" s="68" t="s">
        <v>566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 t="shared" si="2"/>
        <v>2</v>
      </c>
      <c r="M20" s="66" t="str">
        <f t="shared" si="3"/>
        <v>OK</v>
      </c>
    </row>
    <row r="21" spans="2:14" x14ac:dyDescent="0.25">
      <c r="B21" s="57">
        <v>14</v>
      </c>
      <c r="C21" s="58">
        <v>44487</v>
      </c>
      <c r="D21" s="59" t="s">
        <v>567</v>
      </c>
      <c r="E21" s="60" t="s">
        <v>11276</v>
      </c>
      <c r="F21" s="67" t="s">
        <v>568</v>
      </c>
      <c r="G21" s="67" t="s">
        <v>569</v>
      </c>
      <c r="H21" s="68" t="s">
        <v>570</v>
      </c>
      <c r="I21" s="63">
        <v>2</v>
      </c>
      <c r="J21" s="64" t="str">
        <f t="shared" si="0"/>
        <v>A</v>
      </c>
      <c r="K21" s="65">
        <f t="shared" si="1"/>
        <v>5000</v>
      </c>
      <c r="L21" s="66">
        <f t="shared" si="2"/>
        <v>2</v>
      </c>
      <c r="M21" s="66" t="str">
        <f t="shared" si="3"/>
        <v>OK</v>
      </c>
    </row>
    <row r="22" spans="2:14" x14ac:dyDescent="0.25">
      <c r="B22" s="57">
        <v>15</v>
      </c>
      <c r="C22" s="58">
        <v>44487</v>
      </c>
      <c r="D22" s="59" t="s">
        <v>571</v>
      </c>
      <c r="E22" s="60" t="s">
        <v>11276</v>
      </c>
      <c r="F22" s="67" t="s">
        <v>572</v>
      </c>
      <c r="G22" s="67" t="s">
        <v>573</v>
      </c>
      <c r="H22" s="68" t="s">
        <v>574</v>
      </c>
      <c r="I22" s="63">
        <v>2</v>
      </c>
      <c r="J22" s="64" t="str">
        <f t="shared" si="0"/>
        <v>A</v>
      </c>
      <c r="K22" s="65">
        <f t="shared" si="1"/>
        <v>5000</v>
      </c>
      <c r="L22" s="66">
        <f t="shared" si="2"/>
        <v>2</v>
      </c>
      <c r="M22" s="66" t="str">
        <f t="shared" si="3"/>
        <v>OK</v>
      </c>
    </row>
    <row r="23" spans="2:14" s="16" customFormat="1" x14ac:dyDescent="0.25">
      <c r="B23" s="57">
        <v>16</v>
      </c>
      <c r="C23" s="58">
        <v>44487</v>
      </c>
      <c r="D23" s="59" t="s">
        <v>575</v>
      </c>
      <c r="E23" s="60" t="s">
        <v>11276</v>
      </c>
      <c r="F23" s="61" t="s">
        <v>576</v>
      </c>
      <c r="G23" s="61" t="s">
        <v>577</v>
      </c>
      <c r="H23" s="62" t="s">
        <v>581</v>
      </c>
      <c r="I23" s="63">
        <v>6</v>
      </c>
      <c r="J23" s="64" t="str">
        <f t="shared" si="0"/>
        <v>B</v>
      </c>
      <c r="K23" s="65">
        <f t="shared" si="1"/>
        <v>18000</v>
      </c>
      <c r="L23" s="66">
        <f t="shared" si="2"/>
        <v>8</v>
      </c>
      <c r="M23" s="66" t="str">
        <f t="shared" si="3"/>
        <v>OK</v>
      </c>
      <c r="N23" s="40"/>
    </row>
    <row r="24" spans="2:14" s="16" customFormat="1" x14ac:dyDescent="0.25">
      <c r="B24" s="57">
        <v>17</v>
      </c>
      <c r="C24" s="58">
        <v>44487</v>
      </c>
      <c r="D24" s="59" t="s">
        <v>578</v>
      </c>
      <c r="E24" s="60" t="s">
        <v>11276</v>
      </c>
      <c r="F24" s="61" t="s">
        <v>579</v>
      </c>
      <c r="G24" s="61" t="s">
        <v>580</v>
      </c>
      <c r="H24" s="62" t="s">
        <v>582</v>
      </c>
      <c r="I24" s="63">
        <v>2</v>
      </c>
      <c r="J24" s="64" t="str">
        <f t="shared" si="0"/>
        <v>A</v>
      </c>
      <c r="K24" s="65">
        <f t="shared" si="1"/>
        <v>5000</v>
      </c>
      <c r="L24" s="66">
        <f t="shared" si="2"/>
        <v>2</v>
      </c>
      <c r="M24" s="66" t="str">
        <f t="shared" si="3"/>
        <v>OK</v>
      </c>
      <c r="N24" s="40"/>
    </row>
    <row r="25" spans="2:14" s="16" customFormat="1" x14ac:dyDescent="0.25">
      <c r="B25" s="57">
        <v>18</v>
      </c>
      <c r="C25" s="58">
        <v>44487</v>
      </c>
      <c r="D25" s="59" t="s">
        <v>583</v>
      </c>
      <c r="E25" s="60" t="s">
        <v>11276</v>
      </c>
      <c r="F25" s="61" t="s">
        <v>584</v>
      </c>
      <c r="G25" s="61" t="s">
        <v>585</v>
      </c>
      <c r="H25" s="62" t="s">
        <v>586</v>
      </c>
      <c r="I25" s="63">
        <v>2</v>
      </c>
      <c r="J25" s="64" t="str">
        <f t="shared" si="0"/>
        <v>A</v>
      </c>
      <c r="K25" s="65">
        <f t="shared" si="1"/>
        <v>5000</v>
      </c>
      <c r="L25" s="66">
        <f t="shared" si="2"/>
        <v>4</v>
      </c>
      <c r="M25" s="66" t="str">
        <f t="shared" si="3"/>
        <v>OK</v>
      </c>
      <c r="N25" s="40"/>
    </row>
    <row r="26" spans="2:14" s="16" customFormat="1" x14ac:dyDescent="0.25">
      <c r="B26" s="57">
        <v>19</v>
      </c>
      <c r="C26" s="58">
        <v>44487</v>
      </c>
      <c r="D26" s="59" t="s">
        <v>587</v>
      </c>
      <c r="E26" s="60" t="s">
        <v>11276</v>
      </c>
      <c r="F26" s="61" t="s">
        <v>588</v>
      </c>
      <c r="G26" s="61" t="s">
        <v>589</v>
      </c>
      <c r="H26" s="62" t="s">
        <v>590</v>
      </c>
      <c r="I26" s="63">
        <v>2</v>
      </c>
      <c r="J26" s="64" t="str">
        <f t="shared" si="0"/>
        <v>A</v>
      </c>
      <c r="K26" s="65">
        <f t="shared" si="1"/>
        <v>5000</v>
      </c>
      <c r="L26" s="66">
        <f t="shared" si="2"/>
        <v>2</v>
      </c>
      <c r="M26" s="66" t="str">
        <f t="shared" si="3"/>
        <v>OK</v>
      </c>
      <c r="N26" s="40"/>
    </row>
    <row r="27" spans="2:14" s="16" customFormat="1" x14ac:dyDescent="0.25">
      <c r="B27" s="57">
        <v>20</v>
      </c>
      <c r="C27" s="58">
        <v>44487</v>
      </c>
      <c r="D27" s="59" t="s">
        <v>591</v>
      </c>
      <c r="E27" s="60" t="s">
        <v>11276</v>
      </c>
      <c r="F27" s="61" t="s">
        <v>592</v>
      </c>
      <c r="G27" s="61" t="s">
        <v>593</v>
      </c>
      <c r="H27" s="62" t="s">
        <v>594</v>
      </c>
      <c r="I27" s="63">
        <v>2</v>
      </c>
      <c r="J27" s="64" t="str">
        <f t="shared" si="0"/>
        <v>A</v>
      </c>
      <c r="K27" s="65">
        <f t="shared" si="1"/>
        <v>5000</v>
      </c>
      <c r="L27" s="66">
        <f t="shared" si="2"/>
        <v>2</v>
      </c>
      <c r="M27" s="66" t="str">
        <f t="shared" si="3"/>
        <v>OK</v>
      </c>
      <c r="N27" s="40"/>
    </row>
    <row r="28" spans="2:14" s="16" customFormat="1" x14ac:dyDescent="0.25">
      <c r="B28" s="57">
        <v>21</v>
      </c>
      <c r="C28" s="58">
        <v>44488</v>
      </c>
      <c r="D28" s="59" t="s">
        <v>1723</v>
      </c>
      <c r="E28" s="60" t="s">
        <v>11276</v>
      </c>
      <c r="F28" s="61" t="s">
        <v>1724</v>
      </c>
      <c r="G28" s="61" t="s">
        <v>1725</v>
      </c>
      <c r="H28" s="62" t="s">
        <v>1726</v>
      </c>
      <c r="I28" s="63">
        <v>10</v>
      </c>
      <c r="J28" s="64" t="str">
        <f t="shared" si="0"/>
        <v>B</v>
      </c>
      <c r="K28" s="65">
        <f t="shared" si="1"/>
        <v>30000</v>
      </c>
      <c r="L28" s="66">
        <f t="shared" si="2"/>
        <v>10</v>
      </c>
      <c r="M28" s="66" t="str">
        <f t="shared" si="3"/>
        <v>OK</v>
      </c>
      <c r="N28" s="40"/>
    </row>
    <row r="29" spans="2:14" s="16" customFormat="1" x14ac:dyDescent="0.25">
      <c r="B29" s="57">
        <v>22</v>
      </c>
      <c r="C29" s="58">
        <v>44488</v>
      </c>
      <c r="D29" s="59" t="s">
        <v>1727</v>
      </c>
      <c r="E29" s="60" t="s">
        <v>11276</v>
      </c>
      <c r="F29" s="61" t="s">
        <v>1728</v>
      </c>
      <c r="G29" s="61" t="s">
        <v>1729</v>
      </c>
      <c r="H29" s="62" t="s">
        <v>1730</v>
      </c>
      <c r="I29" s="63">
        <v>2</v>
      </c>
      <c r="J29" s="64" t="str">
        <f t="shared" si="0"/>
        <v>A</v>
      </c>
      <c r="K29" s="65">
        <f t="shared" si="1"/>
        <v>5000</v>
      </c>
      <c r="L29" s="66">
        <f t="shared" si="2"/>
        <v>2</v>
      </c>
      <c r="M29" s="66" t="str">
        <f t="shared" si="3"/>
        <v>OK</v>
      </c>
      <c r="N29" s="40"/>
    </row>
    <row r="30" spans="2:14" s="16" customFormat="1" x14ac:dyDescent="0.25">
      <c r="B30" s="57">
        <v>23</v>
      </c>
      <c r="C30" s="58">
        <v>44488</v>
      </c>
      <c r="D30" s="59" t="s">
        <v>1731</v>
      </c>
      <c r="E30" s="60" t="s">
        <v>11276</v>
      </c>
      <c r="F30" s="61" t="s">
        <v>1732</v>
      </c>
      <c r="G30" s="61" t="s">
        <v>1733</v>
      </c>
      <c r="H30" s="62" t="s">
        <v>1734</v>
      </c>
      <c r="I30" s="63">
        <v>3</v>
      </c>
      <c r="J30" s="64" t="str">
        <f t="shared" si="0"/>
        <v>A</v>
      </c>
      <c r="K30" s="65">
        <f t="shared" si="1"/>
        <v>7500</v>
      </c>
      <c r="L30" s="66">
        <f t="shared" si="2"/>
        <v>11</v>
      </c>
      <c r="M30" s="66" t="str">
        <f t="shared" si="3"/>
        <v>OK</v>
      </c>
      <c r="N30" s="40"/>
    </row>
    <row r="31" spans="2:14" s="16" customFormat="1" x14ac:dyDescent="0.25">
      <c r="B31" s="57">
        <v>24</v>
      </c>
      <c r="C31" s="58">
        <v>44488</v>
      </c>
      <c r="D31" s="59" t="s">
        <v>1735</v>
      </c>
      <c r="E31" s="60" t="s">
        <v>11276</v>
      </c>
      <c r="F31" s="61" t="s">
        <v>1736</v>
      </c>
      <c r="G31" s="61" t="s">
        <v>1737</v>
      </c>
      <c r="H31" s="62" t="s">
        <v>1738</v>
      </c>
      <c r="I31" s="63">
        <v>2</v>
      </c>
      <c r="J31" s="64" t="str">
        <f t="shared" si="0"/>
        <v>A</v>
      </c>
      <c r="K31" s="65">
        <f t="shared" si="1"/>
        <v>5000</v>
      </c>
      <c r="L31" s="66">
        <f t="shared" si="2"/>
        <v>4</v>
      </c>
      <c r="M31" s="66" t="str">
        <f t="shared" si="3"/>
        <v>OK</v>
      </c>
      <c r="N31" s="40"/>
    </row>
    <row r="32" spans="2:14" s="16" customFormat="1" x14ac:dyDescent="0.25">
      <c r="B32" s="57">
        <v>25</v>
      </c>
      <c r="C32" s="58">
        <v>44488</v>
      </c>
      <c r="D32" s="59" t="s">
        <v>1739</v>
      </c>
      <c r="E32" s="60" t="s">
        <v>11276</v>
      </c>
      <c r="F32" s="61" t="s">
        <v>1740</v>
      </c>
      <c r="G32" s="61" t="s">
        <v>1741</v>
      </c>
      <c r="H32" s="62" t="s">
        <v>1742</v>
      </c>
      <c r="I32" s="63">
        <v>3</v>
      </c>
      <c r="J32" s="64" t="str">
        <f t="shared" si="0"/>
        <v>A</v>
      </c>
      <c r="K32" s="65">
        <f t="shared" si="1"/>
        <v>7500</v>
      </c>
      <c r="L32" s="66">
        <f t="shared" si="2"/>
        <v>3</v>
      </c>
      <c r="M32" s="66" t="str">
        <f t="shared" si="3"/>
        <v>OK</v>
      </c>
      <c r="N32" s="40"/>
    </row>
    <row r="33" spans="2:14" s="16" customFormat="1" x14ac:dyDescent="0.25">
      <c r="B33" s="57">
        <v>26</v>
      </c>
      <c r="C33" s="58">
        <v>44488</v>
      </c>
      <c r="D33" s="59" t="s">
        <v>1743</v>
      </c>
      <c r="E33" s="60" t="s">
        <v>11276</v>
      </c>
      <c r="F33" s="61" t="s">
        <v>1744</v>
      </c>
      <c r="G33" s="61" t="s">
        <v>1745</v>
      </c>
      <c r="H33" s="62" t="s">
        <v>1746</v>
      </c>
      <c r="I33" s="63">
        <v>2</v>
      </c>
      <c r="J33" s="64" t="str">
        <f t="shared" si="0"/>
        <v>A</v>
      </c>
      <c r="K33" s="65">
        <f t="shared" si="1"/>
        <v>5000</v>
      </c>
      <c r="L33" s="66">
        <f t="shared" si="2"/>
        <v>2</v>
      </c>
      <c r="M33" s="66" t="str">
        <f t="shared" si="3"/>
        <v>OK</v>
      </c>
      <c r="N33" s="40"/>
    </row>
    <row r="34" spans="2:14" s="16" customFormat="1" x14ac:dyDescent="0.25">
      <c r="B34" s="57">
        <v>27</v>
      </c>
      <c r="C34" s="58">
        <v>44488</v>
      </c>
      <c r="D34" s="59" t="s">
        <v>1747</v>
      </c>
      <c r="E34" s="60" t="s">
        <v>11276</v>
      </c>
      <c r="F34" s="61" t="s">
        <v>1748</v>
      </c>
      <c r="G34" s="61" t="s">
        <v>1749</v>
      </c>
      <c r="H34" s="62" t="s">
        <v>1750</v>
      </c>
      <c r="I34" s="63">
        <v>3</v>
      </c>
      <c r="J34" s="64" t="str">
        <f t="shared" si="0"/>
        <v>A</v>
      </c>
      <c r="K34" s="65">
        <f t="shared" si="1"/>
        <v>7500</v>
      </c>
      <c r="L34" s="66">
        <f t="shared" si="2"/>
        <v>13</v>
      </c>
      <c r="M34" s="66" t="str">
        <f t="shared" si="3"/>
        <v>OK</v>
      </c>
      <c r="N34" s="40"/>
    </row>
    <row r="35" spans="2:14" s="16" customFormat="1" x14ac:dyDescent="0.25">
      <c r="B35" s="57">
        <v>28</v>
      </c>
      <c r="C35" s="58">
        <v>44488</v>
      </c>
      <c r="D35" s="59" t="s">
        <v>1751</v>
      </c>
      <c r="E35" s="60" t="s">
        <v>11276</v>
      </c>
      <c r="F35" s="61" t="s">
        <v>1752</v>
      </c>
      <c r="G35" s="61" t="s">
        <v>1753</v>
      </c>
      <c r="H35" s="62" t="s">
        <v>1754</v>
      </c>
      <c r="I35" s="63">
        <v>2</v>
      </c>
      <c r="J35" s="64" t="str">
        <f t="shared" si="0"/>
        <v>A</v>
      </c>
      <c r="K35" s="65">
        <f t="shared" si="1"/>
        <v>5000</v>
      </c>
      <c r="L35" s="66">
        <f t="shared" si="2"/>
        <v>2</v>
      </c>
      <c r="M35" s="66" t="str">
        <f t="shared" si="3"/>
        <v>OK</v>
      </c>
      <c r="N35" s="40"/>
    </row>
    <row r="36" spans="2:14" x14ac:dyDescent="0.25">
      <c r="B36" s="57">
        <v>29</v>
      </c>
      <c r="C36" s="58">
        <v>44488</v>
      </c>
      <c r="D36" s="59" t="s">
        <v>1755</v>
      </c>
      <c r="E36" s="60" t="s">
        <v>11276</v>
      </c>
      <c r="F36" s="67" t="s">
        <v>1756</v>
      </c>
      <c r="G36" s="67" t="s">
        <v>1757</v>
      </c>
      <c r="H36" s="68" t="s">
        <v>1758</v>
      </c>
      <c r="I36" s="63">
        <v>2</v>
      </c>
      <c r="J36" s="64" t="str">
        <f t="shared" si="0"/>
        <v>A</v>
      </c>
      <c r="K36" s="65">
        <f t="shared" si="1"/>
        <v>5000</v>
      </c>
      <c r="L36" s="66">
        <f t="shared" si="2"/>
        <v>2</v>
      </c>
      <c r="M36" s="66" t="str">
        <f t="shared" si="3"/>
        <v>OK</v>
      </c>
    </row>
    <row r="37" spans="2:14" x14ac:dyDescent="0.25">
      <c r="B37" s="57">
        <v>30</v>
      </c>
      <c r="C37" s="58">
        <v>44488</v>
      </c>
      <c r="D37" s="59" t="s">
        <v>1759</v>
      </c>
      <c r="E37" s="60" t="s">
        <v>11276</v>
      </c>
      <c r="F37" s="67" t="s">
        <v>1760</v>
      </c>
      <c r="G37" s="67" t="s">
        <v>1761</v>
      </c>
      <c r="H37" s="68" t="s">
        <v>1762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 t="shared" si="2"/>
        <v>2</v>
      </c>
      <c r="M37" s="66" t="str">
        <f t="shared" si="3"/>
        <v>OK</v>
      </c>
    </row>
    <row r="38" spans="2:14" x14ac:dyDescent="0.25">
      <c r="B38" s="57">
        <v>31</v>
      </c>
      <c r="C38" s="58">
        <v>44488</v>
      </c>
      <c r="D38" s="59" t="s">
        <v>1763</v>
      </c>
      <c r="E38" s="60" t="s">
        <v>11276</v>
      </c>
      <c r="F38" s="67" t="s">
        <v>1764</v>
      </c>
      <c r="G38" s="67" t="s">
        <v>1765</v>
      </c>
      <c r="H38" s="68" t="s">
        <v>1766</v>
      </c>
      <c r="I38" s="63">
        <v>6</v>
      </c>
      <c r="J38" s="64" t="str">
        <f t="shared" si="0"/>
        <v>B</v>
      </c>
      <c r="K38" s="65">
        <f t="shared" si="1"/>
        <v>18000</v>
      </c>
      <c r="L38" s="66">
        <f t="shared" si="2"/>
        <v>6</v>
      </c>
      <c r="M38" s="66" t="str">
        <f t="shared" si="3"/>
        <v>OK</v>
      </c>
    </row>
    <row r="39" spans="2:14" x14ac:dyDescent="0.25">
      <c r="B39" s="57">
        <v>32</v>
      </c>
      <c r="C39" s="58">
        <v>44488</v>
      </c>
      <c r="D39" s="59" t="s">
        <v>1767</v>
      </c>
      <c r="E39" s="60" t="s">
        <v>11276</v>
      </c>
      <c r="F39" s="67" t="s">
        <v>1768</v>
      </c>
      <c r="G39" s="67" t="s">
        <v>1769</v>
      </c>
      <c r="H39" s="68" t="s">
        <v>1770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 t="shared" si="2"/>
        <v>2</v>
      </c>
      <c r="M39" s="66" t="str">
        <f t="shared" si="3"/>
        <v>OK</v>
      </c>
    </row>
    <row r="40" spans="2:14" x14ac:dyDescent="0.25">
      <c r="B40" s="57">
        <v>33</v>
      </c>
      <c r="C40" s="58">
        <v>44488</v>
      </c>
      <c r="D40" s="59" t="s">
        <v>1771</v>
      </c>
      <c r="E40" s="60" t="s">
        <v>11276</v>
      </c>
      <c r="F40" s="67" t="s">
        <v>1772</v>
      </c>
      <c r="G40" s="67" t="s">
        <v>1773</v>
      </c>
      <c r="H40" s="68" t="s">
        <v>1774</v>
      </c>
      <c r="I40" s="63">
        <v>6</v>
      </c>
      <c r="J40" s="64" t="str">
        <f t="shared" si="0"/>
        <v>B</v>
      </c>
      <c r="K40" s="65">
        <f t="shared" si="1"/>
        <v>18000</v>
      </c>
      <c r="L40" s="66">
        <f t="shared" si="2"/>
        <v>6</v>
      </c>
      <c r="M40" s="66" t="str">
        <f t="shared" si="3"/>
        <v>OK</v>
      </c>
    </row>
    <row r="41" spans="2:14" s="16" customFormat="1" x14ac:dyDescent="0.25">
      <c r="B41" s="57">
        <v>34</v>
      </c>
      <c r="C41" s="58">
        <v>44488</v>
      </c>
      <c r="D41" s="59" t="s">
        <v>1775</v>
      </c>
      <c r="E41" s="60" t="s">
        <v>11276</v>
      </c>
      <c r="F41" s="61" t="s">
        <v>1776</v>
      </c>
      <c r="G41" s="61" t="s">
        <v>1777</v>
      </c>
      <c r="H41" s="62" t="s">
        <v>1778</v>
      </c>
      <c r="I41" s="63">
        <v>2</v>
      </c>
      <c r="J41" s="64" t="str">
        <f t="shared" si="0"/>
        <v>A</v>
      </c>
      <c r="K41" s="65">
        <f t="shared" si="1"/>
        <v>5000</v>
      </c>
      <c r="L41" s="66">
        <f t="shared" si="2"/>
        <v>2</v>
      </c>
      <c r="M41" s="66" t="str">
        <f t="shared" si="3"/>
        <v>OK</v>
      </c>
      <c r="N41" s="40"/>
    </row>
    <row r="42" spans="2:14" s="16" customFormat="1" x14ac:dyDescent="0.25">
      <c r="B42" s="57">
        <v>35</v>
      </c>
      <c r="C42" s="58">
        <v>44488</v>
      </c>
      <c r="D42" s="59" t="s">
        <v>1779</v>
      </c>
      <c r="E42" s="60" t="s">
        <v>11276</v>
      </c>
      <c r="F42" s="61" t="s">
        <v>1780</v>
      </c>
      <c r="G42" s="61" t="s">
        <v>1781</v>
      </c>
      <c r="H42" s="62" t="s">
        <v>1782</v>
      </c>
      <c r="I42" s="63">
        <v>2</v>
      </c>
      <c r="J42" s="64" t="str">
        <f t="shared" si="0"/>
        <v>A</v>
      </c>
      <c r="K42" s="65">
        <f t="shared" si="1"/>
        <v>5000</v>
      </c>
      <c r="L42" s="66">
        <f t="shared" si="2"/>
        <v>2</v>
      </c>
      <c r="M42" s="66" t="str">
        <f t="shared" si="3"/>
        <v>OK</v>
      </c>
      <c r="N42" s="40"/>
    </row>
    <row r="43" spans="2:14" s="16" customFormat="1" x14ac:dyDescent="0.25">
      <c r="B43" s="57">
        <v>36</v>
      </c>
      <c r="C43" s="58">
        <v>44488</v>
      </c>
      <c r="D43" s="59" t="s">
        <v>1783</v>
      </c>
      <c r="E43" s="60" t="s">
        <v>11276</v>
      </c>
      <c r="F43" s="61" t="s">
        <v>1784</v>
      </c>
      <c r="G43" s="61" t="s">
        <v>1785</v>
      </c>
      <c r="H43" s="62" t="s">
        <v>1786</v>
      </c>
      <c r="I43" s="63">
        <v>2</v>
      </c>
      <c r="J43" s="64" t="str">
        <f t="shared" si="0"/>
        <v>A</v>
      </c>
      <c r="K43" s="65">
        <f t="shared" si="1"/>
        <v>5000</v>
      </c>
      <c r="L43" s="66">
        <f t="shared" si="2"/>
        <v>2</v>
      </c>
      <c r="M43" s="66" t="str">
        <f t="shared" si="3"/>
        <v>OK</v>
      </c>
      <c r="N43" s="40"/>
    </row>
    <row r="44" spans="2:14" s="16" customFormat="1" x14ac:dyDescent="0.25">
      <c r="B44" s="57">
        <v>37</v>
      </c>
      <c r="C44" s="58">
        <v>44488</v>
      </c>
      <c r="D44" s="59" t="s">
        <v>1787</v>
      </c>
      <c r="E44" s="60" t="s">
        <v>11276</v>
      </c>
      <c r="F44" s="61" t="s">
        <v>1788</v>
      </c>
      <c r="G44" s="61" t="s">
        <v>1789</v>
      </c>
      <c r="H44" s="62" t="s">
        <v>1790</v>
      </c>
      <c r="I44" s="63">
        <v>2</v>
      </c>
      <c r="J44" s="64" t="str">
        <f t="shared" si="0"/>
        <v>A</v>
      </c>
      <c r="K44" s="65">
        <f t="shared" si="1"/>
        <v>5000</v>
      </c>
      <c r="L44" s="66">
        <f t="shared" si="2"/>
        <v>7</v>
      </c>
      <c r="M44" s="66" t="str">
        <f t="shared" si="3"/>
        <v>OK</v>
      </c>
      <c r="N44" s="40"/>
    </row>
    <row r="45" spans="2:14" s="16" customFormat="1" x14ac:dyDescent="0.25">
      <c r="B45" s="57">
        <v>38</v>
      </c>
      <c r="C45" s="58">
        <v>44488</v>
      </c>
      <c r="D45" s="59" t="s">
        <v>1791</v>
      </c>
      <c r="E45" s="60" t="s">
        <v>11276</v>
      </c>
      <c r="F45" s="61" t="s">
        <v>1792</v>
      </c>
      <c r="G45" s="61" t="s">
        <v>1793</v>
      </c>
      <c r="H45" s="62" t="s">
        <v>1794</v>
      </c>
      <c r="I45" s="63">
        <v>2</v>
      </c>
      <c r="J45" s="64" t="str">
        <f t="shared" si="0"/>
        <v>A</v>
      </c>
      <c r="K45" s="65">
        <f t="shared" si="1"/>
        <v>5000</v>
      </c>
      <c r="L45" s="66">
        <f t="shared" si="2"/>
        <v>2</v>
      </c>
      <c r="M45" s="66" t="str">
        <f t="shared" si="3"/>
        <v>OK</v>
      </c>
      <c r="N45" s="40"/>
    </row>
    <row r="46" spans="2:14" s="16" customFormat="1" x14ac:dyDescent="0.25">
      <c r="B46" s="57">
        <v>39</v>
      </c>
      <c r="C46" s="58">
        <v>44488</v>
      </c>
      <c r="D46" s="59" t="s">
        <v>1795</v>
      </c>
      <c r="E46" s="60" t="s">
        <v>11276</v>
      </c>
      <c r="F46" s="61" t="s">
        <v>1796</v>
      </c>
      <c r="G46" s="61" t="s">
        <v>1797</v>
      </c>
      <c r="H46" s="62" t="s">
        <v>1798</v>
      </c>
      <c r="I46" s="63">
        <v>6</v>
      </c>
      <c r="J46" s="64" t="str">
        <f t="shared" si="0"/>
        <v>B</v>
      </c>
      <c r="K46" s="65">
        <f t="shared" si="1"/>
        <v>18000</v>
      </c>
      <c r="L46" s="66">
        <f t="shared" si="2"/>
        <v>6</v>
      </c>
      <c r="M46" s="66" t="str">
        <f t="shared" si="3"/>
        <v>OK</v>
      </c>
      <c r="N46" s="40"/>
    </row>
    <row r="47" spans="2:14" s="16" customFormat="1" x14ac:dyDescent="0.25">
      <c r="B47" s="57">
        <v>40</v>
      </c>
      <c r="C47" s="58">
        <v>44489</v>
      </c>
      <c r="D47" s="59" t="s">
        <v>1799</v>
      </c>
      <c r="E47" s="60" t="s">
        <v>11276</v>
      </c>
      <c r="F47" s="61" t="s">
        <v>1800</v>
      </c>
      <c r="G47" s="61" t="s">
        <v>1801</v>
      </c>
      <c r="H47" s="62" t="s">
        <v>1802</v>
      </c>
      <c r="I47" s="63">
        <v>2</v>
      </c>
      <c r="J47" s="64" t="str">
        <f t="shared" si="0"/>
        <v>A</v>
      </c>
      <c r="K47" s="65">
        <f t="shared" si="1"/>
        <v>5000</v>
      </c>
      <c r="L47" s="66">
        <f t="shared" si="2"/>
        <v>8</v>
      </c>
      <c r="M47" s="66" t="str">
        <f t="shared" si="3"/>
        <v>OK</v>
      </c>
      <c r="N47" s="40"/>
    </row>
    <row r="48" spans="2:14" s="16" customFormat="1" x14ac:dyDescent="0.25">
      <c r="B48" s="57">
        <v>41</v>
      </c>
      <c r="C48" s="58">
        <v>44489</v>
      </c>
      <c r="D48" s="59" t="s">
        <v>1803</v>
      </c>
      <c r="E48" s="60" t="s">
        <v>11276</v>
      </c>
      <c r="F48" s="61" t="s">
        <v>1804</v>
      </c>
      <c r="G48" s="61" t="s">
        <v>1805</v>
      </c>
      <c r="H48" s="62" t="s">
        <v>1806</v>
      </c>
      <c r="I48" s="63">
        <v>2</v>
      </c>
      <c r="J48" s="64" t="str">
        <f t="shared" si="0"/>
        <v>A</v>
      </c>
      <c r="K48" s="65">
        <f t="shared" si="1"/>
        <v>5000</v>
      </c>
      <c r="L48" s="66">
        <f t="shared" si="2"/>
        <v>4</v>
      </c>
      <c r="M48" s="66" t="str">
        <f t="shared" si="3"/>
        <v>OK</v>
      </c>
      <c r="N48" s="40"/>
    </row>
    <row r="49" spans="2:14" s="16" customFormat="1" x14ac:dyDescent="0.25">
      <c r="B49" s="57">
        <v>42</v>
      </c>
      <c r="C49" s="58">
        <v>44489</v>
      </c>
      <c r="D49" s="59" t="s">
        <v>1807</v>
      </c>
      <c r="E49" s="60" t="s">
        <v>11276</v>
      </c>
      <c r="F49" s="61" t="s">
        <v>1808</v>
      </c>
      <c r="G49" s="61" t="s">
        <v>1809</v>
      </c>
      <c r="H49" s="62" t="s">
        <v>1810</v>
      </c>
      <c r="I49" s="63">
        <v>2</v>
      </c>
      <c r="J49" s="64" t="str">
        <f t="shared" si="0"/>
        <v>A</v>
      </c>
      <c r="K49" s="65">
        <f t="shared" si="1"/>
        <v>5000</v>
      </c>
      <c r="L49" s="66">
        <f t="shared" si="2"/>
        <v>2</v>
      </c>
      <c r="M49" s="66" t="str">
        <f t="shared" si="3"/>
        <v>OK</v>
      </c>
      <c r="N49" s="40"/>
    </row>
    <row r="50" spans="2:14" s="16" customFormat="1" x14ac:dyDescent="0.25">
      <c r="B50" s="57">
        <v>43</v>
      </c>
      <c r="C50" s="58">
        <v>44489</v>
      </c>
      <c r="D50" s="59" t="s">
        <v>1811</v>
      </c>
      <c r="E50" s="60" t="s">
        <v>11276</v>
      </c>
      <c r="F50" s="61" t="s">
        <v>1812</v>
      </c>
      <c r="G50" s="61" t="s">
        <v>1813</v>
      </c>
      <c r="H50" s="62" t="s">
        <v>1814</v>
      </c>
      <c r="I50" s="63">
        <v>2</v>
      </c>
      <c r="J50" s="64" t="str">
        <f t="shared" si="0"/>
        <v>A</v>
      </c>
      <c r="K50" s="65">
        <f t="shared" si="1"/>
        <v>5000</v>
      </c>
      <c r="L50" s="66">
        <f t="shared" si="2"/>
        <v>2</v>
      </c>
      <c r="M50" s="66" t="str">
        <f t="shared" si="3"/>
        <v>OK</v>
      </c>
      <c r="N50" s="40"/>
    </row>
    <row r="51" spans="2:14" s="16" customFormat="1" x14ac:dyDescent="0.25">
      <c r="B51" s="57">
        <v>44</v>
      </c>
      <c r="C51" s="58">
        <v>44489</v>
      </c>
      <c r="D51" s="59" t="s">
        <v>1815</v>
      </c>
      <c r="E51" s="60" t="s">
        <v>11276</v>
      </c>
      <c r="F51" s="61" t="s">
        <v>1816</v>
      </c>
      <c r="G51" s="61" t="s">
        <v>1805</v>
      </c>
      <c r="H51" s="62" t="s">
        <v>1817</v>
      </c>
      <c r="I51" s="63">
        <v>2</v>
      </c>
      <c r="J51" s="64" t="str">
        <f t="shared" si="0"/>
        <v>A</v>
      </c>
      <c r="K51" s="65">
        <f t="shared" si="1"/>
        <v>5000</v>
      </c>
      <c r="L51" s="66">
        <f t="shared" si="2"/>
        <v>4</v>
      </c>
      <c r="M51" s="66" t="str">
        <f t="shared" si="3"/>
        <v>OK</v>
      </c>
      <c r="N51" s="40"/>
    </row>
    <row r="52" spans="2:14" x14ac:dyDescent="0.25">
      <c r="B52" s="57">
        <v>45</v>
      </c>
      <c r="C52" s="58">
        <v>44489</v>
      </c>
      <c r="D52" s="59" t="s">
        <v>1818</v>
      </c>
      <c r="E52" s="60" t="s">
        <v>11276</v>
      </c>
      <c r="F52" s="67" t="s">
        <v>1819</v>
      </c>
      <c r="G52" s="67" t="s">
        <v>1820</v>
      </c>
      <c r="H52" s="68" t="s">
        <v>1821</v>
      </c>
      <c r="I52" s="63">
        <v>2</v>
      </c>
      <c r="J52" s="64" t="str">
        <f t="shared" si="0"/>
        <v>A</v>
      </c>
      <c r="K52" s="65">
        <f t="shared" si="1"/>
        <v>5000</v>
      </c>
      <c r="L52" s="66">
        <f t="shared" si="2"/>
        <v>2</v>
      </c>
      <c r="M52" s="66" t="str">
        <f t="shared" si="3"/>
        <v>OK</v>
      </c>
    </row>
    <row r="53" spans="2:14" x14ac:dyDescent="0.25">
      <c r="B53" s="57">
        <v>46</v>
      </c>
      <c r="C53" s="58">
        <v>44489</v>
      </c>
      <c r="D53" s="59" t="s">
        <v>1822</v>
      </c>
      <c r="E53" s="60" t="s">
        <v>11276</v>
      </c>
      <c r="F53" s="67" t="s">
        <v>1823</v>
      </c>
      <c r="G53" s="67" t="s">
        <v>1824</v>
      </c>
      <c r="H53" s="68" t="s">
        <v>1825</v>
      </c>
      <c r="I53" s="63">
        <v>2</v>
      </c>
      <c r="J53" s="64" t="str">
        <f t="shared" si="0"/>
        <v>A</v>
      </c>
      <c r="K53" s="65">
        <f t="shared" si="1"/>
        <v>5000</v>
      </c>
      <c r="L53" s="66">
        <f t="shared" si="2"/>
        <v>7</v>
      </c>
      <c r="M53" s="66" t="str">
        <f t="shared" si="3"/>
        <v>OK</v>
      </c>
    </row>
    <row r="54" spans="2:14" x14ac:dyDescent="0.25">
      <c r="B54" s="57">
        <v>47</v>
      </c>
      <c r="C54" s="58">
        <v>44489</v>
      </c>
      <c r="D54" s="59" t="s">
        <v>1826</v>
      </c>
      <c r="E54" s="60" t="s">
        <v>11276</v>
      </c>
      <c r="F54" s="67" t="s">
        <v>1827</v>
      </c>
      <c r="G54" s="67" t="s">
        <v>1828</v>
      </c>
      <c r="H54" s="68" t="s">
        <v>1829</v>
      </c>
      <c r="I54" s="63">
        <v>2</v>
      </c>
      <c r="J54" s="64" t="str">
        <f t="shared" si="0"/>
        <v>A</v>
      </c>
      <c r="K54" s="65">
        <f t="shared" si="1"/>
        <v>5000</v>
      </c>
      <c r="L54" s="66">
        <f t="shared" si="2"/>
        <v>2</v>
      </c>
      <c r="M54" s="66" t="str">
        <f t="shared" si="3"/>
        <v>OK</v>
      </c>
    </row>
    <row r="55" spans="2:14" x14ac:dyDescent="0.25">
      <c r="B55" s="57">
        <v>48</v>
      </c>
      <c r="C55" s="58">
        <v>44489</v>
      </c>
      <c r="D55" s="59" t="s">
        <v>1830</v>
      </c>
      <c r="E55" s="60" t="s">
        <v>11276</v>
      </c>
      <c r="F55" s="67" t="s">
        <v>1831</v>
      </c>
      <c r="G55" s="67" t="s">
        <v>1828</v>
      </c>
      <c r="H55" s="68" t="s">
        <v>1832</v>
      </c>
      <c r="I55" s="63">
        <v>2</v>
      </c>
      <c r="J55" s="64" t="str">
        <f t="shared" si="0"/>
        <v>A</v>
      </c>
      <c r="K55" s="65">
        <f t="shared" si="1"/>
        <v>5000</v>
      </c>
      <c r="L55" s="66">
        <f t="shared" si="2"/>
        <v>4</v>
      </c>
      <c r="M55" s="66" t="str">
        <f t="shared" si="3"/>
        <v>OK</v>
      </c>
    </row>
    <row r="56" spans="2:14" x14ac:dyDescent="0.25">
      <c r="B56" s="57">
        <v>49</v>
      </c>
      <c r="C56" s="58">
        <v>44489</v>
      </c>
      <c r="D56" s="59" t="s">
        <v>1833</v>
      </c>
      <c r="E56" s="60" t="s">
        <v>11276</v>
      </c>
      <c r="F56" s="67" t="s">
        <v>1834</v>
      </c>
      <c r="G56" s="67" t="s">
        <v>1820</v>
      </c>
      <c r="H56" s="68" t="s">
        <v>1835</v>
      </c>
      <c r="I56" s="63">
        <v>2</v>
      </c>
      <c r="J56" s="64" t="str">
        <f t="shared" si="0"/>
        <v>A</v>
      </c>
      <c r="K56" s="65">
        <f t="shared" si="1"/>
        <v>5000</v>
      </c>
      <c r="L56" s="66">
        <f t="shared" si="2"/>
        <v>2</v>
      </c>
      <c r="M56" s="66" t="str">
        <f t="shared" si="3"/>
        <v>OK</v>
      </c>
    </row>
    <row r="57" spans="2:14" x14ac:dyDescent="0.25">
      <c r="B57" s="57">
        <v>50</v>
      </c>
      <c r="C57" s="58">
        <v>44489</v>
      </c>
      <c r="D57" s="59" t="s">
        <v>1836</v>
      </c>
      <c r="E57" s="60" t="s">
        <v>11276</v>
      </c>
      <c r="F57" s="67" t="s">
        <v>1837</v>
      </c>
      <c r="G57" s="67" t="s">
        <v>1838</v>
      </c>
      <c r="H57" s="68" t="s">
        <v>1839</v>
      </c>
      <c r="I57" s="63">
        <v>2</v>
      </c>
      <c r="J57" s="64" t="str">
        <f t="shared" si="0"/>
        <v>A</v>
      </c>
      <c r="K57" s="65">
        <f t="shared" si="1"/>
        <v>5000</v>
      </c>
      <c r="L57" s="66">
        <f t="shared" si="2"/>
        <v>4</v>
      </c>
      <c r="M57" s="66" t="str">
        <f t="shared" si="3"/>
        <v>OK</v>
      </c>
    </row>
    <row r="58" spans="2:14" x14ac:dyDescent="0.25">
      <c r="B58" s="57">
        <v>51</v>
      </c>
      <c r="C58" s="58">
        <v>44489</v>
      </c>
      <c r="D58" s="59" t="s">
        <v>1840</v>
      </c>
      <c r="E58" s="60" t="s">
        <v>11276</v>
      </c>
      <c r="F58" s="67" t="s">
        <v>1841</v>
      </c>
      <c r="G58" s="67" t="s">
        <v>1842</v>
      </c>
      <c r="H58" s="68" t="s">
        <v>1843</v>
      </c>
      <c r="I58" s="63">
        <v>2</v>
      </c>
      <c r="J58" s="64" t="str">
        <f t="shared" si="0"/>
        <v>A</v>
      </c>
      <c r="K58" s="65">
        <f t="shared" si="1"/>
        <v>5000</v>
      </c>
      <c r="L58" s="66">
        <f t="shared" si="2"/>
        <v>2</v>
      </c>
      <c r="M58" s="66" t="str">
        <f t="shared" si="3"/>
        <v>OK</v>
      </c>
    </row>
    <row r="59" spans="2:14" x14ac:dyDescent="0.25">
      <c r="B59" s="57">
        <v>52</v>
      </c>
      <c r="C59" s="58">
        <v>44489</v>
      </c>
      <c r="D59" s="59" t="s">
        <v>1844</v>
      </c>
      <c r="E59" s="60" t="s">
        <v>11276</v>
      </c>
      <c r="F59" s="67" t="s">
        <v>1845</v>
      </c>
      <c r="G59" s="67" t="s">
        <v>1846</v>
      </c>
      <c r="H59" s="68" t="s">
        <v>1847</v>
      </c>
      <c r="I59" s="63">
        <v>2</v>
      </c>
      <c r="J59" s="64" t="str">
        <f t="shared" si="0"/>
        <v>A</v>
      </c>
      <c r="K59" s="65">
        <f t="shared" si="1"/>
        <v>5000</v>
      </c>
      <c r="L59" s="66">
        <f t="shared" si="2"/>
        <v>6</v>
      </c>
      <c r="M59" s="66" t="str">
        <f t="shared" si="3"/>
        <v>OK</v>
      </c>
    </row>
    <row r="60" spans="2:14" x14ac:dyDescent="0.25">
      <c r="B60" s="57">
        <v>53</v>
      </c>
      <c r="C60" s="58">
        <v>44489</v>
      </c>
      <c r="D60" s="59" t="s">
        <v>1848</v>
      </c>
      <c r="E60" s="60" t="s">
        <v>11276</v>
      </c>
      <c r="F60" s="67" t="s">
        <v>1849</v>
      </c>
      <c r="G60" s="67" t="s">
        <v>1850</v>
      </c>
      <c r="H60" s="68" t="s">
        <v>1851</v>
      </c>
      <c r="I60" s="63">
        <v>2</v>
      </c>
      <c r="J60" s="64" t="str">
        <f t="shared" si="0"/>
        <v>A</v>
      </c>
      <c r="K60" s="65">
        <f t="shared" si="1"/>
        <v>5000</v>
      </c>
      <c r="L60" s="66">
        <f t="shared" si="2"/>
        <v>15</v>
      </c>
      <c r="M60" s="66" t="str">
        <f t="shared" si="3"/>
        <v>OK</v>
      </c>
    </row>
    <row r="61" spans="2:14" x14ac:dyDescent="0.25">
      <c r="B61" s="57">
        <v>54</v>
      </c>
      <c r="C61" s="58">
        <v>44489</v>
      </c>
      <c r="D61" s="59" t="s">
        <v>1852</v>
      </c>
      <c r="E61" s="60" t="s">
        <v>11276</v>
      </c>
      <c r="F61" s="67" t="s">
        <v>1853</v>
      </c>
      <c r="G61" s="67" t="s">
        <v>1854</v>
      </c>
      <c r="H61" s="68" t="s">
        <v>1855</v>
      </c>
      <c r="I61" s="63">
        <v>2</v>
      </c>
      <c r="J61" s="64" t="str">
        <f t="shared" si="0"/>
        <v>A</v>
      </c>
      <c r="K61" s="65">
        <f t="shared" si="1"/>
        <v>5000</v>
      </c>
      <c r="L61" s="66">
        <f t="shared" si="2"/>
        <v>2</v>
      </c>
      <c r="M61" s="66" t="str">
        <f t="shared" si="3"/>
        <v>OK</v>
      </c>
    </row>
    <row r="62" spans="2:14" s="69" customFormat="1" x14ac:dyDescent="0.25">
      <c r="B62" s="57">
        <v>55</v>
      </c>
      <c r="C62" s="58">
        <v>44489</v>
      </c>
      <c r="D62" s="59" t="s">
        <v>583</v>
      </c>
      <c r="E62" s="60" t="s">
        <v>11276</v>
      </c>
      <c r="F62" s="67" t="s">
        <v>584</v>
      </c>
      <c r="G62" s="67" t="s">
        <v>585</v>
      </c>
      <c r="H62" s="68" t="s">
        <v>1856</v>
      </c>
      <c r="I62" s="63">
        <v>2</v>
      </c>
      <c r="J62" s="64" t="str">
        <f t="shared" si="0"/>
        <v>A</v>
      </c>
      <c r="K62" s="65">
        <f t="shared" si="1"/>
        <v>5000</v>
      </c>
      <c r="L62" s="66">
        <f t="shared" si="2"/>
        <v>4</v>
      </c>
      <c r="M62" s="66" t="str">
        <f t="shared" si="3"/>
        <v>OK</v>
      </c>
      <c r="N62" s="40"/>
    </row>
    <row r="63" spans="2:14" x14ac:dyDescent="0.25">
      <c r="B63" s="57">
        <v>56</v>
      </c>
      <c r="C63" s="58">
        <v>44489</v>
      </c>
      <c r="D63" s="59" t="s">
        <v>1857</v>
      </c>
      <c r="E63" s="60" t="s">
        <v>11276</v>
      </c>
      <c r="F63" s="67" t="s">
        <v>1858</v>
      </c>
      <c r="G63" s="67" t="s">
        <v>1859</v>
      </c>
      <c r="H63" s="68" t="s">
        <v>1860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si="2"/>
        <v>7</v>
      </c>
      <c r="M63" s="66" t="str">
        <f t="shared" si="3"/>
        <v>OK</v>
      </c>
    </row>
    <row r="64" spans="2:14" x14ac:dyDescent="0.25">
      <c r="B64" s="57">
        <v>57</v>
      </c>
      <c r="C64" s="58">
        <v>44489</v>
      </c>
      <c r="D64" s="59" t="s">
        <v>1861</v>
      </c>
      <c r="E64" s="60" t="s">
        <v>11276</v>
      </c>
      <c r="F64" s="67" t="s">
        <v>1862</v>
      </c>
      <c r="G64" s="67" t="s">
        <v>1863</v>
      </c>
      <c r="H64" s="68" t="s">
        <v>1864</v>
      </c>
      <c r="I64" s="63">
        <v>4</v>
      </c>
      <c r="J64" s="64" t="str">
        <f t="shared" si="0"/>
        <v>A</v>
      </c>
      <c r="K64" s="65">
        <f t="shared" si="1"/>
        <v>10000</v>
      </c>
      <c r="L64" s="66">
        <f t="shared" si="2"/>
        <v>14</v>
      </c>
      <c r="M64" s="66" t="str">
        <f t="shared" si="3"/>
        <v>OK</v>
      </c>
    </row>
    <row r="65" spans="2:14" x14ac:dyDescent="0.25">
      <c r="B65" s="57">
        <v>58</v>
      </c>
      <c r="C65" s="58">
        <v>44489</v>
      </c>
      <c r="D65" s="59" t="s">
        <v>1865</v>
      </c>
      <c r="E65" s="60" t="s">
        <v>11276</v>
      </c>
      <c r="F65" s="67" t="s">
        <v>1866</v>
      </c>
      <c r="G65" s="67" t="s">
        <v>1867</v>
      </c>
      <c r="H65" s="68" t="s">
        <v>1868</v>
      </c>
      <c r="I65" s="63">
        <v>2</v>
      </c>
      <c r="J65" s="64" t="str">
        <f t="shared" si="0"/>
        <v>A</v>
      </c>
      <c r="K65" s="65">
        <f t="shared" si="1"/>
        <v>5000</v>
      </c>
      <c r="L65" s="66">
        <f t="shared" si="2"/>
        <v>6</v>
      </c>
      <c r="M65" s="66" t="str">
        <f t="shared" si="3"/>
        <v>OK</v>
      </c>
    </row>
    <row r="66" spans="2:14" x14ac:dyDescent="0.25">
      <c r="B66" s="57">
        <v>59</v>
      </c>
      <c r="C66" s="58">
        <v>44489</v>
      </c>
      <c r="D66" s="59" t="s">
        <v>1869</v>
      </c>
      <c r="E66" s="60" t="s">
        <v>11276</v>
      </c>
      <c r="F66" s="67" t="s">
        <v>211</v>
      </c>
      <c r="G66" s="67" t="s">
        <v>1870</v>
      </c>
      <c r="H66" s="68" t="s">
        <v>1871</v>
      </c>
      <c r="I66" s="63">
        <v>2</v>
      </c>
      <c r="J66" s="64" t="str">
        <f t="shared" si="0"/>
        <v>A</v>
      </c>
      <c r="K66" s="65">
        <f t="shared" si="1"/>
        <v>5000</v>
      </c>
      <c r="L66" s="66">
        <f t="shared" si="2"/>
        <v>2</v>
      </c>
      <c r="M66" s="66" t="str">
        <f t="shared" si="3"/>
        <v>OK</v>
      </c>
    </row>
    <row r="67" spans="2:14" x14ac:dyDescent="0.25">
      <c r="B67" s="57">
        <v>60</v>
      </c>
      <c r="C67" s="58">
        <v>44489</v>
      </c>
      <c r="D67" s="59" t="s">
        <v>1872</v>
      </c>
      <c r="E67" s="60" t="s">
        <v>11276</v>
      </c>
      <c r="F67" s="67" t="s">
        <v>1873</v>
      </c>
      <c r="G67" s="67" t="s">
        <v>1874</v>
      </c>
      <c r="H67" s="68" t="s">
        <v>1875</v>
      </c>
      <c r="I67" s="63">
        <v>2</v>
      </c>
      <c r="J67" s="64" t="str">
        <f t="shared" si="0"/>
        <v>A</v>
      </c>
      <c r="K67" s="65">
        <f t="shared" si="1"/>
        <v>5000</v>
      </c>
      <c r="L67" s="66">
        <f t="shared" si="2"/>
        <v>18</v>
      </c>
      <c r="M67" s="66" t="str">
        <f t="shared" si="3"/>
        <v>OK</v>
      </c>
    </row>
    <row r="68" spans="2:14" x14ac:dyDescent="0.25">
      <c r="B68" s="57">
        <v>61</v>
      </c>
      <c r="C68" s="58">
        <v>44490</v>
      </c>
      <c r="D68" s="59" t="s">
        <v>2843</v>
      </c>
      <c r="E68" s="60" t="s">
        <v>11276</v>
      </c>
      <c r="F68" s="67" t="s">
        <v>2844</v>
      </c>
      <c r="G68" s="67" t="s">
        <v>2845</v>
      </c>
      <c r="H68" s="68" t="s">
        <v>2846</v>
      </c>
      <c r="I68" s="63">
        <v>2</v>
      </c>
      <c r="J68" s="64" t="str">
        <f t="shared" si="0"/>
        <v>A</v>
      </c>
      <c r="K68" s="65">
        <f t="shared" si="1"/>
        <v>5000</v>
      </c>
      <c r="L68" s="66">
        <f t="shared" si="2"/>
        <v>2</v>
      </c>
      <c r="M68" s="66" t="str">
        <f t="shared" si="3"/>
        <v>OK</v>
      </c>
    </row>
    <row r="69" spans="2:14" s="69" customFormat="1" x14ac:dyDescent="0.25">
      <c r="B69" s="57">
        <v>62</v>
      </c>
      <c r="C69" s="58">
        <v>44490</v>
      </c>
      <c r="D69" s="59" t="s">
        <v>2847</v>
      </c>
      <c r="E69" s="60" t="s">
        <v>11276</v>
      </c>
      <c r="F69" s="67" t="s">
        <v>2848</v>
      </c>
      <c r="G69" s="67" t="s">
        <v>2849</v>
      </c>
      <c r="H69" s="68" t="s">
        <v>2850</v>
      </c>
      <c r="I69" s="63">
        <v>2</v>
      </c>
      <c r="J69" s="64" t="str">
        <f t="shared" si="0"/>
        <v>A</v>
      </c>
      <c r="K69" s="65">
        <f t="shared" si="1"/>
        <v>5000</v>
      </c>
      <c r="L69" s="66">
        <f t="shared" si="2"/>
        <v>2</v>
      </c>
      <c r="M69" s="66" t="str">
        <f t="shared" si="3"/>
        <v>OK</v>
      </c>
      <c r="N69" s="40"/>
    </row>
    <row r="70" spans="2:14" x14ac:dyDescent="0.25">
      <c r="B70" s="57">
        <v>63</v>
      </c>
      <c r="C70" s="58">
        <v>44490</v>
      </c>
      <c r="D70" s="59" t="s">
        <v>2851</v>
      </c>
      <c r="E70" s="60" t="s">
        <v>11276</v>
      </c>
      <c r="F70" s="67" t="s">
        <v>924</v>
      </c>
      <c r="G70" s="67" t="s">
        <v>2852</v>
      </c>
      <c r="H70" s="68" t="s">
        <v>2853</v>
      </c>
      <c r="I70" s="63">
        <v>2</v>
      </c>
      <c r="J70" s="64" t="str">
        <f t="shared" si="0"/>
        <v>A</v>
      </c>
      <c r="K70" s="65">
        <f t="shared" si="1"/>
        <v>5000</v>
      </c>
      <c r="L70" s="66">
        <f t="shared" si="2"/>
        <v>2</v>
      </c>
      <c r="M70" s="66" t="str">
        <f t="shared" si="3"/>
        <v>OK</v>
      </c>
    </row>
    <row r="71" spans="2:14" x14ac:dyDescent="0.25">
      <c r="B71" s="57">
        <v>64</v>
      </c>
      <c r="C71" s="58">
        <v>44490</v>
      </c>
      <c r="D71" s="59" t="s">
        <v>2854</v>
      </c>
      <c r="E71" s="60" t="s">
        <v>11276</v>
      </c>
      <c r="F71" s="67" t="s">
        <v>2855</v>
      </c>
      <c r="G71" s="67" t="s">
        <v>2856</v>
      </c>
      <c r="H71" s="68" t="s">
        <v>2857</v>
      </c>
      <c r="I71" s="63">
        <v>2</v>
      </c>
      <c r="J71" s="64" t="str">
        <f t="shared" si="0"/>
        <v>A</v>
      </c>
      <c r="K71" s="65">
        <f t="shared" si="1"/>
        <v>5000</v>
      </c>
      <c r="L71" s="66">
        <f t="shared" si="2"/>
        <v>4</v>
      </c>
      <c r="M71" s="66" t="str">
        <f t="shared" si="3"/>
        <v>OK</v>
      </c>
    </row>
    <row r="72" spans="2:14" x14ac:dyDescent="0.25">
      <c r="B72" s="57">
        <v>65</v>
      </c>
      <c r="C72" s="58">
        <v>44490</v>
      </c>
      <c r="D72" s="59" t="s">
        <v>2858</v>
      </c>
      <c r="E72" s="60" t="s">
        <v>11276</v>
      </c>
      <c r="F72" s="67" t="s">
        <v>2859</v>
      </c>
      <c r="G72" s="67" t="s">
        <v>2860</v>
      </c>
      <c r="H72" s="68" t="s">
        <v>2861</v>
      </c>
      <c r="I72" s="63">
        <v>2</v>
      </c>
      <c r="J72" s="64" t="str">
        <f t="shared" ref="J72:J135" si="4">+IF(I72&lt;=0," ",IF(I72&lt;=5,"A",IF(I72&gt;=6,"B")))</f>
        <v>A</v>
      </c>
      <c r="K72" s="65">
        <f t="shared" ref="K72:K135" si="5">+IF(J72=" ",I72*0,IF(J72="A",I72*2500,IF(J72="B",I72*3000)))</f>
        <v>5000</v>
      </c>
      <c r="L72" s="66">
        <f t="shared" si="2"/>
        <v>2</v>
      </c>
      <c r="M72" s="66" t="str">
        <f t="shared" si="3"/>
        <v>OK</v>
      </c>
    </row>
    <row r="73" spans="2:14" s="69" customFormat="1" x14ac:dyDescent="0.25">
      <c r="B73" s="57">
        <v>66</v>
      </c>
      <c r="C73" s="58">
        <v>44490</v>
      </c>
      <c r="D73" s="59" t="s">
        <v>2862</v>
      </c>
      <c r="E73" s="60" t="s">
        <v>11276</v>
      </c>
      <c r="F73" s="67" t="s">
        <v>2863</v>
      </c>
      <c r="G73" s="67" t="s">
        <v>2864</v>
      </c>
      <c r="H73" s="68" t="s">
        <v>2865</v>
      </c>
      <c r="I73" s="63">
        <v>2</v>
      </c>
      <c r="J73" s="64" t="str">
        <f t="shared" si="4"/>
        <v>A</v>
      </c>
      <c r="K73" s="65">
        <f t="shared" si="5"/>
        <v>5000</v>
      </c>
      <c r="L73" s="66">
        <f t="shared" ref="L73:L136" si="6">SUMIF($D$8:$D$197,D73:D262,$I$8:$I$197)</f>
        <v>4</v>
      </c>
      <c r="M73" s="66" t="str">
        <f t="shared" ref="M73:M136" si="7">+IF(L73=0," ",IF(L73&lt;=20,"OK",IF(L73&gt;=21,"LEBIH")))</f>
        <v>OK</v>
      </c>
      <c r="N73" s="40"/>
    </row>
    <row r="74" spans="2:14" x14ac:dyDescent="0.25">
      <c r="B74" s="57">
        <v>67</v>
      </c>
      <c r="C74" s="58">
        <v>44490</v>
      </c>
      <c r="D74" s="59" t="s">
        <v>2866</v>
      </c>
      <c r="E74" s="60" t="s">
        <v>11276</v>
      </c>
      <c r="F74" s="67" t="s">
        <v>2867</v>
      </c>
      <c r="G74" s="67" t="s">
        <v>2868</v>
      </c>
      <c r="H74" s="68" t="s">
        <v>2869</v>
      </c>
      <c r="I74" s="63">
        <v>2</v>
      </c>
      <c r="J74" s="64" t="str">
        <f t="shared" si="4"/>
        <v>A</v>
      </c>
      <c r="K74" s="65">
        <f t="shared" si="5"/>
        <v>5000</v>
      </c>
      <c r="L74" s="66">
        <f t="shared" si="6"/>
        <v>2</v>
      </c>
      <c r="M74" s="66" t="str">
        <f t="shared" si="7"/>
        <v>OK</v>
      </c>
    </row>
    <row r="75" spans="2:14" x14ac:dyDescent="0.25">
      <c r="B75" s="57">
        <v>68</v>
      </c>
      <c r="C75" s="58">
        <v>44491</v>
      </c>
      <c r="D75" s="59" t="s">
        <v>4085</v>
      </c>
      <c r="E75" s="60" t="s">
        <v>11276</v>
      </c>
      <c r="F75" s="67" t="s">
        <v>4086</v>
      </c>
      <c r="G75" s="67" t="s">
        <v>4087</v>
      </c>
      <c r="H75" s="68" t="s">
        <v>4088</v>
      </c>
      <c r="I75" s="63">
        <v>6</v>
      </c>
      <c r="J75" s="64" t="str">
        <f t="shared" si="4"/>
        <v>B</v>
      </c>
      <c r="K75" s="65">
        <f t="shared" si="5"/>
        <v>18000</v>
      </c>
      <c r="L75" s="66">
        <f t="shared" si="6"/>
        <v>6</v>
      </c>
      <c r="M75" s="66" t="str">
        <f t="shared" si="7"/>
        <v>OK</v>
      </c>
    </row>
    <row r="76" spans="2:14" s="69" customFormat="1" x14ac:dyDescent="0.25">
      <c r="B76" s="57">
        <v>69</v>
      </c>
      <c r="C76" s="58">
        <v>44491</v>
      </c>
      <c r="D76" s="59" t="s">
        <v>4089</v>
      </c>
      <c r="E76" s="60" t="s">
        <v>11276</v>
      </c>
      <c r="F76" s="67" t="s">
        <v>4090</v>
      </c>
      <c r="G76" s="67" t="s">
        <v>4091</v>
      </c>
      <c r="H76" s="68" t="s">
        <v>4098</v>
      </c>
      <c r="I76" s="63">
        <v>7</v>
      </c>
      <c r="J76" s="64" t="str">
        <f t="shared" si="4"/>
        <v>B</v>
      </c>
      <c r="K76" s="65">
        <f t="shared" si="5"/>
        <v>21000</v>
      </c>
      <c r="L76" s="66">
        <f t="shared" si="6"/>
        <v>7</v>
      </c>
      <c r="M76" s="66" t="str">
        <f t="shared" si="7"/>
        <v>OK</v>
      </c>
      <c r="N76" s="40"/>
    </row>
    <row r="77" spans="2:14" x14ac:dyDescent="0.25">
      <c r="B77" s="57">
        <v>70</v>
      </c>
      <c r="C77" s="58">
        <v>44491</v>
      </c>
      <c r="D77" s="59" t="s">
        <v>4092</v>
      </c>
      <c r="E77" s="60" t="s">
        <v>11276</v>
      </c>
      <c r="F77" s="67" t="s">
        <v>4093</v>
      </c>
      <c r="G77" s="67" t="s">
        <v>4094</v>
      </c>
      <c r="H77" s="68" t="s">
        <v>4099</v>
      </c>
      <c r="I77" s="63">
        <v>2</v>
      </c>
      <c r="J77" s="64" t="str">
        <f t="shared" si="4"/>
        <v>A</v>
      </c>
      <c r="K77" s="65">
        <f t="shared" si="5"/>
        <v>5000</v>
      </c>
      <c r="L77" s="66">
        <f t="shared" si="6"/>
        <v>2</v>
      </c>
      <c r="M77" s="66" t="str">
        <f t="shared" si="7"/>
        <v>OK</v>
      </c>
    </row>
    <row r="78" spans="2:14" x14ac:dyDescent="0.25">
      <c r="B78" s="57">
        <v>71</v>
      </c>
      <c r="C78" s="58">
        <v>44491</v>
      </c>
      <c r="D78" s="59" t="s">
        <v>4095</v>
      </c>
      <c r="E78" s="60" t="s">
        <v>11276</v>
      </c>
      <c r="F78" s="67" t="s">
        <v>4096</v>
      </c>
      <c r="G78" s="67" t="s">
        <v>4097</v>
      </c>
      <c r="H78" s="68" t="s">
        <v>4100</v>
      </c>
      <c r="I78" s="63">
        <v>6</v>
      </c>
      <c r="J78" s="64" t="str">
        <f t="shared" si="4"/>
        <v>B</v>
      </c>
      <c r="K78" s="65">
        <f t="shared" si="5"/>
        <v>18000</v>
      </c>
      <c r="L78" s="66">
        <f t="shared" si="6"/>
        <v>20</v>
      </c>
      <c r="M78" s="66" t="str">
        <f t="shared" si="7"/>
        <v>OK</v>
      </c>
    </row>
    <row r="79" spans="2:14" x14ac:dyDescent="0.25">
      <c r="B79" s="57">
        <v>72</v>
      </c>
      <c r="C79" s="58">
        <v>44491</v>
      </c>
      <c r="D79" s="59" t="s">
        <v>4101</v>
      </c>
      <c r="E79" s="60" t="s">
        <v>11276</v>
      </c>
      <c r="F79" s="67" t="s">
        <v>4102</v>
      </c>
      <c r="G79" s="67" t="s">
        <v>4103</v>
      </c>
      <c r="H79" s="68" t="s">
        <v>4104</v>
      </c>
      <c r="I79" s="63">
        <v>6</v>
      </c>
      <c r="J79" s="64" t="str">
        <f t="shared" si="4"/>
        <v>B</v>
      </c>
      <c r="K79" s="65">
        <f t="shared" si="5"/>
        <v>18000</v>
      </c>
      <c r="L79" s="66">
        <f t="shared" si="6"/>
        <v>13</v>
      </c>
      <c r="M79" s="66" t="str">
        <f t="shared" si="7"/>
        <v>OK</v>
      </c>
    </row>
    <row r="80" spans="2:14" s="69" customFormat="1" x14ac:dyDescent="0.25">
      <c r="B80" s="57">
        <v>73</v>
      </c>
      <c r="C80" s="58">
        <v>44491</v>
      </c>
      <c r="D80" s="59" t="s">
        <v>4105</v>
      </c>
      <c r="E80" s="60" t="s">
        <v>11276</v>
      </c>
      <c r="F80" s="67" t="s">
        <v>4106</v>
      </c>
      <c r="G80" s="67" t="s">
        <v>4107</v>
      </c>
      <c r="H80" s="68" t="s">
        <v>4108</v>
      </c>
      <c r="I80" s="63">
        <v>6</v>
      </c>
      <c r="J80" s="64" t="str">
        <f t="shared" si="4"/>
        <v>B</v>
      </c>
      <c r="K80" s="65">
        <f t="shared" si="5"/>
        <v>18000</v>
      </c>
      <c r="L80" s="66">
        <f t="shared" si="6"/>
        <v>6</v>
      </c>
      <c r="M80" s="66" t="str">
        <f t="shared" si="7"/>
        <v>OK</v>
      </c>
      <c r="N80" s="40"/>
    </row>
    <row r="81" spans="2:14" s="69" customFormat="1" x14ac:dyDescent="0.25">
      <c r="B81" s="57">
        <v>74</v>
      </c>
      <c r="C81" s="70">
        <v>44491</v>
      </c>
      <c r="D81" s="59" t="s">
        <v>575</v>
      </c>
      <c r="E81" s="60" t="s">
        <v>11276</v>
      </c>
      <c r="F81" s="67" t="s">
        <v>576</v>
      </c>
      <c r="G81" s="67" t="s">
        <v>577</v>
      </c>
      <c r="H81" s="68" t="s">
        <v>4112</v>
      </c>
      <c r="I81" s="63">
        <v>2</v>
      </c>
      <c r="J81" s="64" t="str">
        <f t="shared" si="4"/>
        <v>A</v>
      </c>
      <c r="K81" s="65">
        <f t="shared" si="5"/>
        <v>5000</v>
      </c>
      <c r="L81" s="66">
        <f t="shared" si="6"/>
        <v>8</v>
      </c>
      <c r="M81" s="66" t="str">
        <f t="shared" si="7"/>
        <v>OK</v>
      </c>
      <c r="N81" s="40"/>
    </row>
    <row r="82" spans="2:14" x14ac:dyDescent="0.25">
      <c r="B82" s="57">
        <v>75</v>
      </c>
      <c r="C82" s="70">
        <v>44491</v>
      </c>
      <c r="D82" s="59" t="s">
        <v>4109</v>
      </c>
      <c r="E82" s="60" t="s">
        <v>11276</v>
      </c>
      <c r="F82" s="67" t="s">
        <v>4110</v>
      </c>
      <c r="G82" s="67" t="s">
        <v>4111</v>
      </c>
      <c r="H82" s="68" t="s">
        <v>4113</v>
      </c>
      <c r="I82" s="63">
        <v>2</v>
      </c>
      <c r="J82" s="64" t="str">
        <f t="shared" si="4"/>
        <v>A</v>
      </c>
      <c r="K82" s="65">
        <f t="shared" si="5"/>
        <v>5000</v>
      </c>
      <c r="L82" s="66">
        <f t="shared" si="6"/>
        <v>2</v>
      </c>
      <c r="M82" s="66" t="str">
        <f t="shared" si="7"/>
        <v>OK</v>
      </c>
    </row>
    <row r="83" spans="2:14" x14ac:dyDescent="0.25">
      <c r="B83" s="57">
        <v>76</v>
      </c>
      <c r="C83" s="70">
        <v>44491</v>
      </c>
      <c r="D83" s="59" t="s">
        <v>4114</v>
      </c>
      <c r="E83" s="60" t="s">
        <v>11276</v>
      </c>
      <c r="F83" s="67" t="s">
        <v>4115</v>
      </c>
      <c r="G83" s="67" t="s">
        <v>4116</v>
      </c>
      <c r="H83" s="68" t="s">
        <v>4117</v>
      </c>
      <c r="I83" s="63">
        <v>6</v>
      </c>
      <c r="J83" s="64" t="str">
        <f t="shared" si="4"/>
        <v>B</v>
      </c>
      <c r="K83" s="65">
        <f t="shared" si="5"/>
        <v>18000</v>
      </c>
      <c r="L83" s="66">
        <f t="shared" si="6"/>
        <v>6</v>
      </c>
      <c r="M83" s="66" t="str">
        <f t="shared" si="7"/>
        <v>OK</v>
      </c>
    </row>
    <row r="84" spans="2:14" x14ac:dyDescent="0.25">
      <c r="B84" s="57">
        <v>77</v>
      </c>
      <c r="C84" s="70">
        <v>44491</v>
      </c>
      <c r="D84" s="59" t="s">
        <v>4118</v>
      </c>
      <c r="E84" s="60" t="s">
        <v>11276</v>
      </c>
      <c r="F84" s="67" t="s">
        <v>4119</v>
      </c>
      <c r="G84" s="67" t="s">
        <v>4120</v>
      </c>
      <c r="H84" s="68" t="s">
        <v>4121</v>
      </c>
      <c r="I84" s="63">
        <v>6</v>
      </c>
      <c r="J84" s="64" t="str">
        <f t="shared" si="4"/>
        <v>B</v>
      </c>
      <c r="K84" s="65">
        <f t="shared" si="5"/>
        <v>18000</v>
      </c>
      <c r="L84" s="66">
        <f t="shared" si="6"/>
        <v>6</v>
      </c>
      <c r="M84" s="66" t="str">
        <f t="shared" si="7"/>
        <v>OK</v>
      </c>
    </row>
    <row r="85" spans="2:14" s="69" customFormat="1" x14ac:dyDescent="0.25">
      <c r="B85" s="57">
        <v>78</v>
      </c>
      <c r="C85" s="70">
        <v>44491</v>
      </c>
      <c r="D85" s="59" t="s">
        <v>4122</v>
      </c>
      <c r="E85" s="60" t="s">
        <v>11276</v>
      </c>
      <c r="F85" s="67" t="s">
        <v>4123</v>
      </c>
      <c r="G85" s="67" t="s">
        <v>4124</v>
      </c>
      <c r="H85" s="68" t="s">
        <v>4125</v>
      </c>
      <c r="I85" s="63">
        <v>6</v>
      </c>
      <c r="J85" s="64" t="str">
        <f t="shared" si="4"/>
        <v>B</v>
      </c>
      <c r="K85" s="65">
        <f t="shared" si="5"/>
        <v>18000</v>
      </c>
      <c r="L85" s="66">
        <f t="shared" si="6"/>
        <v>6</v>
      </c>
      <c r="M85" s="66" t="str">
        <f t="shared" si="7"/>
        <v>OK</v>
      </c>
      <c r="N85" s="40"/>
    </row>
    <row r="86" spans="2:14" x14ac:dyDescent="0.25">
      <c r="B86" s="57">
        <v>79</v>
      </c>
      <c r="C86" s="70">
        <v>44491</v>
      </c>
      <c r="D86" s="59" t="s">
        <v>4126</v>
      </c>
      <c r="E86" s="60" t="s">
        <v>11276</v>
      </c>
      <c r="F86" s="67" t="s">
        <v>4127</v>
      </c>
      <c r="G86" s="67" t="s">
        <v>4124</v>
      </c>
      <c r="H86" s="68" t="s">
        <v>4128</v>
      </c>
      <c r="I86" s="63">
        <v>2</v>
      </c>
      <c r="J86" s="64" t="str">
        <f t="shared" si="4"/>
        <v>A</v>
      </c>
      <c r="K86" s="65">
        <f t="shared" si="5"/>
        <v>5000</v>
      </c>
      <c r="L86" s="66">
        <f t="shared" si="6"/>
        <v>2</v>
      </c>
      <c r="M86" s="66" t="str">
        <f t="shared" si="7"/>
        <v>OK</v>
      </c>
    </row>
    <row r="87" spans="2:14" x14ac:dyDescent="0.25">
      <c r="B87" s="57">
        <v>80</v>
      </c>
      <c r="C87" s="70">
        <v>44491</v>
      </c>
      <c r="D87" s="59" t="s">
        <v>4129</v>
      </c>
      <c r="E87" s="60" t="s">
        <v>11276</v>
      </c>
      <c r="F87" s="67" t="s">
        <v>4130</v>
      </c>
      <c r="G87" s="67" t="s">
        <v>4131</v>
      </c>
      <c r="H87" s="68" t="s">
        <v>4132</v>
      </c>
      <c r="I87" s="63">
        <v>2</v>
      </c>
      <c r="J87" s="64" t="str">
        <f t="shared" si="4"/>
        <v>A</v>
      </c>
      <c r="K87" s="65">
        <f t="shared" si="5"/>
        <v>5000</v>
      </c>
      <c r="L87" s="66">
        <f t="shared" si="6"/>
        <v>2</v>
      </c>
      <c r="M87" s="66" t="str">
        <f t="shared" si="7"/>
        <v>OK</v>
      </c>
    </row>
    <row r="88" spans="2:14" s="69" customFormat="1" x14ac:dyDescent="0.25">
      <c r="B88" s="57">
        <v>81</v>
      </c>
      <c r="C88" s="70">
        <v>44491</v>
      </c>
      <c r="D88" s="59" t="s">
        <v>4133</v>
      </c>
      <c r="E88" s="60" t="s">
        <v>11276</v>
      </c>
      <c r="F88" s="67" t="s">
        <v>4134</v>
      </c>
      <c r="G88" s="67" t="s">
        <v>4135</v>
      </c>
      <c r="H88" s="68" t="s">
        <v>4138</v>
      </c>
      <c r="I88" s="63">
        <v>4</v>
      </c>
      <c r="J88" s="64" t="str">
        <f t="shared" si="4"/>
        <v>A</v>
      </c>
      <c r="K88" s="65">
        <f t="shared" si="5"/>
        <v>10000</v>
      </c>
      <c r="L88" s="66">
        <f t="shared" si="6"/>
        <v>4</v>
      </c>
      <c r="M88" s="66" t="str">
        <f t="shared" si="7"/>
        <v>OK</v>
      </c>
      <c r="N88" s="40"/>
    </row>
    <row r="89" spans="2:14" x14ac:dyDescent="0.25">
      <c r="B89" s="57">
        <v>82</v>
      </c>
      <c r="C89" s="70">
        <v>44491</v>
      </c>
      <c r="D89" s="59" t="s">
        <v>4136</v>
      </c>
      <c r="E89" s="60" t="s">
        <v>11276</v>
      </c>
      <c r="F89" s="67" t="s">
        <v>4137</v>
      </c>
      <c r="G89" s="67" t="s">
        <v>4124</v>
      </c>
      <c r="H89" s="68" t="s">
        <v>4139</v>
      </c>
      <c r="I89" s="63">
        <v>6</v>
      </c>
      <c r="J89" s="64" t="str">
        <f t="shared" si="4"/>
        <v>B</v>
      </c>
      <c r="K89" s="65">
        <f t="shared" si="5"/>
        <v>18000</v>
      </c>
      <c r="L89" s="66">
        <f t="shared" si="6"/>
        <v>6</v>
      </c>
      <c r="M89" s="66" t="str">
        <f t="shared" si="7"/>
        <v>OK</v>
      </c>
    </row>
    <row r="90" spans="2:14" x14ac:dyDescent="0.25">
      <c r="B90" s="57">
        <v>83</v>
      </c>
      <c r="C90" s="70">
        <v>44491</v>
      </c>
      <c r="D90" s="59" t="s">
        <v>4140</v>
      </c>
      <c r="E90" s="60" t="s">
        <v>11276</v>
      </c>
      <c r="F90" s="67" t="s">
        <v>1351</v>
      </c>
      <c r="G90" s="67" t="s">
        <v>4141</v>
      </c>
      <c r="H90" s="68" t="s">
        <v>4147</v>
      </c>
      <c r="I90" s="63">
        <v>6</v>
      </c>
      <c r="J90" s="64" t="str">
        <f t="shared" si="4"/>
        <v>B</v>
      </c>
      <c r="K90" s="65">
        <f t="shared" si="5"/>
        <v>18000</v>
      </c>
      <c r="L90" s="66">
        <f t="shared" si="6"/>
        <v>6</v>
      </c>
      <c r="M90" s="66" t="str">
        <f t="shared" si="7"/>
        <v>OK</v>
      </c>
    </row>
    <row r="91" spans="2:14" x14ac:dyDescent="0.25">
      <c r="B91" s="57">
        <v>84</v>
      </c>
      <c r="C91" s="70">
        <v>44491</v>
      </c>
      <c r="D91" s="59" t="s">
        <v>4142</v>
      </c>
      <c r="E91" s="60" t="s">
        <v>11276</v>
      </c>
      <c r="F91" s="67" t="s">
        <v>4143</v>
      </c>
      <c r="G91" s="67" t="s">
        <v>4144</v>
      </c>
      <c r="H91" s="68" t="s">
        <v>4148</v>
      </c>
      <c r="I91" s="63">
        <v>6</v>
      </c>
      <c r="J91" s="64" t="str">
        <f t="shared" si="4"/>
        <v>B</v>
      </c>
      <c r="K91" s="65">
        <f t="shared" si="5"/>
        <v>18000</v>
      </c>
      <c r="L91" s="66">
        <f t="shared" si="6"/>
        <v>6</v>
      </c>
      <c r="M91" s="66" t="str">
        <f t="shared" si="7"/>
        <v>OK</v>
      </c>
    </row>
    <row r="92" spans="2:14" s="69" customFormat="1" x14ac:dyDescent="0.25">
      <c r="B92" s="57">
        <v>85</v>
      </c>
      <c r="C92" s="70">
        <v>44491</v>
      </c>
      <c r="D92" s="59" t="s">
        <v>4145</v>
      </c>
      <c r="E92" s="60" t="s">
        <v>11276</v>
      </c>
      <c r="F92" s="67" t="s">
        <v>4146</v>
      </c>
      <c r="G92" s="67" t="s">
        <v>1781</v>
      </c>
      <c r="H92" s="68" t="s">
        <v>4149</v>
      </c>
      <c r="I92" s="63">
        <v>6</v>
      </c>
      <c r="J92" s="64" t="str">
        <f t="shared" si="4"/>
        <v>B</v>
      </c>
      <c r="K92" s="65">
        <f t="shared" si="5"/>
        <v>18000</v>
      </c>
      <c r="L92" s="66">
        <f t="shared" si="6"/>
        <v>6</v>
      </c>
      <c r="M92" s="66" t="str">
        <f t="shared" si="7"/>
        <v>OK</v>
      </c>
      <c r="N92" s="40"/>
    </row>
    <row r="93" spans="2:14" x14ac:dyDescent="0.25">
      <c r="B93" s="57">
        <v>86</v>
      </c>
      <c r="C93" s="70">
        <v>44492</v>
      </c>
      <c r="D93" s="59" t="s">
        <v>4150</v>
      </c>
      <c r="E93" s="60" t="s">
        <v>11276</v>
      </c>
      <c r="F93" s="67" t="s">
        <v>4151</v>
      </c>
      <c r="G93" s="67" t="s">
        <v>4152</v>
      </c>
      <c r="H93" s="68" t="s">
        <v>4153</v>
      </c>
      <c r="I93" s="63">
        <v>6</v>
      </c>
      <c r="J93" s="64" t="str">
        <f t="shared" si="4"/>
        <v>B</v>
      </c>
      <c r="K93" s="65">
        <f t="shared" si="5"/>
        <v>18000</v>
      </c>
      <c r="L93" s="66">
        <f t="shared" si="6"/>
        <v>12</v>
      </c>
      <c r="M93" s="66" t="str">
        <f t="shared" si="7"/>
        <v>OK</v>
      </c>
    </row>
    <row r="94" spans="2:14" x14ac:dyDescent="0.25">
      <c r="B94" s="57">
        <v>87</v>
      </c>
      <c r="C94" s="70">
        <v>44492</v>
      </c>
      <c r="D94" s="59" t="s">
        <v>4154</v>
      </c>
      <c r="E94" s="60" t="s">
        <v>11276</v>
      </c>
      <c r="F94" s="67" t="s">
        <v>4155</v>
      </c>
      <c r="G94" s="67" t="s">
        <v>4152</v>
      </c>
      <c r="H94" s="68" t="s">
        <v>4156</v>
      </c>
      <c r="I94" s="63">
        <v>2</v>
      </c>
      <c r="J94" s="64" t="str">
        <f t="shared" si="4"/>
        <v>A</v>
      </c>
      <c r="K94" s="65">
        <f t="shared" si="5"/>
        <v>5000</v>
      </c>
      <c r="L94" s="66">
        <f t="shared" si="6"/>
        <v>4</v>
      </c>
      <c r="M94" s="66" t="str">
        <f t="shared" si="7"/>
        <v>OK</v>
      </c>
    </row>
    <row r="95" spans="2:14" s="69" customFormat="1" x14ac:dyDescent="0.25">
      <c r="B95" s="57">
        <v>88</v>
      </c>
      <c r="C95" s="70">
        <v>44492</v>
      </c>
      <c r="D95" s="59" t="s">
        <v>4157</v>
      </c>
      <c r="E95" s="60" t="s">
        <v>11276</v>
      </c>
      <c r="F95" s="67" t="s">
        <v>4158</v>
      </c>
      <c r="G95" s="67" t="s">
        <v>4152</v>
      </c>
      <c r="H95" s="68" t="s">
        <v>4159</v>
      </c>
      <c r="I95" s="63">
        <v>2</v>
      </c>
      <c r="J95" s="64" t="str">
        <f t="shared" si="4"/>
        <v>A</v>
      </c>
      <c r="K95" s="65">
        <f t="shared" si="5"/>
        <v>5000</v>
      </c>
      <c r="L95" s="66">
        <f t="shared" si="6"/>
        <v>2</v>
      </c>
      <c r="M95" s="66" t="str">
        <f t="shared" si="7"/>
        <v>OK</v>
      </c>
      <c r="N95" s="40"/>
    </row>
    <row r="96" spans="2:14" x14ac:dyDescent="0.25">
      <c r="B96" s="57">
        <v>89</v>
      </c>
      <c r="C96" s="70">
        <v>44492</v>
      </c>
      <c r="D96" s="59" t="s">
        <v>4160</v>
      </c>
      <c r="E96" s="60" t="s">
        <v>11276</v>
      </c>
      <c r="F96" s="67" t="s">
        <v>4161</v>
      </c>
      <c r="G96" s="67" t="s">
        <v>4152</v>
      </c>
      <c r="H96" s="68" t="s">
        <v>4162</v>
      </c>
      <c r="I96" s="63">
        <v>2</v>
      </c>
      <c r="J96" s="64" t="str">
        <f t="shared" si="4"/>
        <v>A</v>
      </c>
      <c r="K96" s="65">
        <f t="shared" si="5"/>
        <v>5000</v>
      </c>
      <c r="L96" s="66">
        <f t="shared" si="6"/>
        <v>2</v>
      </c>
      <c r="M96" s="66" t="str">
        <f t="shared" si="7"/>
        <v>OK</v>
      </c>
    </row>
    <row r="97" spans="2:14" x14ac:dyDescent="0.25">
      <c r="B97" s="57">
        <v>90</v>
      </c>
      <c r="C97" s="70">
        <v>44492</v>
      </c>
      <c r="D97" s="59" t="s">
        <v>4163</v>
      </c>
      <c r="E97" s="60" t="s">
        <v>11276</v>
      </c>
      <c r="F97" s="67" t="s">
        <v>4164</v>
      </c>
      <c r="G97" s="67" t="s">
        <v>4152</v>
      </c>
      <c r="H97" s="68" t="s">
        <v>4165</v>
      </c>
      <c r="I97" s="63">
        <v>2</v>
      </c>
      <c r="J97" s="64" t="str">
        <f t="shared" si="4"/>
        <v>A</v>
      </c>
      <c r="K97" s="65">
        <f t="shared" si="5"/>
        <v>5000</v>
      </c>
      <c r="L97" s="66">
        <f t="shared" si="6"/>
        <v>8</v>
      </c>
      <c r="M97" s="66" t="str">
        <f t="shared" si="7"/>
        <v>OK</v>
      </c>
    </row>
    <row r="98" spans="2:14" x14ac:dyDescent="0.25">
      <c r="B98" s="57">
        <v>91</v>
      </c>
      <c r="C98" s="70">
        <v>44492</v>
      </c>
      <c r="D98" s="59" t="s">
        <v>4166</v>
      </c>
      <c r="E98" s="60" t="s">
        <v>11276</v>
      </c>
      <c r="F98" s="67" t="s">
        <v>4167</v>
      </c>
      <c r="G98" s="67" t="s">
        <v>4152</v>
      </c>
      <c r="H98" s="68" t="s">
        <v>4168</v>
      </c>
      <c r="I98" s="63">
        <v>2</v>
      </c>
      <c r="J98" s="64" t="str">
        <f t="shared" si="4"/>
        <v>A</v>
      </c>
      <c r="K98" s="65">
        <f t="shared" si="5"/>
        <v>5000</v>
      </c>
      <c r="L98" s="66">
        <f t="shared" si="6"/>
        <v>2</v>
      </c>
      <c r="M98" s="66" t="str">
        <f t="shared" si="7"/>
        <v>OK</v>
      </c>
    </row>
    <row r="99" spans="2:14" s="69" customFormat="1" x14ac:dyDescent="0.25">
      <c r="B99" s="57">
        <v>92</v>
      </c>
      <c r="C99" s="70">
        <v>44492</v>
      </c>
      <c r="D99" s="59" t="s">
        <v>4169</v>
      </c>
      <c r="E99" s="60" t="s">
        <v>11276</v>
      </c>
      <c r="F99" s="67" t="s">
        <v>4170</v>
      </c>
      <c r="G99" s="67" t="s">
        <v>4152</v>
      </c>
      <c r="H99" s="68" t="s">
        <v>4171</v>
      </c>
      <c r="I99" s="63">
        <v>2</v>
      </c>
      <c r="J99" s="64" t="str">
        <f t="shared" si="4"/>
        <v>A</v>
      </c>
      <c r="K99" s="65">
        <f t="shared" si="5"/>
        <v>5000</v>
      </c>
      <c r="L99" s="66">
        <f t="shared" si="6"/>
        <v>2</v>
      </c>
      <c r="M99" s="66" t="str">
        <f t="shared" si="7"/>
        <v>OK</v>
      </c>
      <c r="N99" s="40"/>
    </row>
    <row r="100" spans="2:14" x14ac:dyDescent="0.25">
      <c r="B100" s="57">
        <v>93</v>
      </c>
      <c r="C100" s="70">
        <v>44492</v>
      </c>
      <c r="D100" s="59" t="s">
        <v>4172</v>
      </c>
      <c r="E100" s="60" t="s">
        <v>11276</v>
      </c>
      <c r="F100" s="67" t="s">
        <v>4173</v>
      </c>
      <c r="G100" s="67" t="s">
        <v>4152</v>
      </c>
      <c r="H100" s="68" t="s">
        <v>4174</v>
      </c>
      <c r="I100" s="63">
        <v>2</v>
      </c>
      <c r="J100" s="64" t="str">
        <f t="shared" si="4"/>
        <v>A</v>
      </c>
      <c r="K100" s="65">
        <f t="shared" si="5"/>
        <v>5000</v>
      </c>
      <c r="L100" s="66">
        <f t="shared" si="6"/>
        <v>8</v>
      </c>
      <c r="M100" s="66" t="str">
        <f t="shared" si="7"/>
        <v>OK</v>
      </c>
    </row>
    <row r="101" spans="2:14" x14ac:dyDescent="0.25">
      <c r="B101" s="57">
        <v>94</v>
      </c>
      <c r="C101" s="70">
        <v>44492</v>
      </c>
      <c r="D101" s="59" t="s">
        <v>4175</v>
      </c>
      <c r="E101" s="60" t="s">
        <v>11276</v>
      </c>
      <c r="F101" s="67" t="s">
        <v>4176</v>
      </c>
      <c r="G101" s="67" t="s">
        <v>4152</v>
      </c>
      <c r="H101" s="68" t="s">
        <v>4177</v>
      </c>
      <c r="I101" s="63">
        <v>2</v>
      </c>
      <c r="J101" s="64" t="str">
        <f t="shared" si="4"/>
        <v>A</v>
      </c>
      <c r="K101" s="65">
        <f t="shared" si="5"/>
        <v>5000</v>
      </c>
      <c r="L101" s="66">
        <f t="shared" si="6"/>
        <v>2</v>
      </c>
      <c r="M101" s="66" t="str">
        <f t="shared" si="7"/>
        <v>OK</v>
      </c>
    </row>
    <row r="102" spans="2:14" s="69" customFormat="1" x14ac:dyDescent="0.25">
      <c r="B102" s="57">
        <v>95</v>
      </c>
      <c r="C102" s="70">
        <v>44492</v>
      </c>
      <c r="D102" s="59" t="s">
        <v>4178</v>
      </c>
      <c r="E102" s="60" t="s">
        <v>11276</v>
      </c>
      <c r="F102" s="67" t="s">
        <v>4179</v>
      </c>
      <c r="G102" s="67" t="s">
        <v>4180</v>
      </c>
      <c r="H102" s="68" t="s">
        <v>4181</v>
      </c>
      <c r="I102" s="63">
        <v>3</v>
      </c>
      <c r="J102" s="64" t="str">
        <f t="shared" si="4"/>
        <v>A</v>
      </c>
      <c r="K102" s="65">
        <f t="shared" si="5"/>
        <v>7500</v>
      </c>
      <c r="L102" s="66">
        <f t="shared" si="6"/>
        <v>5</v>
      </c>
      <c r="M102" s="66" t="str">
        <f t="shared" si="7"/>
        <v>OK</v>
      </c>
      <c r="N102" s="40"/>
    </row>
    <row r="103" spans="2:14" x14ac:dyDescent="0.25">
      <c r="B103" s="57">
        <v>96</v>
      </c>
      <c r="C103" s="70">
        <v>44492</v>
      </c>
      <c r="D103" s="59" t="s">
        <v>4182</v>
      </c>
      <c r="E103" s="60" t="s">
        <v>11276</v>
      </c>
      <c r="F103" s="67" t="s">
        <v>4183</v>
      </c>
      <c r="G103" s="67" t="s">
        <v>4184</v>
      </c>
      <c r="H103" s="68" t="s">
        <v>4185</v>
      </c>
      <c r="I103" s="63">
        <v>2</v>
      </c>
      <c r="J103" s="64" t="str">
        <f t="shared" si="4"/>
        <v>A</v>
      </c>
      <c r="K103" s="65">
        <f t="shared" si="5"/>
        <v>5000</v>
      </c>
      <c r="L103" s="66">
        <f t="shared" si="6"/>
        <v>12</v>
      </c>
      <c r="M103" s="66" t="str">
        <f t="shared" si="7"/>
        <v>OK</v>
      </c>
    </row>
    <row r="104" spans="2:14" x14ac:dyDescent="0.25">
      <c r="B104" s="57">
        <v>97</v>
      </c>
      <c r="C104" s="70">
        <v>44492</v>
      </c>
      <c r="D104" s="59" t="s">
        <v>4186</v>
      </c>
      <c r="E104" s="60" t="s">
        <v>11276</v>
      </c>
      <c r="F104" s="67" t="s">
        <v>4187</v>
      </c>
      <c r="G104" s="67" t="s">
        <v>4188</v>
      </c>
      <c r="H104" s="68" t="s">
        <v>4189</v>
      </c>
      <c r="I104" s="63">
        <v>2</v>
      </c>
      <c r="J104" s="64" t="str">
        <f t="shared" si="4"/>
        <v>A</v>
      </c>
      <c r="K104" s="65">
        <f t="shared" si="5"/>
        <v>5000</v>
      </c>
      <c r="L104" s="66">
        <f t="shared" si="6"/>
        <v>2</v>
      </c>
      <c r="M104" s="66" t="str">
        <f t="shared" si="7"/>
        <v>OK</v>
      </c>
    </row>
    <row r="105" spans="2:14" x14ac:dyDescent="0.25">
      <c r="B105" s="57">
        <v>98</v>
      </c>
      <c r="C105" s="70">
        <v>44492</v>
      </c>
      <c r="D105" s="59" t="s">
        <v>4190</v>
      </c>
      <c r="E105" s="60" t="s">
        <v>11276</v>
      </c>
      <c r="F105" s="67" t="s">
        <v>4191</v>
      </c>
      <c r="G105" s="67" t="s">
        <v>4192</v>
      </c>
      <c r="H105" s="68" t="s">
        <v>4193</v>
      </c>
      <c r="I105" s="63">
        <v>2</v>
      </c>
      <c r="J105" s="64" t="str">
        <f t="shared" si="4"/>
        <v>A</v>
      </c>
      <c r="K105" s="65">
        <f t="shared" si="5"/>
        <v>5000</v>
      </c>
      <c r="L105" s="66">
        <f t="shared" si="6"/>
        <v>4</v>
      </c>
      <c r="M105" s="66" t="str">
        <f t="shared" si="7"/>
        <v>OK</v>
      </c>
    </row>
    <row r="106" spans="2:14" s="69" customFormat="1" x14ac:dyDescent="0.25">
      <c r="B106" s="57">
        <v>99</v>
      </c>
      <c r="C106" s="70">
        <v>44492</v>
      </c>
      <c r="D106" s="59" t="s">
        <v>4194</v>
      </c>
      <c r="E106" s="60" t="s">
        <v>11276</v>
      </c>
      <c r="F106" s="67" t="s">
        <v>93</v>
      </c>
      <c r="G106" s="67" t="s">
        <v>4195</v>
      </c>
      <c r="H106" s="68" t="s">
        <v>4199</v>
      </c>
      <c r="I106" s="63">
        <v>2</v>
      </c>
      <c r="J106" s="64" t="str">
        <f t="shared" si="4"/>
        <v>A</v>
      </c>
      <c r="K106" s="65">
        <f t="shared" si="5"/>
        <v>5000</v>
      </c>
      <c r="L106" s="66">
        <f t="shared" si="6"/>
        <v>2</v>
      </c>
      <c r="M106" s="66" t="str">
        <f t="shared" si="7"/>
        <v>OK</v>
      </c>
      <c r="N106" s="40"/>
    </row>
    <row r="107" spans="2:14" s="69" customFormat="1" x14ac:dyDescent="0.25">
      <c r="B107" s="57">
        <v>100</v>
      </c>
      <c r="C107" s="70">
        <v>44492</v>
      </c>
      <c r="D107" s="59" t="s">
        <v>4196</v>
      </c>
      <c r="E107" s="60" t="s">
        <v>11276</v>
      </c>
      <c r="F107" s="67" t="s">
        <v>4197</v>
      </c>
      <c r="G107" s="67" t="s">
        <v>4198</v>
      </c>
      <c r="H107" s="68" t="s">
        <v>4200</v>
      </c>
      <c r="I107" s="63">
        <v>2</v>
      </c>
      <c r="J107" s="64" t="str">
        <f t="shared" si="4"/>
        <v>A</v>
      </c>
      <c r="K107" s="65">
        <f t="shared" si="5"/>
        <v>5000</v>
      </c>
      <c r="L107" s="66">
        <f t="shared" si="6"/>
        <v>2</v>
      </c>
      <c r="M107" s="66" t="str">
        <f t="shared" si="7"/>
        <v>OK</v>
      </c>
      <c r="N107" s="40"/>
    </row>
    <row r="108" spans="2:14" x14ac:dyDescent="0.25">
      <c r="B108" s="57">
        <v>101</v>
      </c>
      <c r="C108" s="70">
        <v>44494</v>
      </c>
      <c r="D108" s="59" t="s">
        <v>5305</v>
      </c>
      <c r="E108" s="60" t="s">
        <v>11276</v>
      </c>
      <c r="F108" s="67" t="s">
        <v>5306</v>
      </c>
      <c r="G108" s="67" t="s">
        <v>5307</v>
      </c>
      <c r="H108" s="68" t="s">
        <v>5308</v>
      </c>
      <c r="I108" s="63">
        <v>2</v>
      </c>
      <c r="J108" s="64" t="str">
        <f t="shared" si="4"/>
        <v>A</v>
      </c>
      <c r="K108" s="65">
        <f t="shared" si="5"/>
        <v>5000</v>
      </c>
      <c r="L108" s="66">
        <f t="shared" si="6"/>
        <v>2</v>
      </c>
      <c r="M108" s="66" t="str">
        <f t="shared" si="7"/>
        <v>OK</v>
      </c>
    </row>
    <row r="109" spans="2:14" x14ac:dyDescent="0.25">
      <c r="B109" s="57">
        <v>102</v>
      </c>
      <c r="C109" s="70">
        <v>44494</v>
      </c>
      <c r="D109" s="59" t="s">
        <v>5309</v>
      </c>
      <c r="E109" s="60" t="s">
        <v>11276</v>
      </c>
      <c r="F109" s="67" t="s">
        <v>5310</v>
      </c>
      <c r="G109" s="67" t="s">
        <v>561</v>
      </c>
      <c r="H109" s="68" t="s">
        <v>5311</v>
      </c>
      <c r="I109" s="63">
        <v>2</v>
      </c>
      <c r="J109" s="64" t="str">
        <f t="shared" si="4"/>
        <v>A</v>
      </c>
      <c r="K109" s="65">
        <f t="shared" si="5"/>
        <v>5000</v>
      </c>
      <c r="L109" s="66">
        <f t="shared" si="6"/>
        <v>5</v>
      </c>
      <c r="M109" s="66" t="str">
        <f t="shared" si="7"/>
        <v>OK</v>
      </c>
    </row>
    <row r="110" spans="2:14" s="69" customFormat="1" x14ac:dyDescent="0.25">
      <c r="B110" s="57">
        <v>103</v>
      </c>
      <c r="C110" s="70">
        <v>44494</v>
      </c>
      <c r="D110" s="59" t="s">
        <v>519</v>
      </c>
      <c r="E110" s="60" t="s">
        <v>11276</v>
      </c>
      <c r="F110" s="67" t="s">
        <v>520</v>
      </c>
      <c r="G110" s="67" t="s">
        <v>521</v>
      </c>
      <c r="H110" s="68" t="s">
        <v>5312</v>
      </c>
      <c r="I110" s="63">
        <v>3</v>
      </c>
      <c r="J110" s="64" t="str">
        <f t="shared" si="4"/>
        <v>A</v>
      </c>
      <c r="K110" s="65">
        <f t="shared" si="5"/>
        <v>7500</v>
      </c>
      <c r="L110" s="66">
        <f t="shared" si="6"/>
        <v>5</v>
      </c>
      <c r="M110" s="66" t="str">
        <f t="shared" si="7"/>
        <v>OK</v>
      </c>
      <c r="N110" s="40"/>
    </row>
    <row r="111" spans="2:14" x14ac:dyDescent="0.25">
      <c r="B111" s="57">
        <v>104</v>
      </c>
      <c r="C111" s="70">
        <v>44494</v>
      </c>
      <c r="D111" s="59" t="s">
        <v>5313</v>
      </c>
      <c r="E111" s="60" t="s">
        <v>11276</v>
      </c>
      <c r="F111" s="67" t="s">
        <v>5314</v>
      </c>
      <c r="G111" s="67" t="s">
        <v>5315</v>
      </c>
      <c r="H111" s="68" t="s">
        <v>5316</v>
      </c>
      <c r="I111" s="63">
        <v>6</v>
      </c>
      <c r="J111" s="64" t="str">
        <f t="shared" si="4"/>
        <v>B</v>
      </c>
      <c r="K111" s="65">
        <f t="shared" si="5"/>
        <v>18000</v>
      </c>
      <c r="L111" s="66">
        <f t="shared" si="6"/>
        <v>6</v>
      </c>
      <c r="M111" s="66" t="str">
        <f t="shared" si="7"/>
        <v>OK</v>
      </c>
    </row>
    <row r="112" spans="2:14" x14ac:dyDescent="0.25">
      <c r="B112" s="57">
        <v>105</v>
      </c>
      <c r="C112" s="70">
        <v>44494</v>
      </c>
      <c r="D112" s="59" t="s">
        <v>527</v>
      </c>
      <c r="E112" s="60" t="s">
        <v>11276</v>
      </c>
      <c r="F112" s="67" t="s">
        <v>528</v>
      </c>
      <c r="G112" s="67" t="s">
        <v>529</v>
      </c>
      <c r="H112" s="68" t="s">
        <v>5317</v>
      </c>
      <c r="I112" s="63">
        <v>6</v>
      </c>
      <c r="J112" s="64" t="str">
        <f t="shared" si="4"/>
        <v>B</v>
      </c>
      <c r="K112" s="65">
        <f t="shared" si="5"/>
        <v>18000</v>
      </c>
      <c r="L112" s="66">
        <f t="shared" si="6"/>
        <v>8</v>
      </c>
      <c r="M112" s="66" t="str">
        <f t="shared" si="7"/>
        <v>OK</v>
      </c>
    </row>
    <row r="113" spans="2:14" x14ac:dyDescent="0.25">
      <c r="B113" s="57">
        <v>106</v>
      </c>
      <c r="C113" s="70">
        <v>44494</v>
      </c>
      <c r="D113" s="59" t="s">
        <v>5318</v>
      </c>
      <c r="E113" s="60" t="s">
        <v>11276</v>
      </c>
      <c r="F113" s="67" t="s">
        <v>5319</v>
      </c>
      <c r="G113" s="67" t="s">
        <v>5320</v>
      </c>
      <c r="H113" s="68" t="s">
        <v>5321</v>
      </c>
      <c r="I113" s="63">
        <v>10</v>
      </c>
      <c r="J113" s="64" t="str">
        <f t="shared" si="4"/>
        <v>B</v>
      </c>
      <c r="K113" s="65">
        <f t="shared" si="5"/>
        <v>30000</v>
      </c>
      <c r="L113" s="66">
        <f t="shared" si="6"/>
        <v>15</v>
      </c>
      <c r="M113" s="66" t="str">
        <f t="shared" si="7"/>
        <v>OK</v>
      </c>
    </row>
    <row r="114" spans="2:14" s="69" customFormat="1" x14ac:dyDescent="0.25">
      <c r="B114" s="57">
        <v>107</v>
      </c>
      <c r="C114" s="70">
        <v>44494</v>
      </c>
      <c r="D114" s="59" t="s">
        <v>539</v>
      </c>
      <c r="E114" s="60" t="s">
        <v>11276</v>
      </c>
      <c r="F114" s="67" t="s">
        <v>540</v>
      </c>
      <c r="G114" s="67" t="s">
        <v>541</v>
      </c>
      <c r="H114" s="68" t="s">
        <v>5322</v>
      </c>
      <c r="I114" s="63">
        <v>6</v>
      </c>
      <c r="J114" s="64" t="str">
        <f t="shared" si="4"/>
        <v>B</v>
      </c>
      <c r="K114" s="65">
        <f t="shared" si="5"/>
        <v>18000</v>
      </c>
      <c r="L114" s="66">
        <f t="shared" si="6"/>
        <v>14</v>
      </c>
      <c r="M114" s="66" t="str">
        <f t="shared" si="7"/>
        <v>OK</v>
      </c>
      <c r="N114" s="40"/>
    </row>
    <row r="115" spans="2:14" x14ac:dyDescent="0.25">
      <c r="B115" s="57">
        <v>108</v>
      </c>
      <c r="C115" s="70">
        <v>44494</v>
      </c>
      <c r="D115" s="59" t="s">
        <v>543</v>
      </c>
      <c r="E115" s="60" t="s">
        <v>11276</v>
      </c>
      <c r="F115" s="67" t="s">
        <v>544</v>
      </c>
      <c r="G115" s="67" t="s">
        <v>545</v>
      </c>
      <c r="H115" s="68" t="s">
        <v>5323</v>
      </c>
      <c r="I115" s="63">
        <v>6</v>
      </c>
      <c r="J115" s="64" t="str">
        <f t="shared" si="4"/>
        <v>B</v>
      </c>
      <c r="K115" s="65">
        <f t="shared" si="5"/>
        <v>18000</v>
      </c>
      <c r="L115" s="66">
        <f t="shared" si="6"/>
        <v>10</v>
      </c>
      <c r="M115" s="66" t="str">
        <f t="shared" si="7"/>
        <v>OK</v>
      </c>
    </row>
    <row r="116" spans="2:14" x14ac:dyDescent="0.25">
      <c r="B116" s="57">
        <v>109</v>
      </c>
      <c r="C116" s="70">
        <v>44494</v>
      </c>
      <c r="D116" s="59" t="s">
        <v>547</v>
      </c>
      <c r="E116" s="60" t="s">
        <v>11276</v>
      </c>
      <c r="F116" s="67" t="s">
        <v>548</v>
      </c>
      <c r="G116" s="67" t="s">
        <v>549</v>
      </c>
      <c r="H116" s="68" t="s">
        <v>5324</v>
      </c>
      <c r="I116" s="63">
        <v>6</v>
      </c>
      <c r="J116" s="64" t="str">
        <f t="shared" si="4"/>
        <v>B</v>
      </c>
      <c r="K116" s="65">
        <f t="shared" si="5"/>
        <v>18000</v>
      </c>
      <c r="L116" s="66">
        <f t="shared" si="6"/>
        <v>8</v>
      </c>
      <c r="M116" s="66" t="str">
        <f t="shared" si="7"/>
        <v>OK</v>
      </c>
    </row>
    <row r="117" spans="2:14" s="69" customFormat="1" x14ac:dyDescent="0.25">
      <c r="B117" s="57">
        <v>110</v>
      </c>
      <c r="C117" s="70">
        <v>44494</v>
      </c>
      <c r="D117" s="59" t="s">
        <v>5325</v>
      </c>
      <c r="E117" s="60" t="s">
        <v>11276</v>
      </c>
      <c r="F117" s="67" t="s">
        <v>5326</v>
      </c>
      <c r="G117" s="67" t="s">
        <v>5327</v>
      </c>
      <c r="H117" s="68" t="s">
        <v>5328</v>
      </c>
      <c r="I117" s="63">
        <v>6</v>
      </c>
      <c r="J117" s="64" t="str">
        <f t="shared" si="4"/>
        <v>B</v>
      </c>
      <c r="K117" s="65">
        <f t="shared" si="5"/>
        <v>18000</v>
      </c>
      <c r="L117" s="66">
        <f t="shared" si="6"/>
        <v>11</v>
      </c>
      <c r="M117" s="66" t="str">
        <f t="shared" si="7"/>
        <v>OK</v>
      </c>
      <c r="N117" s="40"/>
    </row>
    <row r="118" spans="2:14" x14ac:dyDescent="0.25">
      <c r="B118" s="57">
        <v>111</v>
      </c>
      <c r="C118" s="70">
        <v>44494</v>
      </c>
      <c r="D118" s="59" t="s">
        <v>5329</v>
      </c>
      <c r="E118" s="60" t="s">
        <v>11276</v>
      </c>
      <c r="F118" s="67" t="s">
        <v>5330</v>
      </c>
      <c r="G118" s="67" t="s">
        <v>5331</v>
      </c>
      <c r="H118" s="68" t="s">
        <v>5341</v>
      </c>
      <c r="I118" s="63">
        <v>6</v>
      </c>
      <c r="J118" s="64" t="str">
        <f t="shared" si="4"/>
        <v>B</v>
      </c>
      <c r="K118" s="65">
        <f t="shared" si="5"/>
        <v>18000</v>
      </c>
      <c r="L118" s="66">
        <f t="shared" si="6"/>
        <v>6</v>
      </c>
      <c r="M118" s="66" t="str">
        <f t="shared" si="7"/>
        <v>OK</v>
      </c>
    </row>
    <row r="119" spans="2:14" x14ac:dyDescent="0.25">
      <c r="B119" s="57">
        <v>112</v>
      </c>
      <c r="C119" s="70">
        <v>44494</v>
      </c>
      <c r="D119" s="59" t="s">
        <v>5332</v>
      </c>
      <c r="E119" s="60" t="s">
        <v>11276</v>
      </c>
      <c r="F119" s="67" t="s">
        <v>5333</v>
      </c>
      <c r="G119" s="67" t="s">
        <v>5334</v>
      </c>
      <c r="H119" s="68" t="s">
        <v>5342</v>
      </c>
      <c r="I119" s="63">
        <v>6</v>
      </c>
      <c r="J119" s="64" t="str">
        <f t="shared" si="4"/>
        <v>B</v>
      </c>
      <c r="K119" s="65">
        <f t="shared" si="5"/>
        <v>18000</v>
      </c>
      <c r="L119" s="66">
        <f t="shared" si="6"/>
        <v>6</v>
      </c>
      <c r="M119" s="66" t="str">
        <f t="shared" si="7"/>
        <v>OK</v>
      </c>
    </row>
    <row r="120" spans="2:14" x14ac:dyDescent="0.25">
      <c r="B120" s="57">
        <v>113</v>
      </c>
      <c r="C120" s="70">
        <v>44494</v>
      </c>
      <c r="D120" s="59" t="s">
        <v>5335</v>
      </c>
      <c r="E120" s="60" t="s">
        <v>11276</v>
      </c>
      <c r="F120" s="67" t="s">
        <v>5336</v>
      </c>
      <c r="G120" s="67" t="s">
        <v>5337</v>
      </c>
      <c r="H120" s="68" t="s">
        <v>5343</v>
      </c>
      <c r="I120" s="63">
        <v>6</v>
      </c>
      <c r="J120" s="64" t="str">
        <f t="shared" si="4"/>
        <v>B</v>
      </c>
      <c r="K120" s="65">
        <f t="shared" si="5"/>
        <v>18000</v>
      </c>
      <c r="L120" s="66">
        <f t="shared" si="6"/>
        <v>6</v>
      </c>
      <c r="M120" s="66" t="str">
        <f t="shared" si="7"/>
        <v>OK</v>
      </c>
    </row>
    <row r="121" spans="2:14" s="69" customFormat="1" x14ac:dyDescent="0.25">
      <c r="B121" s="57">
        <v>114</v>
      </c>
      <c r="C121" s="70">
        <v>44494</v>
      </c>
      <c r="D121" s="59" t="s">
        <v>5338</v>
      </c>
      <c r="E121" s="60" t="s">
        <v>11276</v>
      </c>
      <c r="F121" s="67" t="s">
        <v>5339</v>
      </c>
      <c r="G121" s="67" t="s">
        <v>5340</v>
      </c>
      <c r="H121" s="68" t="s">
        <v>5344</v>
      </c>
      <c r="I121" s="63">
        <v>6</v>
      </c>
      <c r="J121" s="64" t="str">
        <f t="shared" si="4"/>
        <v>B</v>
      </c>
      <c r="K121" s="65">
        <f t="shared" si="5"/>
        <v>18000</v>
      </c>
      <c r="L121" s="66">
        <f t="shared" si="6"/>
        <v>6</v>
      </c>
      <c r="M121" s="66" t="str">
        <f t="shared" si="7"/>
        <v>OK</v>
      </c>
      <c r="N121" s="40"/>
    </row>
    <row r="122" spans="2:14" x14ac:dyDescent="0.25">
      <c r="B122" s="57">
        <v>115</v>
      </c>
      <c r="C122" s="70">
        <v>44494</v>
      </c>
      <c r="D122" s="59" t="s">
        <v>1787</v>
      </c>
      <c r="E122" s="60" t="s">
        <v>11276</v>
      </c>
      <c r="F122" s="67" t="s">
        <v>1788</v>
      </c>
      <c r="G122" s="67" t="s">
        <v>1789</v>
      </c>
      <c r="H122" s="68" t="s">
        <v>5345</v>
      </c>
      <c r="I122" s="63">
        <v>5</v>
      </c>
      <c r="J122" s="64" t="str">
        <f t="shared" si="4"/>
        <v>A</v>
      </c>
      <c r="K122" s="65">
        <f t="shared" si="5"/>
        <v>12500</v>
      </c>
      <c r="L122" s="66">
        <f t="shared" si="6"/>
        <v>7</v>
      </c>
      <c r="M122" s="66" t="str">
        <f t="shared" si="7"/>
        <v>OK</v>
      </c>
    </row>
    <row r="123" spans="2:14" x14ac:dyDescent="0.25">
      <c r="B123" s="57">
        <v>116</v>
      </c>
      <c r="C123" s="70">
        <v>44495</v>
      </c>
      <c r="D123" s="59" t="s">
        <v>1731</v>
      </c>
      <c r="E123" s="60" t="s">
        <v>11276</v>
      </c>
      <c r="F123" s="67" t="s">
        <v>1732</v>
      </c>
      <c r="G123" s="67" t="s">
        <v>1733</v>
      </c>
      <c r="H123" s="68" t="s">
        <v>6201</v>
      </c>
      <c r="I123" s="63">
        <v>3</v>
      </c>
      <c r="J123" s="64" t="str">
        <f t="shared" si="4"/>
        <v>A</v>
      </c>
      <c r="K123" s="65">
        <f t="shared" si="5"/>
        <v>7500</v>
      </c>
      <c r="L123" s="66">
        <f t="shared" si="6"/>
        <v>11</v>
      </c>
      <c r="M123" s="66" t="str">
        <f t="shared" si="7"/>
        <v>OK</v>
      </c>
    </row>
    <row r="124" spans="2:14" x14ac:dyDescent="0.25">
      <c r="B124" s="57">
        <v>117</v>
      </c>
      <c r="C124" s="70">
        <v>44495</v>
      </c>
      <c r="D124" s="59" t="s">
        <v>1735</v>
      </c>
      <c r="E124" s="60" t="s">
        <v>11276</v>
      </c>
      <c r="F124" s="67" t="s">
        <v>1736</v>
      </c>
      <c r="G124" s="67" t="s">
        <v>1737</v>
      </c>
      <c r="H124" s="68" t="s">
        <v>6202</v>
      </c>
      <c r="I124" s="63">
        <v>2</v>
      </c>
      <c r="J124" s="64" t="str">
        <f t="shared" si="4"/>
        <v>A</v>
      </c>
      <c r="K124" s="65">
        <f t="shared" si="5"/>
        <v>5000</v>
      </c>
      <c r="L124" s="66">
        <f t="shared" si="6"/>
        <v>4</v>
      </c>
      <c r="M124" s="66" t="str">
        <f t="shared" si="7"/>
        <v>OK</v>
      </c>
    </row>
    <row r="125" spans="2:14" s="69" customFormat="1" x14ac:dyDescent="0.25">
      <c r="B125" s="57">
        <v>118</v>
      </c>
      <c r="C125" s="70">
        <v>44495</v>
      </c>
      <c r="D125" s="59" t="s">
        <v>6203</v>
      </c>
      <c r="E125" s="60" t="s">
        <v>11276</v>
      </c>
      <c r="F125" s="67" t="s">
        <v>6204</v>
      </c>
      <c r="G125" s="67" t="s">
        <v>6205</v>
      </c>
      <c r="H125" s="68" t="s">
        <v>6206</v>
      </c>
      <c r="I125" s="63">
        <v>2</v>
      </c>
      <c r="J125" s="64" t="str">
        <f t="shared" si="4"/>
        <v>A</v>
      </c>
      <c r="K125" s="65">
        <f t="shared" si="5"/>
        <v>5000</v>
      </c>
      <c r="L125" s="66">
        <f t="shared" si="6"/>
        <v>2</v>
      </c>
      <c r="M125" s="66" t="str">
        <f t="shared" si="7"/>
        <v>OK</v>
      </c>
      <c r="N125" s="40"/>
    </row>
    <row r="126" spans="2:14" x14ac:dyDescent="0.25">
      <c r="B126" s="57">
        <v>119</v>
      </c>
      <c r="C126" s="70">
        <v>44495</v>
      </c>
      <c r="D126" s="59" t="s">
        <v>6207</v>
      </c>
      <c r="E126" s="60" t="s">
        <v>11276</v>
      </c>
      <c r="F126" s="67" t="s">
        <v>6208</v>
      </c>
      <c r="G126" s="67" t="s">
        <v>6209</v>
      </c>
      <c r="H126" s="68" t="s">
        <v>6210</v>
      </c>
      <c r="I126" s="63">
        <v>2</v>
      </c>
      <c r="J126" s="64" t="str">
        <f t="shared" si="4"/>
        <v>A</v>
      </c>
      <c r="K126" s="65">
        <f t="shared" si="5"/>
        <v>5000</v>
      </c>
      <c r="L126" s="66">
        <f t="shared" si="6"/>
        <v>2</v>
      </c>
      <c r="M126" s="66" t="str">
        <f t="shared" si="7"/>
        <v>OK</v>
      </c>
    </row>
    <row r="127" spans="2:14" x14ac:dyDescent="0.25">
      <c r="B127" s="57">
        <v>120</v>
      </c>
      <c r="C127" s="70">
        <v>44495</v>
      </c>
      <c r="D127" s="59" t="s">
        <v>6211</v>
      </c>
      <c r="E127" s="60" t="s">
        <v>11276</v>
      </c>
      <c r="F127" s="67" t="s">
        <v>6212</v>
      </c>
      <c r="G127" s="67" t="s">
        <v>6213</v>
      </c>
      <c r="H127" s="68" t="s">
        <v>6217</v>
      </c>
      <c r="I127" s="63">
        <v>2</v>
      </c>
      <c r="J127" s="64" t="str">
        <f t="shared" si="4"/>
        <v>A</v>
      </c>
      <c r="K127" s="65">
        <f t="shared" si="5"/>
        <v>5000</v>
      </c>
      <c r="L127" s="66">
        <f t="shared" si="6"/>
        <v>5</v>
      </c>
      <c r="M127" s="66" t="str">
        <f t="shared" si="7"/>
        <v>OK</v>
      </c>
    </row>
    <row r="128" spans="2:14" s="69" customFormat="1" x14ac:dyDescent="0.25">
      <c r="B128" s="57">
        <v>121</v>
      </c>
      <c r="C128" s="70">
        <v>44495</v>
      </c>
      <c r="D128" s="59" t="s">
        <v>6214</v>
      </c>
      <c r="E128" s="60" t="s">
        <v>11276</v>
      </c>
      <c r="F128" s="67" t="s">
        <v>6215</v>
      </c>
      <c r="G128" s="67" t="s">
        <v>6216</v>
      </c>
      <c r="H128" s="68" t="s">
        <v>6218</v>
      </c>
      <c r="I128" s="63">
        <v>2</v>
      </c>
      <c r="J128" s="64" t="str">
        <f t="shared" si="4"/>
        <v>A</v>
      </c>
      <c r="K128" s="65">
        <f t="shared" si="5"/>
        <v>5000</v>
      </c>
      <c r="L128" s="66">
        <f t="shared" si="6"/>
        <v>2</v>
      </c>
      <c r="M128" s="66" t="str">
        <f t="shared" si="7"/>
        <v>OK</v>
      </c>
      <c r="N128" s="40"/>
    </row>
    <row r="129" spans="2:14" x14ac:dyDescent="0.25">
      <c r="B129" s="57">
        <v>122</v>
      </c>
      <c r="C129" s="70">
        <v>44495</v>
      </c>
      <c r="D129" s="59" t="s">
        <v>6219</v>
      </c>
      <c r="E129" s="60" t="s">
        <v>11276</v>
      </c>
      <c r="F129" s="67" t="s">
        <v>6220</v>
      </c>
      <c r="G129" s="67" t="s">
        <v>6221</v>
      </c>
      <c r="H129" s="68" t="s">
        <v>6222</v>
      </c>
      <c r="I129" s="63">
        <v>2</v>
      </c>
      <c r="J129" s="64" t="str">
        <f t="shared" si="4"/>
        <v>A</v>
      </c>
      <c r="K129" s="65">
        <f t="shared" si="5"/>
        <v>5000</v>
      </c>
      <c r="L129" s="66">
        <f t="shared" si="6"/>
        <v>2</v>
      </c>
      <c r="M129" s="66" t="str">
        <f t="shared" si="7"/>
        <v>OK</v>
      </c>
    </row>
    <row r="130" spans="2:14" x14ac:dyDescent="0.25">
      <c r="B130" s="57">
        <v>123</v>
      </c>
      <c r="C130" s="70">
        <v>44496</v>
      </c>
      <c r="D130" s="59" t="s">
        <v>1822</v>
      </c>
      <c r="E130" s="60" t="s">
        <v>11276</v>
      </c>
      <c r="F130" s="67" t="s">
        <v>1823</v>
      </c>
      <c r="G130" s="67" t="s">
        <v>1824</v>
      </c>
      <c r="H130" s="68" t="s">
        <v>6960</v>
      </c>
      <c r="I130" s="63">
        <v>3</v>
      </c>
      <c r="J130" s="64" t="str">
        <f t="shared" si="4"/>
        <v>A</v>
      </c>
      <c r="K130" s="65">
        <f t="shared" si="5"/>
        <v>7500</v>
      </c>
      <c r="L130" s="66">
        <f t="shared" si="6"/>
        <v>7</v>
      </c>
      <c r="M130" s="66" t="str">
        <f t="shared" si="7"/>
        <v>OK</v>
      </c>
    </row>
    <row r="131" spans="2:14" x14ac:dyDescent="0.25">
      <c r="B131" s="57">
        <v>124</v>
      </c>
      <c r="C131" s="70">
        <v>44496</v>
      </c>
      <c r="D131" s="59" t="s">
        <v>1836</v>
      </c>
      <c r="E131" s="60" t="s">
        <v>11276</v>
      </c>
      <c r="F131" s="67" t="s">
        <v>1837</v>
      </c>
      <c r="G131" s="67" t="s">
        <v>1838</v>
      </c>
      <c r="H131" s="68" t="s">
        <v>6961</v>
      </c>
      <c r="I131" s="63">
        <v>2</v>
      </c>
      <c r="J131" s="64" t="str">
        <f t="shared" si="4"/>
        <v>A</v>
      </c>
      <c r="K131" s="65">
        <f t="shared" si="5"/>
        <v>5000</v>
      </c>
      <c r="L131" s="66">
        <f t="shared" si="6"/>
        <v>4</v>
      </c>
      <c r="M131" s="66" t="str">
        <f t="shared" si="7"/>
        <v>OK</v>
      </c>
    </row>
    <row r="132" spans="2:14" s="69" customFormat="1" x14ac:dyDescent="0.25">
      <c r="B132" s="57">
        <v>125</v>
      </c>
      <c r="C132" s="70">
        <v>44496</v>
      </c>
      <c r="D132" s="59" t="s">
        <v>1848</v>
      </c>
      <c r="E132" s="60" t="s">
        <v>11276</v>
      </c>
      <c r="F132" s="67" t="s">
        <v>1849</v>
      </c>
      <c r="G132" s="67" t="s">
        <v>1850</v>
      </c>
      <c r="H132" s="68" t="s">
        <v>6965</v>
      </c>
      <c r="I132" s="63">
        <v>2</v>
      </c>
      <c r="J132" s="64" t="str">
        <f t="shared" si="4"/>
        <v>A</v>
      </c>
      <c r="K132" s="65">
        <f t="shared" si="5"/>
        <v>5000</v>
      </c>
      <c r="L132" s="66">
        <f t="shared" si="6"/>
        <v>15</v>
      </c>
      <c r="M132" s="66" t="str">
        <f t="shared" si="7"/>
        <v>OK</v>
      </c>
      <c r="N132" s="40"/>
    </row>
    <row r="133" spans="2:14" x14ac:dyDescent="0.25">
      <c r="B133" s="57">
        <v>126</v>
      </c>
      <c r="C133" s="70">
        <v>44496</v>
      </c>
      <c r="D133" s="59" t="s">
        <v>6962</v>
      </c>
      <c r="E133" s="60" t="s">
        <v>11276</v>
      </c>
      <c r="F133" s="67" t="s">
        <v>6963</v>
      </c>
      <c r="G133" s="67" t="s">
        <v>6964</v>
      </c>
      <c r="H133" s="68" t="s">
        <v>6966</v>
      </c>
      <c r="I133" s="63">
        <v>10</v>
      </c>
      <c r="J133" s="64" t="str">
        <f t="shared" si="4"/>
        <v>B</v>
      </c>
      <c r="K133" s="65">
        <f t="shared" si="5"/>
        <v>30000</v>
      </c>
      <c r="L133" s="66">
        <f t="shared" si="6"/>
        <v>10</v>
      </c>
      <c r="M133" s="66" t="str">
        <f t="shared" si="7"/>
        <v>OK</v>
      </c>
    </row>
    <row r="134" spans="2:14" x14ac:dyDescent="0.25">
      <c r="B134" s="57">
        <v>127</v>
      </c>
      <c r="C134" s="70">
        <v>44496</v>
      </c>
      <c r="D134" s="59" t="s">
        <v>1857</v>
      </c>
      <c r="E134" s="60" t="s">
        <v>11276</v>
      </c>
      <c r="F134" s="67" t="s">
        <v>1858</v>
      </c>
      <c r="G134" s="67" t="s">
        <v>1859</v>
      </c>
      <c r="H134" s="68" t="s">
        <v>6967</v>
      </c>
      <c r="I134" s="63">
        <v>2</v>
      </c>
      <c r="J134" s="64" t="str">
        <f t="shared" si="4"/>
        <v>A</v>
      </c>
      <c r="K134" s="65">
        <f t="shared" si="5"/>
        <v>5000</v>
      </c>
      <c r="L134" s="66">
        <f t="shared" si="6"/>
        <v>7</v>
      </c>
      <c r="M134" s="66" t="str">
        <f t="shared" si="7"/>
        <v>OK</v>
      </c>
    </row>
    <row r="135" spans="2:14" s="69" customFormat="1" x14ac:dyDescent="0.25">
      <c r="B135" s="57">
        <v>128</v>
      </c>
      <c r="C135" s="70">
        <v>44496</v>
      </c>
      <c r="D135" s="59" t="s">
        <v>1861</v>
      </c>
      <c r="E135" s="60" t="s">
        <v>11276</v>
      </c>
      <c r="F135" s="67" t="s">
        <v>1862</v>
      </c>
      <c r="G135" s="67" t="s">
        <v>1863</v>
      </c>
      <c r="H135" s="68" t="s">
        <v>6971</v>
      </c>
      <c r="I135" s="63">
        <v>10</v>
      </c>
      <c r="J135" s="64" t="str">
        <f t="shared" si="4"/>
        <v>B</v>
      </c>
      <c r="K135" s="65">
        <f t="shared" si="5"/>
        <v>30000</v>
      </c>
      <c r="L135" s="66">
        <f t="shared" si="6"/>
        <v>14</v>
      </c>
      <c r="M135" s="66" t="str">
        <f t="shared" si="7"/>
        <v>OK</v>
      </c>
      <c r="N135" s="40"/>
    </row>
    <row r="136" spans="2:14" x14ac:dyDescent="0.25">
      <c r="B136" s="57">
        <v>129</v>
      </c>
      <c r="C136" s="70">
        <v>44496</v>
      </c>
      <c r="D136" s="59" t="s">
        <v>6968</v>
      </c>
      <c r="E136" s="60" t="s">
        <v>11276</v>
      </c>
      <c r="F136" s="67" t="s">
        <v>6969</v>
      </c>
      <c r="G136" s="67" t="s">
        <v>6970</v>
      </c>
      <c r="H136" s="68" t="s">
        <v>6972</v>
      </c>
      <c r="I136" s="63">
        <v>2</v>
      </c>
      <c r="J136" s="64" t="str">
        <f t="shared" ref="J136:J197" si="8">+IF(I136&lt;=0," ",IF(I136&lt;=5,"A",IF(I136&gt;=6,"B")))</f>
        <v>A</v>
      </c>
      <c r="K136" s="65">
        <f t="shared" ref="K136:K197" si="9">+IF(J136=" ",I136*0,IF(J136="A",I136*2500,IF(J136="B",I136*3000)))</f>
        <v>5000</v>
      </c>
      <c r="L136" s="66">
        <f t="shared" si="6"/>
        <v>2</v>
      </c>
      <c r="M136" s="66" t="str">
        <f t="shared" si="7"/>
        <v>OK</v>
      </c>
    </row>
    <row r="137" spans="2:14" x14ac:dyDescent="0.25">
      <c r="B137" s="57">
        <v>130</v>
      </c>
      <c r="C137" s="70">
        <v>44496</v>
      </c>
      <c r="D137" s="59" t="s">
        <v>6973</v>
      </c>
      <c r="E137" s="60" t="s">
        <v>11276</v>
      </c>
      <c r="F137" s="67" t="s">
        <v>6974</v>
      </c>
      <c r="G137" s="67" t="s">
        <v>6975</v>
      </c>
      <c r="H137" s="68" t="s">
        <v>6976</v>
      </c>
      <c r="I137" s="63">
        <v>2</v>
      </c>
      <c r="J137" s="64" t="str">
        <f t="shared" si="8"/>
        <v>A</v>
      </c>
      <c r="K137" s="65">
        <f t="shared" si="9"/>
        <v>5000</v>
      </c>
      <c r="L137" s="66">
        <f t="shared" ref="L137:L197" si="10">SUMIF($D$8:$D$197,D137:D326,$I$8:$I$197)</f>
        <v>2</v>
      </c>
      <c r="M137" s="66" t="str">
        <f t="shared" ref="M137:M197" si="11">+IF(L137=0," ",IF(L137&lt;=20,"OK",IF(L137&gt;=21,"LEBIH")))</f>
        <v>OK</v>
      </c>
    </row>
    <row r="138" spans="2:14" x14ac:dyDescent="0.25">
      <c r="B138" s="57">
        <v>131</v>
      </c>
      <c r="C138" s="70">
        <v>44496</v>
      </c>
      <c r="D138" s="59" t="s">
        <v>1872</v>
      </c>
      <c r="E138" s="60" t="s">
        <v>11276</v>
      </c>
      <c r="F138" s="67" t="s">
        <v>1873</v>
      </c>
      <c r="G138" s="67" t="s">
        <v>1874</v>
      </c>
      <c r="H138" s="68" t="s">
        <v>6977</v>
      </c>
      <c r="I138" s="63">
        <v>10</v>
      </c>
      <c r="J138" s="64" t="str">
        <f t="shared" si="8"/>
        <v>B</v>
      </c>
      <c r="K138" s="65">
        <f t="shared" si="9"/>
        <v>30000</v>
      </c>
      <c r="L138" s="66">
        <f t="shared" si="10"/>
        <v>18</v>
      </c>
      <c r="M138" s="66" t="str">
        <f t="shared" si="11"/>
        <v>OK</v>
      </c>
    </row>
    <row r="139" spans="2:14" s="69" customFormat="1" x14ac:dyDescent="0.25">
      <c r="B139" s="57">
        <v>132</v>
      </c>
      <c r="C139" s="70">
        <v>44498</v>
      </c>
      <c r="D139" s="59" t="s">
        <v>4095</v>
      </c>
      <c r="E139" s="60" t="s">
        <v>11276</v>
      </c>
      <c r="F139" s="67" t="s">
        <v>4096</v>
      </c>
      <c r="G139" s="67" t="s">
        <v>4097</v>
      </c>
      <c r="H139" s="68" t="s">
        <v>8344</v>
      </c>
      <c r="I139" s="63">
        <v>4</v>
      </c>
      <c r="J139" s="64" t="str">
        <f t="shared" si="8"/>
        <v>A</v>
      </c>
      <c r="K139" s="65">
        <f t="shared" si="9"/>
        <v>10000</v>
      </c>
      <c r="L139" s="66">
        <f t="shared" si="10"/>
        <v>20</v>
      </c>
      <c r="M139" s="66" t="str">
        <f t="shared" si="11"/>
        <v>OK</v>
      </c>
      <c r="N139" s="40"/>
    </row>
    <row r="140" spans="2:14" x14ac:dyDescent="0.25">
      <c r="B140" s="57">
        <v>133</v>
      </c>
      <c r="C140" s="70">
        <v>44506</v>
      </c>
      <c r="D140" s="59" t="s">
        <v>9637</v>
      </c>
      <c r="E140" s="60" t="s">
        <v>11276</v>
      </c>
      <c r="F140" s="67" t="s">
        <v>9638</v>
      </c>
      <c r="G140" s="67" t="s">
        <v>9639</v>
      </c>
      <c r="H140" s="68" t="s">
        <v>9640</v>
      </c>
      <c r="I140" s="63">
        <v>4</v>
      </c>
      <c r="J140" s="64" t="str">
        <f t="shared" si="8"/>
        <v>A</v>
      </c>
      <c r="K140" s="65">
        <f t="shared" si="9"/>
        <v>10000</v>
      </c>
      <c r="L140" s="66">
        <f t="shared" si="10"/>
        <v>4</v>
      </c>
      <c r="M140" s="66" t="str">
        <f t="shared" si="11"/>
        <v>OK</v>
      </c>
    </row>
    <row r="141" spans="2:14" x14ac:dyDescent="0.25">
      <c r="B141" s="57">
        <v>134</v>
      </c>
      <c r="C141" s="70">
        <v>44506</v>
      </c>
      <c r="D141" s="59" t="s">
        <v>4150</v>
      </c>
      <c r="E141" s="60" t="s">
        <v>11276</v>
      </c>
      <c r="F141" s="67" t="s">
        <v>4151</v>
      </c>
      <c r="G141" s="67" t="s">
        <v>4152</v>
      </c>
      <c r="H141" s="68" t="s">
        <v>9641</v>
      </c>
      <c r="I141" s="63">
        <v>6</v>
      </c>
      <c r="J141" s="64" t="str">
        <f t="shared" si="8"/>
        <v>B</v>
      </c>
      <c r="K141" s="65">
        <f t="shared" si="9"/>
        <v>18000</v>
      </c>
      <c r="L141" s="66">
        <f t="shared" si="10"/>
        <v>12</v>
      </c>
      <c r="M141" s="66" t="str">
        <f t="shared" si="11"/>
        <v>OK</v>
      </c>
    </row>
    <row r="142" spans="2:14" s="69" customFormat="1" x14ac:dyDescent="0.25">
      <c r="B142" s="57">
        <v>135</v>
      </c>
      <c r="C142" s="70">
        <v>44506</v>
      </c>
      <c r="D142" s="59" t="s">
        <v>4154</v>
      </c>
      <c r="E142" s="60" t="s">
        <v>11276</v>
      </c>
      <c r="F142" s="67" t="s">
        <v>4155</v>
      </c>
      <c r="G142" s="67" t="s">
        <v>4152</v>
      </c>
      <c r="H142" s="68" t="s">
        <v>9642</v>
      </c>
      <c r="I142" s="63">
        <v>2</v>
      </c>
      <c r="J142" s="64" t="str">
        <f t="shared" si="8"/>
        <v>A</v>
      </c>
      <c r="K142" s="65">
        <f t="shared" si="9"/>
        <v>5000</v>
      </c>
      <c r="L142" s="66">
        <f t="shared" si="10"/>
        <v>4</v>
      </c>
      <c r="M142" s="66" t="str">
        <f t="shared" si="11"/>
        <v>OK</v>
      </c>
      <c r="N142" s="40"/>
    </row>
    <row r="143" spans="2:14" x14ac:dyDescent="0.25">
      <c r="B143" s="57">
        <v>136</v>
      </c>
      <c r="C143" s="70">
        <v>44506</v>
      </c>
      <c r="D143" s="59" t="s">
        <v>4163</v>
      </c>
      <c r="E143" s="60" t="s">
        <v>11276</v>
      </c>
      <c r="F143" s="67" t="s">
        <v>4164</v>
      </c>
      <c r="G143" s="67" t="s">
        <v>4152</v>
      </c>
      <c r="H143" s="68" t="s">
        <v>9643</v>
      </c>
      <c r="I143" s="63">
        <v>6</v>
      </c>
      <c r="J143" s="64" t="str">
        <f t="shared" si="8"/>
        <v>B</v>
      </c>
      <c r="K143" s="65">
        <f t="shared" si="9"/>
        <v>18000</v>
      </c>
      <c r="L143" s="66">
        <f t="shared" si="10"/>
        <v>8</v>
      </c>
      <c r="M143" s="66" t="str">
        <f t="shared" si="11"/>
        <v>OK</v>
      </c>
    </row>
    <row r="144" spans="2:14" x14ac:dyDescent="0.25">
      <c r="B144" s="57">
        <v>137</v>
      </c>
      <c r="C144" s="70">
        <v>44506</v>
      </c>
      <c r="D144" s="59" t="s">
        <v>4172</v>
      </c>
      <c r="E144" s="60" t="s">
        <v>11276</v>
      </c>
      <c r="F144" s="67" t="s">
        <v>4173</v>
      </c>
      <c r="G144" s="67" t="s">
        <v>4152</v>
      </c>
      <c r="H144" s="68" t="s">
        <v>9644</v>
      </c>
      <c r="I144" s="63">
        <v>6</v>
      </c>
      <c r="J144" s="64" t="str">
        <f t="shared" si="8"/>
        <v>B</v>
      </c>
      <c r="K144" s="65">
        <f t="shared" si="9"/>
        <v>18000</v>
      </c>
      <c r="L144" s="66">
        <f t="shared" si="10"/>
        <v>8</v>
      </c>
      <c r="M144" s="66" t="str">
        <f t="shared" si="11"/>
        <v>OK</v>
      </c>
    </row>
    <row r="145" spans="2:14" s="69" customFormat="1" x14ac:dyDescent="0.25">
      <c r="B145" s="57">
        <v>138</v>
      </c>
      <c r="C145" s="70">
        <v>44506</v>
      </c>
      <c r="D145" s="59" t="s">
        <v>4178</v>
      </c>
      <c r="E145" s="60" t="s">
        <v>11276</v>
      </c>
      <c r="F145" s="67" t="s">
        <v>4179</v>
      </c>
      <c r="G145" s="67" t="s">
        <v>4180</v>
      </c>
      <c r="H145" s="68" t="s">
        <v>9645</v>
      </c>
      <c r="I145" s="63">
        <v>2</v>
      </c>
      <c r="J145" s="64" t="str">
        <f t="shared" si="8"/>
        <v>A</v>
      </c>
      <c r="K145" s="65">
        <f t="shared" si="9"/>
        <v>5000</v>
      </c>
      <c r="L145" s="66">
        <f t="shared" si="10"/>
        <v>5</v>
      </c>
      <c r="M145" s="66" t="str">
        <f t="shared" si="11"/>
        <v>OK</v>
      </c>
      <c r="N145" s="40"/>
    </row>
    <row r="146" spans="2:14" x14ac:dyDescent="0.25">
      <c r="B146" s="57">
        <v>139</v>
      </c>
      <c r="C146" s="70">
        <v>44506</v>
      </c>
      <c r="D146" s="59" t="s">
        <v>9646</v>
      </c>
      <c r="E146" s="60" t="s">
        <v>11276</v>
      </c>
      <c r="F146" s="67" t="s">
        <v>9647</v>
      </c>
      <c r="G146" s="67" t="s">
        <v>9648</v>
      </c>
      <c r="H146" s="68" t="s">
        <v>9649</v>
      </c>
      <c r="I146" s="63">
        <v>5</v>
      </c>
      <c r="J146" s="64" t="str">
        <f t="shared" si="8"/>
        <v>A</v>
      </c>
      <c r="K146" s="65">
        <f t="shared" si="9"/>
        <v>12500</v>
      </c>
      <c r="L146" s="66">
        <f t="shared" si="10"/>
        <v>5</v>
      </c>
      <c r="M146" s="66" t="str">
        <f t="shared" si="11"/>
        <v>OK</v>
      </c>
    </row>
    <row r="147" spans="2:14" x14ac:dyDescent="0.25">
      <c r="B147" s="57">
        <v>140</v>
      </c>
      <c r="C147" s="70">
        <v>44506</v>
      </c>
      <c r="D147" s="59" t="s">
        <v>4190</v>
      </c>
      <c r="E147" s="60" t="s">
        <v>11276</v>
      </c>
      <c r="F147" s="67" t="s">
        <v>4191</v>
      </c>
      <c r="G147" s="67" t="s">
        <v>4192</v>
      </c>
      <c r="H147" s="68" t="s">
        <v>9650</v>
      </c>
      <c r="I147" s="63">
        <v>2</v>
      </c>
      <c r="J147" s="64" t="str">
        <f t="shared" si="8"/>
        <v>A</v>
      </c>
      <c r="K147" s="65">
        <f t="shared" si="9"/>
        <v>5000</v>
      </c>
      <c r="L147" s="66">
        <f t="shared" si="10"/>
        <v>4</v>
      </c>
      <c r="M147" s="66" t="str">
        <f t="shared" si="11"/>
        <v>OK</v>
      </c>
    </row>
    <row r="148" spans="2:14" x14ac:dyDescent="0.25">
      <c r="B148" s="57">
        <v>141</v>
      </c>
      <c r="C148" s="70">
        <v>44506</v>
      </c>
      <c r="D148" s="59" t="s">
        <v>9651</v>
      </c>
      <c r="E148" s="60" t="s">
        <v>11276</v>
      </c>
      <c r="F148" s="67" t="s">
        <v>9652</v>
      </c>
      <c r="G148" s="67" t="s">
        <v>9653</v>
      </c>
      <c r="H148" s="68" t="s">
        <v>9657</v>
      </c>
      <c r="I148" s="63">
        <v>6</v>
      </c>
      <c r="J148" s="64" t="str">
        <f t="shared" si="8"/>
        <v>B</v>
      </c>
      <c r="K148" s="65">
        <f t="shared" si="9"/>
        <v>18000</v>
      </c>
      <c r="L148" s="66">
        <f t="shared" si="10"/>
        <v>6</v>
      </c>
      <c r="M148" s="66" t="str">
        <f t="shared" si="11"/>
        <v>OK</v>
      </c>
    </row>
    <row r="149" spans="2:14" s="69" customFormat="1" x14ac:dyDescent="0.25">
      <c r="B149" s="57">
        <v>142</v>
      </c>
      <c r="C149" s="70">
        <v>44506</v>
      </c>
      <c r="D149" s="59" t="s">
        <v>9654</v>
      </c>
      <c r="E149" s="60" t="s">
        <v>11276</v>
      </c>
      <c r="F149" s="67" t="s">
        <v>9655</v>
      </c>
      <c r="G149" s="67" t="s">
        <v>9656</v>
      </c>
      <c r="H149" s="68" t="s">
        <v>9658</v>
      </c>
      <c r="I149" s="63">
        <v>2</v>
      </c>
      <c r="J149" s="64" t="str">
        <f t="shared" si="8"/>
        <v>A</v>
      </c>
      <c r="K149" s="65">
        <f t="shared" si="9"/>
        <v>5000</v>
      </c>
      <c r="L149" s="66">
        <f t="shared" si="10"/>
        <v>2</v>
      </c>
      <c r="M149" s="66" t="str">
        <f t="shared" si="11"/>
        <v>OK</v>
      </c>
      <c r="N149" s="40"/>
    </row>
    <row r="150" spans="2:14" x14ac:dyDescent="0.25">
      <c r="B150" s="57">
        <v>143</v>
      </c>
      <c r="C150" s="70">
        <v>44506</v>
      </c>
      <c r="D150" s="59" t="s">
        <v>9659</v>
      </c>
      <c r="E150" s="60" t="s">
        <v>11276</v>
      </c>
      <c r="F150" s="67" t="s">
        <v>9660</v>
      </c>
      <c r="G150" s="67" t="s">
        <v>9661</v>
      </c>
      <c r="H150" s="68" t="s">
        <v>9662</v>
      </c>
      <c r="I150" s="63">
        <v>6</v>
      </c>
      <c r="J150" s="64" t="str">
        <f t="shared" si="8"/>
        <v>B</v>
      </c>
      <c r="K150" s="65">
        <f t="shared" si="9"/>
        <v>18000</v>
      </c>
      <c r="L150" s="66">
        <f t="shared" si="10"/>
        <v>6</v>
      </c>
      <c r="M150" s="66" t="str">
        <f t="shared" si="11"/>
        <v>OK</v>
      </c>
    </row>
    <row r="151" spans="2:14" x14ac:dyDescent="0.25">
      <c r="B151" s="57">
        <v>144</v>
      </c>
      <c r="C151" s="70">
        <v>44506</v>
      </c>
      <c r="D151" s="59" t="s">
        <v>4101</v>
      </c>
      <c r="E151" s="60" t="s">
        <v>11276</v>
      </c>
      <c r="F151" s="67" t="s">
        <v>4102</v>
      </c>
      <c r="G151" s="67" t="s">
        <v>4103</v>
      </c>
      <c r="H151" s="68" t="s">
        <v>9663</v>
      </c>
      <c r="I151" s="63">
        <v>7</v>
      </c>
      <c r="J151" s="64" t="str">
        <f t="shared" si="8"/>
        <v>B</v>
      </c>
      <c r="K151" s="65">
        <f t="shared" si="9"/>
        <v>21000</v>
      </c>
      <c r="L151" s="66">
        <f t="shared" si="10"/>
        <v>13</v>
      </c>
      <c r="M151" s="66" t="str">
        <f t="shared" si="11"/>
        <v>OK</v>
      </c>
    </row>
    <row r="152" spans="2:14" s="69" customFormat="1" x14ac:dyDescent="0.25">
      <c r="B152" s="57">
        <v>145</v>
      </c>
      <c r="C152" s="70">
        <v>44508</v>
      </c>
      <c r="D152" s="59" t="s">
        <v>9973</v>
      </c>
      <c r="E152" s="60" t="s">
        <v>11276</v>
      </c>
      <c r="F152" s="67" t="s">
        <v>3733</v>
      </c>
      <c r="G152" s="67" t="s">
        <v>9974</v>
      </c>
      <c r="H152" s="68" t="s">
        <v>9975</v>
      </c>
      <c r="I152" s="63">
        <v>2</v>
      </c>
      <c r="J152" s="64" t="str">
        <f t="shared" si="8"/>
        <v>A</v>
      </c>
      <c r="K152" s="65">
        <f t="shared" si="9"/>
        <v>5000</v>
      </c>
      <c r="L152" s="66">
        <f t="shared" si="10"/>
        <v>2</v>
      </c>
      <c r="M152" s="66" t="str">
        <f t="shared" si="11"/>
        <v>OK</v>
      </c>
      <c r="N152" s="40"/>
    </row>
    <row r="153" spans="2:14" x14ac:dyDescent="0.25">
      <c r="B153" s="57">
        <v>146</v>
      </c>
      <c r="C153" s="70">
        <v>44508</v>
      </c>
      <c r="D153" s="59" t="s">
        <v>5309</v>
      </c>
      <c r="E153" s="60" t="s">
        <v>11276</v>
      </c>
      <c r="F153" s="67" t="s">
        <v>5310</v>
      </c>
      <c r="G153" s="67" t="s">
        <v>561</v>
      </c>
      <c r="H153" s="68" t="s">
        <v>9976</v>
      </c>
      <c r="I153" s="63">
        <v>3</v>
      </c>
      <c r="J153" s="64" t="str">
        <f t="shared" si="8"/>
        <v>A</v>
      </c>
      <c r="K153" s="65">
        <f t="shared" si="9"/>
        <v>7500</v>
      </c>
      <c r="L153" s="66">
        <f t="shared" si="10"/>
        <v>5</v>
      </c>
      <c r="M153" s="66" t="str">
        <f t="shared" si="11"/>
        <v>OK</v>
      </c>
    </row>
    <row r="154" spans="2:14" x14ac:dyDescent="0.25">
      <c r="B154" s="57">
        <v>147</v>
      </c>
      <c r="C154" s="70">
        <v>44508</v>
      </c>
      <c r="D154" s="59" t="s">
        <v>9977</v>
      </c>
      <c r="E154" s="60" t="s">
        <v>11276</v>
      </c>
      <c r="F154" s="67" t="s">
        <v>9978</v>
      </c>
      <c r="G154" s="67" t="s">
        <v>9979</v>
      </c>
      <c r="H154" s="68" t="s">
        <v>9980</v>
      </c>
      <c r="I154" s="63">
        <v>2</v>
      </c>
      <c r="J154" s="64" t="str">
        <f t="shared" si="8"/>
        <v>A</v>
      </c>
      <c r="K154" s="65">
        <f t="shared" si="9"/>
        <v>5000</v>
      </c>
      <c r="L154" s="66">
        <f t="shared" si="10"/>
        <v>2</v>
      </c>
      <c r="M154" s="66" t="str">
        <f t="shared" si="11"/>
        <v>OK</v>
      </c>
    </row>
    <row r="155" spans="2:14" x14ac:dyDescent="0.25">
      <c r="B155" s="57">
        <v>148</v>
      </c>
      <c r="C155" s="70">
        <v>44508</v>
      </c>
      <c r="D155" s="59" t="s">
        <v>5318</v>
      </c>
      <c r="E155" s="60" t="s">
        <v>11276</v>
      </c>
      <c r="F155" s="67" t="s">
        <v>5319</v>
      </c>
      <c r="G155" s="67" t="s">
        <v>5320</v>
      </c>
      <c r="H155" s="68" t="s">
        <v>9981</v>
      </c>
      <c r="I155" s="63">
        <v>5</v>
      </c>
      <c r="J155" s="64" t="str">
        <f t="shared" si="8"/>
        <v>A</v>
      </c>
      <c r="K155" s="65">
        <f t="shared" si="9"/>
        <v>12500</v>
      </c>
      <c r="L155" s="66">
        <f t="shared" si="10"/>
        <v>15</v>
      </c>
      <c r="M155" s="66" t="str">
        <f t="shared" si="11"/>
        <v>OK</v>
      </c>
    </row>
    <row r="156" spans="2:14" s="69" customFormat="1" x14ac:dyDescent="0.25">
      <c r="B156" s="57">
        <v>149</v>
      </c>
      <c r="C156" s="70">
        <v>44508</v>
      </c>
      <c r="D156" s="59" t="s">
        <v>543</v>
      </c>
      <c r="E156" s="60" t="s">
        <v>11276</v>
      </c>
      <c r="F156" s="67" t="s">
        <v>544</v>
      </c>
      <c r="G156" s="67" t="s">
        <v>545</v>
      </c>
      <c r="H156" s="68" t="s">
        <v>9982</v>
      </c>
      <c r="I156" s="63">
        <v>2</v>
      </c>
      <c r="J156" s="64" t="str">
        <f t="shared" si="8"/>
        <v>A</v>
      </c>
      <c r="K156" s="65">
        <f t="shared" si="9"/>
        <v>5000</v>
      </c>
      <c r="L156" s="66">
        <f t="shared" si="10"/>
        <v>10</v>
      </c>
      <c r="M156" s="66" t="str">
        <f t="shared" si="11"/>
        <v>OK</v>
      </c>
      <c r="N156" s="40"/>
    </row>
    <row r="157" spans="2:14" x14ac:dyDescent="0.25">
      <c r="B157" s="57">
        <v>150</v>
      </c>
      <c r="C157" s="70">
        <v>44508</v>
      </c>
      <c r="D157" s="59" t="s">
        <v>9983</v>
      </c>
      <c r="E157" s="60" t="s">
        <v>11276</v>
      </c>
      <c r="F157" s="67" t="s">
        <v>9984</v>
      </c>
      <c r="G157" s="67" t="s">
        <v>9985</v>
      </c>
      <c r="H157" s="68" t="s">
        <v>9986</v>
      </c>
      <c r="I157" s="63">
        <v>5</v>
      </c>
      <c r="J157" s="64" t="str">
        <f t="shared" si="8"/>
        <v>A</v>
      </c>
      <c r="K157" s="65">
        <f t="shared" si="9"/>
        <v>12500</v>
      </c>
      <c r="L157" s="66">
        <f t="shared" si="10"/>
        <v>5</v>
      </c>
      <c r="M157" s="66" t="str">
        <f t="shared" si="11"/>
        <v>OK</v>
      </c>
    </row>
    <row r="158" spans="2:14" x14ac:dyDescent="0.25">
      <c r="B158" s="57">
        <v>151</v>
      </c>
      <c r="C158" s="70">
        <v>44508</v>
      </c>
      <c r="D158" s="59" t="s">
        <v>9987</v>
      </c>
      <c r="E158" s="60" t="s">
        <v>11276</v>
      </c>
      <c r="F158" s="67" t="s">
        <v>9988</v>
      </c>
      <c r="G158" s="67" t="s">
        <v>9989</v>
      </c>
      <c r="H158" s="68" t="s">
        <v>9990</v>
      </c>
      <c r="I158" s="63">
        <v>10</v>
      </c>
      <c r="J158" s="64" t="str">
        <f t="shared" si="8"/>
        <v>B</v>
      </c>
      <c r="K158" s="65">
        <f t="shared" si="9"/>
        <v>30000</v>
      </c>
      <c r="L158" s="66">
        <f t="shared" si="10"/>
        <v>10</v>
      </c>
      <c r="M158" s="66" t="str">
        <f t="shared" si="11"/>
        <v>OK</v>
      </c>
    </row>
    <row r="159" spans="2:14" s="69" customFormat="1" x14ac:dyDescent="0.25">
      <c r="B159" s="57">
        <v>152</v>
      </c>
      <c r="C159" s="70">
        <v>44508</v>
      </c>
      <c r="D159" s="59" t="s">
        <v>4182</v>
      </c>
      <c r="E159" s="60" t="s">
        <v>11276</v>
      </c>
      <c r="F159" s="67" t="s">
        <v>4183</v>
      </c>
      <c r="G159" s="67" t="s">
        <v>4184</v>
      </c>
      <c r="H159" s="68" t="s">
        <v>9991</v>
      </c>
      <c r="I159" s="63">
        <v>10</v>
      </c>
      <c r="J159" s="64" t="str">
        <f t="shared" si="8"/>
        <v>B</v>
      </c>
      <c r="K159" s="65">
        <f t="shared" si="9"/>
        <v>30000</v>
      </c>
      <c r="L159" s="66">
        <f t="shared" si="10"/>
        <v>12</v>
      </c>
      <c r="M159" s="66" t="str">
        <f t="shared" si="11"/>
        <v>OK</v>
      </c>
      <c r="N159" s="40"/>
    </row>
    <row r="160" spans="2:14" x14ac:dyDescent="0.25">
      <c r="B160" s="57">
        <v>153</v>
      </c>
      <c r="C160" s="70">
        <v>44508</v>
      </c>
      <c r="D160" s="59" t="s">
        <v>4095</v>
      </c>
      <c r="E160" s="60" t="s">
        <v>11276</v>
      </c>
      <c r="F160" s="67" t="s">
        <v>4096</v>
      </c>
      <c r="G160" s="67" t="s">
        <v>4097</v>
      </c>
      <c r="H160" s="68" t="s">
        <v>9992</v>
      </c>
      <c r="I160" s="63">
        <v>10</v>
      </c>
      <c r="J160" s="64" t="str">
        <f t="shared" si="8"/>
        <v>B</v>
      </c>
      <c r="K160" s="65">
        <f t="shared" si="9"/>
        <v>30000</v>
      </c>
      <c r="L160" s="66">
        <f t="shared" si="10"/>
        <v>20</v>
      </c>
      <c r="M160" s="66" t="str">
        <f t="shared" si="11"/>
        <v>OK</v>
      </c>
    </row>
    <row r="161" spans="2:14" x14ac:dyDescent="0.25">
      <c r="B161" s="57">
        <v>154</v>
      </c>
      <c r="C161" s="70">
        <v>44508</v>
      </c>
      <c r="D161" s="59" t="s">
        <v>1848</v>
      </c>
      <c r="E161" s="60" t="s">
        <v>11276</v>
      </c>
      <c r="F161" s="67" t="s">
        <v>1849</v>
      </c>
      <c r="G161" s="67" t="s">
        <v>1850</v>
      </c>
      <c r="H161" s="68" t="s">
        <v>9993</v>
      </c>
      <c r="I161" s="63">
        <v>11</v>
      </c>
      <c r="J161" s="64" t="str">
        <f t="shared" si="8"/>
        <v>B</v>
      </c>
      <c r="K161" s="65">
        <f t="shared" si="9"/>
        <v>33000</v>
      </c>
      <c r="L161" s="66">
        <f t="shared" si="10"/>
        <v>15</v>
      </c>
      <c r="M161" s="66" t="str">
        <f t="shared" si="11"/>
        <v>OK</v>
      </c>
    </row>
    <row r="162" spans="2:14" x14ac:dyDescent="0.25">
      <c r="B162" s="57">
        <v>155</v>
      </c>
      <c r="C162" s="70">
        <v>44509</v>
      </c>
      <c r="D162" s="59" t="s">
        <v>10256</v>
      </c>
      <c r="E162" s="60" t="s">
        <v>11276</v>
      </c>
      <c r="F162" s="67" t="s">
        <v>10257</v>
      </c>
      <c r="G162" s="67" t="s">
        <v>10258</v>
      </c>
      <c r="H162" s="68" t="s">
        <v>10259</v>
      </c>
      <c r="I162" s="63">
        <v>10</v>
      </c>
      <c r="J162" s="64" t="str">
        <f t="shared" si="8"/>
        <v>B</v>
      </c>
      <c r="K162" s="65">
        <f t="shared" si="9"/>
        <v>30000</v>
      </c>
      <c r="L162" s="66">
        <f t="shared" si="10"/>
        <v>10</v>
      </c>
      <c r="M162" s="66" t="str">
        <f t="shared" si="11"/>
        <v>OK</v>
      </c>
    </row>
    <row r="163" spans="2:14" s="69" customFormat="1" x14ac:dyDescent="0.25">
      <c r="B163" s="57">
        <v>156</v>
      </c>
      <c r="C163" s="70">
        <v>44509</v>
      </c>
      <c r="D163" s="59" t="s">
        <v>10260</v>
      </c>
      <c r="E163" s="60" t="s">
        <v>11276</v>
      </c>
      <c r="F163" s="67" t="s">
        <v>10261</v>
      </c>
      <c r="G163" s="67" t="s">
        <v>10262</v>
      </c>
      <c r="H163" s="68" t="s">
        <v>10263</v>
      </c>
      <c r="I163" s="63">
        <v>2</v>
      </c>
      <c r="J163" s="64" t="str">
        <f t="shared" si="8"/>
        <v>A</v>
      </c>
      <c r="K163" s="65">
        <f t="shared" si="9"/>
        <v>5000</v>
      </c>
      <c r="L163" s="66">
        <f t="shared" si="10"/>
        <v>2</v>
      </c>
      <c r="M163" s="66" t="str">
        <f t="shared" si="11"/>
        <v>OK</v>
      </c>
      <c r="N163" s="40"/>
    </row>
    <row r="164" spans="2:14" x14ac:dyDescent="0.25">
      <c r="B164" s="57">
        <v>157</v>
      </c>
      <c r="C164" s="70">
        <v>44509</v>
      </c>
      <c r="D164" s="59" t="s">
        <v>1731</v>
      </c>
      <c r="E164" s="60" t="s">
        <v>11276</v>
      </c>
      <c r="F164" s="67" t="s">
        <v>1732</v>
      </c>
      <c r="G164" s="67" t="s">
        <v>1733</v>
      </c>
      <c r="H164" s="68" t="s">
        <v>10264</v>
      </c>
      <c r="I164" s="63">
        <v>5</v>
      </c>
      <c r="J164" s="64" t="str">
        <f t="shared" si="8"/>
        <v>A</v>
      </c>
      <c r="K164" s="65">
        <f t="shared" si="9"/>
        <v>12500</v>
      </c>
      <c r="L164" s="66">
        <f t="shared" si="10"/>
        <v>11</v>
      </c>
      <c r="M164" s="66" t="str">
        <f t="shared" si="11"/>
        <v>OK</v>
      </c>
    </row>
    <row r="165" spans="2:14" x14ac:dyDescent="0.25">
      <c r="B165" s="57">
        <v>158</v>
      </c>
      <c r="C165" s="70">
        <v>44509</v>
      </c>
      <c r="D165" s="59" t="s">
        <v>1747</v>
      </c>
      <c r="E165" s="60" t="s">
        <v>11276</v>
      </c>
      <c r="F165" s="67" t="s">
        <v>1748</v>
      </c>
      <c r="G165" s="67" t="s">
        <v>1749</v>
      </c>
      <c r="H165" s="68" t="s">
        <v>10265</v>
      </c>
      <c r="I165" s="63">
        <v>10</v>
      </c>
      <c r="J165" s="64" t="str">
        <f t="shared" si="8"/>
        <v>B</v>
      </c>
      <c r="K165" s="65">
        <f t="shared" si="9"/>
        <v>30000</v>
      </c>
      <c r="L165" s="66">
        <f t="shared" si="10"/>
        <v>13</v>
      </c>
      <c r="M165" s="66" t="str">
        <f t="shared" si="11"/>
        <v>OK</v>
      </c>
    </row>
    <row r="166" spans="2:14" s="69" customFormat="1" x14ac:dyDescent="0.25">
      <c r="B166" s="57">
        <v>159</v>
      </c>
      <c r="C166" s="70">
        <v>44509</v>
      </c>
      <c r="D166" s="59" t="s">
        <v>6211</v>
      </c>
      <c r="E166" s="60" t="s">
        <v>11276</v>
      </c>
      <c r="F166" s="67" t="s">
        <v>6212</v>
      </c>
      <c r="G166" s="67" t="s">
        <v>6213</v>
      </c>
      <c r="H166" s="68" t="s">
        <v>10266</v>
      </c>
      <c r="I166" s="63">
        <v>3</v>
      </c>
      <c r="J166" s="64" t="str">
        <f t="shared" si="8"/>
        <v>A</v>
      </c>
      <c r="K166" s="65">
        <f t="shared" si="9"/>
        <v>7500</v>
      </c>
      <c r="L166" s="66">
        <f t="shared" si="10"/>
        <v>5</v>
      </c>
      <c r="M166" s="66" t="str">
        <f t="shared" si="11"/>
        <v>OK</v>
      </c>
      <c r="N166" s="40"/>
    </row>
    <row r="167" spans="2:14" x14ac:dyDescent="0.25">
      <c r="B167" s="57">
        <v>160</v>
      </c>
      <c r="C167" s="70">
        <v>44509</v>
      </c>
      <c r="D167" s="59" t="s">
        <v>10267</v>
      </c>
      <c r="E167" s="60" t="s">
        <v>11276</v>
      </c>
      <c r="F167" s="67" t="s">
        <v>10268</v>
      </c>
      <c r="G167" s="67" t="s">
        <v>10269</v>
      </c>
      <c r="H167" s="68" t="s">
        <v>10276</v>
      </c>
      <c r="I167" s="63">
        <v>2</v>
      </c>
      <c r="J167" s="64" t="str">
        <f t="shared" si="8"/>
        <v>A</v>
      </c>
      <c r="K167" s="65">
        <f t="shared" si="9"/>
        <v>5000</v>
      </c>
      <c r="L167" s="66">
        <f t="shared" si="10"/>
        <v>2</v>
      </c>
      <c r="M167" s="66" t="str">
        <f t="shared" si="11"/>
        <v>OK</v>
      </c>
    </row>
    <row r="168" spans="2:14" x14ac:dyDescent="0.25">
      <c r="B168" s="57">
        <v>161</v>
      </c>
      <c r="C168" s="70">
        <v>44509</v>
      </c>
      <c r="D168" s="59" t="s">
        <v>10270</v>
      </c>
      <c r="E168" s="60" t="s">
        <v>11276</v>
      </c>
      <c r="F168" s="67" t="s">
        <v>10271</v>
      </c>
      <c r="G168" s="67" t="s">
        <v>10272</v>
      </c>
      <c r="H168" s="68" t="s">
        <v>10277</v>
      </c>
      <c r="I168" s="63">
        <v>2</v>
      </c>
      <c r="J168" s="64" t="str">
        <f t="shared" si="8"/>
        <v>A</v>
      </c>
      <c r="K168" s="65">
        <f t="shared" si="9"/>
        <v>5000</v>
      </c>
      <c r="L168" s="66">
        <f t="shared" si="10"/>
        <v>2</v>
      </c>
      <c r="M168" s="66" t="str">
        <f t="shared" si="11"/>
        <v>OK</v>
      </c>
    </row>
    <row r="169" spans="2:14" x14ac:dyDescent="0.25">
      <c r="B169" s="57">
        <v>162</v>
      </c>
      <c r="C169" s="70">
        <v>44509</v>
      </c>
      <c r="D169" s="59" t="s">
        <v>10273</v>
      </c>
      <c r="E169" s="60" t="s">
        <v>11276</v>
      </c>
      <c r="F169" s="67" t="s">
        <v>10274</v>
      </c>
      <c r="G169" s="67" t="s">
        <v>10275</v>
      </c>
      <c r="H169" s="68" t="s">
        <v>10278</v>
      </c>
      <c r="I169" s="63">
        <v>2</v>
      </c>
      <c r="J169" s="64" t="str">
        <f t="shared" si="8"/>
        <v>A</v>
      </c>
      <c r="K169" s="65">
        <f t="shared" si="9"/>
        <v>5000</v>
      </c>
      <c r="L169" s="66">
        <f t="shared" si="10"/>
        <v>2</v>
      </c>
      <c r="M169" s="66" t="str">
        <f t="shared" si="11"/>
        <v>OK</v>
      </c>
    </row>
    <row r="170" spans="2:14" s="69" customFormat="1" x14ac:dyDescent="0.25">
      <c r="B170" s="57">
        <v>163</v>
      </c>
      <c r="C170" s="70">
        <v>44509</v>
      </c>
      <c r="D170" s="59" t="s">
        <v>10279</v>
      </c>
      <c r="E170" s="60" t="s">
        <v>11276</v>
      </c>
      <c r="F170" s="67" t="s">
        <v>10280</v>
      </c>
      <c r="G170" s="67" t="s">
        <v>10281</v>
      </c>
      <c r="H170" s="68" t="s">
        <v>10282</v>
      </c>
      <c r="I170" s="63">
        <v>10</v>
      </c>
      <c r="J170" s="64" t="str">
        <f t="shared" si="8"/>
        <v>B</v>
      </c>
      <c r="K170" s="65">
        <f t="shared" si="9"/>
        <v>30000</v>
      </c>
      <c r="L170" s="66">
        <f t="shared" si="10"/>
        <v>10</v>
      </c>
      <c r="M170" s="66" t="str">
        <f t="shared" si="11"/>
        <v>OK</v>
      </c>
      <c r="N170" s="40"/>
    </row>
    <row r="171" spans="2:14" x14ac:dyDescent="0.25">
      <c r="B171" s="57">
        <v>164</v>
      </c>
      <c r="C171" s="70">
        <v>44510</v>
      </c>
      <c r="D171" s="59" t="s">
        <v>1799</v>
      </c>
      <c r="E171" s="60" t="s">
        <v>11276</v>
      </c>
      <c r="F171" s="67" t="s">
        <v>1800</v>
      </c>
      <c r="G171" s="67" t="s">
        <v>1801</v>
      </c>
      <c r="H171" s="68" t="s">
        <v>10527</v>
      </c>
      <c r="I171" s="63">
        <v>6</v>
      </c>
      <c r="J171" s="64" t="str">
        <f t="shared" si="8"/>
        <v>B</v>
      </c>
      <c r="K171" s="65">
        <f t="shared" si="9"/>
        <v>18000</v>
      </c>
      <c r="L171" s="66">
        <f t="shared" si="10"/>
        <v>8</v>
      </c>
      <c r="M171" s="66" t="str">
        <f t="shared" si="11"/>
        <v>OK</v>
      </c>
    </row>
    <row r="172" spans="2:14" x14ac:dyDescent="0.25">
      <c r="B172" s="57">
        <v>165</v>
      </c>
      <c r="C172" s="70">
        <v>44510</v>
      </c>
      <c r="D172" s="59" t="s">
        <v>1803</v>
      </c>
      <c r="E172" s="60" t="s">
        <v>11276</v>
      </c>
      <c r="F172" s="67" t="s">
        <v>1804</v>
      </c>
      <c r="G172" s="67" t="s">
        <v>1805</v>
      </c>
      <c r="H172" s="68" t="s">
        <v>10528</v>
      </c>
      <c r="I172" s="63">
        <v>2</v>
      </c>
      <c r="J172" s="64" t="str">
        <f t="shared" si="8"/>
        <v>A</v>
      </c>
      <c r="K172" s="65">
        <f t="shared" si="9"/>
        <v>5000</v>
      </c>
      <c r="L172" s="66">
        <f t="shared" si="10"/>
        <v>4</v>
      </c>
      <c r="M172" s="66" t="str">
        <f t="shared" si="11"/>
        <v>OK</v>
      </c>
    </row>
    <row r="173" spans="2:14" s="69" customFormat="1" x14ac:dyDescent="0.25">
      <c r="B173" s="57">
        <v>166</v>
      </c>
      <c r="C173" s="70">
        <v>44510</v>
      </c>
      <c r="D173" s="59" t="s">
        <v>1815</v>
      </c>
      <c r="E173" s="60" t="s">
        <v>11276</v>
      </c>
      <c r="F173" s="67" t="s">
        <v>1816</v>
      </c>
      <c r="G173" s="67" t="s">
        <v>1805</v>
      </c>
      <c r="H173" s="68" t="s">
        <v>10529</v>
      </c>
      <c r="I173" s="63">
        <v>2</v>
      </c>
      <c r="J173" s="64" t="str">
        <f t="shared" si="8"/>
        <v>A</v>
      </c>
      <c r="K173" s="65">
        <f t="shared" si="9"/>
        <v>5000</v>
      </c>
      <c r="L173" s="66">
        <f t="shared" si="10"/>
        <v>4</v>
      </c>
      <c r="M173" s="66" t="str">
        <f t="shared" si="11"/>
        <v>OK</v>
      </c>
      <c r="N173" s="40"/>
    </row>
    <row r="174" spans="2:14" x14ac:dyDescent="0.25">
      <c r="B174" s="57">
        <v>167</v>
      </c>
      <c r="C174" s="70">
        <v>44510</v>
      </c>
      <c r="D174" s="59" t="s">
        <v>1822</v>
      </c>
      <c r="E174" s="60" t="s">
        <v>11276</v>
      </c>
      <c r="F174" s="67" t="s">
        <v>1823</v>
      </c>
      <c r="G174" s="67" t="s">
        <v>1824</v>
      </c>
      <c r="H174" s="68" t="s">
        <v>10530</v>
      </c>
      <c r="I174" s="63">
        <v>2</v>
      </c>
      <c r="J174" s="64" t="str">
        <f t="shared" si="8"/>
        <v>A</v>
      </c>
      <c r="K174" s="65">
        <f t="shared" si="9"/>
        <v>5000</v>
      </c>
      <c r="L174" s="66">
        <f t="shared" si="10"/>
        <v>7</v>
      </c>
      <c r="M174" s="66" t="str">
        <f t="shared" si="11"/>
        <v>OK</v>
      </c>
    </row>
    <row r="175" spans="2:14" x14ac:dyDescent="0.25">
      <c r="B175" s="57">
        <v>168</v>
      </c>
      <c r="C175" s="70">
        <v>44510</v>
      </c>
      <c r="D175" s="59" t="s">
        <v>1830</v>
      </c>
      <c r="E175" s="60" t="s">
        <v>11276</v>
      </c>
      <c r="F175" s="67" t="s">
        <v>1831</v>
      </c>
      <c r="G175" s="67" t="s">
        <v>1828</v>
      </c>
      <c r="H175" s="68" t="s">
        <v>10531</v>
      </c>
      <c r="I175" s="63">
        <v>2</v>
      </c>
      <c r="J175" s="64" t="str">
        <f t="shared" si="8"/>
        <v>A</v>
      </c>
      <c r="K175" s="65">
        <f t="shared" si="9"/>
        <v>5000</v>
      </c>
      <c r="L175" s="66">
        <f t="shared" si="10"/>
        <v>4</v>
      </c>
      <c r="M175" s="66" t="str">
        <f t="shared" si="11"/>
        <v>OK</v>
      </c>
    </row>
    <row r="176" spans="2:14" x14ac:dyDescent="0.25">
      <c r="B176" s="57">
        <v>169</v>
      </c>
      <c r="C176" s="70">
        <v>44510</v>
      </c>
      <c r="D176" s="59" t="s">
        <v>10532</v>
      </c>
      <c r="E176" s="60" t="s">
        <v>11276</v>
      </c>
      <c r="F176" s="67" t="s">
        <v>10533</v>
      </c>
      <c r="G176" s="67" t="s">
        <v>10534</v>
      </c>
      <c r="H176" s="68" t="s">
        <v>10535</v>
      </c>
      <c r="I176" s="63">
        <v>2</v>
      </c>
      <c r="J176" s="64" t="str">
        <f t="shared" si="8"/>
        <v>A</v>
      </c>
      <c r="K176" s="65">
        <f t="shared" si="9"/>
        <v>5000</v>
      </c>
      <c r="L176" s="66">
        <f t="shared" si="10"/>
        <v>2</v>
      </c>
      <c r="M176" s="66" t="str">
        <f t="shared" si="11"/>
        <v>OK</v>
      </c>
    </row>
    <row r="177" spans="2:14" s="69" customFormat="1" x14ac:dyDescent="0.25">
      <c r="B177" s="57">
        <v>170</v>
      </c>
      <c r="C177" s="70">
        <v>44510</v>
      </c>
      <c r="D177" s="59" t="s">
        <v>10536</v>
      </c>
      <c r="E177" s="60" t="s">
        <v>11276</v>
      </c>
      <c r="F177" s="67" t="s">
        <v>10537</v>
      </c>
      <c r="G177" s="67" t="s">
        <v>10538</v>
      </c>
      <c r="H177" s="68" t="s">
        <v>10539</v>
      </c>
      <c r="I177" s="63">
        <v>2</v>
      </c>
      <c r="J177" s="64" t="str">
        <f t="shared" si="8"/>
        <v>A</v>
      </c>
      <c r="K177" s="65">
        <f t="shared" si="9"/>
        <v>5000</v>
      </c>
      <c r="L177" s="66">
        <f t="shared" si="10"/>
        <v>2</v>
      </c>
      <c r="M177" s="66" t="str">
        <f t="shared" si="11"/>
        <v>OK</v>
      </c>
      <c r="N177" s="40"/>
    </row>
    <row r="178" spans="2:14" x14ac:dyDescent="0.25">
      <c r="B178" s="57">
        <v>171</v>
      </c>
      <c r="C178" s="70">
        <v>44510</v>
      </c>
      <c r="D178" s="59" t="s">
        <v>1844</v>
      </c>
      <c r="E178" s="60" t="s">
        <v>11276</v>
      </c>
      <c r="F178" s="67" t="s">
        <v>1845</v>
      </c>
      <c r="G178" s="67" t="s">
        <v>1846</v>
      </c>
      <c r="H178" s="68" t="s">
        <v>10540</v>
      </c>
      <c r="I178" s="63">
        <v>4</v>
      </c>
      <c r="J178" s="64" t="str">
        <f t="shared" si="8"/>
        <v>A</v>
      </c>
      <c r="K178" s="65">
        <f t="shared" si="9"/>
        <v>10000</v>
      </c>
      <c r="L178" s="66">
        <f t="shared" si="10"/>
        <v>6</v>
      </c>
      <c r="M178" s="66" t="str">
        <f t="shared" si="11"/>
        <v>OK</v>
      </c>
    </row>
    <row r="179" spans="2:14" x14ac:dyDescent="0.25">
      <c r="B179" s="57">
        <v>172</v>
      </c>
      <c r="C179" s="70">
        <v>44510</v>
      </c>
      <c r="D179" s="59" t="s">
        <v>10541</v>
      </c>
      <c r="E179" s="60" t="s">
        <v>11276</v>
      </c>
      <c r="F179" s="67" t="s">
        <v>10542</v>
      </c>
      <c r="G179" s="67" t="s">
        <v>10543</v>
      </c>
      <c r="H179" s="68" t="s">
        <v>10544</v>
      </c>
      <c r="I179" s="63">
        <v>4</v>
      </c>
      <c r="J179" s="64" t="str">
        <f t="shared" si="8"/>
        <v>A</v>
      </c>
      <c r="K179" s="65">
        <f t="shared" si="9"/>
        <v>10000</v>
      </c>
      <c r="L179" s="66">
        <f t="shared" si="10"/>
        <v>4</v>
      </c>
      <c r="M179" s="66" t="str">
        <f t="shared" si="11"/>
        <v>OK</v>
      </c>
    </row>
    <row r="180" spans="2:14" s="69" customFormat="1" x14ac:dyDescent="0.25">
      <c r="B180" s="57">
        <v>173</v>
      </c>
      <c r="C180" s="70">
        <v>44510</v>
      </c>
      <c r="D180" s="59" t="s">
        <v>1857</v>
      </c>
      <c r="E180" s="60" t="s">
        <v>11276</v>
      </c>
      <c r="F180" s="67" t="s">
        <v>1858</v>
      </c>
      <c r="G180" s="67" t="s">
        <v>1859</v>
      </c>
      <c r="H180" s="68" t="s">
        <v>10545</v>
      </c>
      <c r="I180" s="63">
        <v>3</v>
      </c>
      <c r="J180" s="64" t="str">
        <f t="shared" si="8"/>
        <v>A</v>
      </c>
      <c r="K180" s="65">
        <f t="shared" si="9"/>
        <v>7500</v>
      </c>
      <c r="L180" s="66">
        <f t="shared" si="10"/>
        <v>7</v>
      </c>
      <c r="M180" s="66" t="str">
        <f t="shared" si="11"/>
        <v>OK</v>
      </c>
      <c r="N180" s="40"/>
    </row>
    <row r="181" spans="2:14" x14ac:dyDescent="0.25">
      <c r="B181" s="57">
        <v>174</v>
      </c>
      <c r="C181" s="70">
        <v>44510</v>
      </c>
      <c r="D181" s="59" t="s">
        <v>1865</v>
      </c>
      <c r="E181" s="60" t="s">
        <v>11276</v>
      </c>
      <c r="F181" s="67" t="s">
        <v>1866</v>
      </c>
      <c r="G181" s="67" t="s">
        <v>1867</v>
      </c>
      <c r="H181" s="68" t="s">
        <v>10546</v>
      </c>
      <c r="I181" s="63">
        <v>4</v>
      </c>
      <c r="J181" s="64" t="str">
        <f t="shared" si="8"/>
        <v>A</v>
      </c>
      <c r="K181" s="65">
        <f t="shared" si="9"/>
        <v>10000</v>
      </c>
      <c r="L181" s="66">
        <f t="shared" si="10"/>
        <v>6</v>
      </c>
      <c r="M181" s="66" t="str">
        <f t="shared" si="11"/>
        <v>OK</v>
      </c>
    </row>
    <row r="182" spans="2:14" x14ac:dyDescent="0.25">
      <c r="B182" s="57">
        <v>175</v>
      </c>
      <c r="C182" s="70">
        <v>44510</v>
      </c>
      <c r="D182" s="59" t="s">
        <v>10547</v>
      </c>
      <c r="E182" s="60" t="s">
        <v>11276</v>
      </c>
      <c r="F182" s="67" t="s">
        <v>10548</v>
      </c>
      <c r="G182" s="67" t="s">
        <v>10549</v>
      </c>
      <c r="H182" s="68" t="s">
        <v>10550</v>
      </c>
      <c r="I182" s="63">
        <v>2</v>
      </c>
      <c r="J182" s="64" t="str">
        <f t="shared" si="8"/>
        <v>A</v>
      </c>
      <c r="K182" s="65">
        <f t="shared" si="9"/>
        <v>5000</v>
      </c>
      <c r="L182" s="66">
        <f t="shared" si="10"/>
        <v>2</v>
      </c>
      <c r="M182" s="66" t="str">
        <f t="shared" si="11"/>
        <v>OK</v>
      </c>
    </row>
    <row r="183" spans="2:14" x14ac:dyDescent="0.25">
      <c r="B183" s="57">
        <v>176</v>
      </c>
      <c r="C183" s="70">
        <v>44510</v>
      </c>
      <c r="D183" s="59" t="s">
        <v>1872</v>
      </c>
      <c r="E183" s="60" t="s">
        <v>11276</v>
      </c>
      <c r="F183" s="67" t="s">
        <v>1873</v>
      </c>
      <c r="G183" s="67" t="s">
        <v>1874</v>
      </c>
      <c r="H183" s="68" t="s">
        <v>10554</v>
      </c>
      <c r="I183" s="63">
        <v>6</v>
      </c>
      <c r="J183" s="64" t="str">
        <f t="shared" si="8"/>
        <v>B</v>
      </c>
      <c r="K183" s="65">
        <f t="shared" si="9"/>
        <v>18000</v>
      </c>
      <c r="L183" s="66">
        <f t="shared" si="10"/>
        <v>18</v>
      </c>
      <c r="M183" s="66" t="str">
        <f t="shared" si="11"/>
        <v>OK</v>
      </c>
    </row>
    <row r="184" spans="2:14" s="69" customFormat="1" x14ac:dyDescent="0.25">
      <c r="B184" s="57">
        <v>177</v>
      </c>
      <c r="C184" s="70">
        <v>44510</v>
      </c>
      <c r="D184" s="59" t="s">
        <v>10551</v>
      </c>
      <c r="E184" s="60" t="s">
        <v>11276</v>
      </c>
      <c r="F184" s="67" t="s">
        <v>10552</v>
      </c>
      <c r="G184" s="67" t="s">
        <v>10553</v>
      </c>
      <c r="H184" s="68" t="s">
        <v>10555</v>
      </c>
      <c r="I184" s="63">
        <v>2</v>
      </c>
      <c r="J184" s="64" t="str">
        <f t="shared" si="8"/>
        <v>A</v>
      </c>
      <c r="K184" s="65">
        <f t="shared" si="9"/>
        <v>5000</v>
      </c>
      <c r="L184" s="66">
        <f t="shared" si="10"/>
        <v>2</v>
      </c>
      <c r="M184" s="66" t="str">
        <f t="shared" si="11"/>
        <v>OK</v>
      </c>
      <c r="N184" s="40"/>
    </row>
    <row r="185" spans="2:14" x14ac:dyDescent="0.25">
      <c r="B185" s="57">
        <v>178</v>
      </c>
      <c r="C185" s="70">
        <v>44510</v>
      </c>
      <c r="D185" s="59" t="s">
        <v>539</v>
      </c>
      <c r="E185" s="60" t="s">
        <v>11276</v>
      </c>
      <c r="F185" s="67" t="s">
        <v>540</v>
      </c>
      <c r="G185" s="67" t="s">
        <v>541</v>
      </c>
      <c r="H185" s="68" t="s">
        <v>10556</v>
      </c>
      <c r="I185" s="63">
        <v>6</v>
      </c>
      <c r="J185" s="64" t="str">
        <f t="shared" si="8"/>
        <v>B</v>
      </c>
      <c r="K185" s="65">
        <f t="shared" si="9"/>
        <v>18000</v>
      </c>
      <c r="L185" s="66">
        <f t="shared" si="10"/>
        <v>14</v>
      </c>
      <c r="M185" s="66" t="str">
        <f t="shared" si="11"/>
        <v>OK</v>
      </c>
    </row>
    <row r="186" spans="2:14" x14ac:dyDescent="0.25">
      <c r="B186" s="57">
        <v>179</v>
      </c>
      <c r="C186" s="70">
        <v>44510</v>
      </c>
      <c r="D186" s="59" t="s">
        <v>10557</v>
      </c>
      <c r="E186" s="60" t="s">
        <v>11276</v>
      </c>
      <c r="F186" s="67" t="s">
        <v>10558</v>
      </c>
      <c r="G186" s="67" t="s">
        <v>10559</v>
      </c>
      <c r="H186" s="68" t="s">
        <v>10563</v>
      </c>
      <c r="I186" s="63">
        <v>2</v>
      </c>
      <c r="J186" s="64" t="str">
        <f t="shared" si="8"/>
        <v>A</v>
      </c>
      <c r="K186" s="65">
        <f t="shared" si="9"/>
        <v>5000</v>
      </c>
      <c r="L186" s="66">
        <f t="shared" si="10"/>
        <v>2</v>
      </c>
      <c r="M186" s="66" t="str">
        <f t="shared" si="11"/>
        <v>OK</v>
      </c>
    </row>
    <row r="187" spans="2:14" s="69" customFormat="1" x14ac:dyDescent="0.25">
      <c r="B187" s="57">
        <v>180</v>
      </c>
      <c r="C187" s="70">
        <v>44510</v>
      </c>
      <c r="D187" s="59" t="s">
        <v>10560</v>
      </c>
      <c r="E187" s="60" t="s">
        <v>11276</v>
      </c>
      <c r="F187" s="67" t="s">
        <v>10561</v>
      </c>
      <c r="G187" s="67" t="s">
        <v>10562</v>
      </c>
      <c r="H187" s="68" t="s">
        <v>10564</v>
      </c>
      <c r="I187" s="63">
        <v>6</v>
      </c>
      <c r="J187" s="64" t="str">
        <f t="shared" si="8"/>
        <v>B</v>
      </c>
      <c r="K187" s="65">
        <f t="shared" si="9"/>
        <v>18000</v>
      </c>
      <c r="L187" s="66">
        <f t="shared" si="10"/>
        <v>6</v>
      </c>
      <c r="M187" s="66" t="str">
        <f t="shared" si="11"/>
        <v>OK</v>
      </c>
      <c r="N187" s="40"/>
    </row>
    <row r="188" spans="2:14" x14ac:dyDescent="0.25">
      <c r="B188" s="57">
        <v>181</v>
      </c>
      <c r="C188" s="70">
        <v>44510</v>
      </c>
      <c r="D188" s="59" t="s">
        <v>5325</v>
      </c>
      <c r="E188" s="60" t="s">
        <v>11276</v>
      </c>
      <c r="F188" s="67" t="s">
        <v>5326</v>
      </c>
      <c r="G188" s="67" t="s">
        <v>5327</v>
      </c>
      <c r="H188" s="68" t="s">
        <v>10565</v>
      </c>
      <c r="I188" s="63">
        <v>5</v>
      </c>
      <c r="J188" s="64" t="str">
        <f t="shared" si="8"/>
        <v>A</v>
      </c>
      <c r="K188" s="65">
        <f t="shared" si="9"/>
        <v>12500</v>
      </c>
      <c r="L188" s="66">
        <f t="shared" si="10"/>
        <v>11</v>
      </c>
      <c r="M188" s="66" t="str">
        <f t="shared" si="11"/>
        <v>OK</v>
      </c>
    </row>
    <row r="189" spans="2:14" x14ac:dyDescent="0.25">
      <c r="B189" s="57">
        <v>182</v>
      </c>
      <c r="C189" s="70">
        <v>44511</v>
      </c>
      <c r="D189" s="59" t="s">
        <v>10713</v>
      </c>
      <c r="E189" s="60" t="s">
        <v>11276</v>
      </c>
      <c r="F189" s="67" t="s">
        <v>10714</v>
      </c>
      <c r="G189" s="67" t="s">
        <v>10715</v>
      </c>
      <c r="H189" s="68" t="s">
        <v>10716</v>
      </c>
      <c r="I189" s="63">
        <v>2</v>
      </c>
      <c r="J189" s="64" t="str">
        <f t="shared" si="8"/>
        <v>A</v>
      </c>
      <c r="K189" s="65">
        <f t="shared" si="9"/>
        <v>5000</v>
      </c>
      <c r="L189" s="66">
        <f t="shared" si="10"/>
        <v>2</v>
      </c>
      <c r="M189" s="66" t="str">
        <f t="shared" si="11"/>
        <v>OK</v>
      </c>
    </row>
    <row r="190" spans="2:14" x14ac:dyDescent="0.25">
      <c r="B190" s="57">
        <v>183</v>
      </c>
      <c r="C190" s="70">
        <v>44511</v>
      </c>
      <c r="D190" s="59" t="s">
        <v>10717</v>
      </c>
      <c r="E190" s="60" t="s">
        <v>11276</v>
      </c>
      <c r="F190" s="67" t="s">
        <v>10718</v>
      </c>
      <c r="G190" s="67" t="s">
        <v>10719</v>
      </c>
      <c r="H190" s="68" t="s">
        <v>10720</v>
      </c>
      <c r="I190" s="63">
        <v>2</v>
      </c>
      <c r="J190" s="64" t="str">
        <f t="shared" si="8"/>
        <v>A</v>
      </c>
      <c r="K190" s="65">
        <f t="shared" si="9"/>
        <v>5000</v>
      </c>
      <c r="L190" s="66">
        <f t="shared" si="10"/>
        <v>2</v>
      </c>
      <c r="M190" s="66" t="str">
        <f t="shared" si="11"/>
        <v>OK</v>
      </c>
    </row>
    <row r="191" spans="2:14" s="69" customFormat="1" x14ac:dyDescent="0.25">
      <c r="B191" s="57">
        <v>184</v>
      </c>
      <c r="C191" s="70">
        <v>44511</v>
      </c>
      <c r="D191" s="59" t="s">
        <v>10721</v>
      </c>
      <c r="E191" s="60" t="s">
        <v>11276</v>
      </c>
      <c r="F191" s="67" t="s">
        <v>10722</v>
      </c>
      <c r="G191" s="67" t="s">
        <v>10723</v>
      </c>
      <c r="H191" s="68" t="s">
        <v>10724</v>
      </c>
      <c r="I191" s="63">
        <v>6</v>
      </c>
      <c r="J191" s="64" t="str">
        <f t="shared" si="8"/>
        <v>B</v>
      </c>
      <c r="K191" s="65">
        <f t="shared" si="9"/>
        <v>18000</v>
      </c>
      <c r="L191" s="66">
        <f t="shared" si="10"/>
        <v>6</v>
      </c>
      <c r="M191" s="66" t="str">
        <f t="shared" si="11"/>
        <v>OK</v>
      </c>
      <c r="N191" s="40"/>
    </row>
    <row r="192" spans="2:14" x14ac:dyDescent="0.25">
      <c r="B192" s="57">
        <v>185</v>
      </c>
      <c r="C192" s="70">
        <v>44511</v>
      </c>
      <c r="D192" s="59" t="s">
        <v>10725</v>
      </c>
      <c r="E192" s="60" t="s">
        <v>11276</v>
      </c>
      <c r="F192" s="67" t="s">
        <v>10726</v>
      </c>
      <c r="G192" s="67" t="s">
        <v>2849</v>
      </c>
      <c r="H192" s="68" t="s">
        <v>10733</v>
      </c>
      <c r="I192" s="63">
        <v>2</v>
      </c>
      <c r="J192" s="64" t="str">
        <f t="shared" si="8"/>
        <v>A</v>
      </c>
      <c r="K192" s="65">
        <f t="shared" si="9"/>
        <v>5000</v>
      </c>
      <c r="L192" s="66">
        <f t="shared" si="10"/>
        <v>2</v>
      </c>
      <c r="M192" s="66" t="str">
        <f t="shared" si="11"/>
        <v>OK</v>
      </c>
    </row>
    <row r="193" spans="2:14" x14ac:dyDescent="0.25">
      <c r="B193" s="57">
        <v>186</v>
      </c>
      <c r="C193" s="70">
        <v>44511</v>
      </c>
      <c r="D193" s="59" t="s">
        <v>10727</v>
      </c>
      <c r="E193" s="60" t="s">
        <v>11276</v>
      </c>
      <c r="F193" s="67" t="s">
        <v>10728</v>
      </c>
      <c r="G193" s="67" t="s">
        <v>10729</v>
      </c>
      <c r="H193" s="68" t="s">
        <v>10734</v>
      </c>
      <c r="I193" s="63">
        <v>2</v>
      </c>
      <c r="J193" s="64" t="str">
        <f t="shared" si="8"/>
        <v>A</v>
      </c>
      <c r="K193" s="65">
        <f t="shared" si="9"/>
        <v>5000</v>
      </c>
      <c r="L193" s="66">
        <f t="shared" si="10"/>
        <v>2</v>
      </c>
      <c r="M193" s="66" t="str">
        <f t="shared" si="11"/>
        <v>OK</v>
      </c>
    </row>
    <row r="194" spans="2:14" s="69" customFormat="1" x14ac:dyDescent="0.25">
      <c r="B194" s="57">
        <v>187</v>
      </c>
      <c r="C194" s="70">
        <v>44511</v>
      </c>
      <c r="D194" s="59" t="s">
        <v>10730</v>
      </c>
      <c r="E194" s="60" t="s">
        <v>11276</v>
      </c>
      <c r="F194" s="67" t="s">
        <v>10731</v>
      </c>
      <c r="G194" s="67" t="s">
        <v>10732</v>
      </c>
      <c r="H194" s="68" t="s">
        <v>10735</v>
      </c>
      <c r="I194" s="63">
        <v>7</v>
      </c>
      <c r="J194" s="64" t="str">
        <f t="shared" si="8"/>
        <v>B</v>
      </c>
      <c r="K194" s="65">
        <f t="shared" si="9"/>
        <v>21000</v>
      </c>
      <c r="L194" s="66">
        <f t="shared" si="10"/>
        <v>7</v>
      </c>
      <c r="M194" s="66" t="str">
        <f t="shared" si="11"/>
        <v>OK</v>
      </c>
      <c r="N194" s="40"/>
    </row>
    <row r="195" spans="2:14" x14ac:dyDescent="0.25">
      <c r="B195" s="57">
        <v>188</v>
      </c>
      <c r="C195" s="70">
        <v>44511</v>
      </c>
      <c r="D195" s="59" t="s">
        <v>2854</v>
      </c>
      <c r="E195" s="60" t="s">
        <v>11276</v>
      </c>
      <c r="F195" s="67" t="s">
        <v>2855</v>
      </c>
      <c r="G195" s="67" t="s">
        <v>2856</v>
      </c>
      <c r="H195" s="68" t="s">
        <v>10736</v>
      </c>
      <c r="I195" s="63">
        <v>2</v>
      </c>
      <c r="J195" s="64" t="str">
        <f t="shared" ref="J195:J196" si="12">+IF(I195&lt;=0," ",IF(I195&lt;=5,"A",IF(I195&gt;=6,"B")))</f>
        <v>A</v>
      </c>
      <c r="K195" s="65">
        <f t="shared" ref="K195:K196" si="13">+IF(J195=" ",I195*0,IF(J195="A",I195*2500,IF(J195="B",I195*3000)))</f>
        <v>5000</v>
      </c>
      <c r="L195" s="66">
        <f t="shared" si="10"/>
        <v>4</v>
      </c>
      <c r="M195" s="66" t="str">
        <f t="shared" si="11"/>
        <v>OK</v>
      </c>
    </row>
    <row r="196" spans="2:14" x14ac:dyDescent="0.25">
      <c r="B196" s="57">
        <v>189</v>
      </c>
      <c r="C196" s="70">
        <v>44511</v>
      </c>
      <c r="D196" s="59" t="s">
        <v>2862</v>
      </c>
      <c r="E196" s="60" t="s">
        <v>11276</v>
      </c>
      <c r="F196" s="67" t="s">
        <v>2863</v>
      </c>
      <c r="G196" s="67" t="s">
        <v>2864</v>
      </c>
      <c r="H196" s="68" t="s">
        <v>10737</v>
      </c>
      <c r="I196" s="63">
        <v>2</v>
      </c>
      <c r="J196" s="64" t="str">
        <f t="shared" si="12"/>
        <v>A</v>
      </c>
      <c r="K196" s="65">
        <f t="shared" si="13"/>
        <v>5000</v>
      </c>
      <c r="L196" s="66">
        <f t="shared" si="10"/>
        <v>4</v>
      </c>
      <c r="M196" s="66" t="str">
        <f t="shared" si="11"/>
        <v>OK</v>
      </c>
    </row>
    <row r="197" spans="2:14" x14ac:dyDescent="0.25">
      <c r="B197" s="57"/>
      <c r="C197" s="70"/>
      <c r="D197" s="59"/>
      <c r="E197" s="60"/>
      <c r="F197" s="67"/>
      <c r="G197" s="67"/>
      <c r="H197" s="68"/>
      <c r="I197" s="63"/>
      <c r="J197" s="64" t="str">
        <f t="shared" si="8"/>
        <v xml:space="preserve"> </v>
      </c>
      <c r="K197" s="65">
        <f t="shared" si="9"/>
        <v>0</v>
      </c>
      <c r="L197" s="66">
        <f t="shared" si="10"/>
        <v>0</v>
      </c>
      <c r="M197" s="66" t="str">
        <f t="shared" si="11"/>
        <v xml:space="preserve"> </v>
      </c>
    </row>
    <row r="198" spans="2:14" ht="5.25" customHeight="1" x14ac:dyDescent="0.25"/>
    <row r="199" spans="2:14" s="72" customFormat="1" ht="26.25" customHeight="1" x14ac:dyDescent="0.25">
      <c r="B199" s="138" t="s">
        <v>28</v>
      </c>
      <c r="C199" s="138"/>
      <c r="D199" s="138"/>
      <c r="E199" s="138"/>
      <c r="F199" s="138"/>
      <c r="G199" s="138"/>
      <c r="I199" s="88">
        <f>SUM(I8:I198)</f>
        <v>676</v>
      </c>
      <c r="J199" s="88"/>
      <c r="K199" s="88">
        <f>SUM(K8:K197)</f>
        <v>1869000</v>
      </c>
      <c r="L199" s="74"/>
      <c r="M199" s="75"/>
      <c r="N199" s="74"/>
    </row>
    <row r="200" spans="2:14" x14ac:dyDescent="0.25">
      <c r="I200" s="76"/>
      <c r="J200" s="76"/>
      <c r="K200" s="76"/>
    </row>
  </sheetData>
  <autoFilter ref="B7:N197"/>
  <mergeCells count="11">
    <mergeCell ref="H5:H6"/>
    <mergeCell ref="J5:J6"/>
    <mergeCell ref="K5:K6"/>
    <mergeCell ref="L6:M6"/>
    <mergeCell ref="B199:G199"/>
    <mergeCell ref="B5:B6"/>
    <mergeCell ref="C5:C6"/>
    <mergeCell ref="D5:D6"/>
    <mergeCell ref="E5:E6"/>
    <mergeCell ref="F5:F6"/>
    <mergeCell ref="G5:G6"/>
  </mergeCells>
  <conditionalFormatting sqref="H197">
    <cfRule type="duplicateValues" dxfId="440" priority="6"/>
  </conditionalFormatting>
  <conditionalFormatting sqref="H8:H149">
    <cfRule type="duplicateValues" dxfId="439" priority="74"/>
  </conditionalFormatting>
  <conditionalFormatting sqref="H150:H194">
    <cfRule type="duplicateValues" dxfId="438" priority="767"/>
  </conditionalFormatting>
  <conditionalFormatting sqref="H195:H196">
    <cfRule type="duplicateValues" dxfId="437" priority="768"/>
  </conditionalFormatting>
  <printOptions horizontalCentered="1"/>
  <pageMargins left="0" right="0" top="0" bottom="0" header="0" footer="0"/>
  <pageSetup paperSize="9" scale="75" orientation="landscape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459"/>
  <sheetViews>
    <sheetView zoomScale="80" zoomScaleNormal="80" workbookViewId="0">
      <pane xSplit="6" ySplit="7" topLeftCell="G449" activePane="bottomRight" state="frozen"/>
      <selection pane="topRight" activeCell="G1" sqref="G1"/>
      <selection pane="bottomLeft" activeCell="A8" sqref="A8"/>
      <selection pane="bottomRight" sqref="A1:K455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38" customWidth="1"/>
    <col min="7" max="7" width="50.140625" customWidth="1"/>
    <col min="8" max="8" width="14.7109375" customWidth="1"/>
    <col min="9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63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>
        <v>9</v>
      </c>
      <c r="J7" s="54"/>
      <c r="K7" s="55"/>
      <c r="L7" s="50"/>
      <c r="M7" s="50"/>
      <c r="N7" s="50"/>
    </row>
    <row r="8" spans="2:14" s="16" customFormat="1" x14ac:dyDescent="0.25">
      <c r="B8" s="57">
        <v>1</v>
      </c>
      <c r="C8" s="58">
        <v>44487</v>
      </c>
      <c r="D8" s="59" t="s">
        <v>397</v>
      </c>
      <c r="E8" s="60" t="s">
        <v>11276</v>
      </c>
      <c r="F8" s="61" t="s">
        <v>398</v>
      </c>
      <c r="G8" s="61" t="s">
        <v>399</v>
      </c>
      <c r="H8" s="62" t="s">
        <v>403</v>
      </c>
      <c r="I8" s="63">
        <v>3</v>
      </c>
      <c r="J8" s="64" t="str">
        <f>+IF(I8&lt;=0," ",IF(I8&lt;=5,"A",IF(I8&gt;=6,"B")))</f>
        <v>A</v>
      </c>
      <c r="K8" s="65">
        <f>+IF(J8=" ",I8*0,IF(J8="A",I8*2500,IF(J8="B",I8*3000)))</f>
        <v>7500</v>
      </c>
      <c r="L8" s="66">
        <f>SUMIF($D$8:$D$453,D8:D453,$I$8:$I$453)</f>
        <v>3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>
        <v>2</v>
      </c>
      <c r="C9" s="58">
        <v>44487</v>
      </c>
      <c r="D9" s="59" t="s">
        <v>400</v>
      </c>
      <c r="E9" s="60" t="s">
        <v>11276</v>
      </c>
      <c r="F9" s="61" t="s">
        <v>401</v>
      </c>
      <c r="G9" s="61" t="s">
        <v>402</v>
      </c>
      <c r="H9" s="62" t="s">
        <v>404</v>
      </c>
      <c r="I9" s="63">
        <v>3</v>
      </c>
      <c r="J9" s="64" t="str">
        <f t="shared" ref="J9:J71" si="0">+IF(I9&lt;=0," ",IF(I9&lt;=5,"A",IF(I9&gt;=6,"B")))</f>
        <v>A</v>
      </c>
      <c r="K9" s="65">
        <f t="shared" ref="K9:K71" si="1">+IF(J9=" ",I9*0,IF(J9="A",I9*2500,IF(J9="B",I9*3000)))</f>
        <v>7500</v>
      </c>
      <c r="L9" s="66">
        <f>SUMIF($D$8:$D$453,D9:D454,$I$8:$I$453)</f>
        <v>3</v>
      </c>
      <c r="M9" s="66" t="str">
        <f t="shared" ref="M9:M71" si="2">+IF(L9=0," ",IF(L9&lt;=20,"OK",IF(L9&gt;=21,"LEBIH")))</f>
        <v>OK</v>
      </c>
      <c r="N9" s="40"/>
    </row>
    <row r="10" spans="2:14" s="16" customFormat="1" x14ac:dyDescent="0.25">
      <c r="B10" s="57">
        <v>3</v>
      </c>
      <c r="C10" s="58">
        <v>44487</v>
      </c>
      <c r="D10" s="59" t="s">
        <v>405</v>
      </c>
      <c r="E10" s="60" t="s">
        <v>11276</v>
      </c>
      <c r="F10" s="61" t="s">
        <v>406</v>
      </c>
      <c r="G10" s="61" t="s">
        <v>407</v>
      </c>
      <c r="H10" s="62" t="s">
        <v>411</v>
      </c>
      <c r="I10" s="63">
        <v>3</v>
      </c>
      <c r="J10" s="64" t="str">
        <f t="shared" si="0"/>
        <v>A</v>
      </c>
      <c r="K10" s="65">
        <f t="shared" si="1"/>
        <v>7500</v>
      </c>
      <c r="L10" s="66">
        <f>SUMIF($D$8:$D$453,D10:D455,$I$8:$I$453)</f>
        <v>3</v>
      </c>
      <c r="M10" s="66" t="str">
        <f t="shared" si="2"/>
        <v>OK</v>
      </c>
      <c r="N10" s="40"/>
    </row>
    <row r="11" spans="2:14" s="16" customFormat="1" x14ac:dyDescent="0.25">
      <c r="B11" s="57">
        <v>4</v>
      </c>
      <c r="C11" s="58">
        <v>44487</v>
      </c>
      <c r="D11" s="59" t="s">
        <v>408</v>
      </c>
      <c r="E11" s="60" t="s">
        <v>11276</v>
      </c>
      <c r="F11" s="61" t="s">
        <v>409</v>
      </c>
      <c r="G11" s="61" t="s">
        <v>410</v>
      </c>
      <c r="H11" s="62" t="s">
        <v>412</v>
      </c>
      <c r="I11" s="63">
        <v>10</v>
      </c>
      <c r="J11" s="64" t="str">
        <f t="shared" si="0"/>
        <v>B</v>
      </c>
      <c r="K11" s="65">
        <f t="shared" si="1"/>
        <v>30000</v>
      </c>
      <c r="L11" s="66">
        <f>SUMIF($D$8:$D$453,D11:D456,$I$8:$I$453)</f>
        <v>10</v>
      </c>
      <c r="M11" s="66" t="str">
        <f t="shared" si="2"/>
        <v>OK</v>
      </c>
      <c r="N11" s="40"/>
    </row>
    <row r="12" spans="2:14" s="16" customFormat="1" x14ac:dyDescent="0.25">
      <c r="B12" s="57">
        <v>5</v>
      </c>
      <c r="C12" s="58">
        <v>44487</v>
      </c>
      <c r="D12" s="59" t="s">
        <v>413</v>
      </c>
      <c r="E12" s="60" t="s">
        <v>11276</v>
      </c>
      <c r="F12" s="61" t="s">
        <v>414</v>
      </c>
      <c r="G12" s="61" t="s">
        <v>415</v>
      </c>
      <c r="H12" s="62" t="s">
        <v>416</v>
      </c>
      <c r="I12" s="63">
        <v>2</v>
      </c>
      <c r="J12" s="64" t="str">
        <f t="shared" si="0"/>
        <v>A</v>
      </c>
      <c r="K12" s="65">
        <f t="shared" si="1"/>
        <v>5000</v>
      </c>
      <c r="L12" s="66">
        <f>SUMIF($D$8:$D$453,D12:D456,$I$8:$I$453)</f>
        <v>6</v>
      </c>
      <c r="M12" s="66" t="str">
        <f t="shared" si="2"/>
        <v>OK</v>
      </c>
      <c r="N12" s="40"/>
    </row>
    <row r="13" spans="2:14" s="16" customFormat="1" x14ac:dyDescent="0.25">
      <c r="B13" s="57">
        <v>6</v>
      </c>
      <c r="C13" s="58">
        <v>44487</v>
      </c>
      <c r="D13" s="59" t="s">
        <v>417</v>
      </c>
      <c r="E13" s="60" t="s">
        <v>11276</v>
      </c>
      <c r="F13" s="61" t="s">
        <v>418</v>
      </c>
      <c r="G13" s="61" t="s">
        <v>419</v>
      </c>
      <c r="H13" s="62" t="s">
        <v>420</v>
      </c>
      <c r="I13" s="63">
        <v>2</v>
      </c>
      <c r="J13" s="64" t="str">
        <f t="shared" si="0"/>
        <v>A</v>
      </c>
      <c r="K13" s="65">
        <f t="shared" si="1"/>
        <v>5000</v>
      </c>
      <c r="L13" s="66">
        <f>SUMIF($D$8:$D$453,D13:D456,$I$8:$I$453)</f>
        <v>4</v>
      </c>
      <c r="M13" s="66" t="str">
        <f t="shared" si="2"/>
        <v>OK</v>
      </c>
      <c r="N13" s="40"/>
    </row>
    <row r="14" spans="2:14" s="16" customFormat="1" x14ac:dyDescent="0.25">
      <c r="B14" s="57">
        <v>7</v>
      </c>
      <c r="C14" s="58">
        <v>44487</v>
      </c>
      <c r="D14" s="59" t="s">
        <v>421</v>
      </c>
      <c r="E14" s="60" t="s">
        <v>11276</v>
      </c>
      <c r="F14" s="61" t="s">
        <v>422</v>
      </c>
      <c r="G14" s="61" t="s">
        <v>423</v>
      </c>
      <c r="H14" s="62" t="s">
        <v>424</v>
      </c>
      <c r="I14" s="63">
        <v>2</v>
      </c>
      <c r="J14" s="64" t="str">
        <f t="shared" si="0"/>
        <v>A</v>
      </c>
      <c r="K14" s="65">
        <f t="shared" si="1"/>
        <v>5000</v>
      </c>
      <c r="L14" s="66">
        <f>SUMIF($D$8:$D$453,D14:D456,$I$8:$I$453)</f>
        <v>4</v>
      </c>
      <c r="M14" s="66" t="str">
        <f t="shared" si="2"/>
        <v>OK</v>
      </c>
      <c r="N14" s="40"/>
    </row>
    <row r="15" spans="2:14" s="16" customFormat="1" x14ac:dyDescent="0.25">
      <c r="B15" s="57">
        <v>8</v>
      </c>
      <c r="C15" s="58">
        <v>44487</v>
      </c>
      <c r="D15" s="59" t="s">
        <v>425</v>
      </c>
      <c r="E15" s="60" t="s">
        <v>11276</v>
      </c>
      <c r="F15" s="61" t="s">
        <v>426</v>
      </c>
      <c r="G15" s="61" t="s">
        <v>427</v>
      </c>
      <c r="H15" s="62" t="s">
        <v>428</v>
      </c>
      <c r="I15" s="63">
        <v>2</v>
      </c>
      <c r="J15" s="64" t="str">
        <f t="shared" si="0"/>
        <v>A</v>
      </c>
      <c r="K15" s="65">
        <f t="shared" si="1"/>
        <v>5000</v>
      </c>
      <c r="L15" s="66">
        <f>SUMIF($D$8:$D$453,D15:D456,$I$8:$I$453)</f>
        <v>2</v>
      </c>
      <c r="M15" s="66" t="str">
        <f t="shared" si="2"/>
        <v>OK</v>
      </c>
      <c r="N15" s="40"/>
    </row>
    <row r="16" spans="2:14" s="16" customFormat="1" x14ac:dyDescent="0.25">
      <c r="B16" s="57">
        <v>9</v>
      </c>
      <c r="C16" s="58">
        <v>44487</v>
      </c>
      <c r="D16" s="59" t="s">
        <v>429</v>
      </c>
      <c r="E16" s="60" t="s">
        <v>11276</v>
      </c>
      <c r="F16" s="61" t="s">
        <v>430</v>
      </c>
      <c r="G16" s="61" t="s">
        <v>431</v>
      </c>
      <c r="H16" s="62" t="s">
        <v>432</v>
      </c>
      <c r="I16" s="63">
        <v>2</v>
      </c>
      <c r="J16" s="64" t="str">
        <f t="shared" si="0"/>
        <v>A</v>
      </c>
      <c r="K16" s="65">
        <f t="shared" si="1"/>
        <v>5000</v>
      </c>
      <c r="L16" s="66">
        <f>SUMIF($D$8:$D$453,D16:D456,$I$8:$I$453)</f>
        <v>2</v>
      </c>
      <c r="M16" s="66" t="str">
        <f t="shared" si="2"/>
        <v>OK</v>
      </c>
      <c r="N16" s="40"/>
    </row>
    <row r="17" spans="2:14" s="16" customFormat="1" x14ac:dyDescent="0.25">
      <c r="B17" s="57">
        <v>10</v>
      </c>
      <c r="C17" s="58">
        <v>44487</v>
      </c>
      <c r="D17" s="59" t="s">
        <v>433</v>
      </c>
      <c r="E17" s="60" t="s">
        <v>11276</v>
      </c>
      <c r="F17" s="61" t="s">
        <v>434</v>
      </c>
      <c r="G17" s="61" t="s">
        <v>435</v>
      </c>
      <c r="H17" s="62" t="s">
        <v>436</v>
      </c>
      <c r="I17" s="63">
        <v>2</v>
      </c>
      <c r="J17" s="64" t="str">
        <f t="shared" si="0"/>
        <v>A</v>
      </c>
      <c r="K17" s="65">
        <f t="shared" si="1"/>
        <v>5000</v>
      </c>
      <c r="L17" s="66">
        <f>SUMIF($D$8:$D$453,D17:D456,$I$8:$I$453)</f>
        <v>4</v>
      </c>
      <c r="M17" s="66" t="str">
        <f t="shared" si="2"/>
        <v>OK</v>
      </c>
      <c r="N17" s="40"/>
    </row>
    <row r="18" spans="2:14" x14ac:dyDescent="0.25">
      <c r="B18" s="57">
        <v>11</v>
      </c>
      <c r="C18" s="58">
        <v>44487</v>
      </c>
      <c r="D18" s="59" t="s">
        <v>437</v>
      </c>
      <c r="E18" s="60" t="s">
        <v>11276</v>
      </c>
      <c r="F18" s="67" t="s">
        <v>438</v>
      </c>
      <c r="G18" s="67" t="s">
        <v>439</v>
      </c>
      <c r="H18" s="68" t="s">
        <v>440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>SUMIF($D$8:$D$453,D18:D456,$I$8:$I$453)</f>
        <v>2</v>
      </c>
      <c r="M18" s="66" t="str">
        <f t="shared" si="2"/>
        <v>OK</v>
      </c>
    </row>
    <row r="19" spans="2:14" x14ac:dyDescent="0.25">
      <c r="B19" s="57">
        <v>12</v>
      </c>
      <c r="C19" s="58">
        <v>44487</v>
      </c>
      <c r="D19" s="59" t="s">
        <v>441</v>
      </c>
      <c r="E19" s="60" t="s">
        <v>11276</v>
      </c>
      <c r="F19" s="67" t="s">
        <v>442</v>
      </c>
      <c r="G19" s="67" t="s">
        <v>443</v>
      </c>
      <c r="H19" s="68" t="s">
        <v>444</v>
      </c>
      <c r="I19" s="63">
        <v>2</v>
      </c>
      <c r="J19" s="64" t="str">
        <f t="shared" si="0"/>
        <v>A</v>
      </c>
      <c r="K19" s="65">
        <f t="shared" si="1"/>
        <v>5000</v>
      </c>
      <c r="L19" s="66">
        <f>SUMIF($D$8:$D$453,D19:D456,$I$8:$I$453)</f>
        <v>2</v>
      </c>
      <c r="M19" s="66" t="str">
        <f t="shared" si="2"/>
        <v>OK</v>
      </c>
    </row>
    <row r="20" spans="2:14" x14ac:dyDescent="0.25">
      <c r="B20" s="57">
        <v>13</v>
      </c>
      <c r="C20" s="58">
        <v>44487</v>
      </c>
      <c r="D20" s="59" t="s">
        <v>445</v>
      </c>
      <c r="E20" s="60" t="s">
        <v>11276</v>
      </c>
      <c r="F20" s="67" t="s">
        <v>446</v>
      </c>
      <c r="G20" s="67" t="s">
        <v>447</v>
      </c>
      <c r="H20" s="68" t="s">
        <v>448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>SUMIF($D$8:$D$453,D20:D456,$I$8:$I$453)</f>
        <v>2</v>
      </c>
      <c r="M20" s="66" t="str">
        <f t="shared" si="2"/>
        <v>OK</v>
      </c>
    </row>
    <row r="21" spans="2:14" x14ac:dyDescent="0.25">
      <c r="B21" s="57">
        <v>14</v>
      </c>
      <c r="C21" s="58">
        <v>44487</v>
      </c>
      <c r="D21" s="59" t="s">
        <v>449</v>
      </c>
      <c r="E21" s="60" t="s">
        <v>11276</v>
      </c>
      <c r="F21" s="67" t="s">
        <v>450</v>
      </c>
      <c r="G21" s="67" t="s">
        <v>451</v>
      </c>
      <c r="H21" s="68" t="s">
        <v>452</v>
      </c>
      <c r="I21" s="63">
        <v>2</v>
      </c>
      <c r="J21" s="64" t="str">
        <f t="shared" si="0"/>
        <v>A</v>
      </c>
      <c r="K21" s="65">
        <f t="shared" si="1"/>
        <v>5000</v>
      </c>
      <c r="L21" s="66">
        <f>SUMIF($D$8:$D$453,D21:D456,$I$8:$I$453)</f>
        <v>4</v>
      </c>
      <c r="M21" s="66" t="str">
        <f t="shared" si="2"/>
        <v>OK</v>
      </c>
    </row>
    <row r="22" spans="2:14" x14ac:dyDescent="0.25">
      <c r="B22" s="57">
        <v>15</v>
      </c>
      <c r="C22" s="58">
        <v>44487</v>
      </c>
      <c r="D22" s="59" t="s">
        <v>453</v>
      </c>
      <c r="E22" s="60" t="s">
        <v>11276</v>
      </c>
      <c r="F22" s="67" t="s">
        <v>454</v>
      </c>
      <c r="G22" s="67" t="s">
        <v>455</v>
      </c>
      <c r="H22" s="68" t="s">
        <v>456</v>
      </c>
      <c r="I22" s="63">
        <v>2</v>
      </c>
      <c r="J22" s="64" t="str">
        <f t="shared" si="0"/>
        <v>A</v>
      </c>
      <c r="K22" s="65">
        <f t="shared" si="1"/>
        <v>5000</v>
      </c>
      <c r="L22" s="66">
        <f>SUMIF($D$8:$D$453,D22:D456,$I$8:$I$453)</f>
        <v>2</v>
      </c>
      <c r="M22" s="66" t="str">
        <f t="shared" si="2"/>
        <v>OK</v>
      </c>
    </row>
    <row r="23" spans="2:14" s="16" customFormat="1" x14ac:dyDescent="0.25">
      <c r="B23" s="57">
        <v>16</v>
      </c>
      <c r="C23" s="58">
        <v>44487</v>
      </c>
      <c r="D23" s="59" t="s">
        <v>457</v>
      </c>
      <c r="E23" s="60" t="s">
        <v>11276</v>
      </c>
      <c r="F23" s="61" t="s">
        <v>458</v>
      </c>
      <c r="G23" s="61" t="s">
        <v>459</v>
      </c>
      <c r="H23" s="62" t="s">
        <v>460</v>
      </c>
      <c r="I23" s="63">
        <v>2</v>
      </c>
      <c r="J23" s="64" t="str">
        <f t="shared" si="0"/>
        <v>A</v>
      </c>
      <c r="K23" s="65">
        <f t="shared" si="1"/>
        <v>5000</v>
      </c>
      <c r="L23" s="66">
        <f>SUMIF($D$8:$D$453,D23:D456,$I$8:$I$453)</f>
        <v>2</v>
      </c>
      <c r="M23" s="66" t="str">
        <f t="shared" si="2"/>
        <v>OK</v>
      </c>
      <c r="N23" s="40"/>
    </row>
    <row r="24" spans="2:14" s="16" customFormat="1" x14ac:dyDescent="0.25">
      <c r="B24" s="57">
        <v>17</v>
      </c>
      <c r="C24" s="58">
        <v>44487</v>
      </c>
      <c r="D24" s="59" t="s">
        <v>461</v>
      </c>
      <c r="E24" s="60" t="s">
        <v>11276</v>
      </c>
      <c r="F24" s="61" t="s">
        <v>462</v>
      </c>
      <c r="G24" s="61" t="s">
        <v>459</v>
      </c>
      <c r="H24" s="62" t="s">
        <v>463</v>
      </c>
      <c r="I24" s="63">
        <v>2</v>
      </c>
      <c r="J24" s="64" t="str">
        <f t="shared" si="0"/>
        <v>A</v>
      </c>
      <c r="K24" s="65">
        <f t="shared" si="1"/>
        <v>5000</v>
      </c>
      <c r="L24" s="66">
        <f>SUMIF($D$8:$D$453,D24:D456,$I$8:$I$453)</f>
        <v>2</v>
      </c>
      <c r="M24" s="66" t="str">
        <f t="shared" si="2"/>
        <v>OK</v>
      </c>
      <c r="N24" s="40"/>
    </row>
    <row r="25" spans="2:14" s="16" customFormat="1" x14ac:dyDescent="0.25">
      <c r="B25" s="57">
        <v>18</v>
      </c>
      <c r="C25" s="58">
        <v>44487</v>
      </c>
      <c r="D25" s="59" t="s">
        <v>464</v>
      </c>
      <c r="E25" s="60" t="s">
        <v>11276</v>
      </c>
      <c r="F25" s="61" t="s">
        <v>465</v>
      </c>
      <c r="G25" s="61" t="s">
        <v>466</v>
      </c>
      <c r="H25" s="62" t="s">
        <v>467</v>
      </c>
      <c r="I25" s="63">
        <v>2</v>
      </c>
      <c r="J25" s="64" t="str">
        <f t="shared" si="0"/>
        <v>A</v>
      </c>
      <c r="K25" s="65">
        <f t="shared" si="1"/>
        <v>5000</v>
      </c>
      <c r="L25" s="66">
        <f>SUMIF($D$8:$D$453,D25:D456,$I$8:$I$453)</f>
        <v>4</v>
      </c>
      <c r="M25" s="66" t="str">
        <f t="shared" si="2"/>
        <v>OK</v>
      </c>
      <c r="N25" s="40"/>
    </row>
    <row r="26" spans="2:14" s="16" customFormat="1" x14ac:dyDescent="0.25">
      <c r="B26" s="57">
        <v>19</v>
      </c>
      <c r="C26" s="58">
        <v>44487</v>
      </c>
      <c r="D26" s="59" t="s">
        <v>468</v>
      </c>
      <c r="E26" s="60" t="s">
        <v>11276</v>
      </c>
      <c r="F26" s="61" t="s">
        <v>469</v>
      </c>
      <c r="G26" s="61" t="s">
        <v>470</v>
      </c>
      <c r="H26" s="62" t="s">
        <v>471</v>
      </c>
      <c r="I26" s="63">
        <v>2</v>
      </c>
      <c r="J26" s="64" t="str">
        <f t="shared" si="0"/>
        <v>A</v>
      </c>
      <c r="K26" s="65">
        <f t="shared" si="1"/>
        <v>5000</v>
      </c>
      <c r="L26" s="66">
        <f>SUMIF($D$8:$D$453,D26:D456,$I$8:$I$453)</f>
        <v>2</v>
      </c>
      <c r="M26" s="66" t="str">
        <f t="shared" si="2"/>
        <v>OK</v>
      </c>
      <c r="N26" s="40"/>
    </row>
    <row r="27" spans="2:14" s="16" customFormat="1" x14ac:dyDescent="0.25">
      <c r="B27" s="57">
        <v>20</v>
      </c>
      <c r="C27" s="58">
        <v>44487</v>
      </c>
      <c r="D27" s="59" t="s">
        <v>472</v>
      </c>
      <c r="E27" s="60" t="s">
        <v>11276</v>
      </c>
      <c r="F27" s="61" t="s">
        <v>473</v>
      </c>
      <c r="G27" s="61" t="s">
        <v>474</v>
      </c>
      <c r="H27" s="62" t="s">
        <v>475</v>
      </c>
      <c r="I27" s="63">
        <v>2</v>
      </c>
      <c r="J27" s="64" t="str">
        <f t="shared" si="0"/>
        <v>A</v>
      </c>
      <c r="K27" s="65">
        <f t="shared" si="1"/>
        <v>5000</v>
      </c>
      <c r="L27" s="66">
        <f>SUMIF($D$8:$D$453,D27:D456,$I$8:$I$453)</f>
        <v>6</v>
      </c>
      <c r="M27" s="66" t="str">
        <f t="shared" si="2"/>
        <v>OK</v>
      </c>
      <c r="N27" s="40"/>
    </row>
    <row r="28" spans="2:14" s="16" customFormat="1" x14ac:dyDescent="0.25">
      <c r="B28" s="57">
        <v>21</v>
      </c>
      <c r="C28" s="58">
        <v>44487</v>
      </c>
      <c r="D28" s="59" t="s">
        <v>476</v>
      </c>
      <c r="E28" s="60" t="s">
        <v>11276</v>
      </c>
      <c r="F28" s="61" t="s">
        <v>477</v>
      </c>
      <c r="G28" s="61" t="s">
        <v>443</v>
      </c>
      <c r="H28" s="62" t="s">
        <v>478</v>
      </c>
      <c r="I28" s="63">
        <v>2</v>
      </c>
      <c r="J28" s="64" t="str">
        <f t="shared" si="0"/>
        <v>A</v>
      </c>
      <c r="K28" s="65">
        <f t="shared" si="1"/>
        <v>5000</v>
      </c>
      <c r="L28" s="66">
        <f>SUMIF($D$8:$D$453,D28:D456,$I$8:$I$453)</f>
        <v>2</v>
      </c>
      <c r="M28" s="66" t="str">
        <f t="shared" si="2"/>
        <v>OK</v>
      </c>
      <c r="N28" s="40"/>
    </row>
    <row r="29" spans="2:14" s="16" customFormat="1" x14ac:dyDescent="0.25">
      <c r="B29" s="57">
        <v>22</v>
      </c>
      <c r="C29" s="58">
        <v>44487</v>
      </c>
      <c r="D29" s="59" t="s">
        <v>479</v>
      </c>
      <c r="E29" s="60" t="s">
        <v>11276</v>
      </c>
      <c r="F29" s="61" t="s">
        <v>480</v>
      </c>
      <c r="G29" s="61" t="s">
        <v>481</v>
      </c>
      <c r="H29" s="62" t="s">
        <v>482</v>
      </c>
      <c r="I29" s="63">
        <v>2</v>
      </c>
      <c r="J29" s="64" t="str">
        <f t="shared" si="0"/>
        <v>A</v>
      </c>
      <c r="K29" s="65">
        <f t="shared" si="1"/>
        <v>5000</v>
      </c>
      <c r="L29" s="66">
        <f>SUMIF($D$8:$D$453,D29:D456,$I$8:$I$453)</f>
        <v>6</v>
      </c>
      <c r="M29" s="66" t="str">
        <f t="shared" si="2"/>
        <v>OK</v>
      </c>
      <c r="N29" s="40"/>
    </row>
    <row r="30" spans="2:14" s="16" customFormat="1" x14ac:dyDescent="0.25">
      <c r="B30" s="57">
        <v>23</v>
      </c>
      <c r="C30" s="58">
        <v>44487</v>
      </c>
      <c r="D30" s="59" t="s">
        <v>483</v>
      </c>
      <c r="E30" s="60" t="s">
        <v>11276</v>
      </c>
      <c r="F30" s="61" t="s">
        <v>484</v>
      </c>
      <c r="G30" s="61" t="s">
        <v>485</v>
      </c>
      <c r="H30" s="62" t="s">
        <v>486</v>
      </c>
      <c r="I30" s="63">
        <v>6</v>
      </c>
      <c r="J30" s="64" t="str">
        <f t="shared" si="0"/>
        <v>B</v>
      </c>
      <c r="K30" s="65">
        <f t="shared" si="1"/>
        <v>18000</v>
      </c>
      <c r="L30" s="66">
        <f>SUMIF($D$8:$D$453,D30:D456,$I$8:$I$453)</f>
        <v>10</v>
      </c>
      <c r="M30" s="66" t="str">
        <f t="shared" si="2"/>
        <v>OK</v>
      </c>
      <c r="N30" s="40"/>
    </row>
    <row r="31" spans="2:14" s="16" customFormat="1" x14ac:dyDescent="0.25">
      <c r="B31" s="57">
        <v>24</v>
      </c>
      <c r="C31" s="58">
        <v>44487</v>
      </c>
      <c r="D31" s="59" t="s">
        <v>487</v>
      </c>
      <c r="E31" s="60" t="s">
        <v>11276</v>
      </c>
      <c r="F31" s="61" t="s">
        <v>488</v>
      </c>
      <c r="G31" s="61" t="s">
        <v>489</v>
      </c>
      <c r="H31" s="62" t="s">
        <v>493</v>
      </c>
      <c r="I31" s="63">
        <v>2</v>
      </c>
      <c r="J31" s="64" t="str">
        <f t="shared" si="0"/>
        <v>A</v>
      </c>
      <c r="K31" s="65">
        <f t="shared" si="1"/>
        <v>5000</v>
      </c>
      <c r="L31" s="66">
        <f>SUMIF($D$8:$D$453,D31:D456,$I$8:$I$453)</f>
        <v>6</v>
      </c>
      <c r="M31" s="66" t="str">
        <f t="shared" si="2"/>
        <v>OK</v>
      </c>
      <c r="N31" s="40"/>
    </row>
    <row r="32" spans="2:14" s="16" customFormat="1" x14ac:dyDescent="0.25">
      <c r="B32" s="57">
        <v>25</v>
      </c>
      <c r="C32" s="58">
        <v>44487</v>
      </c>
      <c r="D32" s="59" t="s">
        <v>490</v>
      </c>
      <c r="E32" s="60" t="s">
        <v>11276</v>
      </c>
      <c r="F32" s="61" t="s">
        <v>491</v>
      </c>
      <c r="G32" s="61" t="s">
        <v>492</v>
      </c>
      <c r="H32" s="62" t="s">
        <v>494</v>
      </c>
      <c r="I32" s="63">
        <v>2</v>
      </c>
      <c r="J32" s="64" t="str">
        <f t="shared" si="0"/>
        <v>A</v>
      </c>
      <c r="K32" s="65">
        <f t="shared" si="1"/>
        <v>5000</v>
      </c>
      <c r="L32" s="66">
        <f>SUMIF($D$8:$D$453,D32:D456,$I$8:$I$453)</f>
        <v>2</v>
      </c>
      <c r="M32" s="66" t="str">
        <f t="shared" si="2"/>
        <v>OK</v>
      </c>
      <c r="N32" s="40"/>
    </row>
    <row r="33" spans="2:14" s="16" customFormat="1" x14ac:dyDescent="0.25">
      <c r="B33" s="57">
        <v>26</v>
      </c>
      <c r="C33" s="58">
        <v>44487</v>
      </c>
      <c r="D33" s="59" t="s">
        <v>495</v>
      </c>
      <c r="E33" s="60" t="s">
        <v>11276</v>
      </c>
      <c r="F33" s="61" t="s">
        <v>496</v>
      </c>
      <c r="G33" s="61" t="s">
        <v>497</v>
      </c>
      <c r="H33" s="62" t="s">
        <v>498</v>
      </c>
      <c r="I33" s="63">
        <v>2</v>
      </c>
      <c r="J33" s="64" t="str">
        <f t="shared" si="0"/>
        <v>A</v>
      </c>
      <c r="K33" s="65">
        <f t="shared" si="1"/>
        <v>5000</v>
      </c>
      <c r="L33" s="66">
        <f>SUMIF($D$8:$D$453,D33:D456,$I$8:$I$453)</f>
        <v>4</v>
      </c>
      <c r="M33" s="66" t="str">
        <f t="shared" si="2"/>
        <v>OK</v>
      </c>
      <c r="N33" s="40"/>
    </row>
    <row r="34" spans="2:14" s="16" customFormat="1" x14ac:dyDescent="0.25">
      <c r="B34" s="57">
        <v>27</v>
      </c>
      <c r="C34" s="58">
        <v>44487</v>
      </c>
      <c r="D34" s="59" t="s">
        <v>499</v>
      </c>
      <c r="E34" s="60" t="s">
        <v>11276</v>
      </c>
      <c r="F34" s="61" t="s">
        <v>500</v>
      </c>
      <c r="G34" s="61" t="s">
        <v>501</v>
      </c>
      <c r="H34" s="62" t="s">
        <v>502</v>
      </c>
      <c r="I34" s="63">
        <v>2</v>
      </c>
      <c r="J34" s="64" t="str">
        <f t="shared" si="0"/>
        <v>A</v>
      </c>
      <c r="K34" s="65">
        <f t="shared" si="1"/>
        <v>5000</v>
      </c>
      <c r="L34" s="66">
        <f>SUMIF($D$8:$D$453,D34:D456,$I$8:$I$453)</f>
        <v>6</v>
      </c>
      <c r="M34" s="66" t="str">
        <f t="shared" si="2"/>
        <v>OK</v>
      </c>
      <c r="N34" s="40"/>
    </row>
    <row r="35" spans="2:14" s="16" customFormat="1" x14ac:dyDescent="0.25">
      <c r="B35" s="57">
        <v>28</v>
      </c>
      <c r="C35" s="58">
        <v>44487</v>
      </c>
      <c r="D35" s="59" t="s">
        <v>503</v>
      </c>
      <c r="E35" s="60" t="s">
        <v>11276</v>
      </c>
      <c r="F35" s="61" t="s">
        <v>504</v>
      </c>
      <c r="G35" s="61" t="s">
        <v>505</v>
      </c>
      <c r="H35" s="62" t="s">
        <v>506</v>
      </c>
      <c r="I35" s="63">
        <v>2</v>
      </c>
      <c r="J35" s="64" t="str">
        <f t="shared" si="0"/>
        <v>A</v>
      </c>
      <c r="K35" s="65">
        <f t="shared" si="1"/>
        <v>5000</v>
      </c>
      <c r="L35" s="66">
        <f>SUMIF($D$8:$D$453,D35:D456,$I$8:$I$453)</f>
        <v>2</v>
      </c>
      <c r="M35" s="66" t="str">
        <f t="shared" si="2"/>
        <v>OK</v>
      </c>
      <c r="N35" s="40"/>
    </row>
    <row r="36" spans="2:14" x14ac:dyDescent="0.25">
      <c r="B36" s="57">
        <v>29</v>
      </c>
      <c r="C36" s="58">
        <v>44487</v>
      </c>
      <c r="D36" s="59" t="s">
        <v>507</v>
      </c>
      <c r="E36" s="60" t="s">
        <v>11276</v>
      </c>
      <c r="F36" s="67" t="s">
        <v>508</v>
      </c>
      <c r="G36" s="67" t="s">
        <v>509</v>
      </c>
      <c r="H36" s="68" t="s">
        <v>510</v>
      </c>
      <c r="I36" s="63">
        <v>2</v>
      </c>
      <c r="J36" s="64" t="str">
        <f t="shared" si="0"/>
        <v>A</v>
      </c>
      <c r="K36" s="65">
        <f t="shared" si="1"/>
        <v>5000</v>
      </c>
      <c r="L36" s="66">
        <f>SUMIF($D$8:$D$453,D36:D456,$I$8:$I$453)</f>
        <v>12</v>
      </c>
      <c r="M36" s="66" t="str">
        <f t="shared" si="2"/>
        <v>OK</v>
      </c>
    </row>
    <row r="37" spans="2:14" x14ac:dyDescent="0.25">
      <c r="B37" s="57">
        <v>30</v>
      </c>
      <c r="C37" s="58">
        <v>44487</v>
      </c>
      <c r="D37" s="59" t="s">
        <v>511</v>
      </c>
      <c r="E37" s="60" t="s">
        <v>11276</v>
      </c>
      <c r="F37" s="67" t="s">
        <v>512</v>
      </c>
      <c r="G37" s="67" t="s">
        <v>513</v>
      </c>
      <c r="H37" s="68" t="s">
        <v>514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>SUMIF($D$8:$D$453,D37:D456,$I$8:$I$453)</f>
        <v>4</v>
      </c>
      <c r="M37" s="66" t="str">
        <f t="shared" si="2"/>
        <v>OK</v>
      </c>
    </row>
    <row r="38" spans="2:14" x14ac:dyDescent="0.25">
      <c r="B38" s="57">
        <v>31</v>
      </c>
      <c r="C38" s="58">
        <v>44488</v>
      </c>
      <c r="D38" s="59" t="s">
        <v>1493</v>
      </c>
      <c r="E38" s="60" t="s">
        <v>11276</v>
      </c>
      <c r="F38" s="67" t="s">
        <v>1494</v>
      </c>
      <c r="G38" s="67" t="s">
        <v>1495</v>
      </c>
      <c r="H38" s="68" t="s">
        <v>1496</v>
      </c>
      <c r="I38" s="63">
        <v>20</v>
      </c>
      <c r="J38" s="64" t="str">
        <f t="shared" si="0"/>
        <v>B</v>
      </c>
      <c r="K38" s="65">
        <f t="shared" si="1"/>
        <v>60000</v>
      </c>
      <c r="L38" s="66">
        <f>SUMIF($D$8:$D$453,D38:D456,$I$8:$I$453)</f>
        <v>20</v>
      </c>
      <c r="M38" s="66" t="str">
        <f t="shared" si="2"/>
        <v>OK</v>
      </c>
    </row>
    <row r="39" spans="2:14" x14ac:dyDescent="0.25">
      <c r="B39" s="57">
        <v>32</v>
      </c>
      <c r="C39" s="58">
        <v>44488</v>
      </c>
      <c r="D39" s="59" t="s">
        <v>1497</v>
      </c>
      <c r="E39" s="60" t="s">
        <v>11276</v>
      </c>
      <c r="F39" s="67" t="s">
        <v>1498</v>
      </c>
      <c r="G39" s="67" t="s">
        <v>1499</v>
      </c>
      <c r="H39" s="68" t="s">
        <v>1500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>SUMIF($D$8:$D$453,D39:D456,$I$8:$I$453)</f>
        <v>4</v>
      </c>
      <c r="M39" s="66" t="str">
        <f t="shared" si="2"/>
        <v>OK</v>
      </c>
    </row>
    <row r="40" spans="2:14" x14ac:dyDescent="0.25">
      <c r="B40" s="57">
        <v>33</v>
      </c>
      <c r="C40" s="58">
        <v>44488</v>
      </c>
      <c r="D40" s="59" t="s">
        <v>1501</v>
      </c>
      <c r="E40" s="60" t="s">
        <v>11276</v>
      </c>
      <c r="F40" s="67" t="s">
        <v>1502</v>
      </c>
      <c r="G40" s="67" t="s">
        <v>1503</v>
      </c>
      <c r="H40" s="68" t="s">
        <v>1504</v>
      </c>
      <c r="I40" s="63">
        <v>6</v>
      </c>
      <c r="J40" s="64" t="str">
        <f t="shared" si="0"/>
        <v>B</v>
      </c>
      <c r="K40" s="65">
        <f t="shared" si="1"/>
        <v>18000</v>
      </c>
      <c r="L40" s="66">
        <f t="shared" ref="L40:L62" si="3">SUMIF($D$8:$D$453,D40:D456,$I$8:$I$453)</f>
        <v>6</v>
      </c>
      <c r="M40" s="66" t="str">
        <f t="shared" si="2"/>
        <v>OK</v>
      </c>
    </row>
    <row r="41" spans="2:14" s="16" customFormat="1" x14ac:dyDescent="0.25">
      <c r="B41" s="57">
        <v>34</v>
      </c>
      <c r="C41" s="58">
        <v>44488</v>
      </c>
      <c r="D41" s="59" t="s">
        <v>1505</v>
      </c>
      <c r="E41" s="60" t="s">
        <v>11276</v>
      </c>
      <c r="F41" s="61" t="s">
        <v>1506</v>
      </c>
      <c r="G41" s="61" t="s">
        <v>1499</v>
      </c>
      <c r="H41" s="62" t="s">
        <v>1507</v>
      </c>
      <c r="I41" s="63">
        <v>6</v>
      </c>
      <c r="J41" s="64" t="str">
        <f t="shared" si="0"/>
        <v>B</v>
      </c>
      <c r="K41" s="65">
        <f t="shared" si="1"/>
        <v>18000</v>
      </c>
      <c r="L41" s="66">
        <f t="shared" si="3"/>
        <v>14</v>
      </c>
      <c r="M41" s="66" t="str">
        <f t="shared" si="2"/>
        <v>OK</v>
      </c>
      <c r="N41" s="40"/>
    </row>
    <row r="42" spans="2:14" s="16" customFormat="1" x14ac:dyDescent="0.25">
      <c r="B42" s="57">
        <v>35</v>
      </c>
      <c r="C42" s="58">
        <v>44488</v>
      </c>
      <c r="D42" s="59" t="s">
        <v>1508</v>
      </c>
      <c r="E42" s="60" t="s">
        <v>11276</v>
      </c>
      <c r="F42" s="61" t="s">
        <v>1509</v>
      </c>
      <c r="G42" s="61" t="s">
        <v>1510</v>
      </c>
      <c r="H42" s="62" t="s">
        <v>1511</v>
      </c>
      <c r="I42" s="63">
        <v>2</v>
      </c>
      <c r="J42" s="64" t="str">
        <f t="shared" si="0"/>
        <v>A</v>
      </c>
      <c r="K42" s="65">
        <f t="shared" si="1"/>
        <v>5000</v>
      </c>
      <c r="L42" s="66">
        <f t="shared" si="3"/>
        <v>5</v>
      </c>
      <c r="M42" s="66" t="str">
        <f t="shared" si="2"/>
        <v>OK</v>
      </c>
      <c r="N42" s="40"/>
    </row>
    <row r="43" spans="2:14" s="16" customFormat="1" x14ac:dyDescent="0.25">
      <c r="B43" s="57">
        <v>36</v>
      </c>
      <c r="C43" s="58">
        <v>44488</v>
      </c>
      <c r="D43" s="59" t="s">
        <v>1512</v>
      </c>
      <c r="E43" s="60" t="s">
        <v>11276</v>
      </c>
      <c r="F43" s="61" t="s">
        <v>1513</v>
      </c>
      <c r="G43" s="61" t="s">
        <v>1514</v>
      </c>
      <c r="H43" s="62" t="s">
        <v>1515</v>
      </c>
      <c r="I43" s="63">
        <v>2</v>
      </c>
      <c r="J43" s="64" t="str">
        <f t="shared" si="0"/>
        <v>A</v>
      </c>
      <c r="K43" s="65">
        <f t="shared" si="1"/>
        <v>5000</v>
      </c>
      <c r="L43" s="66">
        <f t="shared" si="3"/>
        <v>2</v>
      </c>
      <c r="M43" s="66" t="str">
        <f t="shared" si="2"/>
        <v>OK</v>
      </c>
      <c r="N43" s="40"/>
    </row>
    <row r="44" spans="2:14" s="16" customFormat="1" x14ac:dyDescent="0.25">
      <c r="B44" s="57">
        <v>37</v>
      </c>
      <c r="C44" s="58">
        <v>44488</v>
      </c>
      <c r="D44" s="59" t="s">
        <v>1516</v>
      </c>
      <c r="E44" s="60" t="s">
        <v>11276</v>
      </c>
      <c r="F44" s="61" t="s">
        <v>1517</v>
      </c>
      <c r="G44" s="61" t="s">
        <v>1518</v>
      </c>
      <c r="H44" s="62" t="s">
        <v>1519</v>
      </c>
      <c r="I44" s="63">
        <v>2</v>
      </c>
      <c r="J44" s="64" t="str">
        <f t="shared" si="0"/>
        <v>A</v>
      </c>
      <c r="K44" s="65">
        <f t="shared" si="1"/>
        <v>5000</v>
      </c>
      <c r="L44" s="66">
        <f t="shared" si="3"/>
        <v>6</v>
      </c>
      <c r="M44" s="66" t="str">
        <f t="shared" si="2"/>
        <v>OK</v>
      </c>
      <c r="N44" s="40"/>
    </row>
    <row r="45" spans="2:14" s="16" customFormat="1" x14ac:dyDescent="0.25">
      <c r="B45" s="57">
        <v>38</v>
      </c>
      <c r="C45" s="58">
        <v>44488</v>
      </c>
      <c r="D45" s="59" t="s">
        <v>1520</v>
      </c>
      <c r="E45" s="60" t="s">
        <v>11276</v>
      </c>
      <c r="F45" s="61" t="s">
        <v>1521</v>
      </c>
      <c r="G45" s="61" t="s">
        <v>1522</v>
      </c>
      <c r="H45" s="62" t="s">
        <v>1523</v>
      </c>
      <c r="I45" s="63">
        <v>3</v>
      </c>
      <c r="J45" s="64" t="str">
        <f t="shared" si="0"/>
        <v>A</v>
      </c>
      <c r="K45" s="65">
        <f t="shared" si="1"/>
        <v>7500</v>
      </c>
      <c r="L45" s="66">
        <f t="shared" si="3"/>
        <v>3</v>
      </c>
      <c r="M45" s="66" t="str">
        <f t="shared" si="2"/>
        <v>OK</v>
      </c>
      <c r="N45" s="40"/>
    </row>
    <row r="46" spans="2:14" s="16" customFormat="1" x14ac:dyDescent="0.25">
      <c r="B46" s="57">
        <v>39</v>
      </c>
      <c r="C46" s="58">
        <v>44488</v>
      </c>
      <c r="D46" s="59" t="s">
        <v>1524</v>
      </c>
      <c r="E46" s="60" t="s">
        <v>11276</v>
      </c>
      <c r="F46" s="61" t="s">
        <v>1525</v>
      </c>
      <c r="G46" s="61" t="s">
        <v>1526</v>
      </c>
      <c r="H46" s="62" t="s">
        <v>1527</v>
      </c>
      <c r="I46" s="63">
        <v>2</v>
      </c>
      <c r="J46" s="64" t="str">
        <f t="shared" si="0"/>
        <v>A</v>
      </c>
      <c r="K46" s="65">
        <f t="shared" si="1"/>
        <v>5000</v>
      </c>
      <c r="L46" s="66">
        <f t="shared" si="3"/>
        <v>8</v>
      </c>
      <c r="M46" s="66" t="str">
        <f t="shared" si="2"/>
        <v>OK</v>
      </c>
      <c r="N46" s="40"/>
    </row>
    <row r="47" spans="2:14" s="16" customFormat="1" x14ac:dyDescent="0.25">
      <c r="B47" s="57">
        <v>40</v>
      </c>
      <c r="C47" s="58">
        <v>44488</v>
      </c>
      <c r="D47" s="59" t="s">
        <v>1528</v>
      </c>
      <c r="E47" s="60" t="s">
        <v>11276</v>
      </c>
      <c r="F47" s="61" t="s">
        <v>1529</v>
      </c>
      <c r="G47" s="61" t="s">
        <v>1530</v>
      </c>
      <c r="H47" s="62" t="s">
        <v>1531</v>
      </c>
      <c r="I47" s="63">
        <v>2</v>
      </c>
      <c r="J47" s="64" t="str">
        <f t="shared" si="0"/>
        <v>A</v>
      </c>
      <c r="K47" s="65">
        <f t="shared" si="1"/>
        <v>5000</v>
      </c>
      <c r="L47" s="66">
        <f t="shared" si="3"/>
        <v>2</v>
      </c>
      <c r="M47" s="66" t="str">
        <f t="shared" si="2"/>
        <v>OK</v>
      </c>
      <c r="N47" s="40"/>
    </row>
    <row r="48" spans="2:14" s="16" customFormat="1" x14ac:dyDescent="0.25">
      <c r="B48" s="57">
        <v>41</v>
      </c>
      <c r="C48" s="58">
        <v>44488</v>
      </c>
      <c r="D48" s="59" t="s">
        <v>1532</v>
      </c>
      <c r="E48" s="60" t="s">
        <v>11276</v>
      </c>
      <c r="F48" s="61" t="s">
        <v>1533</v>
      </c>
      <c r="G48" s="61" t="s">
        <v>1534</v>
      </c>
      <c r="H48" s="62" t="s">
        <v>1535</v>
      </c>
      <c r="I48" s="63">
        <v>2</v>
      </c>
      <c r="J48" s="64" t="str">
        <f t="shared" si="0"/>
        <v>A</v>
      </c>
      <c r="K48" s="65">
        <f t="shared" si="1"/>
        <v>5000</v>
      </c>
      <c r="L48" s="66">
        <f t="shared" si="3"/>
        <v>2</v>
      </c>
      <c r="M48" s="66" t="str">
        <f t="shared" si="2"/>
        <v>OK</v>
      </c>
      <c r="N48" s="40"/>
    </row>
    <row r="49" spans="2:14" s="16" customFormat="1" x14ac:dyDescent="0.25">
      <c r="B49" s="57">
        <v>42</v>
      </c>
      <c r="C49" s="58">
        <v>44488</v>
      </c>
      <c r="D49" s="59" t="s">
        <v>1536</v>
      </c>
      <c r="E49" s="60" t="s">
        <v>11276</v>
      </c>
      <c r="F49" s="61" t="s">
        <v>1537</v>
      </c>
      <c r="G49" s="61" t="s">
        <v>1538</v>
      </c>
      <c r="H49" s="62" t="s">
        <v>1539</v>
      </c>
      <c r="I49" s="63">
        <v>2</v>
      </c>
      <c r="J49" s="64" t="str">
        <f t="shared" si="0"/>
        <v>A</v>
      </c>
      <c r="K49" s="65">
        <f t="shared" si="1"/>
        <v>5000</v>
      </c>
      <c r="L49" s="66">
        <f t="shared" si="3"/>
        <v>4</v>
      </c>
      <c r="M49" s="66" t="str">
        <f t="shared" si="2"/>
        <v>OK</v>
      </c>
      <c r="N49" s="40"/>
    </row>
    <row r="50" spans="2:14" s="16" customFormat="1" x14ac:dyDescent="0.25">
      <c r="B50" s="57">
        <v>43</v>
      </c>
      <c r="C50" s="58">
        <v>44488</v>
      </c>
      <c r="D50" s="59" t="s">
        <v>1540</v>
      </c>
      <c r="E50" s="60" t="s">
        <v>11276</v>
      </c>
      <c r="F50" s="61" t="s">
        <v>1541</v>
      </c>
      <c r="G50" s="61" t="s">
        <v>443</v>
      </c>
      <c r="H50" s="62" t="s">
        <v>1542</v>
      </c>
      <c r="I50" s="63">
        <v>2</v>
      </c>
      <c r="J50" s="64" t="str">
        <f t="shared" si="0"/>
        <v>A</v>
      </c>
      <c r="K50" s="65">
        <f t="shared" si="1"/>
        <v>5000</v>
      </c>
      <c r="L50" s="66">
        <f t="shared" si="3"/>
        <v>6</v>
      </c>
      <c r="M50" s="66" t="str">
        <f t="shared" si="2"/>
        <v>OK</v>
      </c>
      <c r="N50" s="40"/>
    </row>
    <row r="51" spans="2:14" s="16" customFormat="1" x14ac:dyDescent="0.25">
      <c r="B51" s="57">
        <v>44</v>
      </c>
      <c r="C51" s="58">
        <v>44488</v>
      </c>
      <c r="D51" s="59" t="s">
        <v>1543</v>
      </c>
      <c r="E51" s="60" t="s">
        <v>11276</v>
      </c>
      <c r="F51" s="61" t="s">
        <v>1544</v>
      </c>
      <c r="G51" s="61" t="s">
        <v>1545</v>
      </c>
      <c r="H51" s="62" t="s">
        <v>1546</v>
      </c>
      <c r="I51" s="63">
        <v>2</v>
      </c>
      <c r="J51" s="64" t="str">
        <f t="shared" si="0"/>
        <v>A</v>
      </c>
      <c r="K51" s="65">
        <f t="shared" si="1"/>
        <v>5000</v>
      </c>
      <c r="L51" s="66">
        <f t="shared" si="3"/>
        <v>4</v>
      </c>
      <c r="M51" s="66" t="str">
        <f t="shared" si="2"/>
        <v>OK</v>
      </c>
      <c r="N51" s="40"/>
    </row>
    <row r="52" spans="2:14" x14ac:dyDescent="0.25">
      <c r="B52" s="57">
        <v>45</v>
      </c>
      <c r="C52" s="58">
        <v>44488</v>
      </c>
      <c r="D52" s="59" t="s">
        <v>1547</v>
      </c>
      <c r="E52" s="60" t="s">
        <v>11276</v>
      </c>
      <c r="F52" s="67" t="s">
        <v>1548</v>
      </c>
      <c r="G52" s="67" t="s">
        <v>1549</v>
      </c>
      <c r="H52" s="68" t="s">
        <v>1550</v>
      </c>
      <c r="I52" s="63">
        <v>2</v>
      </c>
      <c r="J52" s="64" t="str">
        <f t="shared" si="0"/>
        <v>A</v>
      </c>
      <c r="K52" s="65">
        <f t="shared" si="1"/>
        <v>5000</v>
      </c>
      <c r="L52" s="66">
        <f t="shared" si="3"/>
        <v>6</v>
      </c>
      <c r="M52" s="66" t="str">
        <f t="shared" si="2"/>
        <v>OK</v>
      </c>
    </row>
    <row r="53" spans="2:14" x14ac:dyDescent="0.25">
      <c r="B53" s="57">
        <v>46</v>
      </c>
      <c r="C53" s="58">
        <v>44488</v>
      </c>
      <c r="D53" s="59" t="s">
        <v>1551</v>
      </c>
      <c r="E53" s="60" t="s">
        <v>11276</v>
      </c>
      <c r="F53" s="67" t="s">
        <v>1552</v>
      </c>
      <c r="G53" s="67" t="s">
        <v>1553</v>
      </c>
      <c r="H53" s="68" t="s">
        <v>1554</v>
      </c>
      <c r="I53" s="63">
        <v>2</v>
      </c>
      <c r="J53" s="64" t="str">
        <f t="shared" si="0"/>
        <v>A</v>
      </c>
      <c r="K53" s="65">
        <f t="shared" si="1"/>
        <v>5000</v>
      </c>
      <c r="L53" s="66">
        <f t="shared" si="3"/>
        <v>4</v>
      </c>
      <c r="M53" s="66" t="str">
        <f t="shared" si="2"/>
        <v>OK</v>
      </c>
    </row>
    <row r="54" spans="2:14" x14ac:dyDescent="0.25">
      <c r="B54" s="57">
        <v>47</v>
      </c>
      <c r="C54" s="58">
        <v>44488</v>
      </c>
      <c r="D54" s="59" t="s">
        <v>1555</v>
      </c>
      <c r="E54" s="60" t="s">
        <v>11276</v>
      </c>
      <c r="F54" s="67" t="s">
        <v>1556</v>
      </c>
      <c r="G54" s="67" t="s">
        <v>1557</v>
      </c>
      <c r="H54" s="68" t="s">
        <v>1558</v>
      </c>
      <c r="I54" s="63">
        <v>2</v>
      </c>
      <c r="J54" s="64" t="str">
        <f t="shared" si="0"/>
        <v>A</v>
      </c>
      <c r="K54" s="65">
        <f t="shared" si="1"/>
        <v>5000</v>
      </c>
      <c r="L54" s="66">
        <f t="shared" si="3"/>
        <v>20</v>
      </c>
      <c r="M54" s="66" t="str">
        <f t="shared" si="2"/>
        <v>OK</v>
      </c>
    </row>
    <row r="55" spans="2:14" x14ac:dyDescent="0.25">
      <c r="B55" s="57">
        <v>48</v>
      </c>
      <c r="C55" s="58">
        <v>44488</v>
      </c>
      <c r="D55" s="59" t="s">
        <v>1559</v>
      </c>
      <c r="E55" s="60" t="s">
        <v>11276</v>
      </c>
      <c r="F55" s="67" t="s">
        <v>1560</v>
      </c>
      <c r="G55" s="67" t="s">
        <v>1561</v>
      </c>
      <c r="H55" s="68" t="s">
        <v>1562</v>
      </c>
      <c r="I55" s="63">
        <v>2</v>
      </c>
      <c r="J55" s="64" t="str">
        <f t="shared" si="0"/>
        <v>A</v>
      </c>
      <c r="K55" s="65">
        <f t="shared" si="1"/>
        <v>5000</v>
      </c>
      <c r="L55" s="66">
        <f t="shared" si="3"/>
        <v>4</v>
      </c>
      <c r="M55" s="66" t="str">
        <f t="shared" si="2"/>
        <v>OK</v>
      </c>
    </row>
    <row r="56" spans="2:14" x14ac:dyDescent="0.25">
      <c r="B56" s="57">
        <v>49</v>
      </c>
      <c r="C56" s="58">
        <v>44488</v>
      </c>
      <c r="D56" s="59" t="s">
        <v>1563</v>
      </c>
      <c r="E56" s="60" t="s">
        <v>11276</v>
      </c>
      <c r="F56" s="67" t="s">
        <v>1564</v>
      </c>
      <c r="G56" s="67" t="s">
        <v>1565</v>
      </c>
      <c r="H56" s="68" t="s">
        <v>1566</v>
      </c>
      <c r="I56" s="63">
        <v>2</v>
      </c>
      <c r="J56" s="64" t="str">
        <f t="shared" si="0"/>
        <v>A</v>
      </c>
      <c r="K56" s="65">
        <f t="shared" si="1"/>
        <v>5000</v>
      </c>
      <c r="L56" s="66">
        <f t="shared" si="3"/>
        <v>4</v>
      </c>
      <c r="M56" s="66" t="str">
        <f t="shared" si="2"/>
        <v>OK</v>
      </c>
    </row>
    <row r="57" spans="2:14" x14ac:dyDescent="0.25">
      <c r="B57" s="57">
        <v>50</v>
      </c>
      <c r="C57" s="58">
        <v>44488</v>
      </c>
      <c r="D57" s="59" t="s">
        <v>1567</v>
      </c>
      <c r="E57" s="60" t="s">
        <v>11276</v>
      </c>
      <c r="F57" s="67" t="s">
        <v>1568</v>
      </c>
      <c r="G57" s="67" t="s">
        <v>1569</v>
      </c>
      <c r="H57" s="68" t="s">
        <v>1570</v>
      </c>
      <c r="I57" s="63">
        <v>2</v>
      </c>
      <c r="J57" s="64" t="str">
        <f t="shared" si="0"/>
        <v>A</v>
      </c>
      <c r="K57" s="65">
        <f t="shared" si="1"/>
        <v>5000</v>
      </c>
      <c r="L57" s="66">
        <f t="shared" si="3"/>
        <v>2</v>
      </c>
      <c r="M57" s="66" t="str">
        <f t="shared" si="2"/>
        <v>OK</v>
      </c>
    </row>
    <row r="58" spans="2:14" x14ac:dyDescent="0.25">
      <c r="B58" s="57">
        <v>51</v>
      </c>
      <c r="C58" s="58">
        <v>44488</v>
      </c>
      <c r="D58" s="59" t="s">
        <v>1571</v>
      </c>
      <c r="E58" s="60" t="s">
        <v>11276</v>
      </c>
      <c r="F58" s="67" t="s">
        <v>1572</v>
      </c>
      <c r="G58" s="67" t="s">
        <v>1573</v>
      </c>
      <c r="H58" s="68" t="s">
        <v>1574</v>
      </c>
      <c r="I58" s="63">
        <v>2</v>
      </c>
      <c r="J58" s="64" t="str">
        <f t="shared" si="0"/>
        <v>A</v>
      </c>
      <c r="K58" s="65">
        <f t="shared" si="1"/>
        <v>5000</v>
      </c>
      <c r="L58" s="66">
        <f t="shared" si="3"/>
        <v>4</v>
      </c>
      <c r="M58" s="66" t="str">
        <f t="shared" si="2"/>
        <v>OK</v>
      </c>
    </row>
    <row r="59" spans="2:14" x14ac:dyDescent="0.25">
      <c r="B59" s="57">
        <v>52</v>
      </c>
      <c r="C59" s="58">
        <v>44488</v>
      </c>
      <c r="D59" s="59" t="s">
        <v>1575</v>
      </c>
      <c r="E59" s="60" t="s">
        <v>11276</v>
      </c>
      <c r="F59" s="67" t="s">
        <v>1576</v>
      </c>
      <c r="G59" s="67" t="s">
        <v>1577</v>
      </c>
      <c r="H59" s="68" t="s">
        <v>1578</v>
      </c>
      <c r="I59" s="63">
        <v>2</v>
      </c>
      <c r="J59" s="64" t="str">
        <f t="shared" si="0"/>
        <v>A</v>
      </c>
      <c r="K59" s="65">
        <f t="shared" si="1"/>
        <v>5000</v>
      </c>
      <c r="L59" s="66">
        <f t="shared" si="3"/>
        <v>2</v>
      </c>
      <c r="M59" s="66" t="str">
        <f t="shared" si="2"/>
        <v>OK</v>
      </c>
    </row>
    <row r="60" spans="2:14" x14ac:dyDescent="0.25">
      <c r="B60" s="57">
        <v>53</v>
      </c>
      <c r="C60" s="58">
        <v>44488</v>
      </c>
      <c r="D60" s="59" t="s">
        <v>1579</v>
      </c>
      <c r="E60" s="60" t="s">
        <v>11276</v>
      </c>
      <c r="F60" s="67" t="s">
        <v>1580</v>
      </c>
      <c r="G60" s="67" t="s">
        <v>1581</v>
      </c>
      <c r="H60" s="68" t="s">
        <v>1582</v>
      </c>
      <c r="I60" s="63">
        <v>2</v>
      </c>
      <c r="J60" s="64" t="str">
        <f t="shared" si="0"/>
        <v>A</v>
      </c>
      <c r="K60" s="65">
        <f t="shared" si="1"/>
        <v>5000</v>
      </c>
      <c r="L60" s="66">
        <f t="shared" si="3"/>
        <v>2</v>
      </c>
      <c r="M60" s="66" t="str">
        <f t="shared" si="2"/>
        <v>OK</v>
      </c>
    </row>
    <row r="61" spans="2:14" x14ac:dyDescent="0.25">
      <c r="B61" s="57">
        <v>54</v>
      </c>
      <c r="C61" s="58">
        <v>44488</v>
      </c>
      <c r="D61" s="59" t="s">
        <v>1583</v>
      </c>
      <c r="E61" s="60" t="s">
        <v>11276</v>
      </c>
      <c r="F61" s="67" t="s">
        <v>1584</v>
      </c>
      <c r="G61" s="67" t="s">
        <v>1585</v>
      </c>
      <c r="H61" s="68" t="s">
        <v>1586</v>
      </c>
      <c r="I61" s="63">
        <v>2</v>
      </c>
      <c r="J61" s="64" t="str">
        <f t="shared" si="0"/>
        <v>A</v>
      </c>
      <c r="K61" s="65">
        <f t="shared" si="1"/>
        <v>5000</v>
      </c>
      <c r="L61" s="66">
        <f t="shared" si="3"/>
        <v>2</v>
      </c>
      <c r="M61" s="66" t="str">
        <f t="shared" si="2"/>
        <v>OK</v>
      </c>
    </row>
    <row r="62" spans="2:14" s="69" customFormat="1" x14ac:dyDescent="0.25">
      <c r="B62" s="57">
        <v>55</v>
      </c>
      <c r="C62" s="58">
        <v>44488</v>
      </c>
      <c r="D62" s="59" t="s">
        <v>1587</v>
      </c>
      <c r="E62" s="60" t="s">
        <v>11276</v>
      </c>
      <c r="F62" s="67" t="s">
        <v>1588</v>
      </c>
      <c r="G62" s="67" t="s">
        <v>1589</v>
      </c>
      <c r="H62" s="68" t="s">
        <v>1590</v>
      </c>
      <c r="I62" s="63">
        <v>3</v>
      </c>
      <c r="J62" s="64" t="str">
        <f t="shared" si="0"/>
        <v>A</v>
      </c>
      <c r="K62" s="65">
        <f t="shared" si="1"/>
        <v>7500</v>
      </c>
      <c r="L62" s="66">
        <f t="shared" si="3"/>
        <v>3</v>
      </c>
      <c r="M62" s="66" t="str">
        <f t="shared" si="2"/>
        <v>OK</v>
      </c>
      <c r="N62" s="40"/>
    </row>
    <row r="63" spans="2:14" x14ac:dyDescent="0.25">
      <c r="B63" s="57">
        <v>56</v>
      </c>
      <c r="C63" s="58">
        <v>44488</v>
      </c>
      <c r="D63" s="59" t="s">
        <v>1591</v>
      </c>
      <c r="E63" s="60" t="s">
        <v>11276</v>
      </c>
      <c r="F63" s="67" t="s">
        <v>1592</v>
      </c>
      <c r="G63" s="67" t="s">
        <v>1593</v>
      </c>
      <c r="H63" s="68" t="s">
        <v>1594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ref="L63:L81" si="4">SUMIF($D$8:$D$453,D63:D480,$I$8:$I$453)</f>
        <v>2</v>
      </c>
      <c r="M63" s="66" t="str">
        <f t="shared" si="2"/>
        <v>OK</v>
      </c>
    </row>
    <row r="64" spans="2:14" x14ac:dyDescent="0.25">
      <c r="B64" s="57">
        <v>57</v>
      </c>
      <c r="C64" s="58">
        <v>44489</v>
      </c>
      <c r="D64" s="59" t="s">
        <v>1595</v>
      </c>
      <c r="E64" s="60" t="s">
        <v>11276</v>
      </c>
      <c r="F64" s="67" t="s">
        <v>1596</v>
      </c>
      <c r="G64" s="67" t="s">
        <v>1597</v>
      </c>
      <c r="H64" s="68" t="s">
        <v>1598</v>
      </c>
      <c r="I64" s="63">
        <v>4</v>
      </c>
      <c r="J64" s="64" t="str">
        <f t="shared" si="0"/>
        <v>A</v>
      </c>
      <c r="K64" s="65">
        <f t="shared" si="1"/>
        <v>10000</v>
      </c>
      <c r="L64" s="66">
        <f t="shared" si="4"/>
        <v>6</v>
      </c>
      <c r="M64" s="66" t="str">
        <f t="shared" si="2"/>
        <v>OK</v>
      </c>
    </row>
    <row r="65" spans="2:14" x14ac:dyDescent="0.25">
      <c r="B65" s="57">
        <v>58</v>
      </c>
      <c r="C65" s="58">
        <v>44489</v>
      </c>
      <c r="D65" s="59" t="s">
        <v>1599</v>
      </c>
      <c r="E65" s="60" t="s">
        <v>11276</v>
      </c>
      <c r="F65" s="67" t="s">
        <v>1600</v>
      </c>
      <c r="G65" s="67" t="s">
        <v>1601</v>
      </c>
      <c r="H65" s="68" t="s">
        <v>1602</v>
      </c>
      <c r="I65" s="63">
        <v>4</v>
      </c>
      <c r="J65" s="64" t="str">
        <f t="shared" si="0"/>
        <v>A</v>
      </c>
      <c r="K65" s="65">
        <f t="shared" si="1"/>
        <v>10000</v>
      </c>
      <c r="L65" s="66">
        <f t="shared" si="4"/>
        <v>7</v>
      </c>
      <c r="M65" s="66" t="str">
        <f t="shared" si="2"/>
        <v>OK</v>
      </c>
    </row>
    <row r="66" spans="2:14" x14ac:dyDescent="0.25">
      <c r="B66" s="57">
        <v>59</v>
      </c>
      <c r="C66" s="58">
        <v>44489</v>
      </c>
      <c r="D66" s="59" t="s">
        <v>1603</v>
      </c>
      <c r="E66" s="60" t="s">
        <v>11276</v>
      </c>
      <c r="F66" s="67" t="s">
        <v>1604</v>
      </c>
      <c r="G66" s="67" t="s">
        <v>1597</v>
      </c>
      <c r="H66" s="68" t="s">
        <v>1605</v>
      </c>
      <c r="I66" s="63">
        <v>2</v>
      </c>
      <c r="J66" s="64" t="str">
        <f t="shared" si="0"/>
        <v>A</v>
      </c>
      <c r="K66" s="65">
        <f t="shared" si="1"/>
        <v>5000</v>
      </c>
      <c r="L66" s="66">
        <f t="shared" si="4"/>
        <v>4</v>
      </c>
      <c r="M66" s="66" t="str">
        <f t="shared" si="2"/>
        <v>OK</v>
      </c>
    </row>
    <row r="67" spans="2:14" x14ac:dyDescent="0.25">
      <c r="B67" s="57">
        <v>60</v>
      </c>
      <c r="C67" s="58">
        <v>44489</v>
      </c>
      <c r="D67" s="59" t="s">
        <v>1606</v>
      </c>
      <c r="E67" s="60" t="s">
        <v>11276</v>
      </c>
      <c r="F67" s="67" t="s">
        <v>1607</v>
      </c>
      <c r="G67" s="67" t="s">
        <v>1608</v>
      </c>
      <c r="H67" s="68" t="s">
        <v>1609</v>
      </c>
      <c r="I67" s="63">
        <v>2</v>
      </c>
      <c r="J67" s="64" t="str">
        <f t="shared" si="0"/>
        <v>A</v>
      </c>
      <c r="K67" s="65">
        <f t="shared" si="1"/>
        <v>5000</v>
      </c>
      <c r="L67" s="66">
        <f t="shared" si="4"/>
        <v>2</v>
      </c>
      <c r="M67" s="66" t="str">
        <f t="shared" si="2"/>
        <v>OK</v>
      </c>
    </row>
    <row r="68" spans="2:14" x14ac:dyDescent="0.25">
      <c r="B68" s="57">
        <v>61</v>
      </c>
      <c r="C68" s="58">
        <v>44489</v>
      </c>
      <c r="D68" s="59" t="s">
        <v>1610</v>
      </c>
      <c r="E68" s="60" t="s">
        <v>11276</v>
      </c>
      <c r="F68" s="67" t="s">
        <v>1611</v>
      </c>
      <c r="G68" s="67" t="s">
        <v>1612</v>
      </c>
      <c r="H68" s="68" t="s">
        <v>1613</v>
      </c>
      <c r="I68" s="63">
        <v>3</v>
      </c>
      <c r="J68" s="64" t="str">
        <f t="shared" si="0"/>
        <v>A</v>
      </c>
      <c r="K68" s="65">
        <f t="shared" si="1"/>
        <v>7500</v>
      </c>
      <c r="L68" s="66">
        <f t="shared" si="4"/>
        <v>3</v>
      </c>
      <c r="M68" s="66" t="str">
        <f t="shared" si="2"/>
        <v>OK</v>
      </c>
    </row>
    <row r="69" spans="2:14" s="69" customFormat="1" x14ac:dyDescent="0.25">
      <c r="B69" s="57">
        <v>62</v>
      </c>
      <c r="C69" s="58">
        <v>44489</v>
      </c>
      <c r="D69" s="59" t="s">
        <v>1614</v>
      </c>
      <c r="E69" s="60" t="s">
        <v>11276</v>
      </c>
      <c r="F69" s="67" t="s">
        <v>1615</v>
      </c>
      <c r="G69" s="67" t="s">
        <v>1616</v>
      </c>
      <c r="H69" s="68" t="s">
        <v>1617</v>
      </c>
      <c r="I69" s="63">
        <v>3</v>
      </c>
      <c r="J69" s="64" t="str">
        <f t="shared" si="0"/>
        <v>A</v>
      </c>
      <c r="K69" s="65">
        <f t="shared" si="1"/>
        <v>7500</v>
      </c>
      <c r="L69" s="66">
        <f t="shared" si="4"/>
        <v>3</v>
      </c>
      <c r="M69" s="66" t="str">
        <f t="shared" si="2"/>
        <v>OK</v>
      </c>
      <c r="N69" s="40"/>
    </row>
    <row r="70" spans="2:14" x14ac:dyDescent="0.25">
      <c r="B70" s="57">
        <v>63</v>
      </c>
      <c r="C70" s="58">
        <v>44489</v>
      </c>
      <c r="D70" s="59" t="s">
        <v>1618</v>
      </c>
      <c r="E70" s="60" t="s">
        <v>11276</v>
      </c>
      <c r="F70" s="67" t="s">
        <v>1619</v>
      </c>
      <c r="G70" s="67" t="s">
        <v>1620</v>
      </c>
      <c r="H70" s="68" t="s">
        <v>1621</v>
      </c>
      <c r="I70" s="63">
        <v>2</v>
      </c>
      <c r="J70" s="64" t="str">
        <f t="shared" si="0"/>
        <v>A</v>
      </c>
      <c r="K70" s="65">
        <f t="shared" si="1"/>
        <v>5000</v>
      </c>
      <c r="L70" s="66">
        <f t="shared" si="4"/>
        <v>4</v>
      </c>
      <c r="M70" s="66" t="str">
        <f t="shared" si="2"/>
        <v>OK</v>
      </c>
    </row>
    <row r="71" spans="2:14" x14ac:dyDescent="0.25">
      <c r="B71" s="57">
        <v>64</v>
      </c>
      <c r="C71" s="58">
        <v>44489</v>
      </c>
      <c r="D71" s="59" t="s">
        <v>1622</v>
      </c>
      <c r="E71" s="60" t="s">
        <v>11276</v>
      </c>
      <c r="F71" s="67" t="s">
        <v>1623</v>
      </c>
      <c r="G71" s="67" t="s">
        <v>1624</v>
      </c>
      <c r="H71" s="68" t="s">
        <v>1625</v>
      </c>
      <c r="I71" s="63">
        <v>3</v>
      </c>
      <c r="J71" s="64" t="str">
        <f t="shared" si="0"/>
        <v>A</v>
      </c>
      <c r="K71" s="65">
        <f t="shared" si="1"/>
        <v>7500</v>
      </c>
      <c r="L71" s="66">
        <f t="shared" si="4"/>
        <v>3</v>
      </c>
      <c r="M71" s="66" t="str">
        <f t="shared" si="2"/>
        <v>OK</v>
      </c>
    </row>
    <row r="72" spans="2:14" x14ac:dyDescent="0.25">
      <c r="B72" s="57">
        <v>65</v>
      </c>
      <c r="C72" s="58">
        <v>44489</v>
      </c>
      <c r="D72" s="59" t="s">
        <v>1626</v>
      </c>
      <c r="E72" s="60" t="s">
        <v>11276</v>
      </c>
      <c r="F72" s="67" t="s">
        <v>1627</v>
      </c>
      <c r="G72" s="67" t="s">
        <v>1628</v>
      </c>
      <c r="H72" s="68" t="s">
        <v>1629</v>
      </c>
      <c r="I72" s="63">
        <v>2</v>
      </c>
      <c r="J72" s="64" t="str">
        <f t="shared" ref="J72:J134" si="5">+IF(I72&lt;=0," ",IF(I72&lt;=5,"A",IF(I72&gt;=6,"B")))</f>
        <v>A</v>
      </c>
      <c r="K72" s="65">
        <f t="shared" ref="K72:K134" si="6">+IF(J72=" ",I72*0,IF(J72="A",I72*2500,IF(J72="B",I72*3000)))</f>
        <v>5000</v>
      </c>
      <c r="L72" s="66">
        <f t="shared" si="4"/>
        <v>4</v>
      </c>
      <c r="M72" s="66" t="str">
        <f t="shared" ref="M72:M134" si="7">+IF(L72=0," ",IF(L72&lt;=20,"OK",IF(L72&gt;=21,"LEBIH")))</f>
        <v>OK</v>
      </c>
    </row>
    <row r="73" spans="2:14" s="69" customFormat="1" x14ac:dyDescent="0.25">
      <c r="B73" s="57">
        <v>66</v>
      </c>
      <c r="C73" s="58">
        <v>44489</v>
      </c>
      <c r="D73" s="59" t="s">
        <v>1630</v>
      </c>
      <c r="E73" s="60" t="s">
        <v>11276</v>
      </c>
      <c r="F73" s="67" t="s">
        <v>1631</v>
      </c>
      <c r="G73" s="67" t="s">
        <v>1632</v>
      </c>
      <c r="H73" s="68" t="s">
        <v>1633</v>
      </c>
      <c r="I73" s="63">
        <v>3</v>
      </c>
      <c r="J73" s="64" t="str">
        <f t="shared" si="5"/>
        <v>A</v>
      </c>
      <c r="K73" s="65">
        <f t="shared" si="6"/>
        <v>7500</v>
      </c>
      <c r="L73" s="66">
        <f t="shared" si="4"/>
        <v>6</v>
      </c>
      <c r="M73" s="66" t="str">
        <f t="shared" si="7"/>
        <v>OK</v>
      </c>
      <c r="N73" s="40"/>
    </row>
    <row r="74" spans="2:14" x14ac:dyDescent="0.25">
      <c r="B74" s="57">
        <v>67</v>
      </c>
      <c r="C74" s="58">
        <v>44489</v>
      </c>
      <c r="D74" s="59" t="s">
        <v>1634</v>
      </c>
      <c r="E74" s="60" t="s">
        <v>11276</v>
      </c>
      <c r="F74" s="67" t="s">
        <v>1635</v>
      </c>
      <c r="G74" s="67" t="s">
        <v>1636</v>
      </c>
      <c r="H74" s="68" t="s">
        <v>1637</v>
      </c>
      <c r="I74" s="63">
        <v>3</v>
      </c>
      <c r="J74" s="64" t="str">
        <f t="shared" si="5"/>
        <v>A</v>
      </c>
      <c r="K74" s="65">
        <f t="shared" si="6"/>
        <v>7500</v>
      </c>
      <c r="L74" s="66">
        <f t="shared" si="4"/>
        <v>5</v>
      </c>
      <c r="M74" s="66" t="str">
        <f t="shared" si="7"/>
        <v>OK</v>
      </c>
    </row>
    <row r="75" spans="2:14" x14ac:dyDescent="0.25">
      <c r="B75" s="57">
        <v>68</v>
      </c>
      <c r="C75" s="58">
        <v>44489</v>
      </c>
      <c r="D75" s="59" t="s">
        <v>1638</v>
      </c>
      <c r="E75" s="60" t="s">
        <v>11276</v>
      </c>
      <c r="F75" s="67" t="s">
        <v>1639</v>
      </c>
      <c r="G75" s="67" t="s">
        <v>1624</v>
      </c>
      <c r="H75" s="68" t="s">
        <v>1640</v>
      </c>
      <c r="I75" s="63">
        <v>4</v>
      </c>
      <c r="J75" s="64" t="str">
        <f t="shared" si="5"/>
        <v>A</v>
      </c>
      <c r="K75" s="65">
        <f t="shared" si="6"/>
        <v>10000</v>
      </c>
      <c r="L75" s="66">
        <f t="shared" si="4"/>
        <v>7</v>
      </c>
      <c r="M75" s="66" t="str">
        <f t="shared" si="7"/>
        <v>OK</v>
      </c>
    </row>
    <row r="76" spans="2:14" s="69" customFormat="1" x14ac:dyDescent="0.25">
      <c r="B76" s="57">
        <v>69</v>
      </c>
      <c r="C76" s="58">
        <v>44489</v>
      </c>
      <c r="D76" s="59" t="s">
        <v>1641</v>
      </c>
      <c r="E76" s="60" t="s">
        <v>11276</v>
      </c>
      <c r="F76" s="67" t="s">
        <v>1642</v>
      </c>
      <c r="G76" s="67" t="s">
        <v>1643</v>
      </c>
      <c r="H76" s="68" t="s">
        <v>1644</v>
      </c>
      <c r="I76" s="63">
        <v>3</v>
      </c>
      <c r="J76" s="64" t="str">
        <f t="shared" si="5"/>
        <v>A</v>
      </c>
      <c r="K76" s="65">
        <f t="shared" si="6"/>
        <v>7500</v>
      </c>
      <c r="L76" s="66">
        <f t="shared" si="4"/>
        <v>3</v>
      </c>
      <c r="M76" s="66" t="str">
        <f t="shared" si="7"/>
        <v>OK</v>
      </c>
      <c r="N76" s="40"/>
    </row>
    <row r="77" spans="2:14" x14ac:dyDescent="0.25">
      <c r="B77" s="57">
        <v>70</v>
      </c>
      <c r="C77" s="58">
        <v>44489</v>
      </c>
      <c r="D77" s="59" t="s">
        <v>1645</v>
      </c>
      <c r="E77" s="60" t="s">
        <v>11276</v>
      </c>
      <c r="F77" s="67" t="s">
        <v>1646</v>
      </c>
      <c r="G77" s="67" t="s">
        <v>1647</v>
      </c>
      <c r="H77" s="68" t="s">
        <v>1648</v>
      </c>
      <c r="I77" s="63">
        <v>3</v>
      </c>
      <c r="J77" s="64" t="str">
        <f t="shared" si="5"/>
        <v>A</v>
      </c>
      <c r="K77" s="65">
        <f t="shared" si="6"/>
        <v>7500</v>
      </c>
      <c r="L77" s="66">
        <f t="shared" si="4"/>
        <v>6</v>
      </c>
      <c r="M77" s="66" t="str">
        <f t="shared" si="7"/>
        <v>OK</v>
      </c>
    </row>
    <row r="78" spans="2:14" x14ac:dyDescent="0.25">
      <c r="B78" s="57">
        <v>71</v>
      </c>
      <c r="C78" s="58">
        <v>44489</v>
      </c>
      <c r="D78" s="59" t="s">
        <v>1649</v>
      </c>
      <c r="E78" s="60" t="s">
        <v>11276</v>
      </c>
      <c r="F78" s="67" t="s">
        <v>1650</v>
      </c>
      <c r="G78" s="67" t="s">
        <v>1651</v>
      </c>
      <c r="H78" s="68" t="s">
        <v>1652</v>
      </c>
      <c r="I78" s="63">
        <v>3</v>
      </c>
      <c r="J78" s="64" t="str">
        <f t="shared" si="5"/>
        <v>A</v>
      </c>
      <c r="K78" s="65">
        <f t="shared" si="6"/>
        <v>7500</v>
      </c>
      <c r="L78" s="66">
        <f t="shared" si="4"/>
        <v>5</v>
      </c>
      <c r="M78" s="66" t="str">
        <f t="shared" si="7"/>
        <v>OK</v>
      </c>
    </row>
    <row r="79" spans="2:14" x14ac:dyDescent="0.25">
      <c r="B79" s="57">
        <v>72</v>
      </c>
      <c r="C79" s="58">
        <v>44489</v>
      </c>
      <c r="D79" s="59" t="s">
        <v>1653</v>
      </c>
      <c r="E79" s="60" t="s">
        <v>11276</v>
      </c>
      <c r="F79" s="67" t="s">
        <v>1654</v>
      </c>
      <c r="G79" s="67" t="s">
        <v>1655</v>
      </c>
      <c r="H79" s="68" t="s">
        <v>1656</v>
      </c>
      <c r="I79" s="63">
        <v>2</v>
      </c>
      <c r="J79" s="64" t="str">
        <f t="shared" si="5"/>
        <v>A</v>
      </c>
      <c r="K79" s="65">
        <f t="shared" si="6"/>
        <v>5000</v>
      </c>
      <c r="L79" s="66">
        <f t="shared" si="4"/>
        <v>2</v>
      </c>
      <c r="M79" s="66" t="str">
        <f t="shared" si="7"/>
        <v>OK</v>
      </c>
    </row>
    <row r="80" spans="2:14" s="69" customFormat="1" x14ac:dyDescent="0.25">
      <c r="B80" s="57">
        <v>73</v>
      </c>
      <c r="C80" s="58">
        <v>44489</v>
      </c>
      <c r="D80" s="59" t="s">
        <v>1657</v>
      </c>
      <c r="E80" s="60" t="s">
        <v>11276</v>
      </c>
      <c r="F80" s="67" t="s">
        <v>1658</v>
      </c>
      <c r="G80" s="67" t="s">
        <v>1659</v>
      </c>
      <c r="H80" s="68" t="s">
        <v>1660</v>
      </c>
      <c r="I80" s="63">
        <v>2</v>
      </c>
      <c r="J80" s="64" t="str">
        <f t="shared" si="5"/>
        <v>A</v>
      </c>
      <c r="K80" s="65">
        <f t="shared" si="6"/>
        <v>5000</v>
      </c>
      <c r="L80" s="66">
        <f t="shared" si="4"/>
        <v>5</v>
      </c>
      <c r="M80" s="66" t="str">
        <f t="shared" si="7"/>
        <v>OK</v>
      </c>
      <c r="N80" s="40"/>
    </row>
    <row r="81" spans="2:14" s="69" customFormat="1" x14ac:dyDescent="0.25">
      <c r="B81" s="57">
        <v>74</v>
      </c>
      <c r="C81" s="70">
        <v>44489</v>
      </c>
      <c r="D81" s="59" t="s">
        <v>1661</v>
      </c>
      <c r="E81" s="60" t="s">
        <v>11276</v>
      </c>
      <c r="F81" s="67" t="s">
        <v>1662</v>
      </c>
      <c r="G81" s="67" t="s">
        <v>1663</v>
      </c>
      <c r="H81" s="68" t="s">
        <v>1664</v>
      </c>
      <c r="I81" s="63">
        <v>2</v>
      </c>
      <c r="J81" s="64" t="str">
        <f t="shared" si="5"/>
        <v>A</v>
      </c>
      <c r="K81" s="65">
        <f t="shared" si="6"/>
        <v>5000</v>
      </c>
      <c r="L81" s="66">
        <f t="shared" si="4"/>
        <v>4</v>
      </c>
      <c r="M81" s="66" t="str">
        <f t="shared" si="7"/>
        <v>OK</v>
      </c>
      <c r="N81" s="40"/>
    </row>
    <row r="82" spans="2:14" x14ac:dyDescent="0.25">
      <c r="B82" s="57">
        <v>75</v>
      </c>
      <c r="C82" s="70">
        <v>44489</v>
      </c>
      <c r="D82" s="59" t="s">
        <v>1665</v>
      </c>
      <c r="E82" s="60" t="s">
        <v>11276</v>
      </c>
      <c r="F82" s="67" t="s">
        <v>1666</v>
      </c>
      <c r="G82" s="67" t="s">
        <v>1667</v>
      </c>
      <c r="H82" s="68" t="s">
        <v>1668</v>
      </c>
      <c r="I82" s="63">
        <v>3</v>
      </c>
      <c r="J82" s="64" t="str">
        <f t="shared" si="5"/>
        <v>A</v>
      </c>
      <c r="K82" s="65">
        <f t="shared" si="6"/>
        <v>7500</v>
      </c>
      <c r="L82" s="66">
        <f t="shared" ref="L82:L113" si="8">SUMIF($D$8:$D$453,D82:D500,$I$8:$I$453)</f>
        <v>3</v>
      </c>
      <c r="M82" s="66" t="str">
        <f t="shared" si="7"/>
        <v>OK</v>
      </c>
    </row>
    <row r="83" spans="2:14" x14ac:dyDescent="0.25">
      <c r="B83" s="57">
        <v>76</v>
      </c>
      <c r="C83" s="70">
        <v>44489</v>
      </c>
      <c r="D83" s="59" t="s">
        <v>1669</v>
      </c>
      <c r="E83" s="60" t="s">
        <v>11276</v>
      </c>
      <c r="F83" s="67" t="s">
        <v>1670</v>
      </c>
      <c r="G83" s="67" t="s">
        <v>1671</v>
      </c>
      <c r="H83" s="68" t="s">
        <v>1672</v>
      </c>
      <c r="I83" s="63">
        <v>3</v>
      </c>
      <c r="J83" s="64" t="str">
        <f t="shared" si="5"/>
        <v>A</v>
      </c>
      <c r="K83" s="65">
        <f t="shared" si="6"/>
        <v>7500</v>
      </c>
      <c r="L83" s="66">
        <f t="shared" si="8"/>
        <v>6</v>
      </c>
      <c r="M83" s="66" t="str">
        <f t="shared" si="7"/>
        <v>OK</v>
      </c>
    </row>
    <row r="84" spans="2:14" s="69" customFormat="1" x14ac:dyDescent="0.25">
      <c r="B84" s="57">
        <v>77</v>
      </c>
      <c r="C84" s="70">
        <v>44489</v>
      </c>
      <c r="D84" s="59" t="s">
        <v>1673</v>
      </c>
      <c r="E84" s="60" t="s">
        <v>11276</v>
      </c>
      <c r="F84" s="67" t="s">
        <v>1674</v>
      </c>
      <c r="G84" s="67" t="s">
        <v>1675</v>
      </c>
      <c r="H84" s="68" t="s">
        <v>1676</v>
      </c>
      <c r="I84" s="63">
        <v>2</v>
      </c>
      <c r="J84" s="64" t="str">
        <f t="shared" si="5"/>
        <v>A</v>
      </c>
      <c r="K84" s="65">
        <f t="shared" si="6"/>
        <v>5000</v>
      </c>
      <c r="L84" s="66">
        <f t="shared" si="8"/>
        <v>2</v>
      </c>
      <c r="M84" s="66" t="str">
        <f t="shared" si="7"/>
        <v>OK</v>
      </c>
      <c r="N84" s="40"/>
    </row>
    <row r="85" spans="2:14" x14ac:dyDescent="0.25">
      <c r="B85" s="57">
        <v>78</v>
      </c>
      <c r="C85" s="70">
        <v>44489</v>
      </c>
      <c r="D85" s="59" t="s">
        <v>1677</v>
      </c>
      <c r="E85" s="60" t="s">
        <v>11276</v>
      </c>
      <c r="F85" s="67" t="s">
        <v>1678</v>
      </c>
      <c r="G85" s="67" t="s">
        <v>1679</v>
      </c>
      <c r="H85" s="68" t="s">
        <v>1680</v>
      </c>
      <c r="I85" s="63">
        <v>2</v>
      </c>
      <c r="J85" s="64" t="str">
        <f t="shared" si="5"/>
        <v>A</v>
      </c>
      <c r="K85" s="65">
        <f t="shared" si="6"/>
        <v>5000</v>
      </c>
      <c r="L85" s="66">
        <f t="shared" si="8"/>
        <v>4</v>
      </c>
      <c r="M85" s="66" t="str">
        <f t="shared" si="7"/>
        <v>OK</v>
      </c>
    </row>
    <row r="86" spans="2:14" x14ac:dyDescent="0.25">
      <c r="B86" s="57">
        <v>79</v>
      </c>
      <c r="C86" s="70">
        <v>44489</v>
      </c>
      <c r="D86" s="59" t="s">
        <v>1681</v>
      </c>
      <c r="E86" s="60" t="s">
        <v>11276</v>
      </c>
      <c r="F86" s="67" t="s">
        <v>1682</v>
      </c>
      <c r="G86" s="67" t="s">
        <v>1683</v>
      </c>
      <c r="H86" s="68" t="s">
        <v>1684</v>
      </c>
      <c r="I86" s="63">
        <v>2</v>
      </c>
      <c r="J86" s="64" t="str">
        <f t="shared" si="5"/>
        <v>A</v>
      </c>
      <c r="K86" s="65">
        <f t="shared" si="6"/>
        <v>5000</v>
      </c>
      <c r="L86" s="66">
        <f t="shared" si="8"/>
        <v>4</v>
      </c>
      <c r="M86" s="66" t="str">
        <f t="shared" si="7"/>
        <v>OK</v>
      </c>
    </row>
    <row r="87" spans="2:14" s="69" customFormat="1" x14ac:dyDescent="0.25">
      <c r="B87" s="57">
        <v>80</v>
      </c>
      <c r="C87" s="70">
        <v>44489</v>
      </c>
      <c r="D87" s="59" t="s">
        <v>1685</v>
      </c>
      <c r="E87" s="60" t="s">
        <v>11276</v>
      </c>
      <c r="F87" s="67" t="s">
        <v>1686</v>
      </c>
      <c r="G87" s="67" t="s">
        <v>1687</v>
      </c>
      <c r="H87" s="68" t="s">
        <v>1688</v>
      </c>
      <c r="I87" s="63">
        <v>2</v>
      </c>
      <c r="J87" s="64" t="str">
        <f t="shared" si="5"/>
        <v>A</v>
      </c>
      <c r="K87" s="65">
        <f t="shared" si="6"/>
        <v>5000</v>
      </c>
      <c r="L87" s="66">
        <f t="shared" si="8"/>
        <v>7</v>
      </c>
      <c r="M87" s="66" t="str">
        <f t="shared" si="7"/>
        <v>OK</v>
      </c>
      <c r="N87" s="40"/>
    </row>
    <row r="88" spans="2:14" x14ac:dyDescent="0.25">
      <c r="B88" s="57">
        <v>81</v>
      </c>
      <c r="C88" s="70">
        <v>44489</v>
      </c>
      <c r="D88" s="59" t="s">
        <v>1689</v>
      </c>
      <c r="E88" s="60" t="s">
        <v>11276</v>
      </c>
      <c r="F88" s="67" t="s">
        <v>1690</v>
      </c>
      <c r="G88" s="67" t="s">
        <v>1687</v>
      </c>
      <c r="H88" s="68" t="s">
        <v>1691</v>
      </c>
      <c r="I88" s="63">
        <v>6</v>
      </c>
      <c r="J88" s="64" t="str">
        <f t="shared" si="5"/>
        <v>B</v>
      </c>
      <c r="K88" s="65">
        <f t="shared" si="6"/>
        <v>18000</v>
      </c>
      <c r="L88" s="66">
        <f t="shared" si="8"/>
        <v>6</v>
      </c>
      <c r="M88" s="66" t="str">
        <f t="shared" si="7"/>
        <v>OK</v>
      </c>
    </row>
    <row r="89" spans="2:14" x14ac:dyDescent="0.25">
      <c r="B89" s="57">
        <v>82</v>
      </c>
      <c r="C89" s="70">
        <v>44489</v>
      </c>
      <c r="D89" s="59" t="s">
        <v>1692</v>
      </c>
      <c r="E89" s="60" t="s">
        <v>11276</v>
      </c>
      <c r="F89" s="67" t="s">
        <v>1693</v>
      </c>
      <c r="G89" s="67" t="s">
        <v>1687</v>
      </c>
      <c r="H89" s="68" t="s">
        <v>1694</v>
      </c>
      <c r="I89" s="63">
        <v>2</v>
      </c>
      <c r="J89" s="64" t="str">
        <f t="shared" si="5"/>
        <v>A</v>
      </c>
      <c r="K89" s="65">
        <f t="shared" si="6"/>
        <v>5000</v>
      </c>
      <c r="L89" s="66">
        <f t="shared" si="8"/>
        <v>4</v>
      </c>
      <c r="M89" s="66" t="str">
        <f t="shared" si="7"/>
        <v>OK</v>
      </c>
    </row>
    <row r="90" spans="2:14" x14ac:dyDescent="0.25">
      <c r="B90" s="57">
        <v>83</v>
      </c>
      <c r="C90" s="70">
        <v>44489</v>
      </c>
      <c r="D90" s="59" t="s">
        <v>1695</v>
      </c>
      <c r="E90" s="60" t="s">
        <v>11276</v>
      </c>
      <c r="F90" s="67" t="s">
        <v>1696</v>
      </c>
      <c r="G90" s="67" t="s">
        <v>1697</v>
      </c>
      <c r="H90" s="68" t="s">
        <v>1698</v>
      </c>
      <c r="I90" s="63">
        <v>5</v>
      </c>
      <c r="J90" s="64" t="str">
        <f t="shared" si="5"/>
        <v>A</v>
      </c>
      <c r="K90" s="65">
        <f t="shared" si="6"/>
        <v>12500</v>
      </c>
      <c r="L90" s="66">
        <f t="shared" si="8"/>
        <v>7</v>
      </c>
      <c r="M90" s="66" t="str">
        <f t="shared" si="7"/>
        <v>OK</v>
      </c>
    </row>
    <row r="91" spans="2:14" s="69" customFormat="1" x14ac:dyDescent="0.25">
      <c r="B91" s="57">
        <v>84</v>
      </c>
      <c r="C91" s="70">
        <v>44489</v>
      </c>
      <c r="D91" s="59" t="s">
        <v>1699</v>
      </c>
      <c r="E91" s="60" t="s">
        <v>11276</v>
      </c>
      <c r="F91" s="67" t="s">
        <v>1700</v>
      </c>
      <c r="G91" s="67" t="s">
        <v>1701</v>
      </c>
      <c r="H91" s="68" t="s">
        <v>1702</v>
      </c>
      <c r="I91" s="63">
        <v>2</v>
      </c>
      <c r="J91" s="64" t="str">
        <f t="shared" si="5"/>
        <v>A</v>
      </c>
      <c r="K91" s="65">
        <f t="shared" si="6"/>
        <v>5000</v>
      </c>
      <c r="L91" s="66">
        <f t="shared" si="8"/>
        <v>2</v>
      </c>
      <c r="M91" s="66" t="str">
        <f t="shared" si="7"/>
        <v>OK</v>
      </c>
      <c r="N91" s="40"/>
    </row>
    <row r="92" spans="2:14" x14ac:dyDescent="0.25">
      <c r="B92" s="57">
        <v>85</v>
      </c>
      <c r="C92" s="70">
        <v>44489</v>
      </c>
      <c r="D92" s="59" t="s">
        <v>1703</v>
      </c>
      <c r="E92" s="60" t="s">
        <v>11276</v>
      </c>
      <c r="F92" s="67" t="s">
        <v>1704</v>
      </c>
      <c r="G92" s="67" t="s">
        <v>1705</v>
      </c>
      <c r="H92" s="68" t="s">
        <v>1706</v>
      </c>
      <c r="I92" s="63">
        <v>2</v>
      </c>
      <c r="J92" s="64" t="str">
        <f t="shared" si="5"/>
        <v>A</v>
      </c>
      <c r="K92" s="65">
        <f t="shared" si="6"/>
        <v>5000</v>
      </c>
      <c r="L92" s="66">
        <f t="shared" si="8"/>
        <v>2</v>
      </c>
      <c r="M92" s="66" t="str">
        <f t="shared" si="7"/>
        <v>OK</v>
      </c>
    </row>
    <row r="93" spans="2:14" x14ac:dyDescent="0.25">
      <c r="B93" s="57">
        <v>86</v>
      </c>
      <c r="C93" s="70">
        <v>44489</v>
      </c>
      <c r="D93" s="59" t="s">
        <v>1707</v>
      </c>
      <c r="E93" s="60" t="s">
        <v>11276</v>
      </c>
      <c r="F93" s="67" t="s">
        <v>1708</v>
      </c>
      <c r="G93" s="67" t="s">
        <v>1709</v>
      </c>
      <c r="H93" s="68" t="s">
        <v>1710</v>
      </c>
      <c r="I93" s="63">
        <v>2</v>
      </c>
      <c r="J93" s="64" t="str">
        <f t="shared" si="5"/>
        <v>A</v>
      </c>
      <c r="K93" s="65">
        <f t="shared" si="6"/>
        <v>5000</v>
      </c>
      <c r="L93" s="66">
        <f t="shared" si="8"/>
        <v>2</v>
      </c>
      <c r="M93" s="66" t="str">
        <f t="shared" si="7"/>
        <v>OK</v>
      </c>
    </row>
    <row r="94" spans="2:14" s="69" customFormat="1" x14ac:dyDescent="0.25">
      <c r="B94" s="57">
        <v>87</v>
      </c>
      <c r="C94" s="70">
        <v>44489</v>
      </c>
      <c r="D94" s="59" t="s">
        <v>1711</v>
      </c>
      <c r="E94" s="60" t="s">
        <v>11276</v>
      </c>
      <c r="F94" s="67" t="s">
        <v>1712</v>
      </c>
      <c r="G94" s="67" t="s">
        <v>1713</v>
      </c>
      <c r="H94" s="68" t="s">
        <v>1714</v>
      </c>
      <c r="I94" s="63">
        <v>9</v>
      </c>
      <c r="J94" s="64" t="str">
        <f t="shared" si="5"/>
        <v>B</v>
      </c>
      <c r="K94" s="65">
        <f t="shared" si="6"/>
        <v>27000</v>
      </c>
      <c r="L94" s="66">
        <f t="shared" si="8"/>
        <v>9</v>
      </c>
      <c r="M94" s="66" t="str">
        <f t="shared" si="7"/>
        <v>OK</v>
      </c>
      <c r="N94" s="40"/>
    </row>
    <row r="95" spans="2:14" x14ac:dyDescent="0.25">
      <c r="B95" s="57">
        <v>88</v>
      </c>
      <c r="C95" s="70">
        <v>44489</v>
      </c>
      <c r="D95" s="59" t="s">
        <v>1715</v>
      </c>
      <c r="E95" s="60" t="s">
        <v>11276</v>
      </c>
      <c r="F95" s="67" t="s">
        <v>1716</v>
      </c>
      <c r="G95" s="67" t="s">
        <v>1717</v>
      </c>
      <c r="H95" s="68" t="s">
        <v>1718</v>
      </c>
      <c r="I95" s="63">
        <v>2</v>
      </c>
      <c r="J95" s="64" t="str">
        <f t="shared" si="5"/>
        <v>A</v>
      </c>
      <c r="K95" s="65">
        <f t="shared" si="6"/>
        <v>5000</v>
      </c>
      <c r="L95" s="66">
        <f t="shared" si="8"/>
        <v>2</v>
      </c>
      <c r="M95" s="66" t="str">
        <f t="shared" si="7"/>
        <v>OK</v>
      </c>
    </row>
    <row r="96" spans="2:14" x14ac:dyDescent="0.25">
      <c r="B96" s="57">
        <v>89</v>
      </c>
      <c r="C96" s="70">
        <v>44489</v>
      </c>
      <c r="D96" s="59" t="s">
        <v>1719</v>
      </c>
      <c r="E96" s="60" t="s">
        <v>11276</v>
      </c>
      <c r="F96" s="67" t="s">
        <v>1720</v>
      </c>
      <c r="G96" s="67" t="s">
        <v>1721</v>
      </c>
      <c r="H96" s="68" t="s">
        <v>1722</v>
      </c>
      <c r="I96" s="63">
        <v>6</v>
      </c>
      <c r="J96" s="64" t="str">
        <f t="shared" si="5"/>
        <v>B</v>
      </c>
      <c r="K96" s="65">
        <f t="shared" si="6"/>
        <v>18000</v>
      </c>
      <c r="L96" s="66">
        <f t="shared" si="8"/>
        <v>12</v>
      </c>
      <c r="M96" s="66" t="str">
        <f t="shared" si="7"/>
        <v>OK</v>
      </c>
    </row>
    <row r="97" spans="2:14" x14ac:dyDescent="0.25">
      <c r="B97" s="57">
        <v>90</v>
      </c>
      <c r="C97" s="70">
        <v>44490</v>
      </c>
      <c r="D97" s="59" t="s">
        <v>2705</v>
      </c>
      <c r="E97" s="60" t="s">
        <v>11276</v>
      </c>
      <c r="F97" s="67" t="s">
        <v>2706</v>
      </c>
      <c r="G97" s="67" t="s">
        <v>2707</v>
      </c>
      <c r="H97" s="68" t="s">
        <v>2708</v>
      </c>
      <c r="I97" s="63">
        <v>6</v>
      </c>
      <c r="J97" s="64" t="str">
        <f t="shared" si="5"/>
        <v>B</v>
      </c>
      <c r="K97" s="65">
        <f t="shared" si="6"/>
        <v>18000</v>
      </c>
      <c r="L97" s="66">
        <f t="shared" si="8"/>
        <v>6</v>
      </c>
      <c r="M97" s="66" t="str">
        <f t="shared" si="7"/>
        <v>OK</v>
      </c>
    </row>
    <row r="98" spans="2:14" s="69" customFormat="1" x14ac:dyDescent="0.25">
      <c r="B98" s="57">
        <v>91</v>
      </c>
      <c r="C98" s="70">
        <v>44490</v>
      </c>
      <c r="D98" s="59" t="s">
        <v>2709</v>
      </c>
      <c r="E98" s="60" t="s">
        <v>11276</v>
      </c>
      <c r="F98" s="67" t="s">
        <v>2710</v>
      </c>
      <c r="G98" s="67" t="s">
        <v>2711</v>
      </c>
      <c r="H98" s="68" t="s">
        <v>2712</v>
      </c>
      <c r="I98" s="63">
        <v>6</v>
      </c>
      <c r="J98" s="64" t="str">
        <f t="shared" si="5"/>
        <v>B</v>
      </c>
      <c r="K98" s="65">
        <f t="shared" si="6"/>
        <v>18000</v>
      </c>
      <c r="L98" s="66">
        <f t="shared" si="8"/>
        <v>10</v>
      </c>
      <c r="M98" s="66" t="str">
        <f t="shared" si="7"/>
        <v>OK</v>
      </c>
      <c r="N98" s="40"/>
    </row>
    <row r="99" spans="2:14" x14ac:dyDescent="0.25">
      <c r="B99" s="57">
        <v>92</v>
      </c>
      <c r="C99" s="70">
        <v>44490</v>
      </c>
      <c r="D99" s="59" t="s">
        <v>2713</v>
      </c>
      <c r="E99" s="60" t="s">
        <v>11276</v>
      </c>
      <c r="F99" s="67" t="s">
        <v>2714</v>
      </c>
      <c r="G99" s="67" t="s">
        <v>2715</v>
      </c>
      <c r="H99" s="68" t="s">
        <v>2716</v>
      </c>
      <c r="I99" s="63">
        <v>2</v>
      </c>
      <c r="J99" s="64" t="str">
        <f t="shared" si="5"/>
        <v>A</v>
      </c>
      <c r="K99" s="65">
        <f t="shared" si="6"/>
        <v>5000</v>
      </c>
      <c r="L99" s="66">
        <f t="shared" si="8"/>
        <v>2</v>
      </c>
      <c r="M99" s="66" t="str">
        <f t="shared" si="7"/>
        <v>OK</v>
      </c>
    </row>
    <row r="100" spans="2:14" x14ac:dyDescent="0.25">
      <c r="B100" s="57">
        <v>93</v>
      </c>
      <c r="C100" s="70">
        <v>44490</v>
      </c>
      <c r="D100" s="59" t="s">
        <v>2717</v>
      </c>
      <c r="E100" s="60" t="s">
        <v>11276</v>
      </c>
      <c r="F100" s="67" t="s">
        <v>2718</v>
      </c>
      <c r="G100" s="67" t="s">
        <v>2719</v>
      </c>
      <c r="H100" s="68" t="s">
        <v>2720</v>
      </c>
      <c r="I100" s="63">
        <v>2</v>
      </c>
      <c r="J100" s="64" t="str">
        <f t="shared" si="5"/>
        <v>A</v>
      </c>
      <c r="K100" s="65">
        <f t="shared" si="6"/>
        <v>5000</v>
      </c>
      <c r="L100" s="66">
        <f t="shared" si="8"/>
        <v>4</v>
      </c>
      <c r="M100" s="66" t="str">
        <f t="shared" si="7"/>
        <v>OK</v>
      </c>
    </row>
    <row r="101" spans="2:14" s="69" customFormat="1" x14ac:dyDescent="0.25">
      <c r="B101" s="57">
        <v>94</v>
      </c>
      <c r="C101" s="70">
        <v>44490</v>
      </c>
      <c r="D101" s="59" t="s">
        <v>2721</v>
      </c>
      <c r="E101" s="60" t="s">
        <v>11276</v>
      </c>
      <c r="F101" s="67" t="s">
        <v>2722</v>
      </c>
      <c r="G101" s="67" t="s">
        <v>2719</v>
      </c>
      <c r="H101" s="68" t="s">
        <v>2723</v>
      </c>
      <c r="I101" s="63">
        <v>2</v>
      </c>
      <c r="J101" s="64" t="str">
        <f t="shared" si="5"/>
        <v>A</v>
      </c>
      <c r="K101" s="65">
        <f t="shared" si="6"/>
        <v>5000</v>
      </c>
      <c r="L101" s="66">
        <f t="shared" si="8"/>
        <v>2</v>
      </c>
      <c r="M101" s="66" t="str">
        <f t="shared" si="7"/>
        <v>OK</v>
      </c>
      <c r="N101" s="40"/>
    </row>
    <row r="102" spans="2:14" x14ac:dyDescent="0.25">
      <c r="B102" s="57">
        <v>95</v>
      </c>
      <c r="C102" s="70">
        <v>44490</v>
      </c>
      <c r="D102" s="59" t="s">
        <v>2724</v>
      </c>
      <c r="E102" s="60" t="s">
        <v>11276</v>
      </c>
      <c r="F102" s="67" t="s">
        <v>2725</v>
      </c>
      <c r="G102" s="67" t="s">
        <v>2726</v>
      </c>
      <c r="H102" s="68" t="s">
        <v>2727</v>
      </c>
      <c r="I102" s="63">
        <v>6</v>
      </c>
      <c r="J102" s="64" t="str">
        <f t="shared" si="5"/>
        <v>B</v>
      </c>
      <c r="K102" s="65">
        <f t="shared" si="6"/>
        <v>18000</v>
      </c>
      <c r="L102" s="66">
        <f t="shared" si="8"/>
        <v>6</v>
      </c>
      <c r="M102" s="66" t="str">
        <f t="shared" si="7"/>
        <v>OK</v>
      </c>
    </row>
    <row r="103" spans="2:14" x14ac:dyDescent="0.25">
      <c r="B103" s="57">
        <v>96</v>
      </c>
      <c r="C103" s="70">
        <v>44490</v>
      </c>
      <c r="D103" s="59" t="s">
        <v>2728</v>
      </c>
      <c r="E103" s="60" t="s">
        <v>11276</v>
      </c>
      <c r="F103" s="67" t="s">
        <v>2729</v>
      </c>
      <c r="G103" s="67" t="s">
        <v>2719</v>
      </c>
      <c r="H103" s="68" t="s">
        <v>2733</v>
      </c>
      <c r="I103" s="63">
        <v>6</v>
      </c>
      <c r="J103" s="64" t="str">
        <f t="shared" si="5"/>
        <v>B</v>
      </c>
      <c r="K103" s="65">
        <f t="shared" si="6"/>
        <v>18000</v>
      </c>
      <c r="L103" s="66">
        <f t="shared" si="8"/>
        <v>6</v>
      </c>
      <c r="M103" s="66" t="str">
        <f t="shared" si="7"/>
        <v>OK</v>
      </c>
    </row>
    <row r="104" spans="2:14" x14ac:dyDescent="0.25">
      <c r="B104" s="57">
        <v>97</v>
      </c>
      <c r="C104" s="70">
        <v>44490</v>
      </c>
      <c r="D104" s="59" t="s">
        <v>2730</v>
      </c>
      <c r="E104" s="60" t="s">
        <v>11276</v>
      </c>
      <c r="F104" s="67" t="s">
        <v>2731</v>
      </c>
      <c r="G104" s="67" t="s">
        <v>2732</v>
      </c>
      <c r="H104" s="68" t="s">
        <v>2734</v>
      </c>
      <c r="I104" s="63">
        <v>3</v>
      </c>
      <c r="J104" s="64" t="str">
        <f t="shared" si="5"/>
        <v>A</v>
      </c>
      <c r="K104" s="65">
        <f t="shared" si="6"/>
        <v>7500</v>
      </c>
      <c r="L104" s="66">
        <f t="shared" si="8"/>
        <v>9</v>
      </c>
      <c r="M104" s="66" t="str">
        <f t="shared" si="7"/>
        <v>OK</v>
      </c>
    </row>
    <row r="105" spans="2:14" s="69" customFormat="1" x14ac:dyDescent="0.25">
      <c r="B105" s="57">
        <v>98</v>
      </c>
      <c r="C105" s="70">
        <v>44490</v>
      </c>
      <c r="D105" s="59" t="s">
        <v>2735</v>
      </c>
      <c r="E105" s="60" t="s">
        <v>11276</v>
      </c>
      <c r="F105" s="67" t="s">
        <v>2736</v>
      </c>
      <c r="G105" s="67" t="s">
        <v>2737</v>
      </c>
      <c r="H105" s="68" t="s">
        <v>2738</v>
      </c>
      <c r="I105" s="63">
        <v>2</v>
      </c>
      <c r="J105" s="64" t="str">
        <f t="shared" si="5"/>
        <v>A</v>
      </c>
      <c r="K105" s="65">
        <f t="shared" si="6"/>
        <v>5000</v>
      </c>
      <c r="L105" s="66">
        <f t="shared" si="8"/>
        <v>2</v>
      </c>
      <c r="M105" s="66" t="str">
        <f t="shared" si="7"/>
        <v>OK</v>
      </c>
      <c r="N105" s="40"/>
    </row>
    <row r="106" spans="2:14" s="69" customFormat="1" x14ac:dyDescent="0.25">
      <c r="B106" s="57">
        <v>99</v>
      </c>
      <c r="C106" s="70">
        <v>44490</v>
      </c>
      <c r="D106" s="59" t="s">
        <v>2739</v>
      </c>
      <c r="E106" s="60" t="s">
        <v>11276</v>
      </c>
      <c r="F106" s="67" t="s">
        <v>2740</v>
      </c>
      <c r="G106" s="67" t="s">
        <v>2741</v>
      </c>
      <c r="H106" s="68" t="s">
        <v>2742</v>
      </c>
      <c r="I106" s="63">
        <v>2</v>
      </c>
      <c r="J106" s="64" t="str">
        <f t="shared" si="5"/>
        <v>A</v>
      </c>
      <c r="K106" s="65">
        <f t="shared" si="6"/>
        <v>5000</v>
      </c>
      <c r="L106" s="66">
        <f t="shared" si="8"/>
        <v>4</v>
      </c>
      <c r="M106" s="66" t="str">
        <f t="shared" si="7"/>
        <v>OK</v>
      </c>
      <c r="N106" s="40"/>
    </row>
    <row r="107" spans="2:14" x14ac:dyDescent="0.25">
      <c r="B107" s="57">
        <v>100</v>
      </c>
      <c r="C107" s="70">
        <v>44490</v>
      </c>
      <c r="D107" s="59" t="s">
        <v>2743</v>
      </c>
      <c r="E107" s="60" t="s">
        <v>11276</v>
      </c>
      <c r="F107" s="67" t="s">
        <v>2744</v>
      </c>
      <c r="G107" s="67" t="s">
        <v>2745</v>
      </c>
      <c r="H107" s="68" t="s">
        <v>2746</v>
      </c>
      <c r="I107" s="63">
        <v>2</v>
      </c>
      <c r="J107" s="64" t="str">
        <f t="shared" si="5"/>
        <v>A</v>
      </c>
      <c r="K107" s="65">
        <f t="shared" si="6"/>
        <v>5000</v>
      </c>
      <c r="L107" s="66">
        <f t="shared" si="8"/>
        <v>8</v>
      </c>
      <c r="M107" s="66" t="str">
        <f t="shared" si="7"/>
        <v>OK</v>
      </c>
    </row>
    <row r="108" spans="2:14" x14ac:dyDescent="0.25">
      <c r="B108" s="57">
        <v>101</v>
      </c>
      <c r="C108" s="70">
        <v>44490</v>
      </c>
      <c r="D108" s="59" t="s">
        <v>2747</v>
      </c>
      <c r="E108" s="60" t="s">
        <v>11276</v>
      </c>
      <c r="F108" s="67" t="s">
        <v>2748</v>
      </c>
      <c r="G108" s="67" t="s">
        <v>2749</v>
      </c>
      <c r="H108" s="68" t="s">
        <v>2753</v>
      </c>
      <c r="I108" s="63">
        <v>2</v>
      </c>
      <c r="J108" s="64" t="str">
        <f t="shared" si="5"/>
        <v>A</v>
      </c>
      <c r="K108" s="65">
        <f t="shared" si="6"/>
        <v>5000</v>
      </c>
      <c r="L108" s="66">
        <f t="shared" si="8"/>
        <v>2</v>
      </c>
      <c r="M108" s="66" t="str">
        <f t="shared" si="7"/>
        <v>OK</v>
      </c>
    </row>
    <row r="109" spans="2:14" s="69" customFormat="1" x14ac:dyDescent="0.25">
      <c r="B109" s="57">
        <v>102</v>
      </c>
      <c r="C109" s="70">
        <v>44490</v>
      </c>
      <c r="D109" s="59" t="s">
        <v>2750</v>
      </c>
      <c r="E109" s="60" t="s">
        <v>11276</v>
      </c>
      <c r="F109" s="67" t="s">
        <v>2751</v>
      </c>
      <c r="G109" s="67" t="s">
        <v>2752</v>
      </c>
      <c r="H109" s="68" t="s">
        <v>2754</v>
      </c>
      <c r="I109" s="63">
        <v>2</v>
      </c>
      <c r="J109" s="64" t="str">
        <f t="shared" si="5"/>
        <v>A</v>
      </c>
      <c r="K109" s="65">
        <f t="shared" si="6"/>
        <v>5000</v>
      </c>
      <c r="L109" s="66">
        <f t="shared" si="8"/>
        <v>4</v>
      </c>
      <c r="M109" s="66" t="str">
        <f t="shared" si="7"/>
        <v>OK</v>
      </c>
      <c r="N109" s="40"/>
    </row>
    <row r="110" spans="2:14" x14ac:dyDescent="0.25">
      <c r="B110" s="57">
        <v>103</v>
      </c>
      <c r="C110" s="70">
        <v>44490</v>
      </c>
      <c r="D110" s="59" t="s">
        <v>2755</v>
      </c>
      <c r="E110" s="60" t="s">
        <v>11276</v>
      </c>
      <c r="F110" s="67" t="s">
        <v>2756</v>
      </c>
      <c r="G110" s="67" t="s">
        <v>2757</v>
      </c>
      <c r="H110" s="68" t="s">
        <v>2758</v>
      </c>
      <c r="I110" s="63">
        <v>2</v>
      </c>
      <c r="J110" s="64" t="str">
        <f t="shared" si="5"/>
        <v>A</v>
      </c>
      <c r="K110" s="65">
        <f t="shared" si="6"/>
        <v>5000</v>
      </c>
      <c r="L110" s="66">
        <f t="shared" si="8"/>
        <v>2</v>
      </c>
      <c r="M110" s="66" t="str">
        <f t="shared" si="7"/>
        <v>OK</v>
      </c>
    </row>
    <row r="111" spans="2:14" x14ac:dyDescent="0.25">
      <c r="B111" s="57">
        <v>104</v>
      </c>
      <c r="C111" s="70">
        <v>44490</v>
      </c>
      <c r="D111" s="59" t="s">
        <v>2759</v>
      </c>
      <c r="E111" s="60" t="s">
        <v>11276</v>
      </c>
      <c r="F111" s="67" t="s">
        <v>2760</v>
      </c>
      <c r="G111" s="67" t="s">
        <v>2761</v>
      </c>
      <c r="H111" s="68" t="s">
        <v>2762</v>
      </c>
      <c r="I111" s="63">
        <v>2</v>
      </c>
      <c r="J111" s="64" t="str">
        <f t="shared" si="5"/>
        <v>A</v>
      </c>
      <c r="K111" s="65">
        <f t="shared" si="6"/>
        <v>5000</v>
      </c>
      <c r="L111" s="66">
        <f t="shared" si="8"/>
        <v>2</v>
      </c>
      <c r="M111" s="66" t="str">
        <f t="shared" si="7"/>
        <v>OK</v>
      </c>
    </row>
    <row r="112" spans="2:14" x14ac:dyDescent="0.25">
      <c r="B112" s="57">
        <v>105</v>
      </c>
      <c r="C112" s="70">
        <v>44490</v>
      </c>
      <c r="D112" s="59" t="s">
        <v>2763</v>
      </c>
      <c r="E112" s="60" t="s">
        <v>11276</v>
      </c>
      <c r="F112" s="67" t="s">
        <v>2764</v>
      </c>
      <c r="G112" s="67" t="s">
        <v>2765</v>
      </c>
      <c r="H112" s="68" t="s">
        <v>2766</v>
      </c>
      <c r="I112" s="63">
        <v>2</v>
      </c>
      <c r="J112" s="64" t="str">
        <f t="shared" si="5"/>
        <v>A</v>
      </c>
      <c r="K112" s="65">
        <f t="shared" si="6"/>
        <v>5000</v>
      </c>
      <c r="L112" s="66">
        <f t="shared" si="8"/>
        <v>2</v>
      </c>
      <c r="M112" s="66" t="str">
        <f t="shared" si="7"/>
        <v>OK</v>
      </c>
    </row>
    <row r="113" spans="2:14" s="69" customFormat="1" x14ac:dyDescent="0.25">
      <c r="B113" s="57">
        <v>106</v>
      </c>
      <c r="C113" s="70">
        <v>44490</v>
      </c>
      <c r="D113" s="59" t="s">
        <v>2767</v>
      </c>
      <c r="E113" s="60" t="s">
        <v>11276</v>
      </c>
      <c r="F113" s="67" t="s">
        <v>2768</v>
      </c>
      <c r="G113" s="67" t="s">
        <v>2769</v>
      </c>
      <c r="H113" s="68" t="s">
        <v>2770</v>
      </c>
      <c r="I113" s="63">
        <v>2</v>
      </c>
      <c r="J113" s="64" t="str">
        <f t="shared" si="5"/>
        <v>A</v>
      </c>
      <c r="K113" s="65">
        <f t="shared" si="6"/>
        <v>5000</v>
      </c>
      <c r="L113" s="66">
        <f t="shared" si="8"/>
        <v>8</v>
      </c>
      <c r="M113" s="66" t="str">
        <f t="shared" si="7"/>
        <v>OK</v>
      </c>
      <c r="N113" s="40"/>
    </row>
    <row r="114" spans="2:14" x14ac:dyDescent="0.25">
      <c r="B114" s="57">
        <v>107</v>
      </c>
      <c r="C114" s="70">
        <v>44490</v>
      </c>
      <c r="D114" s="59" t="s">
        <v>2771</v>
      </c>
      <c r="E114" s="60" t="s">
        <v>11276</v>
      </c>
      <c r="F114" s="67" t="s">
        <v>2772</v>
      </c>
      <c r="G114" s="67" t="s">
        <v>2773</v>
      </c>
      <c r="H114" s="68" t="s">
        <v>2774</v>
      </c>
      <c r="I114" s="63">
        <v>2</v>
      </c>
      <c r="J114" s="64" t="str">
        <f t="shared" si="5"/>
        <v>A</v>
      </c>
      <c r="K114" s="65">
        <f t="shared" si="6"/>
        <v>5000</v>
      </c>
      <c r="L114" s="66">
        <f t="shared" ref="L114:L145" si="9">SUMIF($D$8:$D$453,D114:D532,$I$8:$I$453)</f>
        <v>2</v>
      </c>
      <c r="M114" s="66" t="str">
        <f t="shared" si="7"/>
        <v>OK</v>
      </c>
    </row>
    <row r="115" spans="2:14" x14ac:dyDescent="0.25">
      <c r="B115" s="57">
        <v>108</v>
      </c>
      <c r="C115" s="70">
        <v>44490</v>
      </c>
      <c r="D115" s="59" t="s">
        <v>2775</v>
      </c>
      <c r="E115" s="60" t="s">
        <v>11276</v>
      </c>
      <c r="F115" s="67" t="s">
        <v>2776</v>
      </c>
      <c r="G115" s="67" t="s">
        <v>2777</v>
      </c>
      <c r="H115" s="68" t="s">
        <v>2778</v>
      </c>
      <c r="I115" s="63">
        <v>2</v>
      </c>
      <c r="J115" s="64" t="str">
        <f t="shared" si="5"/>
        <v>A</v>
      </c>
      <c r="K115" s="65">
        <f t="shared" si="6"/>
        <v>5000</v>
      </c>
      <c r="L115" s="66">
        <f t="shared" si="9"/>
        <v>4</v>
      </c>
      <c r="M115" s="66" t="str">
        <f t="shared" si="7"/>
        <v>OK</v>
      </c>
    </row>
    <row r="116" spans="2:14" s="69" customFormat="1" x14ac:dyDescent="0.25">
      <c r="B116" s="57">
        <v>109</v>
      </c>
      <c r="C116" s="70">
        <v>44490</v>
      </c>
      <c r="D116" s="59" t="s">
        <v>2779</v>
      </c>
      <c r="E116" s="60" t="s">
        <v>11276</v>
      </c>
      <c r="F116" s="67" t="s">
        <v>2780</v>
      </c>
      <c r="G116" s="67" t="s">
        <v>2781</v>
      </c>
      <c r="H116" s="68" t="s">
        <v>2782</v>
      </c>
      <c r="I116" s="63">
        <v>2</v>
      </c>
      <c r="J116" s="64" t="str">
        <f t="shared" si="5"/>
        <v>A</v>
      </c>
      <c r="K116" s="65">
        <f t="shared" si="6"/>
        <v>5000</v>
      </c>
      <c r="L116" s="66">
        <f t="shared" si="9"/>
        <v>4</v>
      </c>
      <c r="M116" s="66" t="str">
        <f t="shared" si="7"/>
        <v>OK</v>
      </c>
      <c r="N116" s="40"/>
    </row>
    <row r="117" spans="2:14" x14ac:dyDescent="0.25">
      <c r="B117" s="57">
        <v>110</v>
      </c>
      <c r="C117" s="70">
        <v>44490</v>
      </c>
      <c r="D117" s="59" t="s">
        <v>2783</v>
      </c>
      <c r="E117" s="60" t="s">
        <v>11276</v>
      </c>
      <c r="F117" s="67" t="s">
        <v>2784</v>
      </c>
      <c r="G117" s="67" t="s">
        <v>2785</v>
      </c>
      <c r="H117" s="68" t="s">
        <v>2789</v>
      </c>
      <c r="I117" s="63">
        <v>2</v>
      </c>
      <c r="J117" s="64" t="str">
        <f t="shared" si="5"/>
        <v>A</v>
      </c>
      <c r="K117" s="65">
        <f t="shared" si="6"/>
        <v>5000</v>
      </c>
      <c r="L117" s="66">
        <f t="shared" si="9"/>
        <v>5</v>
      </c>
      <c r="M117" s="66" t="str">
        <f t="shared" si="7"/>
        <v>OK</v>
      </c>
    </row>
    <row r="118" spans="2:14" x14ac:dyDescent="0.25">
      <c r="B118" s="57">
        <v>111</v>
      </c>
      <c r="C118" s="70">
        <v>44490</v>
      </c>
      <c r="D118" s="59" t="s">
        <v>2786</v>
      </c>
      <c r="E118" s="60" t="s">
        <v>11276</v>
      </c>
      <c r="F118" s="67" t="s">
        <v>2787</v>
      </c>
      <c r="G118" s="67" t="s">
        <v>2788</v>
      </c>
      <c r="H118" s="68" t="s">
        <v>2790</v>
      </c>
      <c r="I118" s="63">
        <v>2</v>
      </c>
      <c r="J118" s="64" t="str">
        <f t="shared" si="5"/>
        <v>A</v>
      </c>
      <c r="K118" s="65">
        <f t="shared" si="6"/>
        <v>5000</v>
      </c>
      <c r="L118" s="66">
        <f t="shared" si="9"/>
        <v>4</v>
      </c>
      <c r="M118" s="66" t="str">
        <f t="shared" si="7"/>
        <v>OK</v>
      </c>
    </row>
    <row r="119" spans="2:14" x14ac:dyDescent="0.25">
      <c r="B119" s="57">
        <v>112</v>
      </c>
      <c r="C119" s="70">
        <v>44490</v>
      </c>
      <c r="D119" s="59" t="s">
        <v>2791</v>
      </c>
      <c r="E119" s="60" t="s">
        <v>11276</v>
      </c>
      <c r="F119" s="67" t="s">
        <v>2792</v>
      </c>
      <c r="G119" s="67" t="s">
        <v>2793</v>
      </c>
      <c r="H119" s="68" t="s">
        <v>2794</v>
      </c>
      <c r="I119" s="63">
        <v>2</v>
      </c>
      <c r="J119" s="64" t="str">
        <f t="shared" si="5"/>
        <v>A</v>
      </c>
      <c r="K119" s="65">
        <f t="shared" si="6"/>
        <v>5000</v>
      </c>
      <c r="L119" s="66">
        <f t="shared" si="9"/>
        <v>4</v>
      </c>
      <c r="M119" s="66" t="str">
        <f t="shared" si="7"/>
        <v>OK</v>
      </c>
    </row>
    <row r="120" spans="2:14" s="69" customFormat="1" x14ac:dyDescent="0.25">
      <c r="B120" s="57">
        <v>113</v>
      </c>
      <c r="C120" s="70">
        <v>44490</v>
      </c>
      <c r="D120" s="59" t="s">
        <v>2795</v>
      </c>
      <c r="E120" s="60" t="s">
        <v>11276</v>
      </c>
      <c r="F120" s="67" t="s">
        <v>2796</v>
      </c>
      <c r="G120" s="67" t="s">
        <v>2797</v>
      </c>
      <c r="H120" s="68" t="s">
        <v>2798</v>
      </c>
      <c r="I120" s="63">
        <v>2</v>
      </c>
      <c r="J120" s="64" t="str">
        <f t="shared" si="5"/>
        <v>A</v>
      </c>
      <c r="K120" s="65">
        <f t="shared" si="6"/>
        <v>5000</v>
      </c>
      <c r="L120" s="66">
        <f t="shared" si="9"/>
        <v>4</v>
      </c>
      <c r="M120" s="66" t="str">
        <f t="shared" si="7"/>
        <v>OK</v>
      </c>
      <c r="N120" s="40"/>
    </row>
    <row r="121" spans="2:14" x14ac:dyDescent="0.25">
      <c r="B121" s="57">
        <v>114</v>
      </c>
      <c r="C121" s="70">
        <v>44490</v>
      </c>
      <c r="D121" s="59" t="s">
        <v>2799</v>
      </c>
      <c r="E121" s="60" t="s">
        <v>11276</v>
      </c>
      <c r="F121" s="67" t="s">
        <v>2800</v>
      </c>
      <c r="G121" s="67" t="s">
        <v>2801</v>
      </c>
      <c r="H121" s="68" t="s">
        <v>2802</v>
      </c>
      <c r="I121" s="63">
        <v>2</v>
      </c>
      <c r="J121" s="64" t="str">
        <f t="shared" si="5"/>
        <v>A</v>
      </c>
      <c r="K121" s="65">
        <f t="shared" si="6"/>
        <v>5000</v>
      </c>
      <c r="L121" s="66">
        <f t="shared" si="9"/>
        <v>2</v>
      </c>
      <c r="M121" s="66" t="str">
        <f t="shared" si="7"/>
        <v>OK</v>
      </c>
    </row>
    <row r="122" spans="2:14" x14ac:dyDescent="0.25">
      <c r="B122" s="57">
        <v>115</v>
      </c>
      <c r="C122" s="70">
        <v>44490</v>
      </c>
      <c r="D122" s="59" t="s">
        <v>2803</v>
      </c>
      <c r="E122" s="60" t="s">
        <v>11276</v>
      </c>
      <c r="F122" s="67" t="s">
        <v>2804</v>
      </c>
      <c r="G122" s="67" t="s">
        <v>2805</v>
      </c>
      <c r="H122" s="68" t="s">
        <v>2806</v>
      </c>
      <c r="I122" s="63">
        <v>2</v>
      </c>
      <c r="J122" s="64" t="str">
        <f t="shared" si="5"/>
        <v>A</v>
      </c>
      <c r="K122" s="65">
        <f t="shared" si="6"/>
        <v>5000</v>
      </c>
      <c r="L122" s="66">
        <f t="shared" si="9"/>
        <v>4</v>
      </c>
      <c r="M122" s="66" t="str">
        <f t="shared" si="7"/>
        <v>OK</v>
      </c>
    </row>
    <row r="123" spans="2:14" x14ac:dyDescent="0.25">
      <c r="B123" s="57">
        <v>116</v>
      </c>
      <c r="C123" s="70">
        <v>44490</v>
      </c>
      <c r="D123" s="59" t="s">
        <v>2807</v>
      </c>
      <c r="E123" s="60" t="s">
        <v>11276</v>
      </c>
      <c r="F123" s="67" t="s">
        <v>2808</v>
      </c>
      <c r="G123" s="67" t="s">
        <v>2809</v>
      </c>
      <c r="H123" s="68" t="s">
        <v>2810</v>
      </c>
      <c r="I123" s="63">
        <v>2</v>
      </c>
      <c r="J123" s="64" t="str">
        <f t="shared" si="5"/>
        <v>A</v>
      </c>
      <c r="K123" s="65">
        <f t="shared" si="6"/>
        <v>5000</v>
      </c>
      <c r="L123" s="66">
        <f t="shared" si="9"/>
        <v>4</v>
      </c>
      <c r="M123" s="66" t="str">
        <f t="shared" si="7"/>
        <v>OK</v>
      </c>
    </row>
    <row r="124" spans="2:14" s="69" customFormat="1" x14ac:dyDescent="0.25">
      <c r="B124" s="57">
        <v>117</v>
      </c>
      <c r="C124" s="70">
        <v>44490</v>
      </c>
      <c r="D124" s="59" t="s">
        <v>2811</v>
      </c>
      <c r="E124" s="60" t="s">
        <v>11276</v>
      </c>
      <c r="F124" s="67" t="s">
        <v>2812</v>
      </c>
      <c r="G124" s="67" t="s">
        <v>2813</v>
      </c>
      <c r="H124" s="68" t="s">
        <v>2814</v>
      </c>
      <c r="I124" s="63">
        <v>2</v>
      </c>
      <c r="J124" s="64" t="str">
        <f t="shared" si="5"/>
        <v>A</v>
      </c>
      <c r="K124" s="65">
        <f t="shared" si="6"/>
        <v>5000</v>
      </c>
      <c r="L124" s="66">
        <f t="shared" si="9"/>
        <v>4</v>
      </c>
      <c r="M124" s="66" t="str">
        <f t="shared" si="7"/>
        <v>OK</v>
      </c>
      <c r="N124" s="40"/>
    </row>
    <row r="125" spans="2:14" x14ac:dyDescent="0.25">
      <c r="B125" s="57">
        <v>118</v>
      </c>
      <c r="C125" s="70">
        <v>44490</v>
      </c>
      <c r="D125" s="59" t="s">
        <v>2815</v>
      </c>
      <c r="E125" s="60" t="s">
        <v>11276</v>
      </c>
      <c r="F125" s="67" t="s">
        <v>2816</v>
      </c>
      <c r="G125" s="67" t="s">
        <v>2817</v>
      </c>
      <c r="H125" s="68" t="s">
        <v>2818</v>
      </c>
      <c r="I125" s="63">
        <v>2</v>
      </c>
      <c r="J125" s="64" t="str">
        <f t="shared" si="5"/>
        <v>A</v>
      </c>
      <c r="K125" s="65">
        <f t="shared" si="6"/>
        <v>5000</v>
      </c>
      <c r="L125" s="66">
        <f t="shared" si="9"/>
        <v>4</v>
      </c>
      <c r="M125" s="66" t="str">
        <f t="shared" si="7"/>
        <v>OK</v>
      </c>
    </row>
    <row r="126" spans="2:14" x14ac:dyDescent="0.25">
      <c r="B126" s="57">
        <v>119</v>
      </c>
      <c r="C126" s="70">
        <v>44490</v>
      </c>
      <c r="D126" s="59" t="s">
        <v>2819</v>
      </c>
      <c r="E126" s="60" t="s">
        <v>11276</v>
      </c>
      <c r="F126" s="67" t="s">
        <v>2820</v>
      </c>
      <c r="G126" s="67" t="s">
        <v>2821</v>
      </c>
      <c r="H126" s="68" t="s">
        <v>2822</v>
      </c>
      <c r="I126" s="63">
        <v>3</v>
      </c>
      <c r="J126" s="64" t="str">
        <f t="shared" si="5"/>
        <v>A</v>
      </c>
      <c r="K126" s="65">
        <f t="shared" si="6"/>
        <v>7500</v>
      </c>
      <c r="L126" s="66">
        <f t="shared" si="9"/>
        <v>3</v>
      </c>
      <c r="M126" s="66" t="str">
        <f t="shared" si="7"/>
        <v>OK</v>
      </c>
    </row>
    <row r="127" spans="2:14" s="69" customFormat="1" x14ac:dyDescent="0.25">
      <c r="B127" s="57">
        <v>120</v>
      </c>
      <c r="C127" s="70">
        <v>44490</v>
      </c>
      <c r="D127" s="59" t="s">
        <v>2823</v>
      </c>
      <c r="E127" s="60" t="s">
        <v>11276</v>
      </c>
      <c r="F127" s="67" t="s">
        <v>2824</v>
      </c>
      <c r="G127" s="67" t="s">
        <v>2825</v>
      </c>
      <c r="H127" s="68" t="s">
        <v>2826</v>
      </c>
      <c r="I127" s="63">
        <v>3</v>
      </c>
      <c r="J127" s="64" t="str">
        <f t="shared" si="5"/>
        <v>A</v>
      </c>
      <c r="K127" s="65">
        <f t="shared" si="6"/>
        <v>7500</v>
      </c>
      <c r="L127" s="66">
        <f t="shared" si="9"/>
        <v>20</v>
      </c>
      <c r="M127" s="66" t="str">
        <f t="shared" si="7"/>
        <v>OK</v>
      </c>
      <c r="N127" s="40"/>
    </row>
    <row r="128" spans="2:14" x14ac:dyDescent="0.25">
      <c r="B128" s="57">
        <v>121</v>
      </c>
      <c r="C128" s="70">
        <v>44490</v>
      </c>
      <c r="D128" s="59" t="s">
        <v>2827</v>
      </c>
      <c r="E128" s="60" t="s">
        <v>11276</v>
      </c>
      <c r="F128" s="67" t="s">
        <v>2828</v>
      </c>
      <c r="G128" s="67" t="s">
        <v>2829</v>
      </c>
      <c r="H128" s="68" t="s">
        <v>2830</v>
      </c>
      <c r="I128" s="63">
        <v>2</v>
      </c>
      <c r="J128" s="64" t="str">
        <f t="shared" si="5"/>
        <v>A</v>
      </c>
      <c r="K128" s="65">
        <f t="shared" si="6"/>
        <v>5000</v>
      </c>
      <c r="L128" s="66">
        <f t="shared" si="9"/>
        <v>4</v>
      </c>
      <c r="M128" s="66" t="str">
        <f t="shared" si="7"/>
        <v>OK</v>
      </c>
    </row>
    <row r="129" spans="2:14" x14ac:dyDescent="0.25">
      <c r="B129" s="57">
        <v>122</v>
      </c>
      <c r="C129" s="70">
        <v>44490</v>
      </c>
      <c r="D129" s="59" t="s">
        <v>2831</v>
      </c>
      <c r="E129" s="60" t="s">
        <v>11276</v>
      </c>
      <c r="F129" s="67" t="s">
        <v>2832</v>
      </c>
      <c r="G129" s="67" t="s">
        <v>2833</v>
      </c>
      <c r="H129" s="68" t="s">
        <v>2834</v>
      </c>
      <c r="I129" s="63">
        <v>2</v>
      </c>
      <c r="J129" s="64" t="str">
        <f t="shared" si="5"/>
        <v>A</v>
      </c>
      <c r="K129" s="65">
        <f t="shared" si="6"/>
        <v>5000</v>
      </c>
      <c r="L129" s="66">
        <f t="shared" si="9"/>
        <v>2</v>
      </c>
      <c r="M129" s="66" t="str">
        <f t="shared" si="7"/>
        <v>OK</v>
      </c>
    </row>
    <row r="130" spans="2:14" x14ac:dyDescent="0.25">
      <c r="B130" s="57">
        <v>123</v>
      </c>
      <c r="C130" s="70">
        <v>44490</v>
      </c>
      <c r="D130" s="59" t="s">
        <v>2835</v>
      </c>
      <c r="E130" s="60" t="s">
        <v>11276</v>
      </c>
      <c r="F130" s="67" t="s">
        <v>2836</v>
      </c>
      <c r="G130" s="67" t="s">
        <v>2837</v>
      </c>
      <c r="H130" s="68" t="s">
        <v>2838</v>
      </c>
      <c r="I130" s="63">
        <v>2</v>
      </c>
      <c r="J130" s="64" t="str">
        <f t="shared" si="5"/>
        <v>A</v>
      </c>
      <c r="K130" s="65">
        <f t="shared" si="6"/>
        <v>5000</v>
      </c>
      <c r="L130" s="66">
        <f t="shared" si="9"/>
        <v>2</v>
      </c>
      <c r="M130" s="66" t="str">
        <f t="shared" si="7"/>
        <v>OK</v>
      </c>
    </row>
    <row r="131" spans="2:14" s="69" customFormat="1" x14ac:dyDescent="0.25">
      <c r="B131" s="57">
        <v>124</v>
      </c>
      <c r="C131" s="70">
        <v>44490</v>
      </c>
      <c r="D131" s="59" t="s">
        <v>2839</v>
      </c>
      <c r="E131" s="60" t="s">
        <v>11276</v>
      </c>
      <c r="F131" s="67" t="s">
        <v>2840</v>
      </c>
      <c r="G131" s="67" t="s">
        <v>2841</v>
      </c>
      <c r="H131" s="68" t="s">
        <v>2842</v>
      </c>
      <c r="I131" s="63">
        <v>2</v>
      </c>
      <c r="J131" s="64" t="str">
        <f t="shared" si="5"/>
        <v>A</v>
      </c>
      <c r="K131" s="65">
        <f t="shared" si="6"/>
        <v>5000</v>
      </c>
      <c r="L131" s="66">
        <f t="shared" si="9"/>
        <v>4</v>
      </c>
      <c r="M131" s="66" t="str">
        <f t="shared" si="7"/>
        <v>OK</v>
      </c>
      <c r="N131" s="40"/>
    </row>
    <row r="132" spans="2:14" x14ac:dyDescent="0.25">
      <c r="B132" s="57">
        <v>125</v>
      </c>
      <c r="C132" s="70">
        <v>44491</v>
      </c>
      <c r="D132" s="59" t="s">
        <v>3938</v>
      </c>
      <c r="E132" s="60" t="s">
        <v>11276</v>
      </c>
      <c r="F132" s="67" t="s">
        <v>2266</v>
      </c>
      <c r="G132" s="67" t="s">
        <v>3939</v>
      </c>
      <c r="H132" s="68" t="s">
        <v>3940</v>
      </c>
      <c r="I132" s="63">
        <v>3</v>
      </c>
      <c r="J132" s="64" t="str">
        <f t="shared" si="5"/>
        <v>A</v>
      </c>
      <c r="K132" s="65">
        <f t="shared" si="6"/>
        <v>7500</v>
      </c>
      <c r="L132" s="66">
        <f t="shared" si="9"/>
        <v>3</v>
      </c>
      <c r="M132" s="66" t="str">
        <f t="shared" si="7"/>
        <v>OK</v>
      </c>
    </row>
    <row r="133" spans="2:14" x14ac:dyDescent="0.25">
      <c r="B133" s="57">
        <v>126</v>
      </c>
      <c r="C133" s="70">
        <v>44491</v>
      </c>
      <c r="D133" s="59" t="s">
        <v>3941</v>
      </c>
      <c r="E133" s="60" t="s">
        <v>11276</v>
      </c>
      <c r="F133" s="67" t="s">
        <v>3942</v>
      </c>
      <c r="G133" s="67" t="s">
        <v>2719</v>
      </c>
      <c r="H133" s="68" t="s">
        <v>3943</v>
      </c>
      <c r="I133" s="63">
        <v>2</v>
      </c>
      <c r="J133" s="64" t="str">
        <f t="shared" si="5"/>
        <v>A</v>
      </c>
      <c r="K133" s="65">
        <f t="shared" si="6"/>
        <v>5000</v>
      </c>
      <c r="L133" s="66">
        <f t="shared" si="9"/>
        <v>4</v>
      </c>
      <c r="M133" s="66" t="str">
        <f t="shared" si="7"/>
        <v>OK</v>
      </c>
    </row>
    <row r="134" spans="2:14" s="69" customFormat="1" x14ac:dyDescent="0.25">
      <c r="B134" s="57">
        <v>127</v>
      </c>
      <c r="C134" s="70">
        <v>44491</v>
      </c>
      <c r="D134" s="59" t="s">
        <v>3944</v>
      </c>
      <c r="E134" s="60" t="s">
        <v>11276</v>
      </c>
      <c r="F134" s="67" t="s">
        <v>3945</v>
      </c>
      <c r="G134" s="67" t="s">
        <v>3946</v>
      </c>
      <c r="H134" s="68" t="s">
        <v>3947</v>
      </c>
      <c r="I134" s="63">
        <v>2</v>
      </c>
      <c r="J134" s="64" t="str">
        <f t="shared" si="5"/>
        <v>A</v>
      </c>
      <c r="K134" s="65">
        <f t="shared" si="6"/>
        <v>5000</v>
      </c>
      <c r="L134" s="66">
        <f t="shared" si="9"/>
        <v>2</v>
      </c>
      <c r="M134" s="66" t="str">
        <f t="shared" si="7"/>
        <v>OK</v>
      </c>
      <c r="N134" s="40"/>
    </row>
    <row r="135" spans="2:14" x14ac:dyDescent="0.25">
      <c r="B135" s="57">
        <v>128</v>
      </c>
      <c r="C135" s="70">
        <v>44491</v>
      </c>
      <c r="D135" s="59" t="s">
        <v>3948</v>
      </c>
      <c r="E135" s="60" t="s">
        <v>11276</v>
      </c>
      <c r="F135" s="67" t="s">
        <v>3949</v>
      </c>
      <c r="G135" s="67" t="s">
        <v>3950</v>
      </c>
      <c r="H135" s="68" t="s">
        <v>3954</v>
      </c>
      <c r="I135" s="63">
        <v>2</v>
      </c>
      <c r="J135" s="64" t="str">
        <f t="shared" ref="J135:J194" si="10">+IF(I135&lt;=0," ",IF(I135&lt;=5,"A",IF(I135&gt;=6,"B")))</f>
        <v>A</v>
      </c>
      <c r="K135" s="65">
        <f t="shared" ref="K135:K194" si="11">+IF(J135=" ",I135*0,IF(J135="A",I135*2500,IF(J135="B",I135*3000)))</f>
        <v>5000</v>
      </c>
      <c r="L135" s="66">
        <f t="shared" si="9"/>
        <v>2</v>
      </c>
      <c r="M135" s="66" t="str">
        <f t="shared" ref="M135:M194" si="12">+IF(L135=0," ",IF(L135&lt;=20,"OK",IF(L135&gt;=21,"LEBIH")))</f>
        <v>OK</v>
      </c>
    </row>
    <row r="136" spans="2:14" x14ac:dyDescent="0.25">
      <c r="B136" s="57">
        <v>129</v>
      </c>
      <c r="C136" s="70">
        <v>44491</v>
      </c>
      <c r="D136" s="59" t="s">
        <v>3951</v>
      </c>
      <c r="E136" s="60" t="s">
        <v>11276</v>
      </c>
      <c r="F136" s="67" t="s">
        <v>3952</v>
      </c>
      <c r="G136" s="67" t="s">
        <v>3953</v>
      </c>
      <c r="H136" s="68" t="s">
        <v>3955</v>
      </c>
      <c r="I136" s="63">
        <v>2</v>
      </c>
      <c r="J136" s="64" t="str">
        <f t="shared" si="10"/>
        <v>A</v>
      </c>
      <c r="K136" s="65">
        <f t="shared" si="11"/>
        <v>5000</v>
      </c>
      <c r="L136" s="66">
        <f t="shared" si="9"/>
        <v>2</v>
      </c>
      <c r="M136" s="66" t="str">
        <f t="shared" si="12"/>
        <v>OK</v>
      </c>
    </row>
    <row r="137" spans="2:14" x14ac:dyDescent="0.25">
      <c r="B137" s="57">
        <v>130</v>
      </c>
      <c r="C137" s="70">
        <v>44491</v>
      </c>
      <c r="D137" s="59" t="s">
        <v>3956</v>
      </c>
      <c r="E137" s="60" t="s">
        <v>11276</v>
      </c>
      <c r="F137" s="67" t="s">
        <v>3957</v>
      </c>
      <c r="G137" s="67" t="s">
        <v>3958</v>
      </c>
      <c r="H137" s="68" t="s">
        <v>3959</v>
      </c>
      <c r="I137" s="63">
        <v>2</v>
      </c>
      <c r="J137" s="64" t="str">
        <f t="shared" si="10"/>
        <v>A</v>
      </c>
      <c r="K137" s="65">
        <f t="shared" si="11"/>
        <v>5000</v>
      </c>
      <c r="L137" s="66">
        <f t="shared" si="9"/>
        <v>2</v>
      </c>
      <c r="M137" s="66" t="str">
        <f t="shared" si="12"/>
        <v>OK</v>
      </c>
    </row>
    <row r="138" spans="2:14" s="69" customFormat="1" x14ac:dyDescent="0.25">
      <c r="B138" s="57">
        <v>131</v>
      </c>
      <c r="C138" s="70">
        <v>44491</v>
      </c>
      <c r="D138" s="59" t="s">
        <v>3960</v>
      </c>
      <c r="E138" s="60" t="s">
        <v>11276</v>
      </c>
      <c r="F138" s="67" t="s">
        <v>3961</v>
      </c>
      <c r="G138" s="67" t="s">
        <v>3962</v>
      </c>
      <c r="H138" s="68" t="s">
        <v>3963</v>
      </c>
      <c r="I138" s="63">
        <v>2</v>
      </c>
      <c r="J138" s="64" t="str">
        <f t="shared" si="10"/>
        <v>A</v>
      </c>
      <c r="K138" s="65">
        <f t="shared" si="11"/>
        <v>5000</v>
      </c>
      <c r="L138" s="66">
        <f t="shared" si="9"/>
        <v>2</v>
      </c>
      <c r="M138" s="66" t="str">
        <f t="shared" si="12"/>
        <v>OK</v>
      </c>
      <c r="N138" s="40"/>
    </row>
    <row r="139" spans="2:14" x14ac:dyDescent="0.25">
      <c r="B139" s="57">
        <v>132</v>
      </c>
      <c r="C139" s="70">
        <v>44491</v>
      </c>
      <c r="D139" s="59" t="s">
        <v>3964</v>
      </c>
      <c r="E139" s="60" t="s">
        <v>11276</v>
      </c>
      <c r="F139" s="67" t="s">
        <v>3965</v>
      </c>
      <c r="G139" s="67" t="s">
        <v>3966</v>
      </c>
      <c r="H139" s="68" t="s">
        <v>3967</v>
      </c>
      <c r="I139" s="63">
        <v>2</v>
      </c>
      <c r="J139" s="64" t="str">
        <f t="shared" si="10"/>
        <v>A</v>
      </c>
      <c r="K139" s="65">
        <f t="shared" si="11"/>
        <v>5000</v>
      </c>
      <c r="L139" s="66">
        <f t="shared" si="9"/>
        <v>2</v>
      </c>
      <c r="M139" s="66" t="str">
        <f t="shared" si="12"/>
        <v>OK</v>
      </c>
    </row>
    <row r="140" spans="2:14" x14ac:dyDescent="0.25">
      <c r="B140" s="57">
        <v>133</v>
      </c>
      <c r="C140" s="70">
        <v>44491</v>
      </c>
      <c r="D140" s="59" t="s">
        <v>3968</v>
      </c>
      <c r="E140" s="60" t="s">
        <v>11276</v>
      </c>
      <c r="F140" s="67" t="s">
        <v>3969</v>
      </c>
      <c r="G140" s="67" t="s">
        <v>3970</v>
      </c>
      <c r="H140" s="68" t="s">
        <v>3971</v>
      </c>
      <c r="I140" s="63">
        <v>2</v>
      </c>
      <c r="J140" s="64" t="str">
        <f t="shared" si="10"/>
        <v>A</v>
      </c>
      <c r="K140" s="65">
        <f t="shared" si="11"/>
        <v>5000</v>
      </c>
      <c r="L140" s="66">
        <f t="shared" si="9"/>
        <v>2</v>
      </c>
      <c r="M140" s="66" t="str">
        <f t="shared" si="12"/>
        <v>OK</v>
      </c>
    </row>
    <row r="141" spans="2:14" x14ac:dyDescent="0.25">
      <c r="B141" s="57">
        <v>134</v>
      </c>
      <c r="C141" s="70">
        <v>44491</v>
      </c>
      <c r="D141" s="59" t="s">
        <v>3972</v>
      </c>
      <c r="E141" s="60" t="s">
        <v>11276</v>
      </c>
      <c r="F141" s="67" t="s">
        <v>3973</v>
      </c>
      <c r="G141" s="67" t="s">
        <v>3974</v>
      </c>
      <c r="H141" s="68" t="s">
        <v>3975</v>
      </c>
      <c r="I141" s="63">
        <v>2</v>
      </c>
      <c r="J141" s="64" t="str">
        <f t="shared" si="10"/>
        <v>A</v>
      </c>
      <c r="K141" s="65">
        <f t="shared" si="11"/>
        <v>5000</v>
      </c>
      <c r="L141" s="66">
        <f t="shared" si="9"/>
        <v>2</v>
      </c>
      <c r="M141" s="66" t="str">
        <f t="shared" si="12"/>
        <v>OK</v>
      </c>
    </row>
    <row r="142" spans="2:14" s="69" customFormat="1" x14ac:dyDescent="0.25">
      <c r="B142" s="57">
        <v>135</v>
      </c>
      <c r="C142" s="70">
        <v>44491</v>
      </c>
      <c r="D142" s="59" t="s">
        <v>3976</v>
      </c>
      <c r="E142" s="60" t="s">
        <v>11276</v>
      </c>
      <c r="F142" s="67" t="s">
        <v>3977</v>
      </c>
      <c r="G142" s="67" t="s">
        <v>3978</v>
      </c>
      <c r="H142" s="68" t="s">
        <v>3979</v>
      </c>
      <c r="I142" s="63">
        <v>2</v>
      </c>
      <c r="J142" s="64" t="str">
        <f t="shared" si="10"/>
        <v>A</v>
      </c>
      <c r="K142" s="65">
        <f t="shared" si="11"/>
        <v>5000</v>
      </c>
      <c r="L142" s="66">
        <f t="shared" si="9"/>
        <v>2</v>
      </c>
      <c r="M142" s="66" t="str">
        <f t="shared" si="12"/>
        <v>OK</v>
      </c>
      <c r="N142" s="40"/>
    </row>
    <row r="143" spans="2:14" x14ac:dyDescent="0.25">
      <c r="B143" s="57">
        <v>136</v>
      </c>
      <c r="C143" s="70">
        <v>44491</v>
      </c>
      <c r="D143" s="59" t="s">
        <v>3980</v>
      </c>
      <c r="E143" s="60" t="s">
        <v>11276</v>
      </c>
      <c r="F143" s="67" t="s">
        <v>3981</v>
      </c>
      <c r="G143" s="67" t="s">
        <v>3982</v>
      </c>
      <c r="H143" s="68" t="s">
        <v>3983</v>
      </c>
      <c r="I143" s="63">
        <v>2</v>
      </c>
      <c r="J143" s="64" t="str">
        <f t="shared" si="10"/>
        <v>A</v>
      </c>
      <c r="K143" s="65">
        <f t="shared" si="11"/>
        <v>5000</v>
      </c>
      <c r="L143" s="66">
        <f t="shared" si="9"/>
        <v>2</v>
      </c>
      <c r="M143" s="66" t="str">
        <f t="shared" si="12"/>
        <v>OK</v>
      </c>
    </row>
    <row r="144" spans="2:14" x14ac:dyDescent="0.25">
      <c r="B144" s="57">
        <v>137</v>
      </c>
      <c r="C144" s="70">
        <v>44491</v>
      </c>
      <c r="D144" s="59" t="s">
        <v>3984</v>
      </c>
      <c r="E144" s="60" t="s">
        <v>11276</v>
      </c>
      <c r="F144" s="67" t="s">
        <v>3985</v>
      </c>
      <c r="G144" s="67" t="s">
        <v>3986</v>
      </c>
      <c r="H144" s="68" t="s">
        <v>3987</v>
      </c>
      <c r="I144" s="63">
        <v>7</v>
      </c>
      <c r="J144" s="64" t="str">
        <f t="shared" si="10"/>
        <v>B</v>
      </c>
      <c r="K144" s="65">
        <f t="shared" si="11"/>
        <v>21000</v>
      </c>
      <c r="L144" s="66">
        <f t="shared" si="9"/>
        <v>7</v>
      </c>
      <c r="M144" s="66" t="str">
        <f t="shared" si="12"/>
        <v>OK</v>
      </c>
    </row>
    <row r="145" spans="2:14" s="69" customFormat="1" x14ac:dyDescent="0.25">
      <c r="B145" s="57">
        <v>138</v>
      </c>
      <c r="C145" s="70">
        <v>44492</v>
      </c>
      <c r="D145" s="59" t="s">
        <v>3988</v>
      </c>
      <c r="E145" s="60" t="s">
        <v>11276</v>
      </c>
      <c r="F145" s="67" t="s">
        <v>3989</v>
      </c>
      <c r="G145" s="67" t="s">
        <v>3990</v>
      </c>
      <c r="H145" s="68" t="s">
        <v>3991</v>
      </c>
      <c r="I145" s="63">
        <v>4</v>
      </c>
      <c r="J145" s="64" t="str">
        <f t="shared" si="10"/>
        <v>A</v>
      </c>
      <c r="K145" s="65">
        <f t="shared" si="11"/>
        <v>10000</v>
      </c>
      <c r="L145" s="66">
        <f t="shared" si="9"/>
        <v>10</v>
      </c>
      <c r="M145" s="66" t="str">
        <f t="shared" si="12"/>
        <v>OK</v>
      </c>
      <c r="N145" s="40"/>
    </row>
    <row r="146" spans="2:14" x14ac:dyDescent="0.25">
      <c r="B146" s="57">
        <v>139</v>
      </c>
      <c r="C146" s="70">
        <v>44492</v>
      </c>
      <c r="D146" s="59" t="s">
        <v>3992</v>
      </c>
      <c r="E146" s="60" t="s">
        <v>11276</v>
      </c>
      <c r="F146" s="67" t="s">
        <v>3993</v>
      </c>
      <c r="G146" s="67" t="s">
        <v>399</v>
      </c>
      <c r="H146" s="68" t="s">
        <v>3994</v>
      </c>
      <c r="I146" s="63">
        <v>3</v>
      </c>
      <c r="J146" s="64" t="str">
        <f t="shared" si="10"/>
        <v>A</v>
      </c>
      <c r="K146" s="65">
        <f t="shared" si="11"/>
        <v>7500</v>
      </c>
      <c r="L146" s="66">
        <f t="shared" ref="L146:L177" si="13">SUMIF($D$8:$D$453,D146:D564,$I$8:$I$453)</f>
        <v>3</v>
      </c>
      <c r="M146" s="66" t="str">
        <f t="shared" si="12"/>
        <v>OK</v>
      </c>
    </row>
    <row r="147" spans="2:14" x14ac:dyDescent="0.25">
      <c r="B147" s="57">
        <v>140</v>
      </c>
      <c r="C147" s="70">
        <v>44492</v>
      </c>
      <c r="D147" s="59" t="s">
        <v>3995</v>
      </c>
      <c r="E147" s="60" t="s">
        <v>11276</v>
      </c>
      <c r="F147" s="67" t="s">
        <v>3996</v>
      </c>
      <c r="G147" s="67" t="s">
        <v>3997</v>
      </c>
      <c r="H147" s="68" t="s">
        <v>3998</v>
      </c>
      <c r="I147" s="63">
        <v>2</v>
      </c>
      <c r="J147" s="64" t="str">
        <f t="shared" si="10"/>
        <v>A</v>
      </c>
      <c r="K147" s="65">
        <f t="shared" si="11"/>
        <v>5000</v>
      </c>
      <c r="L147" s="66">
        <f t="shared" si="13"/>
        <v>5</v>
      </c>
      <c r="M147" s="66" t="str">
        <f t="shared" si="12"/>
        <v>OK</v>
      </c>
    </row>
    <row r="148" spans="2:14" x14ac:dyDescent="0.25">
      <c r="B148" s="57">
        <v>141</v>
      </c>
      <c r="C148" s="70">
        <v>44492</v>
      </c>
      <c r="D148" s="59" t="s">
        <v>3999</v>
      </c>
      <c r="E148" s="60" t="s">
        <v>11276</v>
      </c>
      <c r="F148" s="67" t="s">
        <v>4000</v>
      </c>
      <c r="G148" s="67" t="s">
        <v>4001</v>
      </c>
      <c r="H148" s="68" t="s">
        <v>4002</v>
      </c>
      <c r="I148" s="63">
        <v>2</v>
      </c>
      <c r="J148" s="64" t="str">
        <f t="shared" si="10"/>
        <v>A</v>
      </c>
      <c r="K148" s="65">
        <f t="shared" si="11"/>
        <v>5000</v>
      </c>
      <c r="L148" s="66">
        <f t="shared" si="13"/>
        <v>4</v>
      </c>
      <c r="M148" s="66" t="str">
        <f t="shared" si="12"/>
        <v>OK</v>
      </c>
    </row>
    <row r="149" spans="2:14" s="69" customFormat="1" x14ac:dyDescent="0.25">
      <c r="B149" s="57">
        <v>142</v>
      </c>
      <c r="C149" s="70">
        <v>44492</v>
      </c>
      <c r="D149" s="59" t="s">
        <v>4003</v>
      </c>
      <c r="E149" s="60" t="s">
        <v>11276</v>
      </c>
      <c r="F149" s="67" t="s">
        <v>4004</v>
      </c>
      <c r="G149" s="67" t="s">
        <v>4005</v>
      </c>
      <c r="H149" s="68" t="s">
        <v>4006</v>
      </c>
      <c r="I149" s="63">
        <v>2</v>
      </c>
      <c r="J149" s="64" t="str">
        <f t="shared" si="10"/>
        <v>A</v>
      </c>
      <c r="K149" s="65">
        <f t="shared" si="11"/>
        <v>5000</v>
      </c>
      <c r="L149" s="66">
        <f t="shared" si="13"/>
        <v>4</v>
      </c>
      <c r="M149" s="66" t="str">
        <f t="shared" si="12"/>
        <v>OK</v>
      </c>
      <c r="N149" s="40"/>
    </row>
    <row r="150" spans="2:14" x14ac:dyDescent="0.25">
      <c r="B150" s="57">
        <v>143</v>
      </c>
      <c r="C150" s="70">
        <v>44492</v>
      </c>
      <c r="D150" s="59" t="s">
        <v>4007</v>
      </c>
      <c r="E150" s="60" t="s">
        <v>11276</v>
      </c>
      <c r="F150" s="67" t="s">
        <v>4008</v>
      </c>
      <c r="G150" s="67" t="s">
        <v>4009</v>
      </c>
      <c r="H150" s="68" t="s">
        <v>4010</v>
      </c>
      <c r="I150" s="63">
        <v>2</v>
      </c>
      <c r="J150" s="64" t="str">
        <f t="shared" si="10"/>
        <v>A</v>
      </c>
      <c r="K150" s="65">
        <f t="shared" si="11"/>
        <v>5000</v>
      </c>
      <c r="L150" s="66">
        <f t="shared" si="13"/>
        <v>2</v>
      </c>
      <c r="M150" s="66" t="str">
        <f t="shared" si="12"/>
        <v>OK</v>
      </c>
    </row>
    <row r="151" spans="2:14" x14ac:dyDescent="0.25">
      <c r="B151" s="57">
        <v>144</v>
      </c>
      <c r="C151" s="70">
        <v>44492</v>
      </c>
      <c r="D151" s="59" t="s">
        <v>4011</v>
      </c>
      <c r="E151" s="60" t="s">
        <v>11276</v>
      </c>
      <c r="F151" s="67" t="s">
        <v>4012</v>
      </c>
      <c r="G151" s="67" t="s">
        <v>4013</v>
      </c>
      <c r="H151" s="68" t="s">
        <v>4014</v>
      </c>
      <c r="I151" s="63">
        <v>2</v>
      </c>
      <c r="J151" s="64" t="str">
        <f t="shared" si="10"/>
        <v>A</v>
      </c>
      <c r="K151" s="65">
        <f t="shared" si="11"/>
        <v>5000</v>
      </c>
      <c r="L151" s="66">
        <f t="shared" si="13"/>
        <v>2</v>
      </c>
      <c r="M151" s="66" t="str">
        <f t="shared" si="12"/>
        <v>OK</v>
      </c>
    </row>
    <row r="152" spans="2:14" s="69" customFormat="1" x14ac:dyDescent="0.25">
      <c r="B152" s="57">
        <v>145</v>
      </c>
      <c r="C152" s="70">
        <v>44492</v>
      </c>
      <c r="D152" s="59" t="s">
        <v>4015</v>
      </c>
      <c r="E152" s="60" t="s">
        <v>11276</v>
      </c>
      <c r="F152" s="67" t="s">
        <v>4016</v>
      </c>
      <c r="G152" s="67" t="s">
        <v>4017</v>
      </c>
      <c r="H152" s="68" t="s">
        <v>4021</v>
      </c>
      <c r="I152" s="63">
        <v>2</v>
      </c>
      <c r="J152" s="64" t="str">
        <f t="shared" si="10"/>
        <v>A</v>
      </c>
      <c r="K152" s="65">
        <f t="shared" si="11"/>
        <v>5000</v>
      </c>
      <c r="L152" s="66">
        <f t="shared" si="13"/>
        <v>4</v>
      </c>
      <c r="M152" s="66" t="str">
        <f t="shared" si="12"/>
        <v>OK</v>
      </c>
      <c r="N152" s="40"/>
    </row>
    <row r="153" spans="2:14" x14ac:dyDescent="0.25">
      <c r="B153" s="57">
        <v>146</v>
      </c>
      <c r="C153" s="70">
        <v>44492</v>
      </c>
      <c r="D153" s="59" t="s">
        <v>4018</v>
      </c>
      <c r="E153" s="60" t="s">
        <v>11276</v>
      </c>
      <c r="F153" s="67" t="s">
        <v>4019</v>
      </c>
      <c r="G153" s="67" t="s">
        <v>4020</v>
      </c>
      <c r="H153" s="68" t="s">
        <v>4022</v>
      </c>
      <c r="I153" s="63">
        <v>2</v>
      </c>
      <c r="J153" s="64" t="str">
        <f t="shared" si="10"/>
        <v>A</v>
      </c>
      <c r="K153" s="65">
        <f t="shared" si="11"/>
        <v>5000</v>
      </c>
      <c r="L153" s="66">
        <f t="shared" si="13"/>
        <v>4</v>
      </c>
      <c r="M153" s="66" t="str">
        <f t="shared" si="12"/>
        <v>OK</v>
      </c>
    </row>
    <row r="154" spans="2:14" x14ac:dyDescent="0.25">
      <c r="B154" s="57">
        <v>147</v>
      </c>
      <c r="C154" s="70">
        <v>44492</v>
      </c>
      <c r="D154" s="59" t="s">
        <v>4023</v>
      </c>
      <c r="E154" s="60" t="s">
        <v>11276</v>
      </c>
      <c r="F154" s="67" t="s">
        <v>4024</v>
      </c>
      <c r="G154" s="67" t="s">
        <v>4025</v>
      </c>
      <c r="H154" s="68" t="s">
        <v>4032</v>
      </c>
      <c r="I154" s="63">
        <v>2</v>
      </c>
      <c r="J154" s="64" t="str">
        <f t="shared" si="10"/>
        <v>A</v>
      </c>
      <c r="K154" s="65">
        <f t="shared" si="11"/>
        <v>5000</v>
      </c>
      <c r="L154" s="66">
        <f t="shared" si="13"/>
        <v>2</v>
      </c>
      <c r="M154" s="66" t="str">
        <f t="shared" si="12"/>
        <v>OK</v>
      </c>
    </row>
    <row r="155" spans="2:14" x14ac:dyDescent="0.25">
      <c r="B155" s="57">
        <v>148</v>
      </c>
      <c r="C155" s="70">
        <v>44492</v>
      </c>
      <c r="D155" s="59" t="s">
        <v>4026</v>
      </c>
      <c r="E155" s="60" t="s">
        <v>11276</v>
      </c>
      <c r="F155" s="67" t="s">
        <v>4027</v>
      </c>
      <c r="G155" s="67" t="s">
        <v>4028</v>
      </c>
      <c r="H155" s="68" t="s">
        <v>4033</v>
      </c>
      <c r="I155" s="63">
        <v>2</v>
      </c>
      <c r="J155" s="64" t="str">
        <f t="shared" si="10"/>
        <v>A</v>
      </c>
      <c r="K155" s="65">
        <f t="shared" si="11"/>
        <v>5000</v>
      </c>
      <c r="L155" s="66">
        <f t="shared" si="13"/>
        <v>4</v>
      </c>
      <c r="M155" s="66" t="str">
        <f t="shared" si="12"/>
        <v>OK</v>
      </c>
    </row>
    <row r="156" spans="2:14" s="69" customFormat="1" x14ac:dyDescent="0.25">
      <c r="B156" s="57">
        <v>149</v>
      </c>
      <c r="C156" s="70">
        <v>44492</v>
      </c>
      <c r="D156" s="59" t="s">
        <v>4029</v>
      </c>
      <c r="E156" s="60" t="s">
        <v>11276</v>
      </c>
      <c r="F156" s="67" t="s">
        <v>4030</v>
      </c>
      <c r="G156" s="67" t="s">
        <v>4031</v>
      </c>
      <c r="H156" s="68" t="s">
        <v>4034</v>
      </c>
      <c r="I156" s="63">
        <v>2</v>
      </c>
      <c r="J156" s="64" t="str">
        <f t="shared" si="10"/>
        <v>A</v>
      </c>
      <c r="K156" s="65">
        <f t="shared" si="11"/>
        <v>5000</v>
      </c>
      <c r="L156" s="66">
        <f t="shared" si="13"/>
        <v>4</v>
      </c>
      <c r="M156" s="66" t="str">
        <f t="shared" si="12"/>
        <v>OK</v>
      </c>
      <c r="N156" s="40"/>
    </row>
    <row r="157" spans="2:14" x14ac:dyDescent="0.25">
      <c r="B157" s="57">
        <v>150</v>
      </c>
      <c r="C157" s="70">
        <v>44492</v>
      </c>
      <c r="D157" s="59" t="s">
        <v>4035</v>
      </c>
      <c r="E157" s="60" t="s">
        <v>11276</v>
      </c>
      <c r="F157" s="67" t="s">
        <v>4036</v>
      </c>
      <c r="G157" s="67" t="s">
        <v>4037</v>
      </c>
      <c r="H157" s="68" t="s">
        <v>4041</v>
      </c>
      <c r="I157" s="63">
        <v>2</v>
      </c>
      <c r="J157" s="64" t="str">
        <f t="shared" si="10"/>
        <v>A</v>
      </c>
      <c r="K157" s="65">
        <f t="shared" si="11"/>
        <v>5000</v>
      </c>
      <c r="L157" s="66">
        <f t="shared" si="13"/>
        <v>2</v>
      </c>
      <c r="M157" s="66" t="str">
        <f t="shared" si="12"/>
        <v>OK</v>
      </c>
    </row>
    <row r="158" spans="2:14" x14ac:dyDescent="0.25">
      <c r="B158" s="57">
        <v>151</v>
      </c>
      <c r="C158" s="70">
        <v>44492</v>
      </c>
      <c r="D158" s="59" t="s">
        <v>4038</v>
      </c>
      <c r="E158" s="60" t="s">
        <v>11276</v>
      </c>
      <c r="F158" s="67" t="s">
        <v>4039</v>
      </c>
      <c r="G158" s="67" t="s">
        <v>4040</v>
      </c>
      <c r="H158" s="68" t="s">
        <v>4042</v>
      </c>
      <c r="I158" s="63">
        <v>2</v>
      </c>
      <c r="J158" s="64" t="str">
        <f t="shared" si="10"/>
        <v>A</v>
      </c>
      <c r="K158" s="65">
        <f t="shared" si="11"/>
        <v>5000</v>
      </c>
      <c r="L158" s="66">
        <f t="shared" si="13"/>
        <v>6</v>
      </c>
      <c r="M158" s="66" t="str">
        <f t="shared" si="12"/>
        <v>OK</v>
      </c>
    </row>
    <row r="159" spans="2:14" s="69" customFormat="1" x14ac:dyDescent="0.25">
      <c r="B159" s="57">
        <v>152</v>
      </c>
      <c r="C159" s="70">
        <v>44492</v>
      </c>
      <c r="D159" s="59" t="s">
        <v>4043</v>
      </c>
      <c r="E159" s="60" t="s">
        <v>11276</v>
      </c>
      <c r="F159" s="67" t="s">
        <v>4044</v>
      </c>
      <c r="G159" s="67" t="s">
        <v>4045</v>
      </c>
      <c r="H159" s="68" t="s">
        <v>4051</v>
      </c>
      <c r="I159" s="63">
        <v>2</v>
      </c>
      <c r="J159" s="64" t="str">
        <f t="shared" si="10"/>
        <v>A</v>
      </c>
      <c r="K159" s="65">
        <f t="shared" si="11"/>
        <v>5000</v>
      </c>
      <c r="L159" s="66">
        <f t="shared" si="13"/>
        <v>4</v>
      </c>
      <c r="M159" s="66" t="str">
        <f t="shared" si="12"/>
        <v>OK</v>
      </c>
      <c r="N159" s="40"/>
    </row>
    <row r="160" spans="2:14" x14ac:dyDescent="0.25">
      <c r="B160" s="57">
        <v>153</v>
      </c>
      <c r="C160" s="70">
        <v>44492</v>
      </c>
      <c r="D160" s="59" t="s">
        <v>4046</v>
      </c>
      <c r="E160" s="60" t="s">
        <v>11276</v>
      </c>
      <c r="F160" s="67" t="s">
        <v>4047</v>
      </c>
      <c r="G160" s="67" t="s">
        <v>4009</v>
      </c>
      <c r="H160" s="68" t="s">
        <v>4052</v>
      </c>
      <c r="I160" s="63">
        <v>2</v>
      </c>
      <c r="J160" s="64" t="str">
        <f t="shared" si="10"/>
        <v>A</v>
      </c>
      <c r="K160" s="65">
        <f t="shared" si="11"/>
        <v>5000</v>
      </c>
      <c r="L160" s="66">
        <f t="shared" si="13"/>
        <v>4</v>
      </c>
      <c r="M160" s="66" t="str">
        <f t="shared" si="12"/>
        <v>OK</v>
      </c>
    </row>
    <row r="161" spans="2:14" x14ac:dyDescent="0.25">
      <c r="B161" s="57">
        <v>154</v>
      </c>
      <c r="C161" s="70">
        <v>44492</v>
      </c>
      <c r="D161" s="59" t="s">
        <v>4048</v>
      </c>
      <c r="E161" s="60" t="s">
        <v>11276</v>
      </c>
      <c r="F161" s="67" t="s">
        <v>4049</v>
      </c>
      <c r="G161" s="67" t="s">
        <v>4050</v>
      </c>
      <c r="H161" s="68" t="s">
        <v>4053</v>
      </c>
      <c r="I161" s="63">
        <v>2</v>
      </c>
      <c r="J161" s="64" t="str">
        <f t="shared" si="10"/>
        <v>A</v>
      </c>
      <c r="K161" s="65">
        <f t="shared" si="11"/>
        <v>5000</v>
      </c>
      <c r="L161" s="66">
        <f t="shared" si="13"/>
        <v>4</v>
      </c>
      <c r="M161" s="66" t="str">
        <f t="shared" si="12"/>
        <v>OK</v>
      </c>
    </row>
    <row r="162" spans="2:14" x14ac:dyDescent="0.25">
      <c r="B162" s="57">
        <v>155</v>
      </c>
      <c r="C162" s="70">
        <v>44492</v>
      </c>
      <c r="D162" s="59" t="s">
        <v>4054</v>
      </c>
      <c r="E162" s="60" t="s">
        <v>11276</v>
      </c>
      <c r="F162" s="67" t="s">
        <v>4055</v>
      </c>
      <c r="G162" s="67" t="s">
        <v>4056</v>
      </c>
      <c r="H162" s="68" t="s">
        <v>4057</v>
      </c>
      <c r="I162" s="63">
        <v>2</v>
      </c>
      <c r="J162" s="64" t="str">
        <f t="shared" si="10"/>
        <v>A</v>
      </c>
      <c r="K162" s="65">
        <f t="shared" si="11"/>
        <v>5000</v>
      </c>
      <c r="L162" s="66">
        <f t="shared" si="13"/>
        <v>2</v>
      </c>
      <c r="M162" s="66" t="str">
        <f t="shared" si="12"/>
        <v>OK</v>
      </c>
    </row>
    <row r="163" spans="2:14" s="69" customFormat="1" x14ac:dyDescent="0.25">
      <c r="B163" s="57">
        <v>156</v>
      </c>
      <c r="C163" s="70">
        <v>44492</v>
      </c>
      <c r="D163" s="59" t="s">
        <v>4058</v>
      </c>
      <c r="E163" s="60" t="s">
        <v>11276</v>
      </c>
      <c r="F163" s="67" t="s">
        <v>4059</v>
      </c>
      <c r="G163" s="67" t="s">
        <v>4060</v>
      </c>
      <c r="H163" s="68" t="s">
        <v>4061</v>
      </c>
      <c r="I163" s="63">
        <v>2</v>
      </c>
      <c r="J163" s="64" t="str">
        <f t="shared" si="10"/>
        <v>A</v>
      </c>
      <c r="K163" s="65">
        <f t="shared" si="11"/>
        <v>5000</v>
      </c>
      <c r="L163" s="66">
        <f t="shared" si="13"/>
        <v>2</v>
      </c>
      <c r="M163" s="66" t="str">
        <f t="shared" si="12"/>
        <v>OK</v>
      </c>
      <c r="N163" s="40"/>
    </row>
    <row r="164" spans="2:14" x14ac:dyDescent="0.25">
      <c r="B164" s="57">
        <v>157</v>
      </c>
      <c r="C164" s="70">
        <v>44492</v>
      </c>
      <c r="D164" s="59" t="s">
        <v>4062</v>
      </c>
      <c r="E164" s="60" t="s">
        <v>11276</v>
      </c>
      <c r="F164" s="67" t="s">
        <v>4063</v>
      </c>
      <c r="G164" s="67" t="s">
        <v>4064</v>
      </c>
      <c r="H164" s="68" t="s">
        <v>4065</v>
      </c>
      <c r="I164" s="63">
        <v>3</v>
      </c>
      <c r="J164" s="64" t="str">
        <f t="shared" si="10"/>
        <v>A</v>
      </c>
      <c r="K164" s="65">
        <f t="shared" si="11"/>
        <v>7500</v>
      </c>
      <c r="L164" s="66">
        <f t="shared" si="13"/>
        <v>3</v>
      </c>
      <c r="M164" s="66" t="str">
        <f t="shared" si="12"/>
        <v>OK</v>
      </c>
    </row>
    <row r="165" spans="2:14" x14ac:dyDescent="0.25">
      <c r="B165" s="57">
        <v>158</v>
      </c>
      <c r="C165" s="70">
        <v>44492</v>
      </c>
      <c r="D165" s="59" t="s">
        <v>4066</v>
      </c>
      <c r="E165" s="60" t="s">
        <v>11276</v>
      </c>
      <c r="F165" s="67" t="s">
        <v>4067</v>
      </c>
      <c r="G165" s="67" t="s">
        <v>2777</v>
      </c>
      <c r="H165" s="68" t="s">
        <v>4068</v>
      </c>
      <c r="I165" s="63">
        <v>2</v>
      </c>
      <c r="J165" s="64" t="str">
        <f t="shared" si="10"/>
        <v>A</v>
      </c>
      <c r="K165" s="65">
        <f t="shared" si="11"/>
        <v>5000</v>
      </c>
      <c r="L165" s="66">
        <f t="shared" si="13"/>
        <v>2</v>
      </c>
      <c r="M165" s="66" t="str">
        <f t="shared" si="12"/>
        <v>OK</v>
      </c>
    </row>
    <row r="166" spans="2:14" s="69" customFormat="1" x14ac:dyDescent="0.25">
      <c r="B166" s="57">
        <v>159</v>
      </c>
      <c r="C166" s="70">
        <v>44492</v>
      </c>
      <c r="D166" s="59" t="s">
        <v>4069</v>
      </c>
      <c r="E166" s="60" t="s">
        <v>11276</v>
      </c>
      <c r="F166" s="67" t="s">
        <v>4070</v>
      </c>
      <c r="G166" s="67" t="s">
        <v>4071</v>
      </c>
      <c r="H166" s="68" t="s">
        <v>4072</v>
      </c>
      <c r="I166" s="63">
        <v>2</v>
      </c>
      <c r="J166" s="64" t="str">
        <f t="shared" si="10"/>
        <v>A</v>
      </c>
      <c r="K166" s="65">
        <f t="shared" si="11"/>
        <v>5000</v>
      </c>
      <c r="L166" s="66">
        <f t="shared" si="13"/>
        <v>2</v>
      </c>
      <c r="M166" s="66" t="str">
        <f t="shared" si="12"/>
        <v>OK</v>
      </c>
      <c r="N166" s="40"/>
    </row>
    <row r="167" spans="2:14" x14ac:dyDescent="0.25">
      <c r="B167" s="57">
        <v>160</v>
      </c>
      <c r="C167" s="70">
        <v>44492</v>
      </c>
      <c r="D167" s="59" t="s">
        <v>4073</v>
      </c>
      <c r="E167" s="60" t="s">
        <v>11276</v>
      </c>
      <c r="F167" s="67" t="s">
        <v>4074</v>
      </c>
      <c r="G167" s="67" t="s">
        <v>4075</v>
      </c>
      <c r="H167" s="68" t="s">
        <v>4076</v>
      </c>
      <c r="I167" s="63">
        <v>2</v>
      </c>
      <c r="J167" s="64" t="str">
        <f t="shared" si="10"/>
        <v>A</v>
      </c>
      <c r="K167" s="65">
        <f t="shared" si="11"/>
        <v>5000</v>
      </c>
      <c r="L167" s="66">
        <f t="shared" si="13"/>
        <v>2</v>
      </c>
      <c r="M167" s="66" t="str">
        <f t="shared" si="12"/>
        <v>OK</v>
      </c>
    </row>
    <row r="168" spans="2:14" x14ac:dyDescent="0.25">
      <c r="B168" s="57">
        <v>161</v>
      </c>
      <c r="C168" s="70">
        <v>44492</v>
      </c>
      <c r="D168" s="59" t="s">
        <v>4077</v>
      </c>
      <c r="E168" s="60" t="s">
        <v>11276</v>
      </c>
      <c r="F168" s="67" t="s">
        <v>4078</v>
      </c>
      <c r="G168" s="67" t="s">
        <v>4079</v>
      </c>
      <c r="H168" s="68" t="s">
        <v>4080</v>
      </c>
      <c r="I168" s="63">
        <v>3</v>
      </c>
      <c r="J168" s="64" t="str">
        <f t="shared" si="10"/>
        <v>A</v>
      </c>
      <c r="K168" s="65">
        <f t="shared" si="11"/>
        <v>7500</v>
      </c>
      <c r="L168" s="66">
        <f t="shared" si="13"/>
        <v>3</v>
      </c>
      <c r="M168" s="66" t="str">
        <f t="shared" si="12"/>
        <v>OK</v>
      </c>
    </row>
    <row r="169" spans="2:14" x14ac:dyDescent="0.25">
      <c r="B169" s="57">
        <v>162</v>
      </c>
      <c r="C169" s="70">
        <v>44492</v>
      </c>
      <c r="D169" s="59" t="s">
        <v>4081</v>
      </c>
      <c r="E169" s="60" t="s">
        <v>11276</v>
      </c>
      <c r="F169" s="67" t="s">
        <v>4082</v>
      </c>
      <c r="G169" s="67" t="s">
        <v>4083</v>
      </c>
      <c r="H169" s="68" t="s">
        <v>4084</v>
      </c>
      <c r="I169" s="63">
        <v>2</v>
      </c>
      <c r="J169" s="64" t="str">
        <f t="shared" si="10"/>
        <v>A</v>
      </c>
      <c r="K169" s="65">
        <f t="shared" si="11"/>
        <v>5000</v>
      </c>
      <c r="L169" s="66">
        <f t="shared" si="13"/>
        <v>2</v>
      </c>
      <c r="M169" s="66" t="str">
        <f t="shared" si="12"/>
        <v>OK</v>
      </c>
    </row>
    <row r="170" spans="2:14" s="69" customFormat="1" x14ac:dyDescent="0.25">
      <c r="B170" s="57">
        <v>163</v>
      </c>
      <c r="C170" s="70">
        <v>44494</v>
      </c>
      <c r="D170" s="59" t="s">
        <v>413</v>
      </c>
      <c r="E170" s="60" t="s">
        <v>11276</v>
      </c>
      <c r="F170" s="67" t="s">
        <v>414</v>
      </c>
      <c r="G170" s="67" t="s">
        <v>415</v>
      </c>
      <c r="H170" s="68" t="s">
        <v>5239</v>
      </c>
      <c r="I170" s="63">
        <v>2</v>
      </c>
      <c r="J170" s="64" t="str">
        <f t="shared" si="10"/>
        <v>A</v>
      </c>
      <c r="K170" s="65">
        <f t="shared" si="11"/>
        <v>5000</v>
      </c>
      <c r="L170" s="66">
        <f t="shared" si="13"/>
        <v>6</v>
      </c>
      <c r="M170" s="66" t="str">
        <f t="shared" si="12"/>
        <v>OK</v>
      </c>
      <c r="N170" s="40"/>
    </row>
    <row r="171" spans="2:14" x14ac:dyDescent="0.25">
      <c r="B171" s="57">
        <v>164</v>
      </c>
      <c r="C171" s="70">
        <v>44494</v>
      </c>
      <c r="D171" s="59" t="s">
        <v>5240</v>
      </c>
      <c r="E171" s="60" t="s">
        <v>11276</v>
      </c>
      <c r="F171" s="67" t="s">
        <v>5241</v>
      </c>
      <c r="G171" s="67" t="s">
        <v>5242</v>
      </c>
      <c r="H171" s="68" t="s">
        <v>5243</v>
      </c>
      <c r="I171" s="63">
        <v>2</v>
      </c>
      <c r="J171" s="64" t="str">
        <f t="shared" si="10"/>
        <v>A</v>
      </c>
      <c r="K171" s="65">
        <f t="shared" si="11"/>
        <v>5000</v>
      </c>
      <c r="L171" s="66">
        <f t="shared" si="13"/>
        <v>2</v>
      </c>
      <c r="M171" s="66" t="str">
        <f t="shared" si="12"/>
        <v>OK</v>
      </c>
    </row>
    <row r="172" spans="2:14" x14ac:dyDescent="0.25">
      <c r="B172" s="57">
        <v>165</v>
      </c>
      <c r="C172" s="70">
        <v>44494</v>
      </c>
      <c r="D172" s="59" t="s">
        <v>5244</v>
      </c>
      <c r="E172" s="60" t="s">
        <v>11276</v>
      </c>
      <c r="F172" s="67" t="s">
        <v>5245</v>
      </c>
      <c r="G172" s="67" t="s">
        <v>474</v>
      </c>
      <c r="H172" s="68" t="s">
        <v>5246</v>
      </c>
      <c r="I172" s="63">
        <v>2</v>
      </c>
      <c r="J172" s="64" t="str">
        <f t="shared" si="10"/>
        <v>A</v>
      </c>
      <c r="K172" s="65">
        <f t="shared" si="11"/>
        <v>5000</v>
      </c>
      <c r="L172" s="66">
        <f t="shared" si="13"/>
        <v>2</v>
      </c>
      <c r="M172" s="66" t="str">
        <f t="shared" si="12"/>
        <v>OK</v>
      </c>
    </row>
    <row r="173" spans="2:14" s="69" customFormat="1" x14ac:dyDescent="0.25">
      <c r="B173" s="57">
        <v>166</v>
      </c>
      <c r="C173" s="70">
        <v>44494</v>
      </c>
      <c r="D173" s="59" t="s">
        <v>464</v>
      </c>
      <c r="E173" s="60" t="s">
        <v>11276</v>
      </c>
      <c r="F173" s="67" t="s">
        <v>465</v>
      </c>
      <c r="G173" s="67" t="s">
        <v>466</v>
      </c>
      <c r="H173" s="68" t="s">
        <v>5247</v>
      </c>
      <c r="I173" s="63">
        <v>2</v>
      </c>
      <c r="J173" s="64" t="str">
        <f t="shared" si="10"/>
        <v>A</v>
      </c>
      <c r="K173" s="65">
        <f t="shared" si="11"/>
        <v>5000</v>
      </c>
      <c r="L173" s="66">
        <f t="shared" si="13"/>
        <v>4</v>
      </c>
      <c r="M173" s="66" t="str">
        <f t="shared" si="12"/>
        <v>OK</v>
      </c>
      <c r="N173" s="40"/>
    </row>
    <row r="174" spans="2:14" x14ac:dyDescent="0.25">
      <c r="B174" s="57">
        <v>167</v>
      </c>
      <c r="C174" s="70">
        <v>44494</v>
      </c>
      <c r="D174" s="59" t="s">
        <v>472</v>
      </c>
      <c r="E174" s="60" t="s">
        <v>11276</v>
      </c>
      <c r="F174" s="67" t="s">
        <v>473</v>
      </c>
      <c r="G174" s="67" t="s">
        <v>474</v>
      </c>
      <c r="H174" s="68" t="s">
        <v>5250</v>
      </c>
      <c r="I174" s="63">
        <v>2</v>
      </c>
      <c r="J174" s="64" t="str">
        <f t="shared" si="10"/>
        <v>A</v>
      </c>
      <c r="K174" s="65">
        <f t="shared" si="11"/>
        <v>5000</v>
      </c>
      <c r="L174" s="66">
        <f t="shared" si="13"/>
        <v>6</v>
      </c>
      <c r="M174" s="66" t="str">
        <f t="shared" si="12"/>
        <v>OK</v>
      </c>
    </row>
    <row r="175" spans="2:14" x14ac:dyDescent="0.25">
      <c r="B175" s="57">
        <v>168</v>
      </c>
      <c r="C175" s="70">
        <v>44494</v>
      </c>
      <c r="D175" s="59" t="s">
        <v>5248</v>
      </c>
      <c r="E175" s="60" t="s">
        <v>11276</v>
      </c>
      <c r="F175" s="67" t="s">
        <v>5249</v>
      </c>
      <c r="G175" s="67" t="s">
        <v>459</v>
      </c>
      <c r="H175" s="68" t="s">
        <v>5251</v>
      </c>
      <c r="I175" s="63">
        <v>2</v>
      </c>
      <c r="J175" s="64" t="str">
        <f t="shared" si="10"/>
        <v>A</v>
      </c>
      <c r="K175" s="65">
        <f t="shared" si="11"/>
        <v>5000</v>
      </c>
      <c r="L175" s="66">
        <f t="shared" si="13"/>
        <v>2</v>
      </c>
      <c r="M175" s="66" t="str">
        <f t="shared" si="12"/>
        <v>OK</v>
      </c>
    </row>
    <row r="176" spans="2:14" x14ac:dyDescent="0.25">
      <c r="B176" s="57">
        <v>169</v>
      </c>
      <c r="C176" s="70">
        <v>44494</v>
      </c>
      <c r="D176" s="59" t="s">
        <v>5252</v>
      </c>
      <c r="E176" s="60" t="s">
        <v>11276</v>
      </c>
      <c r="F176" s="67" t="s">
        <v>5253</v>
      </c>
      <c r="G176" s="67" t="s">
        <v>5254</v>
      </c>
      <c r="H176" s="68" t="s">
        <v>5255</v>
      </c>
      <c r="I176" s="63">
        <v>2</v>
      </c>
      <c r="J176" s="64" t="str">
        <f t="shared" si="10"/>
        <v>A</v>
      </c>
      <c r="K176" s="65">
        <f t="shared" si="11"/>
        <v>5000</v>
      </c>
      <c r="L176" s="66">
        <f t="shared" si="13"/>
        <v>4</v>
      </c>
      <c r="M176" s="66" t="str">
        <f t="shared" si="12"/>
        <v>OK</v>
      </c>
    </row>
    <row r="177" spans="2:14" s="69" customFormat="1" x14ac:dyDescent="0.25">
      <c r="B177" s="57">
        <v>170</v>
      </c>
      <c r="C177" s="70">
        <v>44494</v>
      </c>
      <c r="D177" s="59" t="s">
        <v>5256</v>
      </c>
      <c r="E177" s="60" t="s">
        <v>11276</v>
      </c>
      <c r="F177" s="67" t="s">
        <v>5257</v>
      </c>
      <c r="G177" s="67" t="s">
        <v>5258</v>
      </c>
      <c r="H177" s="68" t="s">
        <v>5259</v>
      </c>
      <c r="I177" s="63">
        <v>6</v>
      </c>
      <c r="J177" s="64" t="str">
        <f t="shared" si="10"/>
        <v>B</v>
      </c>
      <c r="K177" s="65">
        <f t="shared" si="11"/>
        <v>18000</v>
      </c>
      <c r="L177" s="66">
        <f t="shared" si="13"/>
        <v>8</v>
      </c>
      <c r="M177" s="66" t="str">
        <f t="shared" si="12"/>
        <v>OK</v>
      </c>
      <c r="N177" s="40"/>
    </row>
    <row r="178" spans="2:14" x14ac:dyDescent="0.25">
      <c r="B178" s="57">
        <v>171</v>
      </c>
      <c r="C178" s="70">
        <v>44494</v>
      </c>
      <c r="D178" s="59" t="s">
        <v>5260</v>
      </c>
      <c r="E178" s="60" t="s">
        <v>11276</v>
      </c>
      <c r="F178" s="67" t="s">
        <v>5261</v>
      </c>
      <c r="G178" s="67" t="s">
        <v>407</v>
      </c>
      <c r="H178" s="68" t="s">
        <v>5262</v>
      </c>
      <c r="I178" s="63">
        <v>3</v>
      </c>
      <c r="J178" s="64" t="str">
        <f t="shared" si="10"/>
        <v>A</v>
      </c>
      <c r="K178" s="65">
        <f t="shared" si="11"/>
        <v>7500</v>
      </c>
      <c r="L178" s="66">
        <f t="shared" ref="L178:L194" si="14">SUMIF($D$8:$D$453,D178:D596,$I$8:$I$453)</f>
        <v>3</v>
      </c>
      <c r="M178" s="66" t="str">
        <f t="shared" si="12"/>
        <v>OK</v>
      </c>
    </row>
    <row r="179" spans="2:14" x14ac:dyDescent="0.25">
      <c r="B179" s="57">
        <v>172</v>
      </c>
      <c r="C179" s="70">
        <v>44494</v>
      </c>
      <c r="D179" s="59" t="s">
        <v>5263</v>
      </c>
      <c r="E179" s="60" t="s">
        <v>11276</v>
      </c>
      <c r="F179" s="67" t="s">
        <v>5264</v>
      </c>
      <c r="G179" s="67" t="s">
        <v>5265</v>
      </c>
      <c r="H179" s="68" t="s">
        <v>5266</v>
      </c>
      <c r="I179" s="63">
        <v>6</v>
      </c>
      <c r="J179" s="64" t="str">
        <f t="shared" si="10"/>
        <v>B</v>
      </c>
      <c r="K179" s="65">
        <f t="shared" si="11"/>
        <v>18000</v>
      </c>
      <c r="L179" s="66">
        <f t="shared" si="14"/>
        <v>14</v>
      </c>
      <c r="M179" s="66" t="str">
        <f t="shared" si="12"/>
        <v>OK</v>
      </c>
    </row>
    <row r="180" spans="2:14" s="69" customFormat="1" x14ac:dyDescent="0.25">
      <c r="B180" s="57">
        <v>173</v>
      </c>
      <c r="C180" s="70">
        <v>44494</v>
      </c>
      <c r="D180" s="59" t="s">
        <v>5267</v>
      </c>
      <c r="E180" s="60" t="s">
        <v>11276</v>
      </c>
      <c r="F180" s="67" t="s">
        <v>5268</v>
      </c>
      <c r="G180" s="67" t="s">
        <v>5269</v>
      </c>
      <c r="H180" s="68" t="s">
        <v>5270</v>
      </c>
      <c r="I180" s="63">
        <v>2</v>
      </c>
      <c r="J180" s="64" t="str">
        <f t="shared" si="10"/>
        <v>A</v>
      </c>
      <c r="K180" s="65">
        <f t="shared" si="11"/>
        <v>5000</v>
      </c>
      <c r="L180" s="66">
        <f t="shared" si="14"/>
        <v>2</v>
      </c>
      <c r="M180" s="66" t="str">
        <f t="shared" si="12"/>
        <v>OK</v>
      </c>
      <c r="N180" s="40"/>
    </row>
    <row r="181" spans="2:14" x14ac:dyDescent="0.25">
      <c r="B181" s="57">
        <v>174</v>
      </c>
      <c r="C181" s="70">
        <v>44494</v>
      </c>
      <c r="D181" s="59" t="s">
        <v>5271</v>
      </c>
      <c r="E181" s="60" t="s">
        <v>11276</v>
      </c>
      <c r="F181" s="67" t="s">
        <v>5272</v>
      </c>
      <c r="G181" s="67" t="s">
        <v>5273</v>
      </c>
      <c r="H181" s="68" t="s">
        <v>5274</v>
      </c>
      <c r="I181" s="63">
        <v>9</v>
      </c>
      <c r="J181" s="64" t="str">
        <f t="shared" si="10"/>
        <v>B</v>
      </c>
      <c r="K181" s="65">
        <f t="shared" si="11"/>
        <v>27000</v>
      </c>
      <c r="L181" s="66">
        <f t="shared" si="14"/>
        <v>11</v>
      </c>
      <c r="M181" s="66" t="str">
        <f t="shared" si="12"/>
        <v>OK</v>
      </c>
    </row>
    <row r="182" spans="2:14" x14ac:dyDescent="0.25">
      <c r="B182" s="57">
        <v>175</v>
      </c>
      <c r="C182" s="70">
        <v>44494</v>
      </c>
      <c r="D182" s="59" t="s">
        <v>479</v>
      </c>
      <c r="E182" s="60" t="s">
        <v>11276</v>
      </c>
      <c r="F182" s="67" t="s">
        <v>480</v>
      </c>
      <c r="G182" s="67" t="s">
        <v>481</v>
      </c>
      <c r="H182" s="68" t="s">
        <v>5275</v>
      </c>
      <c r="I182" s="63">
        <v>2</v>
      </c>
      <c r="J182" s="64" t="str">
        <f t="shared" si="10"/>
        <v>A</v>
      </c>
      <c r="K182" s="65">
        <f t="shared" si="11"/>
        <v>5000</v>
      </c>
      <c r="L182" s="66">
        <f t="shared" si="14"/>
        <v>6</v>
      </c>
      <c r="M182" s="66" t="str">
        <f t="shared" si="12"/>
        <v>OK</v>
      </c>
    </row>
    <row r="183" spans="2:14" x14ac:dyDescent="0.25">
      <c r="B183" s="57">
        <v>176</v>
      </c>
      <c r="C183" s="70">
        <v>44494</v>
      </c>
      <c r="D183" s="59" t="s">
        <v>5276</v>
      </c>
      <c r="E183" s="60" t="s">
        <v>11276</v>
      </c>
      <c r="F183" s="67" t="s">
        <v>5277</v>
      </c>
      <c r="G183" s="67" t="s">
        <v>5278</v>
      </c>
      <c r="H183" s="68" t="s">
        <v>5279</v>
      </c>
      <c r="I183" s="63">
        <v>2</v>
      </c>
      <c r="J183" s="64" t="str">
        <f t="shared" si="10"/>
        <v>A</v>
      </c>
      <c r="K183" s="65">
        <f t="shared" si="11"/>
        <v>5000</v>
      </c>
      <c r="L183" s="66">
        <f t="shared" si="14"/>
        <v>2</v>
      </c>
      <c r="M183" s="66" t="str">
        <f t="shared" si="12"/>
        <v>OK</v>
      </c>
    </row>
    <row r="184" spans="2:14" s="69" customFormat="1" x14ac:dyDescent="0.25">
      <c r="B184" s="57">
        <v>177</v>
      </c>
      <c r="C184" s="70">
        <v>44494</v>
      </c>
      <c r="D184" s="59" t="s">
        <v>483</v>
      </c>
      <c r="E184" s="60" t="s">
        <v>11276</v>
      </c>
      <c r="F184" s="67" t="s">
        <v>484</v>
      </c>
      <c r="G184" s="67" t="s">
        <v>485</v>
      </c>
      <c r="H184" s="68" t="s">
        <v>5280</v>
      </c>
      <c r="I184" s="63">
        <v>2</v>
      </c>
      <c r="J184" s="64" t="str">
        <f t="shared" si="10"/>
        <v>A</v>
      </c>
      <c r="K184" s="65">
        <f t="shared" si="11"/>
        <v>5000</v>
      </c>
      <c r="L184" s="66">
        <f t="shared" si="14"/>
        <v>10</v>
      </c>
      <c r="M184" s="66" t="str">
        <f t="shared" si="12"/>
        <v>OK</v>
      </c>
      <c r="N184" s="40"/>
    </row>
    <row r="185" spans="2:14" x14ac:dyDescent="0.25">
      <c r="B185" s="57">
        <v>178</v>
      </c>
      <c r="C185" s="70">
        <v>44494</v>
      </c>
      <c r="D185" s="59" t="s">
        <v>5281</v>
      </c>
      <c r="E185" s="60" t="s">
        <v>11276</v>
      </c>
      <c r="F185" s="67" t="s">
        <v>5282</v>
      </c>
      <c r="G185" s="67" t="s">
        <v>5283</v>
      </c>
      <c r="H185" s="68" t="s">
        <v>5284</v>
      </c>
      <c r="I185" s="63">
        <v>2</v>
      </c>
      <c r="J185" s="64" t="str">
        <f t="shared" si="10"/>
        <v>A</v>
      </c>
      <c r="K185" s="65">
        <f t="shared" si="11"/>
        <v>5000</v>
      </c>
      <c r="L185" s="66">
        <f t="shared" si="14"/>
        <v>4</v>
      </c>
      <c r="M185" s="66" t="str">
        <f t="shared" si="12"/>
        <v>OK</v>
      </c>
    </row>
    <row r="186" spans="2:14" x14ac:dyDescent="0.25">
      <c r="B186" s="57">
        <v>179</v>
      </c>
      <c r="C186" s="70">
        <v>44494</v>
      </c>
      <c r="D186" s="59" t="s">
        <v>487</v>
      </c>
      <c r="E186" s="60" t="s">
        <v>11276</v>
      </c>
      <c r="F186" s="67" t="s">
        <v>488</v>
      </c>
      <c r="G186" s="67" t="s">
        <v>489</v>
      </c>
      <c r="H186" s="68" t="s">
        <v>5285</v>
      </c>
      <c r="I186" s="63">
        <v>2</v>
      </c>
      <c r="J186" s="64" t="str">
        <f t="shared" si="10"/>
        <v>A</v>
      </c>
      <c r="K186" s="65">
        <f t="shared" si="11"/>
        <v>5000</v>
      </c>
      <c r="L186" s="66">
        <f t="shared" si="14"/>
        <v>6</v>
      </c>
      <c r="M186" s="66" t="str">
        <f t="shared" si="12"/>
        <v>OK</v>
      </c>
    </row>
    <row r="187" spans="2:14" s="69" customFormat="1" x14ac:dyDescent="0.25">
      <c r="B187" s="57">
        <v>180</v>
      </c>
      <c r="C187" s="70">
        <v>44494</v>
      </c>
      <c r="D187" s="59" t="s">
        <v>495</v>
      </c>
      <c r="E187" s="60" t="s">
        <v>11276</v>
      </c>
      <c r="F187" s="67" t="s">
        <v>496</v>
      </c>
      <c r="G187" s="67" t="s">
        <v>497</v>
      </c>
      <c r="H187" s="68" t="s">
        <v>5291</v>
      </c>
      <c r="I187" s="63">
        <v>2</v>
      </c>
      <c r="J187" s="64" t="str">
        <f t="shared" si="10"/>
        <v>A</v>
      </c>
      <c r="K187" s="65">
        <f t="shared" si="11"/>
        <v>5000</v>
      </c>
      <c r="L187" s="66">
        <f t="shared" si="14"/>
        <v>4</v>
      </c>
      <c r="M187" s="66" t="str">
        <f t="shared" si="12"/>
        <v>OK</v>
      </c>
      <c r="N187" s="40"/>
    </row>
    <row r="188" spans="2:14" x14ac:dyDescent="0.25">
      <c r="B188" s="57">
        <v>181</v>
      </c>
      <c r="C188" s="70">
        <v>44494</v>
      </c>
      <c r="D188" s="59" t="s">
        <v>5286</v>
      </c>
      <c r="E188" s="60" t="s">
        <v>11276</v>
      </c>
      <c r="F188" s="67" t="s">
        <v>5287</v>
      </c>
      <c r="G188" s="67" t="s">
        <v>481</v>
      </c>
      <c r="H188" s="68" t="s">
        <v>5292</v>
      </c>
      <c r="I188" s="63">
        <v>2</v>
      </c>
      <c r="J188" s="64" t="str">
        <f t="shared" si="10"/>
        <v>A</v>
      </c>
      <c r="K188" s="65">
        <f t="shared" si="11"/>
        <v>5000</v>
      </c>
      <c r="L188" s="66">
        <f t="shared" si="14"/>
        <v>2</v>
      </c>
      <c r="M188" s="66" t="str">
        <f t="shared" si="12"/>
        <v>OK</v>
      </c>
    </row>
    <row r="189" spans="2:14" x14ac:dyDescent="0.25">
      <c r="B189" s="57">
        <v>182</v>
      </c>
      <c r="C189" s="70">
        <v>44494</v>
      </c>
      <c r="D189" s="59" t="s">
        <v>5288</v>
      </c>
      <c r="E189" s="60" t="s">
        <v>11276</v>
      </c>
      <c r="F189" s="67" t="s">
        <v>5289</v>
      </c>
      <c r="G189" s="67" t="s">
        <v>5290</v>
      </c>
      <c r="H189" s="68" t="s">
        <v>5293</v>
      </c>
      <c r="I189" s="63">
        <v>2</v>
      </c>
      <c r="J189" s="64" t="str">
        <f t="shared" si="10"/>
        <v>A</v>
      </c>
      <c r="K189" s="65">
        <f t="shared" si="11"/>
        <v>5000</v>
      </c>
      <c r="L189" s="66">
        <f t="shared" si="14"/>
        <v>4</v>
      </c>
      <c r="M189" s="66" t="str">
        <f t="shared" si="12"/>
        <v>OK</v>
      </c>
    </row>
    <row r="190" spans="2:14" x14ac:dyDescent="0.25">
      <c r="B190" s="57">
        <v>183</v>
      </c>
      <c r="C190" s="70">
        <v>44494</v>
      </c>
      <c r="D190" s="59" t="s">
        <v>5294</v>
      </c>
      <c r="E190" s="60" t="s">
        <v>11276</v>
      </c>
      <c r="F190" s="67" t="s">
        <v>5295</v>
      </c>
      <c r="G190" s="67" t="s">
        <v>5296</v>
      </c>
      <c r="H190" s="68" t="s">
        <v>5297</v>
      </c>
      <c r="I190" s="63">
        <v>2</v>
      </c>
      <c r="J190" s="64" t="str">
        <f t="shared" si="10"/>
        <v>A</v>
      </c>
      <c r="K190" s="65">
        <f t="shared" si="11"/>
        <v>5000</v>
      </c>
      <c r="L190" s="66">
        <f t="shared" si="14"/>
        <v>2</v>
      </c>
      <c r="M190" s="66" t="str">
        <f t="shared" si="12"/>
        <v>OK</v>
      </c>
    </row>
    <row r="191" spans="2:14" s="69" customFormat="1" x14ac:dyDescent="0.25">
      <c r="B191" s="57">
        <v>184</v>
      </c>
      <c r="C191" s="70">
        <v>44494</v>
      </c>
      <c r="D191" s="59" t="s">
        <v>5298</v>
      </c>
      <c r="E191" s="60" t="s">
        <v>11276</v>
      </c>
      <c r="F191" s="67" t="s">
        <v>5299</v>
      </c>
      <c r="G191" s="67" t="s">
        <v>5300</v>
      </c>
      <c r="H191" s="68" t="s">
        <v>5301</v>
      </c>
      <c r="I191" s="63">
        <v>10</v>
      </c>
      <c r="J191" s="64" t="str">
        <f t="shared" si="10"/>
        <v>B</v>
      </c>
      <c r="K191" s="65">
        <f t="shared" si="11"/>
        <v>30000</v>
      </c>
      <c r="L191" s="66">
        <f t="shared" si="14"/>
        <v>16</v>
      </c>
      <c r="M191" s="66" t="str">
        <f t="shared" si="12"/>
        <v>OK</v>
      </c>
      <c r="N191" s="40"/>
    </row>
    <row r="192" spans="2:14" x14ac:dyDescent="0.25">
      <c r="B192" s="57">
        <v>185</v>
      </c>
      <c r="C192" s="70">
        <v>44494</v>
      </c>
      <c r="D192" s="59" t="s">
        <v>499</v>
      </c>
      <c r="E192" s="60" t="s">
        <v>11276</v>
      </c>
      <c r="F192" s="67" t="s">
        <v>500</v>
      </c>
      <c r="G192" s="67" t="s">
        <v>501</v>
      </c>
      <c r="H192" s="68" t="s">
        <v>5302</v>
      </c>
      <c r="I192" s="63">
        <v>2</v>
      </c>
      <c r="J192" s="64" t="str">
        <f t="shared" si="10"/>
        <v>A</v>
      </c>
      <c r="K192" s="65">
        <f t="shared" si="11"/>
        <v>5000</v>
      </c>
      <c r="L192" s="66">
        <f t="shared" si="14"/>
        <v>6</v>
      </c>
      <c r="M192" s="66" t="str">
        <f t="shared" si="12"/>
        <v>OK</v>
      </c>
    </row>
    <row r="193" spans="2:14" x14ac:dyDescent="0.25">
      <c r="B193" s="57">
        <v>186</v>
      </c>
      <c r="C193" s="70">
        <v>44494</v>
      </c>
      <c r="D193" s="59" t="s">
        <v>507</v>
      </c>
      <c r="E193" s="60" t="s">
        <v>11276</v>
      </c>
      <c r="F193" s="67" t="s">
        <v>508</v>
      </c>
      <c r="G193" s="67" t="s">
        <v>509</v>
      </c>
      <c r="H193" s="68" t="s">
        <v>5303</v>
      </c>
      <c r="I193" s="63">
        <v>10</v>
      </c>
      <c r="J193" s="64" t="str">
        <f t="shared" si="10"/>
        <v>B</v>
      </c>
      <c r="K193" s="65">
        <f t="shared" si="11"/>
        <v>30000</v>
      </c>
      <c r="L193" s="66">
        <f t="shared" si="14"/>
        <v>12</v>
      </c>
      <c r="M193" s="66" t="str">
        <f t="shared" si="12"/>
        <v>OK</v>
      </c>
    </row>
    <row r="194" spans="2:14" s="69" customFormat="1" x14ac:dyDescent="0.25">
      <c r="B194" s="57">
        <v>187</v>
      </c>
      <c r="C194" s="70">
        <v>44494</v>
      </c>
      <c r="D194" s="59" t="s">
        <v>511</v>
      </c>
      <c r="E194" s="60" t="s">
        <v>11276</v>
      </c>
      <c r="F194" s="67" t="s">
        <v>512</v>
      </c>
      <c r="G194" s="67" t="s">
        <v>513</v>
      </c>
      <c r="H194" s="68" t="s">
        <v>5304</v>
      </c>
      <c r="I194" s="63">
        <v>2</v>
      </c>
      <c r="J194" s="64" t="str">
        <f t="shared" si="10"/>
        <v>A</v>
      </c>
      <c r="K194" s="65">
        <f t="shared" si="11"/>
        <v>5000</v>
      </c>
      <c r="L194" s="66">
        <f t="shared" si="14"/>
        <v>4</v>
      </c>
      <c r="M194" s="66" t="str">
        <f t="shared" si="12"/>
        <v>OK</v>
      </c>
      <c r="N194" s="40"/>
    </row>
    <row r="195" spans="2:14" x14ac:dyDescent="0.25">
      <c r="B195" s="57">
        <v>188</v>
      </c>
      <c r="C195" s="70">
        <v>44495</v>
      </c>
      <c r="D195" s="59" t="s">
        <v>6111</v>
      </c>
      <c r="E195" s="60" t="s">
        <v>11276</v>
      </c>
      <c r="F195" s="67" t="s">
        <v>6112</v>
      </c>
      <c r="G195" s="67" t="s">
        <v>6113</v>
      </c>
      <c r="H195" s="68" t="s">
        <v>6114</v>
      </c>
      <c r="I195" s="63">
        <v>6</v>
      </c>
      <c r="J195" s="64" t="str">
        <f t="shared" ref="J195:J258" si="15">+IF(I195&lt;=0," ",IF(I195&lt;=5,"A",IF(I195&gt;=6,"B")))</f>
        <v>B</v>
      </c>
      <c r="K195" s="65">
        <f t="shared" ref="K195:K258" si="16">+IF(J195=" ",I195*0,IF(J195="A",I195*2500,IF(J195="B",I195*3000)))</f>
        <v>18000</v>
      </c>
      <c r="L195" s="66">
        <f t="shared" ref="L195:L226" si="17">SUMIF($D$8:$D$453,D195:D510,$I$8:$I$453)</f>
        <v>8</v>
      </c>
      <c r="M195" s="66" t="str">
        <f t="shared" ref="M195:M258" si="18">+IF(L195=0," ",IF(L195&lt;=20,"OK",IF(L195&gt;=21,"LEBIH")))</f>
        <v>OK</v>
      </c>
    </row>
    <row r="196" spans="2:14" x14ac:dyDescent="0.25">
      <c r="B196" s="57">
        <v>189</v>
      </c>
      <c r="C196" s="70">
        <v>44495</v>
      </c>
      <c r="D196" s="59" t="s">
        <v>1505</v>
      </c>
      <c r="E196" s="60" t="s">
        <v>11276</v>
      </c>
      <c r="F196" s="67" t="s">
        <v>1506</v>
      </c>
      <c r="G196" s="67" t="s">
        <v>1499</v>
      </c>
      <c r="H196" s="68" t="s">
        <v>6115</v>
      </c>
      <c r="I196" s="63">
        <v>6</v>
      </c>
      <c r="J196" s="64" t="str">
        <f t="shared" si="15"/>
        <v>B</v>
      </c>
      <c r="K196" s="65">
        <f t="shared" si="16"/>
        <v>18000</v>
      </c>
      <c r="L196" s="66">
        <f t="shared" si="17"/>
        <v>14</v>
      </c>
      <c r="M196" s="66" t="str">
        <f t="shared" si="18"/>
        <v>OK</v>
      </c>
    </row>
    <row r="197" spans="2:14" x14ac:dyDescent="0.25">
      <c r="B197" s="57">
        <v>190</v>
      </c>
      <c r="C197" s="70">
        <v>44495</v>
      </c>
      <c r="D197" s="59" t="s">
        <v>1508</v>
      </c>
      <c r="E197" s="60" t="s">
        <v>11276</v>
      </c>
      <c r="F197" s="67" t="s">
        <v>1509</v>
      </c>
      <c r="G197" s="67" t="s">
        <v>1510</v>
      </c>
      <c r="H197" s="68" t="s">
        <v>6118</v>
      </c>
      <c r="I197" s="63">
        <v>3</v>
      </c>
      <c r="J197" s="64" t="str">
        <f t="shared" si="15"/>
        <v>A</v>
      </c>
      <c r="K197" s="65">
        <f t="shared" si="16"/>
        <v>7500</v>
      </c>
      <c r="L197" s="66">
        <f t="shared" si="17"/>
        <v>5</v>
      </c>
      <c r="M197" s="66" t="str">
        <f t="shared" si="18"/>
        <v>OK</v>
      </c>
    </row>
    <row r="198" spans="2:14" x14ac:dyDescent="0.25">
      <c r="B198" s="57">
        <v>191</v>
      </c>
      <c r="C198" s="70">
        <v>44495</v>
      </c>
      <c r="D198" s="59" t="s">
        <v>6116</v>
      </c>
      <c r="E198" s="60" t="s">
        <v>11276</v>
      </c>
      <c r="F198" s="67" t="s">
        <v>6117</v>
      </c>
      <c r="G198" s="67" t="s">
        <v>1499</v>
      </c>
      <c r="H198" s="68" t="s">
        <v>6119</v>
      </c>
      <c r="I198" s="63">
        <v>4</v>
      </c>
      <c r="J198" s="64" t="str">
        <f t="shared" si="15"/>
        <v>A</v>
      </c>
      <c r="K198" s="65">
        <f t="shared" si="16"/>
        <v>10000</v>
      </c>
      <c r="L198" s="66">
        <f t="shared" si="17"/>
        <v>4</v>
      </c>
      <c r="M198" s="66" t="str">
        <f t="shared" si="18"/>
        <v>OK</v>
      </c>
    </row>
    <row r="199" spans="2:14" x14ac:dyDescent="0.25">
      <c r="B199" s="57">
        <v>192</v>
      </c>
      <c r="C199" s="70">
        <v>44495</v>
      </c>
      <c r="D199" s="59" t="s">
        <v>6120</v>
      </c>
      <c r="E199" s="60" t="s">
        <v>11276</v>
      </c>
      <c r="F199" s="67" t="s">
        <v>6121</v>
      </c>
      <c r="G199" s="67" t="s">
        <v>6122</v>
      </c>
      <c r="H199" s="68" t="s">
        <v>6123</v>
      </c>
      <c r="I199" s="63">
        <v>6</v>
      </c>
      <c r="J199" s="64" t="str">
        <f t="shared" si="15"/>
        <v>B</v>
      </c>
      <c r="K199" s="65">
        <f t="shared" si="16"/>
        <v>18000</v>
      </c>
      <c r="L199" s="66">
        <f t="shared" si="17"/>
        <v>6</v>
      </c>
      <c r="M199" s="66" t="str">
        <f t="shared" si="18"/>
        <v>OK</v>
      </c>
    </row>
    <row r="200" spans="2:14" x14ac:dyDescent="0.25">
      <c r="B200" s="57">
        <v>193</v>
      </c>
      <c r="C200" s="70">
        <v>44495</v>
      </c>
      <c r="D200" s="59" t="s">
        <v>1563</v>
      </c>
      <c r="E200" s="60" t="s">
        <v>11276</v>
      </c>
      <c r="F200" s="67" t="s">
        <v>1564</v>
      </c>
      <c r="G200" s="67" t="s">
        <v>1565</v>
      </c>
      <c r="H200" s="68" t="s">
        <v>6124</v>
      </c>
      <c r="I200" s="63">
        <v>2</v>
      </c>
      <c r="J200" s="64" t="str">
        <f t="shared" si="15"/>
        <v>A</v>
      </c>
      <c r="K200" s="65">
        <f t="shared" si="16"/>
        <v>5000</v>
      </c>
      <c r="L200" s="66">
        <f t="shared" si="17"/>
        <v>4</v>
      </c>
      <c r="M200" s="66" t="str">
        <f t="shared" si="18"/>
        <v>OK</v>
      </c>
    </row>
    <row r="201" spans="2:14" x14ac:dyDescent="0.25">
      <c r="B201" s="57">
        <v>194</v>
      </c>
      <c r="C201" s="70">
        <v>44495</v>
      </c>
      <c r="D201" s="59" t="s">
        <v>6125</v>
      </c>
      <c r="E201" s="60" t="s">
        <v>11276</v>
      </c>
      <c r="F201" s="67" t="s">
        <v>6126</v>
      </c>
      <c r="G201" s="67" t="s">
        <v>3982</v>
      </c>
      <c r="H201" s="68" t="s">
        <v>6127</v>
      </c>
      <c r="I201" s="63">
        <v>2</v>
      </c>
      <c r="J201" s="64" t="str">
        <f t="shared" si="15"/>
        <v>A</v>
      </c>
      <c r="K201" s="65">
        <f t="shared" si="16"/>
        <v>5000</v>
      </c>
      <c r="L201" s="66">
        <f t="shared" si="17"/>
        <v>2</v>
      </c>
      <c r="M201" s="66" t="str">
        <f t="shared" si="18"/>
        <v>OK</v>
      </c>
    </row>
    <row r="202" spans="2:14" x14ac:dyDescent="0.25">
      <c r="B202" s="57">
        <v>195</v>
      </c>
      <c r="C202" s="70">
        <v>44495</v>
      </c>
      <c r="D202" s="59" t="s">
        <v>6128</v>
      </c>
      <c r="E202" s="60" t="s">
        <v>11276</v>
      </c>
      <c r="F202" s="67" t="s">
        <v>6129</v>
      </c>
      <c r="G202" s="67" t="s">
        <v>6130</v>
      </c>
      <c r="H202" s="68" t="s">
        <v>6131</v>
      </c>
      <c r="I202" s="63">
        <v>2</v>
      </c>
      <c r="J202" s="64" t="str">
        <f t="shared" si="15"/>
        <v>A</v>
      </c>
      <c r="K202" s="65">
        <f t="shared" si="16"/>
        <v>5000</v>
      </c>
      <c r="L202" s="66">
        <f t="shared" si="17"/>
        <v>2</v>
      </c>
      <c r="M202" s="66" t="str">
        <f t="shared" si="18"/>
        <v>OK</v>
      </c>
    </row>
    <row r="203" spans="2:14" x14ac:dyDescent="0.25">
      <c r="B203" s="57">
        <v>196</v>
      </c>
      <c r="C203" s="70">
        <v>44495</v>
      </c>
      <c r="D203" s="59" t="s">
        <v>6132</v>
      </c>
      <c r="E203" s="60" t="s">
        <v>11276</v>
      </c>
      <c r="F203" s="67" t="s">
        <v>6133</v>
      </c>
      <c r="G203" s="67" t="s">
        <v>6134</v>
      </c>
      <c r="H203" s="68" t="s">
        <v>6135</v>
      </c>
      <c r="I203" s="63">
        <v>2</v>
      </c>
      <c r="J203" s="64" t="str">
        <f t="shared" si="15"/>
        <v>A</v>
      </c>
      <c r="K203" s="65">
        <f t="shared" si="16"/>
        <v>5000</v>
      </c>
      <c r="L203" s="66">
        <f t="shared" si="17"/>
        <v>2</v>
      </c>
      <c r="M203" s="66" t="str">
        <f t="shared" si="18"/>
        <v>OK</v>
      </c>
    </row>
    <row r="204" spans="2:14" x14ac:dyDescent="0.25">
      <c r="B204" s="57">
        <v>197</v>
      </c>
      <c r="C204" s="70">
        <v>44495</v>
      </c>
      <c r="D204" s="59" t="s">
        <v>6136</v>
      </c>
      <c r="E204" s="60" t="s">
        <v>11276</v>
      </c>
      <c r="F204" s="67" t="s">
        <v>6137</v>
      </c>
      <c r="G204" s="67" t="s">
        <v>6138</v>
      </c>
      <c r="H204" s="68" t="s">
        <v>6142</v>
      </c>
      <c r="I204" s="63">
        <v>2</v>
      </c>
      <c r="J204" s="64" t="str">
        <f t="shared" si="15"/>
        <v>A</v>
      </c>
      <c r="K204" s="65">
        <f t="shared" si="16"/>
        <v>5000</v>
      </c>
      <c r="L204" s="66">
        <f t="shared" si="17"/>
        <v>2</v>
      </c>
      <c r="M204" s="66" t="str">
        <f t="shared" si="18"/>
        <v>OK</v>
      </c>
    </row>
    <row r="205" spans="2:14" x14ac:dyDescent="0.25">
      <c r="B205" s="57">
        <v>198</v>
      </c>
      <c r="C205" s="70">
        <v>44495</v>
      </c>
      <c r="D205" s="59" t="s">
        <v>6139</v>
      </c>
      <c r="E205" s="60" t="s">
        <v>11276</v>
      </c>
      <c r="F205" s="67" t="s">
        <v>6140</v>
      </c>
      <c r="G205" s="67" t="s">
        <v>6141</v>
      </c>
      <c r="H205" s="68" t="s">
        <v>6143</v>
      </c>
      <c r="I205" s="63">
        <v>2</v>
      </c>
      <c r="J205" s="64" t="str">
        <f t="shared" si="15"/>
        <v>A</v>
      </c>
      <c r="K205" s="65">
        <f t="shared" si="16"/>
        <v>5000</v>
      </c>
      <c r="L205" s="66">
        <f t="shared" si="17"/>
        <v>4</v>
      </c>
      <c r="M205" s="66" t="str">
        <f t="shared" si="18"/>
        <v>OK</v>
      </c>
    </row>
    <row r="206" spans="2:14" x14ac:dyDescent="0.25">
      <c r="B206" s="57">
        <v>199</v>
      </c>
      <c r="C206" s="70">
        <v>44495</v>
      </c>
      <c r="D206" s="59" t="s">
        <v>6144</v>
      </c>
      <c r="E206" s="60" t="s">
        <v>11276</v>
      </c>
      <c r="F206" s="67" t="s">
        <v>6145</v>
      </c>
      <c r="G206" s="67" t="s">
        <v>6146</v>
      </c>
      <c r="H206" s="68" t="s">
        <v>6147</v>
      </c>
      <c r="I206" s="63">
        <v>4</v>
      </c>
      <c r="J206" s="64" t="str">
        <f t="shared" si="15"/>
        <v>A</v>
      </c>
      <c r="K206" s="65">
        <f t="shared" si="16"/>
        <v>10000</v>
      </c>
      <c r="L206" s="66">
        <f t="shared" si="17"/>
        <v>4</v>
      </c>
      <c r="M206" s="66" t="str">
        <f t="shared" si="18"/>
        <v>OK</v>
      </c>
    </row>
    <row r="207" spans="2:14" x14ac:dyDescent="0.25">
      <c r="B207" s="57">
        <v>200</v>
      </c>
      <c r="C207" s="70">
        <v>44495</v>
      </c>
      <c r="D207" s="59" t="s">
        <v>6148</v>
      </c>
      <c r="E207" s="60" t="s">
        <v>11276</v>
      </c>
      <c r="F207" s="67" t="s">
        <v>6149</v>
      </c>
      <c r="G207" s="67" t="s">
        <v>6150</v>
      </c>
      <c r="H207" s="68" t="s">
        <v>6154</v>
      </c>
      <c r="I207" s="63">
        <v>2</v>
      </c>
      <c r="J207" s="64" t="str">
        <f t="shared" si="15"/>
        <v>A</v>
      </c>
      <c r="K207" s="65">
        <f t="shared" si="16"/>
        <v>5000</v>
      </c>
      <c r="L207" s="66">
        <f t="shared" si="17"/>
        <v>4</v>
      </c>
      <c r="M207" s="66" t="str">
        <f t="shared" si="18"/>
        <v>OK</v>
      </c>
    </row>
    <row r="208" spans="2:14" x14ac:dyDescent="0.25">
      <c r="B208" s="57">
        <v>201</v>
      </c>
      <c r="C208" s="70">
        <v>44495</v>
      </c>
      <c r="D208" s="59" t="s">
        <v>1540</v>
      </c>
      <c r="E208" s="60" t="s">
        <v>11276</v>
      </c>
      <c r="F208" s="67" t="s">
        <v>1541</v>
      </c>
      <c r="G208" s="67" t="s">
        <v>443</v>
      </c>
      <c r="H208" s="68" t="s">
        <v>6155</v>
      </c>
      <c r="I208" s="63">
        <v>2</v>
      </c>
      <c r="J208" s="64" t="str">
        <f t="shared" si="15"/>
        <v>A</v>
      </c>
      <c r="K208" s="65">
        <f t="shared" si="16"/>
        <v>5000</v>
      </c>
      <c r="L208" s="66">
        <f t="shared" si="17"/>
        <v>6</v>
      </c>
      <c r="M208" s="66" t="str">
        <f t="shared" si="18"/>
        <v>OK</v>
      </c>
    </row>
    <row r="209" spans="2:13" x14ac:dyDescent="0.25">
      <c r="B209" s="57">
        <v>202</v>
      </c>
      <c r="C209" s="70">
        <v>44495</v>
      </c>
      <c r="D209" s="59" t="s">
        <v>6151</v>
      </c>
      <c r="E209" s="60" t="s">
        <v>11276</v>
      </c>
      <c r="F209" s="67" t="s">
        <v>6152</v>
      </c>
      <c r="G209" s="67" t="s">
        <v>6153</v>
      </c>
      <c r="H209" s="68" t="s">
        <v>6156</v>
      </c>
      <c r="I209" s="63">
        <v>2</v>
      </c>
      <c r="J209" s="64" t="str">
        <f t="shared" si="15"/>
        <v>A</v>
      </c>
      <c r="K209" s="65">
        <f t="shared" si="16"/>
        <v>5000</v>
      </c>
      <c r="L209" s="66">
        <f t="shared" si="17"/>
        <v>4</v>
      </c>
      <c r="M209" s="66" t="str">
        <f t="shared" si="18"/>
        <v>OK</v>
      </c>
    </row>
    <row r="210" spans="2:13" x14ac:dyDescent="0.25">
      <c r="B210" s="57">
        <v>203</v>
      </c>
      <c r="C210" s="70">
        <v>44495</v>
      </c>
      <c r="D210" s="59" t="s">
        <v>1547</v>
      </c>
      <c r="E210" s="60" t="s">
        <v>11276</v>
      </c>
      <c r="F210" s="67" t="s">
        <v>1548</v>
      </c>
      <c r="G210" s="67" t="s">
        <v>1549</v>
      </c>
      <c r="H210" s="68" t="s">
        <v>6157</v>
      </c>
      <c r="I210" s="63">
        <v>2</v>
      </c>
      <c r="J210" s="64" t="str">
        <f t="shared" si="15"/>
        <v>A</v>
      </c>
      <c r="K210" s="65">
        <f t="shared" si="16"/>
        <v>5000</v>
      </c>
      <c r="L210" s="66">
        <f t="shared" si="17"/>
        <v>6</v>
      </c>
      <c r="M210" s="66" t="str">
        <f t="shared" si="18"/>
        <v>OK</v>
      </c>
    </row>
    <row r="211" spans="2:13" x14ac:dyDescent="0.25">
      <c r="B211" s="57">
        <v>204</v>
      </c>
      <c r="C211" s="70">
        <v>44495</v>
      </c>
      <c r="D211" s="59" t="s">
        <v>6158</v>
      </c>
      <c r="E211" s="60" t="s">
        <v>11276</v>
      </c>
      <c r="F211" s="67" t="s">
        <v>6159</v>
      </c>
      <c r="G211" s="67" t="s">
        <v>4050</v>
      </c>
      <c r="H211" s="68" t="s">
        <v>6160</v>
      </c>
      <c r="I211" s="63">
        <v>2</v>
      </c>
      <c r="J211" s="64" t="str">
        <f t="shared" si="15"/>
        <v>A</v>
      </c>
      <c r="K211" s="65">
        <f t="shared" si="16"/>
        <v>5000</v>
      </c>
      <c r="L211" s="66">
        <f t="shared" si="17"/>
        <v>4</v>
      </c>
      <c r="M211" s="66" t="str">
        <f t="shared" si="18"/>
        <v>OK</v>
      </c>
    </row>
    <row r="212" spans="2:13" x14ac:dyDescent="0.25">
      <c r="B212" s="57">
        <v>205</v>
      </c>
      <c r="C212" s="70">
        <v>44495</v>
      </c>
      <c r="D212" s="59" t="s">
        <v>6161</v>
      </c>
      <c r="E212" s="60" t="s">
        <v>11276</v>
      </c>
      <c r="F212" s="67" t="s">
        <v>6162</v>
      </c>
      <c r="G212" s="67" t="s">
        <v>1549</v>
      </c>
      <c r="H212" s="68" t="s">
        <v>6171</v>
      </c>
      <c r="I212" s="63">
        <v>2</v>
      </c>
      <c r="J212" s="64" t="str">
        <f t="shared" si="15"/>
        <v>A</v>
      </c>
      <c r="K212" s="65">
        <f t="shared" si="16"/>
        <v>5000</v>
      </c>
      <c r="L212" s="66">
        <f t="shared" si="17"/>
        <v>4</v>
      </c>
      <c r="M212" s="66" t="str">
        <f t="shared" si="18"/>
        <v>OK</v>
      </c>
    </row>
    <row r="213" spans="2:13" x14ac:dyDescent="0.25">
      <c r="B213" s="57">
        <v>206</v>
      </c>
      <c r="C213" s="70">
        <v>44495</v>
      </c>
      <c r="D213" s="59" t="s">
        <v>6163</v>
      </c>
      <c r="E213" s="60" t="s">
        <v>11276</v>
      </c>
      <c r="F213" s="67" t="s">
        <v>6164</v>
      </c>
      <c r="G213" s="67" t="s">
        <v>6165</v>
      </c>
      <c r="H213" s="68" t="s">
        <v>6172</v>
      </c>
      <c r="I213" s="63">
        <v>2</v>
      </c>
      <c r="J213" s="64" t="str">
        <f t="shared" si="15"/>
        <v>A</v>
      </c>
      <c r="K213" s="65">
        <f t="shared" si="16"/>
        <v>5000</v>
      </c>
      <c r="L213" s="66">
        <f t="shared" si="17"/>
        <v>2</v>
      </c>
      <c r="M213" s="66" t="str">
        <f t="shared" si="18"/>
        <v>OK</v>
      </c>
    </row>
    <row r="214" spans="2:13" x14ac:dyDescent="0.25">
      <c r="B214" s="57">
        <v>207</v>
      </c>
      <c r="C214" s="70">
        <v>44495</v>
      </c>
      <c r="D214" s="59" t="s">
        <v>6166</v>
      </c>
      <c r="E214" s="60" t="s">
        <v>11276</v>
      </c>
      <c r="F214" s="67" t="s">
        <v>6167</v>
      </c>
      <c r="G214" s="67" t="s">
        <v>6168</v>
      </c>
      <c r="H214" s="68" t="s">
        <v>6173</v>
      </c>
      <c r="I214" s="63">
        <v>2</v>
      </c>
      <c r="J214" s="64" t="str">
        <f t="shared" si="15"/>
        <v>A</v>
      </c>
      <c r="K214" s="65">
        <f t="shared" si="16"/>
        <v>5000</v>
      </c>
      <c r="L214" s="66">
        <f t="shared" si="17"/>
        <v>4</v>
      </c>
      <c r="M214" s="66" t="str">
        <f t="shared" si="18"/>
        <v>OK</v>
      </c>
    </row>
    <row r="215" spans="2:13" x14ac:dyDescent="0.25">
      <c r="B215" s="57">
        <v>208</v>
      </c>
      <c r="C215" s="70">
        <v>44495</v>
      </c>
      <c r="D215" s="59" t="s">
        <v>6169</v>
      </c>
      <c r="E215" s="60" t="s">
        <v>11276</v>
      </c>
      <c r="F215" s="67" t="s">
        <v>6170</v>
      </c>
      <c r="G215" s="67" t="s">
        <v>1545</v>
      </c>
      <c r="H215" s="68" t="s">
        <v>6174</v>
      </c>
      <c r="I215" s="63">
        <v>2</v>
      </c>
      <c r="J215" s="64" t="str">
        <f t="shared" si="15"/>
        <v>A</v>
      </c>
      <c r="K215" s="65">
        <f t="shared" si="16"/>
        <v>5000</v>
      </c>
      <c r="L215" s="66">
        <f t="shared" si="17"/>
        <v>4</v>
      </c>
      <c r="M215" s="66" t="str">
        <f t="shared" si="18"/>
        <v>OK</v>
      </c>
    </row>
    <row r="216" spans="2:13" x14ac:dyDescent="0.25">
      <c r="B216" s="57">
        <v>209</v>
      </c>
      <c r="C216" s="70">
        <v>44495</v>
      </c>
      <c r="D216" s="59" t="s">
        <v>6175</v>
      </c>
      <c r="E216" s="60" t="s">
        <v>11276</v>
      </c>
      <c r="F216" s="67" t="s">
        <v>6176</v>
      </c>
      <c r="G216" s="67" t="s">
        <v>6177</v>
      </c>
      <c r="H216" s="68" t="s">
        <v>6178</v>
      </c>
      <c r="I216" s="63">
        <v>2</v>
      </c>
      <c r="J216" s="64" t="str">
        <f t="shared" si="15"/>
        <v>A</v>
      </c>
      <c r="K216" s="65">
        <f t="shared" si="16"/>
        <v>5000</v>
      </c>
      <c r="L216" s="66">
        <f t="shared" si="17"/>
        <v>2</v>
      </c>
      <c r="M216" s="66" t="str">
        <f t="shared" si="18"/>
        <v>OK</v>
      </c>
    </row>
    <row r="217" spans="2:13" x14ac:dyDescent="0.25">
      <c r="B217" s="57">
        <v>210</v>
      </c>
      <c r="C217" s="70">
        <v>44495</v>
      </c>
      <c r="D217" s="59" t="s">
        <v>6179</v>
      </c>
      <c r="E217" s="60" t="s">
        <v>11276</v>
      </c>
      <c r="F217" s="67" t="s">
        <v>6180</v>
      </c>
      <c r="G217" s="67" t="s">
        <v>6181</v>
      </c>
      <c r="H217" s="68" t="s">
        <v>6182</v>
      </c>
      <c r="I217" s="63">
        <v>2</v>
      </c>
      <c r="J217" s="64" t="str">
        <f t="shared" si="15"/>
        <v>A</v>
      </c>
      <c r="K217" s="65">
        <f t="shared" si="16"/>
        <v>5000</v>
      </c>
      <c r="L217" s="66">
        <f t="shared" si="17"/>
        <v>4</v>
      </c>
      <c r="M217" s="66" t="str">
        <f t="shared" si="18"/>
        <v>OK</v>
      </c>
    </row>
    <row r="218" spans="2:13" x14ac:dyDescent="0.25">
      <c r="B218" s="57">
        <v>211</v>
      </c>
      <c r="C218" s="70">
        <v>44495</v>
      </c>
      <c r="D218" s="59" t="s">
        <v>6183</v>
      </c>
      <c r="E218" s="60" t="s">
        <v>11276</v>
      </c>
      <c r="F218" s="67" t="s">
        <v>6184</v>
      </c>
      <c r="G218" s="67" t="s">
        <v>6185</v>
      </c>
      <c r="H218" s="68" t="s">
        <v>6189</v>
      </c>
      <c r="I218" s="63">
        <v>2</v>
      </c>
      <c r="J218" s="64" t="str">
        <f t="shared" si="15"/>
        <v>A</v>
      </c>
      <c r="K218" s="65">
        <f t="shared" si="16"/>
        <v>5000</v>
      </c>
      <c r="L218" s="66">
        <f t="shared" si="17"/>
        <v>4</v>
      </c>
      <c r="M218" s="66" t="str">
        <f t="shared" si="18"/>
        <v>OK</v>
      </c>
    </row>
    <row r="219" spans="2:13" x14ac:dyDescent="0.25">
      <c r="B219" s="57">
        <v>212</v>
      </c>
      <c r="C219" s="70">
        <v>44495</v>
      </c>
      <c r="D219" s="59" t="s">
        <v>6186</v>
      </c>
      <c r="E219" s="60" t="s">
        <v>11276</v>
      </c>
      <c r="F219" s="67" t="s">
        <v>6187</v>
      </c>
      <c r="G219" s="67" t="s">
        <v>6188</v>
      </c>
      <c r="H219" s="68" t="s">
        <v>6190</v>
      </c>
      <c r="I219" s="63">
        <v>2</v>
      </c>
      <c r="J219" s="64" t="str">
        <f t="shared" si="15"/>
        <v>A</v>
      </c>
      <c r="K219" s="65">
        <f t="shared" si="16"/>
        <v>5000</v>
      </c>
      <c r="L219" s="66">
        <f t="shared" si="17"/>
        <v>4</v>
      </c>
      <c r="M219" s="66" t="str">
        <f t="shared" si="18"/>
        <v>OK</v>
      </c>
    </row>
    <row r="220" spans="2:13" x14ac:dyDescent="0.25">
      <c r="B220" s="57">
        <v>213</v>
      </c>
      <c r="C220" s="70">
        <v>44495</v>
      </c>
      <c r="D220" s="59" t="s">
        <v>6191</v>
      </c>
      <c r="E220" s="60" t="s">
        <v>11276</v>
      </c>
      <c r="F220" s="67" t="s">
        <v>6192</v>
      </c>
      <c r="G220" s="67" t="s">
        <v>6193</v>
      </c>
      <c r="H220" s="68" t="s">
        <v>6194</v>
      </c>
      <c r="I220" s="63">
        <v>2</v>
      </c>
      <c r="J220" s="64" t="str">
        <f t="shared" si="15"/>
        <v>A</v>
      </c>
      <c r="K220" s="65">
        <f t="shared" si="16"/>
        <v>5000</v>
      </c>
      <c r="L220" s="66">
        <f t="shared" si="17"/>
        <v>4</v>
      </c>
      <c r="M220" s="66" t="str">
        <f t="shared" si="18"/>
        <v>OK</v>
      </c>
    </row>
    <row r="221" spans="2:13" x14ac:dyDescent="0.25">
      <c r="B221" s="57">
        <v>214</v>
      </c>
      <c r="C221" s="70">
        <v>44495</v>
      </c>
      <c r="D221" s="59" t="s">
        <v>6195</v>
      </c>
      <c r="E221" s="60" t="s">
        <v>11276</v>
      </c>
      <c r="F221" s="67" t="s">
        <v>6196</v>
      </c>
      <c r="G221" s="67" t="s">
        <v>6197</v>
      </c>
      <c r="H221" s="68" t="s">
        <v>6198</v>
      </c>
      <c r="I221" s="63">
        <v>2</v>
      </c>
      <c r="J221" s="64" t="str">
        <f t="shared" si="15"/>
        <v>A</v>
      </c>
      <c r="K221" s="65">
        <f t="shared" si="16"/>
        <v>5000</v>
      </c>
      <c r="L221" s="66">
        <f t="shared" si="17"/>
        <v>4</v>
      </c>
      <c r="M221" s="66" t="str">
        <f t="shared" si="18"/>
        <v>OK</v>
      </c>
    </row>
    <row r="222" spans="2:13" x14ac:dyDescent="0.25">
      <c r="B222" s="57">
        <v>215</v>
      </c>
      <c r="C222" s="70">
        <v>44495</v>
      </c>
      <c r="D222" s="59" t="s">
        <v>1555</v>
      </c>
      <c r="E222" s="60" t="s">
        <v>11276</v>
      </c>
      <c r="F222" s="67" t="s">
        <v>1556</v>
      </c>
      <c r="G222" s="67" t="s">
        <v>1557</v>
      </c>
      <c r="H222" s="68" t="s">
        <v>6199</v>
      </c>
      <c r="I222" s="63">
        <v>12</v>
      </c>
      <c r="J222" s="64" t="str">
        <f t="shared" si="15"/>
        <v>B</v>
      </c>
      <c r="K222" s="65">
        <f t="shared" si="16"/>
        <v>36000</v>
      </c>
      <c r="L222" s="66">
        <f t="shared" si="17"/>
        <v>20</v>
      </c>
      <c r="M222" s="66" t="str">
        <f t="shared" si="18"/>
        <v>OK</v>
      </c>
    </row>
    <row r="223" spans="2:13" x14ac:dyDescent="0.25">
      <c r="B223" s="57">
        <v>216</v>
      </c>
      <c r="C223" s="70">
        <v>44495</v>
      </c>
      <c r="D223" s="59" t="s">
        <v>5256</v>
      </c>
      <c r="E223" s="60" t="s">
        <v>11276</v>
      </c>
      <c r="F223" s="67" t="s">
        <v>5257</v>
      </c>
      <c r="G223" s="67" t="s">
        <v>5258</v>
      </c>
      <c r="H223" s="68" t="s">
        <v>6200</v>
      </c>
      <c r="I223" s="63">
        <v>2</v>
      </c>
      <c r="J223" s="64" t="str">
        <f t="shared" si="15"/>
        <v>A</v>
      </c>
      <c r="K223" s="65">
        <f t="shared" si="16"/>
        <v>5000</v>
      </c>
      <c r="L223" s="66">
        <f t="shared" si="17"/>
        <v>8</v>
      </c>
      <c r="M223" s="66" t="str">
        <f t="shared" si="18"/>
        <v>OK</v>
      </c>
    </row>
    <row r="224" spans="2:13" x14ac:dyDescent="0.25">
      <c r="B224" s="57">
        <v>217</v>
      </c>
      <c r="C224" s="70">
        <v>44496</v>
      </c>
      <c r="D224" s="59" t="s">
        <v>6841</v>
      </c>
      <c r="E224" s="60" t="s">
        <v>11276</v>
      </c>
      <c r="F224" s="67" t="s">
        <v>6842</v>
      </c>
      <c r="G224" s="67" t="s">
        <v>6843</v>
      </c>
      <c r="H224" s="68" t="s">
        <v>6844</v>
      </c>
      <c r="I224" s="63">
        <v>6</v>
      </c>
      <c r="J224" s="64" t="str">
        <f t="shared" si="15"/>
        <v>B</v>
      </c>
      <c r="K224" s="65">
        <f t="shared" si="16"/>
        <v>18000</v>
      </c>
      <c r="L224" s="66">
        <f t="shared" si="17"/>
        <v>6</v>
      </c>
      <c r="M224" s="66" t="str">
        <f t="shared" si="18"/>
        <v>OK</v>
      </c>
    </row>
    <row r="225" spans="2:13" x14ac:dyDescent="0.25">
      <c r="B225" s="57">
        <v>218</v>
      </c>
      <c r="C225" s="70">
        <v>44496</v>
      </c>
      <c r="D225" s="59" t="s">
        <v>1685</v>
      </c>
      <c r="E225" s="60" t="s">
        <v>11276</v>
      </c>
      <c r="F225" s="67" t="s">
        <v>1686</v>
      </c>
      <c r="G225" s="67" t="s">
        <v>1687</v>
      </c>
      <c r="H225" s="68" t="s">
        <v>6845</v>
      </c>
      <c r="I225" s="63">
        <v>3</v>
      </c>
      <c r="J225" s="64" t="str">
        <f t="shared" si="15"/>
        <v>A</v>
      </c>
      <c r="K225" s="65">
        <f t="shared" si="16"/>
        <v>7500</v>
      </c>
      <c r="L225" s="66">
        <f t="shared" si="17"/>
        <v>7</v>
      </c>
      <c r="M225" s="66" t="str">
        <f t="shared" si="18"/>
        <v>OK</v>
      </c>
    </row>
    <row r="226" spans="2:13" x14ac:dyDescent="0.25">
      <c r="B226" s="57">
        <v>219</v>
      </c>
      <c r="C226" s="70">
        <v>44496</v>
      </c>
      <c r="D226" s="59" t="s">
        <v>6846</v>
      </c>
      <c r="E226" s="60" t="s">
        <v>11276</v>
      </c>
      <c r="F226" s="67" t="s">
        <v>6847</v>
      </c>
      <c r="G226" s="67" t="s">
        <v>6848</v>
      </c>
      <c r="H226" s="68" t="s">
        <v>6849</v>
      </c>
      <c r="I226" s="63">
        <v>2</v>
      </c>
      <c r="J226" s="64" t="str">
        <f t="shared" si="15"/>
        <v>A</v>
      </c>
      <c r="K226" s="65">
        <f t="shared" si="16"/>
        <v>5000</v>
      </c>
      <c r="L226" s="66">
        <f t="shared" si="17"/>
        <v>2</v>
      </c>
      <c r="M226" s="66" t="str">
        <f t="shared" si="18"/>
        <v>OK</v>
      </c>
    </row>
    <row r="227" spans="2:13" x14ac:dyDescent="0.25">
      <c r="B227" s="57">
        <v>220</v>
      </c>
      <c r="C227" s="70">
        <v>44496</v>
      </c>
      <c r="D227" s="59" t="s">
        <v>6850</v>
      </c>
      <c r="E227" s="60" t="s">
        <v>11276</v>
      </c>
      <c r="F227" s="67" t="s">
        <v>6851</v>
      </c>
      <c r="G227" s="67" t="s">
        <v>6852</v>
      </c>
      <c r="H227" s="68" t="s">
        <v>6853</v>
      </c>
      <c r="I227" s="63">
        <v>2</v>
      </c>
      <c r="J227" s="64" t="str">
        <f t="shared" si="15"/>
        <v>A</v>
      </c>
      <c r="K227" s="65">
        <f t="shared" si="16"/>
        <v>5000</v>
      </c>
      <c r="L227" s="66">
        <f t="shared" ref="L227:L258" si="19">SUMIF($D$8:$D$453,D227:D542,$I$8:$I$453)</f>
        <v>4</v>
      </c>
      <c r="M227" s="66" t="str">
        <f t="shared" si="18"/>
        <v>OK</v>
      </c>
    </row>
    <row r="228" spans="2:13" x14ac:dyDescent="0.25">
      <c r="B228" s="57">
        <v>221</v>
      </c>
      <c r="C228" s="70">
        <v>44496</v>
      </c>
      <c r="D228" s="59" t="s">
        <v>6854</v>
      </c>
      <c r="E228" s="60" t="s">
        <v>11276</v>
      </c>
      <c r="F228" s="67" t="s">
        <v>6855</v>
      </c>
      <c r="G228" s="67" t="s">
        <v>6856</v>
      </c>
      <c r="H228" s="68" t="s">
        <v>6857</v>
      </c>
      <c r="I228" s="63">
        <v>6</v>
      </c>
      <c r="J228" s="64" t="str">
        <f t="shared" si="15"/>
        <v>B</v>
      </c>
      <c r="K228" s="65">
        <f t="shared" si="16"/>
        <v>18000</v>
      </c>
      <c r="L228" s="66">
        <f t="shared" si="19"/>
        <v>8</v>
      </c>
      <c r="M228" s="66" t="str">
        <f t="shared" si="18"/>
        <v>OK</v>
      </c>
    </row>
    <row r="229" spans="2:13" x14ac:dyDescent="0.25">
      <c r="B229" s="57">
        <v>222</v>
      </c>
      <c r="C229" s="70">
        <v>44496</v>
      </c>
      <c r="D229" s="59" t="s">
        <v>6858</v>
      </c>
      <c r="E229" s="60" t="s">
        <v>11276</v>
      </c>
      <c r="F229" s="67" t="s">
        <v>6859</v>
      </c>
      <c r="G229" s="67" t="s">
        <v>6860</v>
      </c>
      <c r="H229" s="68" t="s">
        <v>6864</v>
      </c>
      <c r="I229" s="63">
        <v>6</v>
      </c>
      <c r="J229" s="64" t="str">
        <f t="shared" si="15"/>
        <v>B</v>
      </c>
      <c r="K229" s="65">
        <f t="shared" si="16"/>
        <v>18000</v>
      </c>
      <c r="L229" s="66">
        <f t="shared" si="19"/>
        <v>6</v>
      </c>
      <c r="M229" s="66" t="str">
        <f t="shared" si="18"/>
        <v>OK</v>
      </c>
    </row>
    <row r="230" spans="2:13" x14ac:dyDescent="0.25">
      <c r="B230" s="57">
        <v>223</v>
      </c>
      <c r="C230" s="70">
        <v>44496</v>
      </c>
      <c r="D230" s="59" t="s">
        <v>6861</v>
      </c>
      <c r="E230" s="60" t="s">
        <v>11276</v>
      </c>
      <c r="F230" s="67" t="s">
        <v>6862</v>
      </c>
      <c r="G230" s="67" t="s">
        <v>6863</v>
      </c>
      <c r="H230" s="68" t="s">
        <v>6865</v>
      </c>
      <c r="I230" s="63">
        <v>6</v>
      </c>
      <c r="J230" s="64" t="str">
        <f t="shared" si="15"/>
        <v>B</v>
      </c>
      <c r="K230" s="65">
        <f t="shared" si="16"/>
        <v>18000</v>
      </c>
      <c r="L230" s="66">
        <f t="shared" si="19"/>
        <v>6</v>
      </c>
      <c r="M230" s="66" t="str">
        <f t="shared" si="18"/>
        <v>OK</v>
      </c>
    </row>
    <row r="231" spans="2:13" x14ac:dyDescent="0.25">
      <c r="B231" s="57">
        <v>224</v>
      </c>
      <c r="C231" s="70">
        <v>44496</v>
      </c>
      <c r="D231" s="59" t="s">
        <v>6866</v>
      </c>
      <c r="E231" s="60" t="s">
        <v>11276</v>
      </c>
      <c r="F231" s="67" t="s">
        <v>6867</v>
      </c>
      <c r="G231" s="67" t="s">
        <v>6868</v>
      </c>
      <c r="H231" s="68" t="s">
        <v>6869</v>
      </c>
      <c r="I231" s="63">
        <v>3</v>
      </c>
      <c r="J231" s="64" t="str">
        <f t="shared" si="15"/>
        <v>A</v>
      </c>
      <c r="K231" s="65">
        <f t="shared" si="16"/>
        <v>7500</v>
      </c>
      <c r="L231" s="66">
        <f t="shared" si="19"/>
        <v>3</v>
      </c>
      <c r="M231" s="66" t="str">
        <f t="shared" si="18"/>
        <v>OK</v>
      </c>
    </row>
    <row r="232" spans="2:13" x14ac:dyDescent="0.25">
      <c r="B232" s="57">
        <v>225</v>
      </c>
      <c r="C232" s="70">
        <v>44496</v>
      </c>
      <c r="D232" s="59" t="s">
        <v>5263</v>
      </c>
      <c r="E232" s="60" t="s">
        <v>11276</v>
      </c>
      <c r="F232" s="67" t="s">
        <v>5264</v>
      </c>
      <c r="G232" s="67" t="s">
        <v>5265</v>
      </c>
      <c r="H232" s="68" t="s">
        <v>6870</v>
      </c>
      <c r="I232" s="63">
        <v>6</v>
      </c>
      <c r="J232" s="64" t="str">
        <f t="shared" si="15"/>
        <v>B</v>
      </c>
      <c r="K232" s="65">
        <f t="shared" si="16"/>
        <v>18000</v>
      </c>
      <c r="L232" s="66">
        <f t="shared" si="19"/>
        <v>14</v>
      </c>
      <c r="M232" s="66" t="str">
        <f t="shared" si="18"/>
        <v>OK</v>
      </c>
    </row>
    <row r="233" spans="2:13" x14ac:dyDescent="0.25">
      <c r="B233" s="57">
        <v>226</v>
      </c>
      <c r="C233" s="70">
        <v>44496</v>
      </c>
      <c r="D233" s="59" t="s">
        <v>6871</v>
      </c>
      <c r="E233" s="60" t="s">
        <v>11276</v>
      </c>
      <c r="F233" s="67" t="s">
        <v>6872</v>
      </c>
      <c r="G233" s="67" t="s">
        <v>6873</v>
      </c>
      <c r="H233" s="68" t="s">
        <v>6874</v>
      </c>
      <c r="I233" s="63">
        <v>2</v>
      </c>
      <c r="J233" s="64" t="str">
        <f t="shared" si="15"/>
        <v>A</v>
      </c>
      <c r="K233" s="65">
        <f t="shared" si="16"/>
        <v>5000</v>
      </c>
      <c r="L233" s="66">
        <f t="shared" si="19"/>
        <v>4</v>
      </c>
      <c r="M233" s="66" t="str">
        <f t="shared" si="18"/>
        <v>OK</v>
      </c>
    </row>
    <row r="234" spans="2:13" x14ac:dyDescent="0.25">
      <c r="B234" s="57">
        <v>227</v>
      </c>
      <c r="C234" s="70">
        <v>44496</v>
      </c>
      <c r="D234" s="59" t="s">
        <v>6875</v>
      </c>
      <c r="E234" s="60" t="s">
        <v>11276</v>
      </c>
      <c r="F234" s="67" t="s">
        <v>6876</v>
      </c>
      <c r="G234" s="67" t="s">
        <v>6877</v>
      </c>
      <c r="H234" s="68" t="s">
        <v>6878</v>
      </c>
      <c r="I234" s="63">
        <v>2</v>
      </c>
      <c r="J234" s="64" t="str">
        <f t="shared" si="15"/>
        <v>A</v>
      </c>
      <c r="K234" s="65">
        <f t="shared" si="16"/>
        <v>5000</v>
      </c>
      <c r="L234" s="66">
        <f t="shared" si="19"/>
        <v>2</v>
      </c>
      <c r="M234" s="66" t="str">
        <f t="shared" si="18"/>
        <v>OK</v>
      </c>
    </row>
    <row r="235" spans="2:13" x14ac:dyDescent="0.25">
      <c r="B235" s="57">
        <v>228</v>
      </c>
      <c r="C235" s="70">
        <v>44496</v>
      </c>
      <c r="D235" s="59" t="s">
        <v>6879</v>
      </c>
      <c r="E235" s="60" t="s">
        <v>11276</v>
      </c>
      <c r="F235" s="67" t="s">
        <v>6880</v>
      </c>
      <c r="G235" s="67" t="s">
        <v>6881</v>
      </c>
      <c r="H235" s="68" t="s">
        <v>6882</v>
      </c>
      <c r="I235" s="63">
        <v>2</v>
      </c>
      <c r="J235" s="64" t="str">
        <f t="shared" si="15"/>
        <v>A</v>
      </c>
      <c r="K235" s="65">
        <f t="shared" si="16"/>
        <v>5000</v>
      </c>
      <c r="L235" s="66">
        <f t="shared" si="19"/>
        <v>2</v>
      </c>
      <c r="M235" s="66" t="str">
        <f t="shared" si="18"/>
        <v>OK</v>
      </c>
    </row>
    <row r="236" spans="2:13" x14ac:dyDescent="0.25">
      <c r="B236" s="57">
        <v>229</v>
      </c>
      <c r="C236" s="70">
        <v>44496</v>
      </c>
      <c r="D236" s="59" t="s">
        <v>1719</v>
      </c>
      <c r="E236" s="60" t="s">
        <v>11276</v>
      </c>
      <c r="F236" s="67" t="s">
        <v>1720</v>
      </c>
      <c r="G236" s="67" t="s">
        <v>1721</v>
      </c>
      <c r="H236" s="68" t="s">
        <v>6883</v>
      </c>
      <c r="I236" s="63">
        <v>6</v>
      </c>
      <c r="J236" s="64" t="str">
        <f t="shared" si="15"/>
        <v>B</v>
      </c>
      <c r="K236" s="65">
        <f t="shared" si="16"/>
        <v>18000</v>
      </c>
      <c r="L236" s="66">
        <f t="shared" si="19"/>
        <v>12</v>
      </c>
      <c r="M236" s="66" t="str">
        <f t="shared" si="18"/>
        <v>OK</v>
      </c>
    </row>
    <row r="237" spans="2:13" x14ac:dyDescent="0.25">
      <c r="B237" s="57">
        <v>230</v>
      </c>
      <c r="C237" s="70">
        <v>44496</v>
      </c>
      <c r="D237" s="59" t="s">
        <v>6884</v>
      </c>
      <c r="E237" s="60" t="s">
        <v>11276</v>
      </c>
      <c r="F237" s="67" t="s">
        <v>6885</v>
      </c>
      <c r="G237" s="67" t="s">
        <v>6886</v>
      </c>
      <c r="H237" s="68" t="s">
        <v>6887</v>
      </c>
      <c r="I237" s="63">
        <v>2</v>
      </c>
      <c r="J237" s="64" t="str">
        <f t="shared" si="15"/>
        <v>A</v>
      </c>
      <c r="K237" s="65">
        <f t="shared" si="16"/>
        <v>5000</v>
      </c>
      <c r="L237" s="66">
        <f t="shared" si="19"/>
        <v>2</v>
      </c>
      <c r="M237" s="66" t="str">
        <f t="shared" si="18"/>
        <v>OK</v>
      </c>
    </row>
    <row r="238" spans="2:13" x14ac:dyDescent="0.25">
      <c r="B238" s="57">
        <v>231</v>
      </c>
      <c r="C238" s="70">
        <v>44496</v>
      </c>
      <c r="D238" s="59" t="s">
        <v>6888</v>
      </c>
      <c r="E238" s="60" t="s">
        <v>11276</v>
      </c>
      <c r="F238" s="67" t="s">
        <v>6889</v>
      </c>
      <c r="G238" s="67" t="s">
        <v>6890</v>
      </c>
      <c r="H238" s="68" t="s">
        <v>6891</v>
      </c>
      <c r="I238" s="63">
        <v>15</v>
      </c>
      <c r="J238" s="64" t="str">
        <f t="shared" si="15"/>
        <v>B</v>
      </c>
      <c r="K238" s="65">
        <f t="shared" si="16"/>
        <v>45000</v>
      </c>
      <c r="L238" s="66">
        <f t="shared" si="19"/>
        <v>17</v>
      </c>
      <c r="M238" s="66" t="str">
        <f t="shared" si="18"/>
        <v>OK</v>
      </c>
    </row>
    <row r="239" spans="2:13" x14ac:dyDescent="0.25">
      <c r="B239" s="57">
        <v>232</v>
      </c>
      <c r="C239" s="70">
        <v>44496</v>
      </c>
      <c r="D239" s="59" t="s">
        <v>1595</v>
      </c>
      <c r="E239" s="60" t="s">
        <v>11276</v>
      </c>
      <c r="F239" s="67" t="s">
        <v>1596</v>
      </c>
      <c r="G239" s="67" t="s">
        <v>1597</v>
      </c>
      <c r="H239" s="68" t="s">
        <v>6892</v>
      </c>
      <c r="I239" s="63">
        <v>2</v>
      </c>
      <c r="J239" s="64" t="str">
        <f t="shared" si="15"/>
        <v>A</v>
      </c>
      <c r="K239" s="65">
        <f t="shared" si="16"/>
        <v>5000</v>
      </c>
      <c r="L239" s="66">
        <f t="shared" si="19"/>
        <v>6</v>
      </c>
      <c r="M239" s="66" t="str">
        <f t="shared" si="18"/>
        <v>OK</v>
      </c>
    </row>
    <row r="240" spans="2:13" x14ac:dyDescent="0.25">
      <c r="B240" s="57">
        <v>233</v>
      </c>
      <c r="C240" s="70">
        <v>44496</v>
      </c>
      <c r="D240" s="59" t="s">
        <v>6893</v>
      </c>
      <c r="E240" s="60" t="s">
        <v>11276</v>
      </c>
      <c r="F240" s="67" t="s">
        <v>6894</v>
      </c>
      <c r="G240" s="67" t="s">
        <v>6895</v>
      </c>
      <c r="H240" s="68" t="s">
        <v>6896</v>
      </c>
      <c r="I240" s="63">
        <v>2</v>
      </c>
      <c r="J240" s="64" t="str">
        <f t="shared" si="15"/>
        <v>A</v>
      </c>
      <c r="K240" s="65">
        <f t="shared" si="16"/>
        <v>5000</v>
      </c>
      <c r="L240" s="66">
        <f t="shared" si="19"/>
        <v>2</v>
      </c>
      <c r="M240" s="66" t="str">
        <f t="shared" si="18"/>
        <v>OK</v>
      </c>
    </row>
    <row r="241" spans="2:13" x14ac:dyDescent="0.25">
      <c r="B241" s="57">
        <v>234</v>
      </c>
      <c r="C241" s="70">
        <v>44496</v>
      </c>
      <c r="D241" s="59" t="s">
        <v>1599</v>
      </c>
      <c r="E241" s="60" t="s">
        <v>11276</v>
      </c>
      <c r="F241" s="67" t="s">
        <v>1600</v>
      </c>
      <c r="G241" s="67" t="s">
        <v>1601</v>
      </c>
      <c r="H241" s="68" t="s">
        <v>6897</v>
      </c>
      <c r="I241" s="63">
        <v>3</v>
      </c>
      <c r="J241" s="64" t="str">
        <f t="shared" si="15"/>
        <v>A</v>
      </c>
      <c r="K241" s="65">
        <f t="shared" si="16"/>
        <v>7500</v>
      </c>
      <c r="L241" s="66">
        <f t="shared" si="19"/>
        <v>7</v>
      </c>
      <c r="M241" s="66" t="str">
        <f t="shared" si="18"/>
        <v>OK</v>
      </c>
    </row>
    <row r="242" spans="2:13" x14ac:dyDescent="0.25">
      <c r="B242" s="57">
        <v>235</v>
      </c>
      <c r="C242" s="70">
        <v>44496</v>
      </c>
      <c r="D242" s="59" t="s">
        <v>1603</v>
      </c>
      <c r="E242" s="60" t="s">
        <v>11276</v>
      </c>
      <c r="F242" s="67" t="s">
        <v>1604</v>
      </c>
      <c r="G242" s="67" t="s">
        <v>1597</v>
      </c>
      <c r="H242" s="68" t="s">
        <v>6898</v>
      </c>
      <c r="I242" s="63">
        <v>2</v>
      </c>
      <c r="J242" s="64" t="str">
        <f t="shared" si="15"/>
        <v>A</v>
      </c>
      <c r="K242" s="65">
        <f t="shared" si="16"/>
        <v>5000</v>
      </c>
      <c r="L242" s="66">
        <f t="shared" si="19"/>
        <v>4</v>
      </c>
      <c r="M242" s="66" t="str">
        <f t="shared" si="18"/>
        <v>OK</v>
      </c>
    </row>
    <row r="243" spans="2:13" x14ac:dyDescent="0.25">
      <c r="B243" s="57">
        <v>236</v>
      </c>
      <c r="C243" s="70">
        <v>44496</v>
      </c>
      <c r="D243" s="59" t="s">
        <v>6899</v>
      </c>
      <c r="E243" s="60" t="s">
        <v>11276</v>
      </c>
      <c r="F243" s="67" t="s">
        <v>6900</v>
      </c>
      <c r="G243" s="67" t="s">
        <v>1608</v>
      </c>
      <c r="H243" s="68" t="s">
        <v>6901</v>
      </c>
      <c r="I243" s="63">
        <v>2</v>
      </c>
      <c r="J243" s="64" t="str">
        <f t="shared" si="15"/>
        <v>A</v>
      </c>
      <c r="K243" s="65">
        <f t="shared" si="16"/>
        <v>5000</v>
      </c>
      <c r="L243" s="66">
        <f t="shared" si="19"/>
        <v>2</v>
      </c>
      <c r="M243" s="66" t="str">
        <f t="shared" si="18"/>
        <v>OK</v>
      </c>
    </row>
    <row r="244" spans="2:13" x14ac:dyDescent="0.25">
      <c r="B244" s="57">
        <v>237</v>
      </c>
      <c r="C244" s="70">
        <v>44496</v>
      </c>
      <c r="D244" s="59" t="s">
        <v>6902</v>
      </c>
      <c r="E244" s="60" t="s">
        <v>11276</v>
      </c>
      <c r="F244" s="67" t="s">
        <v>6903</v>
      </c>
      <c r="G244" s="67" t="s">
        <v>6904</v>
      </c>
      <c r="H244" s="68" t="s">
        <v>6905</v>
      </c>
      <c r="I244" s="63">
        <v>2</v>
      </c>
      <c r="J244" s="64" t="str">
        <f t="shared" si="15"/>
        <v>A</v>
      </c>
      <c r="K244" s="65">
        <f t="shared" si="16"/>
        <v>5000</v>
      </c>
      <c r="L244" s="66">
        <f t="shared" si="19"/>
        <v>2</v>
      </c>
      <c r="M244" s="66" t="str">
        <f t="shared" si="18"/>
        <v>OK</v>
      </c>
    </row>
    <row r="245" spans="2:13" x14ac:dyDescent="0.25">
      <c r="B245" s="57">
        <v>238</v>
      </c>
      <c r="C245" s="70">
        <v>44496</v>
      </c>
      <c r="D245" s="59" t="s">
        <v>6906</v>
      </c>
      <c r="E245" s="60" t="s">
        <v>11276</v>
      </c>
      <c r="F245" s="67" t="s">
        <v>6907</v>
      </c>
      <c r="G245" s="67" t="s">
        <v>6908</v>
      </c>
      <c r="H245" s="68" t="s">
        <v>6909</v>
      </c>
      <c r="I245" s="63">
        <v>3</v>
      </c>
      <c r="J245" s="64" t="str">
        <f t="shared" si="15"/>
        <v>A</v>
      </c>
      <c r="K245" s="65">
        <f t="shared" si="16"/>
        <v>7500</v>
      </c>
      <c r="L245" s="66">
        <f t="shared" si="19"/>
        <v>3</v>
      </c>
      <c r="M245" s="66" t="str">
        <f t="shared" si="18"/>
        <v>OK</v>
      </c>
    </row>
    <row r="246" spans="2:13" x14ac:dyDescent="0.25">
      <c r="B246" s="57">
        <v>239</v>
      </c>
      <c r="C246" s="70">
        <v>44496</v>
      </c>
      <c r="D246" s="59" t="s">
        <v>1618</v>
      </c>
      <c r="E246" s="60" t="s">
        <v>11276</v>
      </c>
      <c r="F246" s="67" t="s">
        <v>1619</v>
      </c>
      <c r="G246" s="67" t="s">
        <v>1620</v>
      </c>
      <c r="H246" s="68" t="s">
        <v>6910</v>
      </c>
      <c r="I246" s="63">
        <v>2</v>
      </c>
      <c r="J246" s="64" t="str">
        <f t="shared" si="15"/>
        <v>A</v>
      </c>
      <c r="K246" s="65">
        <f t="shared" si="16"/>
        <v>5000</v>
      </c>
      <c r="L246" s="66">
        <f t="shared" si="19"/>
        <v>4</v>
      </c>
      <c r="M246" s="66" t="str">
        <f t="shared" si="18"/>
        <v>OK</v>
      </c>
    </row>
    <row r="247" spans="2:13" x14ac:dyDescent="0.25">
      <c r="B247" s="57">
        <v>240</v>
      </c>
      <c r="C247" s="70">
        <v>44496</v>
      </c>
      <c r="D247" s="59" t="s">
        <v>1626</v>
      </c>
      <c r="E247" s="60" t="s">
        <v>11276</v>
      </c>
      <c r="F247" s="67" t="s">
        <v>1627</v>
      </c>
      <c r="G247" s="67" t="s">
        <v>1628</v>
      </c>
      <c r="H247" s="68" t="s">
        <v>6914</v>
      </c>
      <c r="I247" s="63">
        <v>2</v>
      </c>
      <c r="J247" s="64" t="str">
        <f t="shared" si="15"/>
        <v>A</v>
      </c>
      <c r="K247" s="65">
        <f t="shared" si="16"/>
        <v>5000</v>
      </c>
      <c r="L247" s="66">
        <f t="shared" si="19"/>
        <v>4</v>
      </c>
      <c r="M247" s="66" t="str">
        <f t="shared" si="18"/>
        <v>OK</v>
      </c>
    </row>
    <row r="248" spans="2:13" x14ac:dyDescent="0.25">
      <c r="B248" s="57">
        <v>241</v>
      </c>
      <c r="C248" s="70">
        <v>44496</v>
      </c>
      <c r="D248" s="59" t="s">
        <v>6911</v>
      </c>
      <c r="E248" s="60" t="s">
        <v>11276</v>
      </c>
      <c r="F248" s="67" t="s">
        <v>6912</v>
      </c>
      <c r="G248" s="67" t="s">
        <v>6913</v>
      </c>
      <c r="H248" s="68" t="s">
        <v>6915</v>
      </c>
      <c r="I248" s="63">
        <v>2</v>
      </c>
      <c r="J248" s="64" t="str">
        <f t="shared" si="15"/>
        <v>A</v>
      </c>
      <c r="K248" s="65">
        <f t="shared" si="16"/>
        <v>5000</v>
      </c>
      <c r="L248" s="66">
        <f t="shared" si="19"/>
        <v>2</v>
      </c>
      <c r="M248" s="66" t="str">
        <f t="shared" si="18"/>
        <v>OK</v>
      </c>
    </row>
    <row r="249" spans="2:13" x14ac:dyDescent="0.25">
      <c r="B249" s="57">
        <v>242</v>
      </c>
      <c r="C249" s="70">
        <v>44496</v>
      </c>
      <c r="D249" s="59" t="s">
        <v>1630</v>
      </c>
      <c r="E249" s="60" t="s">
        <v>11276</v>
      </c>
      <c r="F249" s="67" t="s">
        <v>1631</v>
      </c>
      <c r="G249" s="67" t="s">
        <v>1632</v>
      </c>
      <c r="H249" s="68" t="s">
        <v>6916</v>
      </c>
      <c r="I249" s="63">
        <v>3</v>
      </c>
      <c r="J249" s="64" t="str">
        <f t="shared" si="15"/>
        <v>A</v>
      </c>
      <c r="K249" s="65">
        <f t="shared" si="16"/>
        <v>7500</v>
      </c>
      <c r="L249" s="66">
        <f t="shared" si="19"/>
        <v>6</v>
      </c>
      <c r="M249" s="66" t="str">
        <f t="shared" si="18"/>
        <v>OK</v>
      </c>
    </row>
    <row r="250" spans="2:13" x14ac:dyDescent="0.25">
      <c r="B250" s="57">
        <v>243</v>
      </c>
      <c r="C250" s="70">
        <v>44496</v>
      </c>
      <c r="D250" s="59" t="s">
        <v>6917</v>
      </c>
      <c r="E250" s="60" t="s">
        <v>11276</v>
      </c>
      <c r="F250" s="67" t="s">
        <v>6918</v>
      </c>
      <c r="G250" s="67" t="s">
        <v>6919</v>
      </c>
      <c r="H250" s="68" t="s">
        <v>6920</v>
      </c>
      <c r="I250" s="63">
        <v>2</v>
      </c>
      <c r="J250" s="64" t="str">
        <f t="shared" si="15"/>
        <v>A</v>
      </c>
      <c r="K250" s="65">
        <f t="shared" si="16"/>
        <v>5000</v>
      </c>
      <c r="L250" s="66">
        <f t="shared" si="19"/>
        <v>2</v>
      </c>
      <c r="M250" s="66" t="str">
        <f t="shared" si="18"/>
        <v>OK</v>
      </c>
    </row>
    <row r="251" spans="2:13" x14ac:dyDescent="0.25">
      <c r="B251" s="57">
        <v>244</v>
      </c>
      <c r="C251" s="70">
        <v>44496</v>
      </c>
      <c r="D251" s="59" t="s">
        <v>6921</v>
      </c>
      <c r="E251" s="60" t="s">
        <v>11276</v>
      </c>
      <c r="F251" s="67" t="s">
        <v>6922</v>
      </c>
      <c r="G251" s="67" t="s">
        <v>6923</v>
      </c>
      <c r="H251" s="68" t="s">
        <v>6924</v>
      </c>
      <c r="I251" s="63">
        <v>3</v>
      </c>
      <c r="J251" s="64" t="str">
        <f t="shared" si="15"/>
        <v>A</v>
      </c>
      <c r="K251" s="65">
        <f t="shared" si="16"/>
        <v>7500</v>
      </c>
      <c r="L251" s="66">
        <f t="shared" si="19"/>
        <v>3</v>
      </c>
      <c r="M251" s="66" t="str">
        <f t="shared" si="18"/>
        <v>OK</v>
      </c>
    </row>
    <row r="252" spans="2:13" x14ac:dyDescent="0.25">
      <c r="B252" s="57">
        <v>245</v>
      </c>
      <c r="C252" s="70">
        <v>44496</v>
      </c>
      <c r="D252" s="59" t="s">
        <v>1634</v>
      </c>
      <c r="E252" s="60" t="s">
        <v>11276</v>
      </c>
      <c r="F252" s="67" t="s">
        <v>1635</v>
      </c>
      <c r="G252" s="67" t="s">
        <v>1636</v>
      </c>
      <c r="H252" s="68" t="s">
        <v>6925</v>
      </c>
      <c r="I252" s="63">
        <v>2</v>
      </c>
      <c r="J252" s="64" t="str">
        <f t="shared" si="15"/>
        <v>A</v>
      </c>
      <c r="K252" s="65">
        <f t="shared" si="16"/>
        <v>5000</v>
      </c>
      <c r="L252" s="66">
        <f t="shared" si="19"/>
        <v>5</v>
      </c>
      <c r="M252" s="66" t="str">
        <f t="shared" si="18"/>
        <v>OK</v>
      </c>
    </row>
    <row r="253" spans="2:13" x14ac:dyDescent="0.25">
      <c r="B253" s="57">
        <v>246</v>
      </c>
      <c r="C253" s="70">
        <v>44496</v>
      </c>
      <c r="D253" s="59" t="s">
        <v>6926</v>
      </c>
      <c r="E253" s="60" t="s">
        <v>11276</v>
      </c>
      <c r="F253" s="67" t="s">
        <v>6927</v>
      </c>
      <c r="G253" s="67" t="s">
        <v>6928</v>
      </c>
      <c r="H253" s="68" t="s">
        <v>6929</v>
      </c>
      <c r="I253" s="63">
        <v>3</v>
      </c>
      <c r="J253" s="64" t="str">
        <f t="shared" si="15"/>
        <v>A</v>
      </c>
      <c r="K253" s="65">
        <f t="shared" si="16"/>
        <v>7500</v>
      </c>
      <c r="L253" s="66">
        <f t="shared" si="19"/>
        <v>3</v>
      </c>
      <c r="M253" s="66" t="str">
        <f t="shared" si="18"/>
        <v>OK</v>
      </c>
    </row>
    <row r="254" spans="2:13" x14ac:dyDescent="0.25">
      <c r="B254" s="57">
        <v>247</v>
      </c>
      <c r="C254" s="70">
        <v>44496</v>
      </c>
      <c r="D254" s="59" t="s">
        <v>1638</v>
      </c>
      <c r="E254" s="60" t="s">
        <v>11276</v>
      </c>
      <c r="F254" s="67" t="s">
        <v>1639</v>
      </c>
      <c r="G254" s="67" t="s">
        <v>1624</v>
      </c>
      <c r="H254" s="68" t="s">
        <v>6930</v>
      </c>
      <c r="I254" s="63">
        <v>3</v>
      </c>
      <c r="J254" s="64" t="str">
        <f t="shared" si="15"/>
        <v>A</v>
      </c>
      <c r="K254" s="65">
        <f t="shared" si="16"/>
        <v>7500</v>
      </c>
      <c r="L254" s="66">
        <f t="shared" si="19"/>
        <v>7</v>
      </c>
      <c r="M254" s="66" t="str">
        <f t="shared" si="18"/>
        <v>OK</v>
      </c>
    </row>
    <row r="255" spans="2:13" x14ac:dyDescent="0.25">
      <c r="B255" s="57">
        <v>248</v>
      </c>
      <c r="C255" s="70">
        <v>44496</v>
      </c>
      <c r="D255" s="59" t="s">
        <v>6931</v>
      </c>
      <c r="E255" s="60" t="s">
        <v>11276</v>
      </c>
      <c r="F255" s="67" t="s">
        <v>6932</v>
      </c>
      <c r="G255" s="67" t="s">
        <v>1624</v>
      </c>
      <c r="H255" s="68" t="s">
        <v>6933</v>
      </c>
      <c r="I255" s="63">
        <v>2</v>
      </c>
      <c r="J255" s="64" t="str">
        <f t="shared" si="15"/>
        <v>A</v>
      </c>
      <c r="K255" s="65">
        <f t="shared" si="16"/>
        <v>5000</v>
      </c>
      <c r="L255" s="66">
        <f t="shared" si="19"/>
        <v>2</v>
      </c>
      <c r="M255" s="66" t="str">
        <f t="shared" si="18"/>
        <v>OK</v>
      </c>
    </row>
    <row r="256" spans="2:13" x14ac:dyDescent="0.25">
      <c r="B256" s="57">
        <v>249</v>
      </c>
      <c r="C256" s="70">
        <v>44496</v>
      </c>
      <c r="D256" s="59" t="s">
        <v>1645</v>
      </c>
      <c r="E256" s="60" t="s">
        <v>11276</v>
      </c>
      <c r="F256" s="67" t="s">
        <v>1646</v>
      </c>
      <c r="G256" s="67" t="s">
        <v>1647</v>
      </c>
      <c r="H256" s="68" t="s">
        <v>6934</v>
      </c>
      <c r="I256" s="63">
        <v>3</v>
      </c>
      <c r="J256" s="64" t="str">
        <f t="shared" si="15"/>
        <v>A</v>
      </c>
      <c r="K256" s="65">
        <f t="shared" si="16"/>
        <v>7500</v>
      </c>
      <c r="L256" s="66">
        <f t="shared" si="19"/>
        <v>6</v>
      </c>
      <c r="M256" s="66" t="str">
        <f t="shared" si="18"/>
        <v>OK</v>
      </c>
    </row>
    <row r="257" spans="2:13" x14ac:dyDescent="0.25">
      <c r="B257" s="57">
        <v>250</v>
      </c>
      <c r="C257" s="70">
        <v>44496</v>
      </c>
      <c r="D257" s="59" t="s">
        <v>6935</v>
      </c>
      <c r="E257" s="60" t="s">
        <v>11276</v>
      </c>
      <c r="F257" s="67" t="s">
        <v>6936</v>
      </c>
      <c r="G257" s="67" t="s">
        <v>6937</v>
      </c>
      <c r="H257" s="68" t="s">
        <v>6938</v>
      </c>
      <c r="I257" s="63">
        <v>3</v>
      </c>
      <c r="J257" s="64" t="str">
        <f t="shared" si="15"/>
        <v>A</v>
      </c>
      <c r="K257" s="65">
        <f t="shared" si="16"/>
        <v>7500</v>
      </c>
      <c r="L257" s="66">
        <f t="shared" si="19"/>
        <v>3</v>
      </c>
      <c r="M257" s="66" t="str">
        <f t="shared" si="18"/>
        <v>OK</v>
      </c>
    </row>
    <row r="258" spans="2:13" x14ac:dyDescent="0.25">
      <c r="B258" s="57">
        <v>251</v>
      </c>
      <c r="C258" s="70">
        <v>44496</v>
      </c>
      <c r="D258" s="59" t="s">
        <v>1649</v>
      </c>
      <c r="E258" s="60" t="s">
        <v>11276</v>
      </c>
      <c r="F258" s="67" t="s">
        <v>1650</v>
      </c>
      <c r="G258" s="67" t="s">
        <v>1651</v>
      </c>
      <c r="H258" s="68" t="s">
        <v>6939</v>
      </c>
      <c r="I258" s="63">
        <v>2</v>
      </c>
      <c r="J258" s="64" t="str">
        <f t="shared" si="15"/>
        <v>A</v>
      </c>
      <c r="K258" s="65">
        <f t="shared" si="16"/>
        <v>5000</v>
      </c>
      <c r="L258" s="66">
        <f t="shared" si="19"/>
        <v>5</v>
      </c>
      <c r="M258" s="66" t="str">
        <f t="shared" si="18"/>
        <v>OK</v>
      </c>
    </row>
    <row r="259" spans="2:13" x14ac:dyDescent="0.25">
      <c r="B259" s="57">
        <v>252</v>
      </c>
      <c r="C259" s="70">
        <v>44496</v>
      </c>
      <c r="D259" s="59" t="s">
        <v>6940</v>
      </c>
      <c r="E259" s="60" t="s">
        <v>11276</v>
      </c>
      <c r="F259" s="67" t="s">
        <v>6941</v>
      </c>
      <c r="G259" s="67" t="s">
        <v>6942</v>
      </c>
      <c r="H259" s="68" t="s">
        <v>6943</v>
      </c>
      <c r="I259" s="63">
        <v>2</v>
      </c>
      <c r="J259" s="64" t="str">
        <f t="shared" ref="J259:J453" si="20">+IF(I259&lt;=0," ",IF(I259&lt;=5,"A",IF(I259&gt;=6,"B")))</f>
        <v>A</v>
      </c>
      <c r="K259" s="65">
        <f t="shared" ref="K259:K453" si="21">+IF(J259=" ",I259*0,IF(J259="A",I259*2500,IF(J259="B",I259*3000)))</f>
        <v>5000</v>
      </c>
      <c r="L259" s="66">
        <f t="shared" ref="L259:L290" si="22">SUMIF($D$8:$D$453,D259:D574,$I$8:$I$453)</f>
        <v>2</v>
      </c>
      <c r="M259" s="66" t="str">
        <f t="shared" ref="M259:M453" si="23">+IF(L259=0," ",IF(L259&lt;=20,"OK",IF(L259&gt;=21,"LEBIH")))</f>
        <v>OK</v>
      </c>
    </row>
    <row r="260" spans="2:13" x14ac:dyDescent="0.25">
      <c r="B260" s="57">
        <v>253</v>
      </c>
      <c r="C260" s="70">
        <v>44496</v>
      </c>
      <c r="D260" s="59" t="s">
        <v>1657</v>
      </c>
      <c r="E260" s="60" t="s">
        <v>11276</v>
      </c>
      <c r="F260" s="67" t="s">
        <v>1658</v>
      </c>
      <c r="G260" s="67" t="s">
        <v>1659</v>
      </c>
      <c r="H260" s="68" t="s">
        <v>6944</v>
      </c>
      <c r="I260" s="63">
        <v>3</v>
      </c>
      <c r="J260" s="64" t="str">
        <f t="shared" si="20"/>
        <v>A</v>
      </c>
      <c r="K260" s="65">
        <f t="shared" si="21"/>
        <v>7500</v>
      </c>
      <c r="L260" s="66">
        <f t="shared" si="22"/>
        <v>5</v>
      </c>
      <c r="M260" s="66" t="str">
        <f t="shared" si="23"/>
        <v>OK</v>
      </c>
    </row>
    <row r="261" spans="2:13" x14ac:dyDescent="0.25">
      <c r="B261" s="57">
        <v>254</v>
      </c>
      <c r="C261" s="70">
        <v>44496</v>
      </c>
      <c r="D261" s="59" t="s">
        <v>1661</v>
      </c>
      <c r="E261" s="60" t="s">
        <v>11276</v>
      </c>
      <c r="F261" s="67" t="s">
        <v>1662</v>
      </c>
      <c r="G261" s="67" t="s">
        <v>1663</v>
      </c>
      <c r="H261" s="68" t="s">
        <v>6948</v>
      </c>
      <c r="I261" s="63">
        <v>2</v>
      </c>
      <c r="J261" s="64" t="str">
        <f t="shared" si="20"/>
        <v>A</v>
      </c>
      <c r="K261" s="65">
        <f t="shared" si="21"/>
        <v>5000</v>
      </c>
      <c r="L261" s="66">
        <f t="shared" si="22"/>
        <v>4</v>
      </c>
      <c r="M261" s="66" t="str">
        <f t="shared" si="23"/>
        <v>OK</v>
      </c>
    </row>
    <row r="262" spans="2:13" x14ac:dyDescent="0.25">
      <c r="B262" s="57">
        <v>255</v>
      </c>
      <c r="C262" s="70">
        <v>44496</v>
      </c>
      <c r="D262" s="59" t="s">
        <v>6945</v>
      </c>
      <c r="E262" s="60" t="s">
        <v>11276</v>
      </c>
      <c r="F262" s="67" t="s">
        <v>6946</v>
      </c>
      <c r="G262" s="67" t="s">
        <v>6947</v>
      </c>
      <c r="H262" s="68" t="s">
        <v>6949</v>
      </c>
      <c r="I262" s="63">
        <v>2</v>
      </c>
      <c r="J262" s="64" t="str">
        <f t="shared" si="20"/>
        <v>A</v>
      </c>
      <c r="K262" s="65">
        <f t="shared" si="21"/>
        <v>5000</v>
      </c>
      <c r="L262" s="66">
        <f t="shared" si="22"/>
        <v>2</v>
      </c>
      <c r="M262" s="66" t="str">
        <f t="shared" si="23"/>
        <v>OK</v>
      </c>
    </row>
    <row r="263" spans="2:13" x14ac:dyDescent="0.25">
      <c r="B263" s="57">
        <v>256</v>
      </c>
      <c r="C263" s="70">
        <v>44496</v>
      </c>
      <c r="D263" s="59" t="s">
        <v>6950</v>
      </c>
      <c r="E263" s="60" t="s">
        <v>11276</v>
      </c>
      <c r="F263" s="67" t="s">
        <v>6951</v>
      </c>
      <c r="G263" s="67" t="s">
        <v>6952</v>
      </c>
      <c r="H263" s="68" t="s">
        <v>6955</v>
      </c>
      <c r="I263" s="63">
        <v>2</v>
      </c>
      <c r="J263" s="64" t="str">
        <f t="shared" si="20"/>
        <v>A</v>
      </c>
      <c r="K263" s="65">
        <f t="shared" si="21"/>
        <v>5000</v>
      </c>
      <c r="L263" s="66">
        <f t="shared" si="22"/>
        <v>2</v>
      </c>
      <c r="M263" s="66" t="str">
        <f t="shared" si="23"/>
        <v>OK</v>
      </c>
    </row>
    <row r="264" spans="2:13" x14ac:dyDescent="0.25">
      <c r="B264" s="57">
        <v>257</v>
      </c>
      <c r="C264" s="70">
        <v>44496</v>
      </c>
      <c r="D264" s="59" t="s">
        <v>6953</v>
      </c>
      <c r="E264" s="60" t="s">
        <v>11276</v>
      </c>
      <c r="F264" s="67" t="s">
        <v>6184</v>
      </c>
      <c r="G264" s="67" t="s">
        <v>6954</v>
      </c>
      <c r="H264" s="68" t="s">
        <v>6956</v>
      </c>
      <c r="I264" s="63">
        <v>3</v>
      </c>
      <c r="J264" s="64" t="str">
        <f t="shared" si="20"/>
        <v>A</v>
      </c>
      <c r="K264" s="65">
        <f t="shared" si="21"/>
        <v>7500</v>
      </c>
      <c r="L264" s="66">
        <f t="shared" si="22"/>
        <v>3</v>
      </c>
      <c r="M264" s="66" t="str">
        <f t="shared" si="23"/>
        <v>OK</v>
      </c>
    </row>
    <row r="265" spans="2:13" x14ac:dyDescent="0.25">
      <c r="B265" s="57">
        <v>258</v>
      </c>
      <c r="C265" s="70">
        <v>44496</v>
      </c>
      <c r="D265" s="59" t="s">
        <v>1669</v>
      </c>
      <c r="E265" s="60" t="s">
        <v>11276</v>
      </c>
      <c r="F265" s="67" t="s">
        <v>1670</v>
      </c>
      <c r="G265" s="67" t="s">
        <v>1671</v>
      </c>
      <c r="H265" s="68" t="s">
        <v>6957</v>
      </c>
      <c r="I265" s="63">
        <v>3</v>
      </c>
      <c r="J265" s="64" t="str">
        <f t="shared" si="20"/>
        <v>A</v>
      </c>
      <c r="K265" s="65">
        <f t="shared" si="21"/>
        <v>7500</v>
      </c>
      <c r="L265" s="66">
        <f t="shared" si="22"/>
        <v>6</v>
      </c>
      <c r="M265" s="66" t="str">
        <f t="shared" si="23"/>
        <v>OK</v>
      </c>
    </row>
    <row r="266" spans="2:13" x14ac:dyDescent="0.25">
      <c r="B266" s="57">
        <v>259</v>
      </c>
      <c r="C266" s="70">
        <v>44496</v>
      </c>
      <c r="D266" s="59" t="s">
        <v>1677</v>
      </c>
      <c r="E266" s="60" t="s">
        <v>11276</v>
      </c>
      <c r="F266" s="67" t="s">
        <v>1678</v>
      </c>
      <c r="G266" s="67" t="s">
        <v>1679</v>
      </c>
      <c r="H266" s="68" t="s">
        <v>6958</v>
      </c>
      <c r="I266" s="63">
        <v>2</v>
      </c>
      <c r="J266" s="64" t="str">
        <f t="shared" si="20"/>
        <v>A</v>
      </c>
      <c r="K266" s="65">
        <f t="shared" si="21"/>
        <v>5000</v>
      </c>
      <c r="L266" s="66">
        <f t="shared" si="22"/>
        <v>4</v>
      </c>
      <c r="M266" s="66" t="str">
        <f t="shared" si="23"/>
        <v>OK</v>
      </c>
    </row>
    <row r="267" spans="2:13" x14ac:dyDescent="0.25">
      <c r="B267" s="57">
        <v>260</v>
      </c>
      <c r="C267" s="70">
        <v>44496</v>
      </c>
      <c r="D267" s="59" t="s">
        <v>1681</v>
      </c>
      <c r="E267" s="60" t="s">
        <v>11276</v>
      </c>
      <c r="F267" s="67" t="s">
        <v>1682</v>
      </c>
      <c r="G267" s="67" t="s">
        <v>1683</v>
      </c>
      <c r="H267" s="68" t="s">
        <v>6959</v>
      </c>
      <c r="I267" s="63">
        <v>2</v>
      </c>
      <c r="J267" s="64" t="str">
        <f t="shared" si="20"/>
        <v>A</v>
      </c>
      <c r="K267" s="65">
        <f t="shared" si="21"/>
        <v>5000</v>
      </c>
      <c r="L267" s="66">
        <f t="shared" si="22"/>
        <v>4</v>
      </c>
      <c r="M267" s="66" t="str">
        <f t="shared" si="23"/>
        <v>OK</v>
      </c>
    </row>
    <row r="268" spans="2:13" x14ac:dyDescent="0.25">
      <c r="B268" s="57">
        <v>261</v>
      </c>
      <c r="C268" s="70">
        <v>44497</v>
      </c>
      <c r="D268" s="59" t="s">
        <v>2775</v>
      </c>
      <c r="E268" s="60" t="s">
        <v>11276</v>
      </c>
      <c r="F268" s="67" t="s">
        <v>2776</v>
      </c>
      <c r="G268" s="67" t="s">
        <v>2777</v>
      </c>
      <c r="H268" s="68" t="s">
        <v>7461</v>
      </c>
      <c r="I268" s="63">
        <v>2</v>
      </c>
      <c r="J268" s="64" t="str">
        <f t="shared" si="20"/>
        <v>A</v>
      </c>
      <c r="K268" s="65">
        <f t="shared" si="21"/>
        <v>5000</v>
      </c>
      <c r="L268" s="66">
        <f t="shared" si="22"/>
        <v>4</v>
      </c>
      <c r="M268" s="66" t="str">
        <f t="shared" si="23"/>
        <v>OK</v>
      </c>
    </row>
    <row r="269" spans="2:13" x14ac:dyDescent="0.25">
      <c r="B269" s="57">
        <v>262</v>
      </c>
      <c r="C269" s="70">
        <v>44497</v>
      </c>
      <c r="D269" s="59" t="s">
        <v>7458</v>
      </c>
      <c r="E269" s="60" t="s">
        <v>11276</v>
      </c>
      <c r="F269" s="67" t="s">
        <v>7459</v>
      </c>
      <c r="G269" s="67" t="s">
        <v>7460</v>
      </c>
      <c r="H269" s="68" t="s">
        <v>7462</v>
      </c>
      <c r="I269" s="63">
        <v>2</v>
      </c>
      <c r="J269" s="64" t="str">
        <f t="shared" si="20"/>
        <v>A</v>
      </c>
      <c r="K269" s="65">
        <f t="shared" si="21"/>
        <v>5000</v>
      </c>
      <c r="L269" s="66">
        <f t="shared" si="22"/>
        <v>2</v>
      </c>
      <c r="M269" s="66" t="str">
        <f t="shared" si="23"/>
        <v>OK</v>
      </c>
    </row>
    <row r="270" spans="2:13" x14ac:dyDescent="0.25">
      <c r="B270" s="57">
        <v>263</v>
      </c>
      <c r="C270" s="70">
        <v>44497</v>
      </c>
      <c r="D270" s="59" t="s">
        <v>7463</v>
      </c>
      <c r="E270" s="60" t="s">
        <v>11276</v>
      </c>
      <c r="F270" s="67" t="s">
        <v>7464</v>
      </c>
      <c r="G270" s="67" t="s">
        <v>7465</v>
      </c>
      <c r="H270" s="68" t="s">
        <v>7466</v>
      </c>
      <c r="I270" s="63">
        <v>2</v>
      </c>
      <c r="J270" s="64" t="str">
        <f t="shared" si="20"/>
        <v>A</v>
      </c>
      <c r="K270" s="65">
        <f t="shared" si="21"/>
        <v>5000</v>
      </c>
      <c r="L270" s="66">
        <f t="shared" si="22"/>
        <v>2</v>
      </c>
      <c r="M270" s="66" t="str">
        <f t="shared" si="23"/>
        <v>OK</v>
      </c>
    </row>
    <row r="271" spans="2:13" x14ac:dyDescent="0.25">
      <c r="B271" s="57">
        <v>264</v>
      </c>
      <c r="C271" s="70">
        <v>44497</v>
      </c>
      <c r="D271" s="59" t="s">
        <v>7467</v>
      </c>
      <c r="E271" s="60" t="s">
        <v>11276</v>
      </c>
      <c r="F271" s="67" t="s">
        <v>7468</v>
      </c>
      <c r="G271" s="67" t="s">
        <v>7469</v>
      </c>
      <c r="H271" s="68" t="s">
        <v>7470</v>
      </c>
      <c r="I271" s="63">
        <v>2</v>
      </c>
      <c r="J271" s="64" t="str">
        <f t="shared" si="20"/>
        <v>A</v>
      </c>
      <c r="K271" s="65">
        <f t="shared" si="21"/>
        <v>5000</v>
      </c>
      <c r="L271" s="66">
        <f t="shared" si="22"/>
        <v>2</v>
      </c>
      <c r="M271" s="66" t="str">
        <f t="shared" si="23"/>
        <v>OK</v>
      </c>
    </row>
    <row r="272" spans="2:13" x14ac:dyDescent="0.25">
      <c r="B272" s="57">
        <v>265</v>
      </c>
      <c r="C272" s="70">
        <v>44497</v>
      </c>
      <c r="D272" s="59" t="s">
        <v>7471</v>
      </c>
      <c r="E272" s="60" t="s">
        <v>11276</v>
      </c>
      <c r="F272" s="67" t="s">
        <v>7472</v>
      </c>
      <c r="G272" s="67" t="s">
        <v>7473</v>
      </c>
      <c r="H272" s="68" t="s">
        <v>7474</v>
      </c>
      <c r="I272" s="63">
        <v>6</v>
      </c>
      <c r="J272" s="64" t="str">
        <f t="shared" si="20"/>
        <v>B</v>
      </c>
      <c r="K272" s="65">
        <f t="shared" si="21"/>
        <v>18000</v>
      </c>
      <c r="L272" s="66">
        <f t="shared" si="22"/>
        <v>6</v>
      </c>
      <c r="M272" s="66" t="str">
        <f t="shared" si="23"/>
        <v>OK</v>
      </c>
    </row>
    <row r="273" spans="2:13" x14ac:dyDescent="0.25">
      <c r="B273" s="57">
        <v>266</v>
      </c>
      <c r="C273" s="70">
        <v>44497</v>
      </c>
      <c r="D273" s="59" t="s">
        <v>2730</v>
      </c>
      <c r="E273" s="60" t="s">
        <v>11276</v>
      </c>
      <c r="F273" s="67" t="s">
        <v>2731</v>
      </c>
      <c r="G273" s="67" t="s">
        <v>2732</v>
      </c>
      <c r="H273" s="68" t="s">
        <v>7475</v>
      </c>
      <c r="I273" s="63">
        <v>6</v>
      </c>
      <c r="J273" s="64" t="str">
        <f t="shared" si="20"/>
        <v>B</v>
      </c>
      <c r="K273" s="65">
        <f t="shared" si="21"/>
        <v>18000</v>
      </c>
      <c r="L273" s="66">
        <f t="shared" si="22"/>
        <v>9</v>
      </c>
      <c r="M273" s="66" t="str">
        <f t="shared" si="23"/>
        <v>OK</v>
      </c>
    </row>
    <row r="274" spans="2:13" x14ac:dyDescent="0.25">
      <c r="B274" s="57">
        <v>267</v>
      </c>
      <c r="C274" s="70">
        <v>44497</v>
      </c>
      <c r="D274" s="59" t="s">
        <v>7476</v>
      </c>
      <c r="E274" s="60" t="s">
        <v>11276</v>
      </c>
      <c r="F274" s="67" t="s">
        <v>7477</v>
      </c>
      <c r="G274" s="67" t="s">
        <v>7478</v>
      </c>
      <c r="H274" s="68" t="s">
        <v>7482</v>
      </c>
      <c r="I274" s="63">
        <v>6</v>
      </c>
      <c r="J274" s="64" t="str">
        <f t="shared" si="20"/>
        <v>B</v>
      </c>
      <c r="K274" s="65">
        <f t="shared" si="21"/>
        <v>18000</v>
      </c>
      <c r="L274" s="66">
        <f t="shared" si="22"/>
        <v>6</v>
      </c>
      <c r="M274" s="66" t="str">
        <f t="shared" si="23"/>
        <v>OK</v>
      </c>
    </row>
    <row r="275" spans="2:13" x14ac:dyDescent="0.25">
      <c r="B275" s="57">
        <v>268</v>
      </c>
      <c r="C275" s="70">
        <v>44497</v>
      </c>
      <c r="D275" s="59" t="s">
        <v>7479</v>
      </c>
      <c r="E275" s="60" t="s">
        <v>11276</v>
      </c>
      <c r="F275" s="67" t="s">
        <v>7480</v>
      </c>
      <c r="G275" s="67" t="s">
        <v>7481</v>
      </c>
      <c r="H275" s="68" t="s">
        <v>7483</v>
      </c>
      <c r="I275" s="63">
        <v>6</v>
      </c>
      <c r="J275" s="64" t="str">
        <f t="shared" si="20"/>
        <v>B</v>
      </c>
      <c r="K275" s="65">
        <f t="shared" si="21"/>
        <v>18000</v>
      </c>
      <c r="L275" s="66">
        <f t="shared" si="22"/>
        <v>6</v>
      </c>
      <c r="M275" s="66" t="str">
        <f t="shared" si="23"/>
        <v>OK</v>
      </c>
    </row>
    <row r="276" spans="2:13" x14ac:dyDescent="0.25">
      <c r="B276" s="57">
        <v>269</v>
      </c>
      <c r="C276" s="70">
        <v>44497</v>
      </c>
      <c r="D276" s="59" t="s">
        <v>7484</v>
      </c>
      <c r="E276" s="60" t="s">
        <v>11276</v>
      </c>
      <c r="F276" s="67" t="s">
        <v>3965</v>
      </c>
      <c r="G276" s="67" t="s">
        <v>2793</v>
      </c>
      <c r="H276" s="68" t="s">
        <v>7485</v>
      </c>
      <c r="I276" s="63">
        <v>2</v>
      </c>
      <c r="J276" s="64" t="str">
        <f t="shared" si="20"/>
        <v>A</v>
      </c>
      <c r="K276" s="65">
        <f t="shared" si="21"/>
        <v>5000</v>
      </c>
      <c r="L276" s="66">
        <f t="shared" si="22"/>
        <v>2</v>
      </c>
      <c r="M276" s="66" t="str">
        <f t="shared" si="23"/>
        <v>OK</v>
      </c>
    </row>
    <row r="277" spans="2:13" x14ac:dyDescent="0.25">
      <c r="B277" s="57">
        <v>270</v>
      </c>
      <c r="C277" s="70">
        <v>44497</v>
      </c>
      <c r="D277" s="59" t="s">
        <v>2717</v>
      </c>
      <c r="E277" s="60" t="s">
        <v>11276</v>
      </c>
      <c r="F277" s="67" t="s">
        <v>2718</v>
      </c>
      <c r="G277" s="67" t="s">
        <v>2719</v>
      </c>
      <c r="H277" s="68" t="s">
        <v>7486</v>
      </c>
      <c r="I277" s="63">
        <v>2</v>
      </c>
      <c r="J277" s="64" t="str">
        <f t="shared" si="20"/>
        <v>A</v>
      </c>
      <c r="K277" s="65">
        <f t="shared" si="21"/>
        <v>5000</v>
      </c>
      <c r="L277" s="66">
        <f t="shared" si="22"/>
        <v>4</v>
      </c>
      <c r="M277" s="66" t="str">
        <f t="shared" si="23"/>
        <v>OK</v>
      </c>
    </row>
    <row r="278" spans="2:13" x14ac:dyDescent="0.25">
      <c r="B278" s="57">
        <v>271</v>
      </c>
      <c r="C278" s="70">
        <v>44497</v>
      </c>
      <c r="D278" s="59" t="s">
        <v>2739</v>
      </c>
      <c r="E278" s="60" t="s">
        <v>11276</v>
      </c>
      <c r="F278" s="67" t="s">
        <v>2740</v>
      </c>
      <c r="G278" s="67" t="s">
        <v>2741</v>
      </c>
      <c r="H278" s="68" t="s">
        <v>7487</v>
      </c>
      <c r="I278" s="63">
        <v>2</v>
      </c>
      <c r="J278" s="64" t="str">
        <f t="shared" si="20"/>
        <v>A</v>
      </c>
      <c r="K278" s="65">
        <f t="shared" si="21"/>
        <v>5000</v>
      </c>
      <c r="L278" s="66">
        <f t="shared" si="22"/>
        <v>4</v>
      </c>
      <c r="M278" s="66" t="str">
        <f t="shared" si="23"/>
        <v>OK</v>
      </c>
    </row>
    <row r="279" spans="2:13" x14ac:dyDescent="0.25">
      <c r="B279" s="57">
        <v>272</v>
      </c>
      <c r="C279" s="70">
        <v>44497</v>
      </c>
      <c r="D279" s="59" t="s">
        <v>2743</v>
      </c>
      <c r="E279" s="60" t="s">
        <v>11276</v>
      </c>
      <c r="F279" s="67" t="s">
        <v>2744</v>
      </c>
      <c r="G279" s="67" t="s">
        <v>2745</v>
      </c>
      <c r="H279" s="68" t="s">
        <v>7491</v>
      </c>
      <c r="I279" s="63">
        <v>6</v>
      </c>
      <c r="J279" s="64" t="str">
        <f t="shared" si="20"/>
        <v>B</v>
      </c>
      <c r="K279" s="65">
        <f t="shared" si="21"/>
        <v>18000</v>
      </c>
      <c r="L279" s="66">
        <f t="shared" si="22"/>
        <v>8</v>
      </c>
      <c r="M279" s="66" t="str">
        <f t="shared" si="23"/>
        <v>OK</v>
      </c>
    </row>
    <row r="280" spans="2:13" x14ac:dyDescent="0.25">
      <c r="B280" s="57">
        <v>273</v>
      </c>
      <c r="C280" s="70">
        <v>44497</v>
      </c>
      <c r="D280" s="59" t="s">
        <v>7488</v>
      </c>
      <c r="E280" s="60" t="s">
        <v>11276</v>
      </c>
      <c r="F280" s="67" t="s">
        <v>7489</v>
      </c>
      <c r="G280" s="67" t="s">
        <v>7490</v>
      </c>
      <c r="H280" s="68" t="s">
        <v>7492</v>
      </c>
      <c r="I280" s="63">
        <v>3</v>
      </c>
      <c r="J280" s="64" t="str">
        <f t="shared" si="20"/>
        <v>A</v>
      </c>
      <c r="K280" s="65">
        <f t="shared" si="21"/>
        <v>7500</v>
      </c>
      <c r="L280" s="66">
        <f t="shared" si="22"/>
        <v>3</v>
      </c>
      <c r="M280" s="66" t="str">
        <f t="shared" si="23"/>
        <v>OK</v>
      </c>
    </row>
    <row r="281" spans="2:13" x14ac:dyDescent="0.25">
      <c r="B281" s="57">
        <v>274</v>
      </c>
      <c r="C281" s="70">
        <v>44497</v>
      </c>
      <c r="D281" s="59" t="s">
        <v>2750</v>
      </c>
      <c r="E281" s="60" t="s">
        <v>11276</v>
      </c>
      <c r="F281" s="67" t="s">
        <v>2751</v>
      </c>
      <c r="G281" s="67" t="s">
        <v>2752</v>
      </c>
      <c r="H281" s="68" t="s">
        <v>7496</v>
      </c>
      <c r="I281" s="63">
        <v>2</v>
      </c>
      <c r="J281" s="64" t="str">
        <f t="shared" si="20"/>
        <v>A</v>
      </c>
      <c r="K281" s="65">
        <f t="shared" si="21"/>
        <v>5000</v>
      </c>
      <c r="L281" s="66">
        <f t="shared" si="22"/>
        <v>4</v>
      </c>
      <c r="M281" s="66" t="str">
        <f t="shared" si="23"/>
        <v>OK</v>
      </c>
    </row>
    <row r="282" spans="2:13" x14ac:dyDescent="0.25">
      <c r="B282" s="57">
        <v>275</v>
      </c>
      <c r="C282" s="70">
        <v>44497</v>
      </c>
      <c r="D282" s="59" t="s">
        <v>7493</v>
      </c>
      <c r="E282" s="60" t="s">
        <v>11276</v>
      </c>
      <c r="F282" s="67" t="s">
        <v>7494</v>
      </c>
      <c r="G282" s="67" t="s">
        <v>7495</v>
      </c>
      <c r="H282" s="68" t="s">
        <v>7497</v>
      </c>
      <c r="I282" s="63">
        <v>7</v>
      </c>
      <c r="J282" s="64" t="str">
        <f t="shared" si="20"/>
        <v>B</v>
      </c>
      <c r="K282" s="65">
        <f t="shared" si="21"/>
        <v>21000</v>
      </c>
      <c r="L282" s="66">
        <f t="shared" si="22"/>
        <v>7</v>
      </c>
      <c r="M282" s="66" t="str">
        <f t="shared" si="23"/>
        <v>OK</v>
      </c>
    </row>
    <row r="283" spans="2:13" x14ac:dyDescent="0.25">
      <c r="B283" s="57">
        <v>276</v>
      </c>
      <c r="C283" s="70">
        <v>44497</v>
      </c>
      <c r="D283" s="59" t="s">
        <v>7498</v>
      </c>
      <c r="E283" s="60" t="s">
        <v>11276</v>
      </c>
      <c r="F283" s="67" t="s">
        <v>7499</v>
      </c>
      <c r="G283" s="67" t="s">
        <v>7500</v>
      </c>
      <c r="H283" s="68" t="s">
        <v>7501</v>
      </c>
      <c r="I283" s="63">
        <v>2</v>
      </c>
      <c r="J283" s="64" t="str">
        <f t="shared" si="20"/>
        <v>A</v>
      </c>
      <c r="K283" s="65">
        <f t="shared" si="21"/>
        <v>5000</v>
      </c>
      <c r="L283" s="66">
        <f t="shared" si="22"/>
        <v>2</v>
      </c>
      <c r="M283" s="66" t="str">
        <f t="shared" si="23"/>
        <v>OK</v>
      </c>
    </row>
    <row r="284" spans="2:13" x14ac:dyDescent="0.25">
      <c r="B284" s="57">
        <v>277</v>
      </c>
      <c r="C284" s="70">
        <v>44497</v>
      </c>
      <c r="D284" s="59" t="s">
        <v>7502</v>
      </c>
      <c r="E284" s="60" t="s">
        <v>11276</v>
      </c>
      <c r="F284" s="67" t="s">
        <v>7503</v>
      </c>
      <c r="G284" s="67" t="s">
        <v>7504</v>
      </c>
      <c r="H284" s="68" t="s">
        <v>7507</v>
      </c>
      <c r="I284" s="63">
        <v>2</v>
      </c>
      <c r="J284" s="64" t="str">
        <f t="shared" si="20"/>
        <v>A</v>
      </c>
      <c r="K284" s="65">
        <f t="shared" si="21"/>
        <v>5000</v>
      </c>
      <c r="L284" s="66">
        <f t="shared" si="22"/>
        <v>2</v>
      </c>
      <c r="M284" s="66" t="str">
        <f t="shared" si="23"/>
        <v>OK</v>
      </c>
    </row>
    <row r="285" spans="2:13" x14ac:dyDescent="0.25">
      <c r="B285" s="57">
        <v>278</v>
      </c>
      <c r="C285" s="70">
        <v>44497</v>
      </c>
      <c r="D285" s="59" t="s">
        <v>7505</v>
      </c>
      <c r="E285" s="60" t="s">
        <v>11276</v>
      </c>
      <c r="F285" s="67" t="s">
        <v>7506</v>
      </c>
      <c r="G285" s="67" t="s">
        <v>7504</v>
      </c>
      <c r="H285" s="68" t="s">
        <v>7508</v>
      </c>
      <c r="I285" s="63">
        <v>2</v>
      </c>
      <c r="J285" s="64" t="str">
        <f t="shared" si="20"/>
        <v>A</v>
      </c>
      <c r="K285" s="65">
        <f t="shared" si="21"/>
        <v>5000</v>
      </c>
      <c r="L285" s="66">
        <f t="shared" si="22"/>
        <v>2</v>
      </c>
      <c r="M285" s="66" t="str">
        <f t="shared" si="23"/>
        <v>OK</v>
      </c>
    </row>
    <row r="286" spans="2:13" x14ac:dyDescent="0.25">
      <c r="B286" s="57">
        <v>279</v>
      </c>
      <c r="C286" s="70">
        <v>44497</v>
      </c>
      <c r="D286" s="59" t="s">
        <v>7509</v>
      </c>
      <c r="E286" s="60" t="s">
        <v>11276</v>
      </c>
      <c r="F286" s="67" t="s">
        <v>7510</v>
      </c>
      <c r="G286" s="67" t="s">
        <v>7511</v>
      </c>
      <c r="H286" s="68" t="s">
        <v>7512</v>
      </c>
      <c r="I286" s="63">
        <v>7</v>
      </c>
      <c r="J286" s="64" t="str">
        <f t="shared" si="20"/>
        <v>B</v>
      </c>
      <c r="K286" s="65">
        <f t="shared" si="21"/>
        <v>21000</v>
      </c>
      <c r="L286" s="66">
        <f t="shared" si="22"/>
        <v>7</v>
      </c>
      <c r="M286" s="66" t="str">
        <f t="shared" si="23"/>
        <v>OK</v>
      </c>
    </row>
    <row r="287" spans="2:13" x14ac:dyDescent="0.25">
      <c r="B287" s="57">
        <v>280</v>
      </c>
      <c r="C287" s="70">
        <v>44497</v>
      </c>
      <c r="D287" s="59" t="s">
        <v>7513</v>
      </c>
      <c r="E287" s="60" t="s">
        <v>11276</v>
      </c>
      <c r="F287" s="67" t="s">
        <v>7514</v>
      </c>
      <c r="G287" s="67" t="s">
        <v>7515</v>
      </c>
      <c r="H287" s="68" t="s">
        <v>7516</v>
      </c>
      <c r="I287" s="63">
        <v>2</v>
      </c>
      <c r="J287" s="64" t="str">
        <f t="shared" si="20"/>
        <v>A</v>
      </c>
      <c r="K287" s="65">
        <f t="shared" si="21"/>
        <v>5000</v>
      </c>
      <c r="L287" s="66">
        <f t="shared" si="22"/>
        <v>2</v>
      </c>
      <c r="M287" s="66" t="str">
        <f t="shared" si="23"/>
        <v>OK</v>
      </c>
    </row>
    <row r="288" spans="2:13" x14ac:dyDescent="0.25">
      <c r="B288" s="57">
        <v>281</v>
      </c>
      <c r="C288" s="70">
        <v>44497</v>
      </c>
      <c r="D288" s="59" t="s">
        <v>2767</v>
      </c>
      <c r="E288" s="60" t="s">
        <v>11276</v>
      </c>
      <c r="F288" s="67" t="s">
        <v>2768</v>
      </c>
      <c r="G288" s="67" t="s">
        <v>2769</v>
      </c>
      <c r="H288" s="68" t="s">
        <v>7517</v>
      </c>
      <c r="I288" s="63">
        <v>6</v>
      </c>
      <c r="J288" s="64" t="str">
        <f t="shared" si="20"/>
        <v>B</v>
      </c>
      <c r="K288" s="65">
        <f t="shared" si="21"/>
        <v>18000</v>
      </c>
      <c r="L288" s="66">
        <f t="shared" si="22"/>
        <v>8</v>
      </c>
      <c r="M288" s="66" t="str">
        <f t="shared" si="23"/>
        <v>OK</v>
      </c>
    </row>
    <row r="289" spans="2:13" x14ac:dyDescent="0.25">
      <c r="B289" s="57">
        <v>282</v>
      </c>
      <c r="C289" s="70">
        <v>44497</v>
      </c>
      <c r="D289" s="59" t="s">
        <v>2779</v>
      </c>
      <c r="E289" s="60" t="s">
        <v>11276</v>
      </c>
      <c r="F289" s="67" t="s">
        <v>2780</v>
      </c>
      <c r="G289" s="67" t="s">
        <v>2781</v>
      </c>
      <c r="H289" s="68" t="s">
        <v>7518</v>
      </c>
      <c r="I289" s="63">
        <v>2</v>
      </c>
      <c r="J289" s="64" t="str">
        <f t="shared" si="20"/>
        <v>A</v>
      </c>
      <c r="K289" s="65">
        <f t="shared" si="21"/>
        <v>5000</v>
      </c>
      <c r="L289" s="66">
        <f t="shared" si="22"/>
        <v>4</v>
      </c>
      <c r="M289" s="66" t="str">
        <f t="shared" si="23"/>
        <v>OK</v>
      </c>
    </row>
    <row r="290" spans="2:13" x14ac:dyDescent="0.25">
      <c r="B290" s="57">
        <v>283</v>
      </c>
      <c r="C290" s="70">
        <v>44497</v>
      </c>
      <c r="D290" s="59" t="s">
        <v>2783</v>
      </c>
      <c r="E290" s="60" t="s">
        <v>11276</v>
      </c>
      <c r="F290" s="67" t="s">
        <v>2784</v>
      </c>
      <c r="G290" s="67" t="s">
        <v>2785</v>
      </c>
      <c r="H290" s="68" t="s">
        <v>7519</v>
      </c>
      <c r="I290" s="63">
        <v>3</v>
      </c>
      <c r="J290" s="64" t="str">
        <f t="shared" si="20"/>
        <v>A</v>
      </c>
      <c r="K290" s="65">
        <f t="shared" si="21"/>
        <v>7500</v>
      </c>
      <c r="L290" s="66">
        <f t="shared" si="22"/>
        <v>5</v>
      </c>
      <c r="M290" s="66" t="str">
        <f t="shared" si="23"/>
        <v>OK</v>
      </c>
    </row>
    <row r="291" spans="2:13" x14ac:dyDescent="0.25">
      <c r="B291" s="57">
        <v>284</v>
      </c>
      <c r="C291" s="70">
        <v>44497</v>
      </c>
      <c r="D291" s="59" t="s">
        <v>2786</v>
      </c>
      <c r="E291" s="60" t="s">
        <v>11276</v>
      </c>
      <c r="F291" s="67" t="s">
        <v>2787</v>
      </c>
      <c r="G291" s="67" t="s">
        <v>2788</v>
      </c>
      <c r="H291" s="68" t="s">
        <v>7520</v>
      </c>
      <c r="I291" s="63">
        <v>2</v>
      </c>
      <c r="J291" s="64" t="str">
        <f t="shared" si="20"/>
        <v>A</v>
      </c>
      <c r="K291" s="65">
        <f t="shared" si="21"/>
        <v>5000</v>
      </c>
      <c r="L291" s="66">
        <f t="shared" ref="L291:L294" si="24">SUMIF($D$8:$D$453,D291:D606,$I$8:$I$453)</f>
        <v>4</v>
      </c>
      <c r="M291" s="66" t="str">
        <f t="shared" si="23"/>
        <v>OK</v>
      </c>
    </row>
    <row r="292" spans="2:13" x14ac:dyDescent="0.25">
      <c r="B292" s="57">
        <v>285</v>
      </c>
      <c r="C292" s="70">
        <v>44497</v>
      </c>
      <c r="D292" s="59" t="s">
        <v>2791</v>
      </c>
      <c r="E292" s="60" t="s">
        <v>11276</v>
      </c>
      <c r="F292" s="67" t="s">
        <v>2792</v>
      </c>
      <c r="G292" s="67" t="s">
        <v>2793</v>
      </c>
      <c r="H292" s="68" t="s">
        <v>7521</v>
      </c>
      <c r="I292" s="63">
        <v>2</v>
      </c>
      <c r="J292" s="64" t="str">
        <f t="shared" si="20"/>
        <v>A</v>
      </c>
      <c r="K292" s="65">
        <f t="shared" si="21"/>
        <v>5000</v>
      </c>
      <c r="L292" s="66">
        <f t="shared" si="24"/>
        <v>4</v>
      </c>
      <c r="M292" s="66" t="str">
        <f t="shared" si="23"/>
        <v>OK</v>
      </c>
    </row>
    <row r="293" spans="2:13" x14ac:dyDescent="0.25">
      <c r="B293" s="57">
        <v>286</v>
      </c>
      <c r="C293" s="70">
        <v>44497</v>
      </c>
      <c r="D293" s="59" t="s">
        <v>2795</v>
      </c>
      <c r="E293" s="60" t="s">
        <v>11276</v>
      </c>
      <c r="F293" s="67" t="s">
        <v>2796</v>
      </c>
      <c r="G293" s="67" t="s">
        <v>2797</v>
      </c>
      <c r="H293" s="68" t="s">
        <v>7533</v>
      </c>
      <c r="I293" s="63">
        <v>2</v>
      </c>
      <c r="J293" s="64" t="str">
        <f t="shared" si="20"/>
        <v>A</v>
      </c>
      <c r="K293" s="65">
        <f t="shared" si="21"/>
        <v>5000</v>
      </c>
      <c r="L293" s="66">
        <f t="shared" si="24"/>
        <v>4</v>
      </c>
      <c r="M293" s="66" t="str">
        <f t="shared" si="23"/>
        <v>OK</v>
      </c>
    </row>
    <row r="294" spans="2:13" x14ac:dyDescent="0.25">
      <c r="B294" s="57">
        <v>287</v>
      </c>
      <c r="C294" s="70">
        <v>44497</v>
      </c>
      <c r="D294" s="59" t="s">
        <v>7522</v>
      </c>
      <c r="E294" s="60" t="s">
        <v>11276</v>
      </c>
      <c r="F294" s="67" t="s">
        <v>7523</v>
      </c>
      <c r="G294" s="67" t="s">
        <v>7524</v>
      </c>
      <c r="H294" s="68" t="s">
        <v>7534</v>
      </c>
      <c r="I294" s="63">
        <v>2</v>
      </c>
      <c r="J294" s="64" t="str">
        <f t="shared" si="20"/>
        <v>A</v>
      </c>
      <c r="K294" s="65">
        <f t="shared" si="21"/>
        <v>5000</v>
      </c>
      <c r="L294" s="66">
        <f t="shared" si="24"/>
        <v>2</v>
      </c>
      <c r="M294" s="66" t="str">
        <f t="shared" si="23"/>
        <v>OK</v>
      </c>
    </row>
    <row r="295" spans="2:13" x14ac:dyDescent="0.25">
      <c r="B295" s="57">
        <v>288</v>
      </c>
      <c r="C295" s="70">
        <v>44497</v>
      </c>
      <c r="D295" s="59" t="s">
        <v>2803</v>
      </c>
      <c r="E295" s="60" t="s">
        <v>11276</v>
      </c>
      <c r="F295" s="67" t="s">
        <v>2804</v>
      </c>
      <c r="G295" s="67" t="s">
        <v>2805</v>
      </c>
      <c r="H295" s="68" t="s">
        <v>7535</v>
      </c>
      <c r="I295" s="63">
        <v>2</v>
      </c>
      <c r="J295" s="64" t="str">
        <f t="shared" ref="J295:J397" si="25">+IF(I295&lt;=0," ",IF(I295&lt;=5,"A",IF(I295&gt;=6,"B")))</f>
        <v>A</v>
      </c>
      <c r="K295" s="65">
        <f t="shared" ref="K295:K397" si="26">+IF(J295=" ",I295*0,IF(J295="A",I295*2500,IF(J295="B",I295*3000)))</f>
        <v>5000</v>
      </c>
      <c r="L295" s="66">
        <f>SUMIF($D$8:$D$453,D295:D453,$I$8:$I$453)</f>
        <v>4</v>
      </c>
      <c r="M295" s="66" t="str">
        <f t="shared" ref="M295:M397" si="27">+IF(L295=0," ",IF(L295&lt;=20,"OK",IF(L295&gt;=21,"LEBIH")))</f>
        <v>OK</v>
      </c>
    </row>
    <row r="296" spans="2:13" x14ac:dyDescent="0.25">
      <c r="B296" s="57">
        <v>289</v>
      </c>
      <c r="C296" s="70">
        <v>44497</v>
      </c>
      <c r="D296" s="59" t="s">
        <v>2807</v>
      </c>
      <c r="E296" s="60" t="s">
        <v>11276</v>
      </c>
      <c r="F296" s="67" t="s">
        <v>2808</v>
      </c>
      <c r="G296" s="67" t="s">
        <v>2809</v>
      </c>
      <c r="H296" s="68" t="s">
        <v>7536</v>
      </c>
      <c r="I296" s="63">
        <v>2</v>
      </c>
      <c r="J296" s="64" t="str">
        <f t="shared" si="25"/>
        <v>A</v>
      </c>
      <c r="K296" s="65">
        <f t="shared" si="26"/>
        <v>5000</v>
      </c>
      <c r="L296" s="66">
        <f>SUMIF($D$8:$D$453,D296:D453,$I$8:$I$453)</f>
        <v>4</v>
      </c>
      <c r="M296" s="66" t="str">
        <f t="shared" si="27"/>
        <v>OK</v>
      </c>
    </row>
    <row r="297" spans="2:13" x14ac:dyDescent="0.25">
      <c r="B297" s="57">
        <v>290</v>
      </c>
      <c r="C297" s="70">
        <v>44497</v>
      </c>
      <c r="D297" s="59" t="s">
        <v>7525</v>
      </c>
      <c r="E297" s="60" t="s">
        <v>11276</v>
      </c>
      <c r="F297" s="67" t="s">
        <v>7526</v>
      </c>
      <c r="G297" s="67" t="s">
        <v>7527</v>
      </c>
      <c r="H297" s="68" t="s">
        <v>7537</v>
      </c>
      <c r="I297" s="63">
        <v>2</v>
      </c>
      <c r="J297" s="64" t="str">
        <f t="shared" si="25"/>
        <v>A</v>
      </c>
      <c r="K297" s="65">
        <f t="shared" si="26"/>
        <v>5000</v>
      </c>
      <c r="L297" s="66">
        <f>SUMIF($D$8:$D$453,D297:D453,$I$8:$I$453)</f>
        <v>2</v>
      </c>
      <c r="M297" s="66" t="str">
        <f t="shared" si="27"/>
        <v>OK</v>
      </c>
    </row>
    <row r="298" spans="2:13" x14ac:dyDescent="0.25">
      <c r="B298" s="57">
        <v>291</v>
      </c>
      <c r="C298" s="70">
        <v>44497</v>
      </c>
      <c r="D298" s="59" t="s">
        <v>7528</v>
      </c>
      <c r="E298" s="60" t="s">
        <v>11276</v>
      </c>
      <c r="F298" s="67" t="s">
        <v>7529</v>
      </c>
      <c r="G298" s="67" t="s">
        <v>7530</v>
      </c>
      <c r="H298" s="68" t="s">
        <v>7538</v>
      </c>
      <c r="I298" s="63">
        <v>2</v>
      </c>
      <c r="J298" s="64" t="str">
        <f t="shared" si="25"/>
        <v>A</v>
      </c>
      <c r="K298" s="65">
        <f t="shared" si="26"/>
        <v>5000</v>
      </c>
      <c r="L298" s="66">
        <f>SUMIF($D$8:$D$453,D298:D453,$I$8:$I$453)</f>
        <v>2</v>
      </c>
      <c r="M298" s="66" t="str">
        <f t="shared" si="27"/>
        <v>OK</v>
      </c>
    </row>
    <row r="299" spans="2:13" x14ac:dyDescent="0.25">
      <c r="B299" s="57">
        <v>292</v>
      </c>
      <c r="C299" s="70">
        <v>44497</v>
      </c>
      <c r="D299" s="59" t="s">
        <v>7531</v>
      </c>
      <c r="E299" s="60" t="s">
        <v>11276</v>
      </c>
      <c r="F299" s="67" t="s">
        <v>7532</v>
      </c>
      <c r="G299" s="67" t="s">
        <v>7524</v>
      </c>
      <c r="H299" s="68" t="s">
        <v>7539</v>
      </c>
      <c r="I299" s="63">
        <v>2</v>
      </c>
      <c r="J299" s="64" t="str">
        <f t="shared" si="25"/>
        <v>A</v>
      </c>
      <c r="K299" s="65">
        <f t="shared" si="26"/>
        <v>5000</v>
      </c>
      <c r="L299" s="66">
        <f>SUMIF($D$8:$D$453,D299:D453,$I$8:$I$453)</f>
        <v>2</v>
      </c>
      <c r="M299" s="66" t="str">
        <f t="shared" si="27"/>
        <v>OK</v>
      </c>
    </row>
    <row r="300" spans="2:13" x14ac:dyDescent="0.25">
      <c r="B300" s="57">
        <v>293</v>
      </c>
      <c r="C300" s="70">
        <v>44497</v>
      </c>
      <c r="D300" s="59" t="s">
        <v>2811</v>
      </c>
      <c r="E300" s="60" t="s">
        <v>11276</v>
      </c>
      <c r="F300" s="67" t="s">
        <v>2812</v>
      </c>
      <c r="G300" s="67" t="s">
        <v>2813</v>
      </c>
      <c r="H300" s="68" t="s">
        <v>7545</v>
      </c>
      <c r="I300" s="63">
        <v>2</v>
      </c>
      <c r="J300" s="64" t="str">
        <f t="shared" si="25"/>
        <v>A</v>
      </c>
      <c r="K300" s="65">
        <f t="shared" si="26"/>
        <v>5000</v>
      </c>
      <c r="L300" s="66">
        <f>SUMIF($D$8:$D$453,D300:D453,$I$8:$I$453)</f>
        <v>4</v>
      </c>
      <c r="M300" s="66" t="str">
        <f t="shared" si="27"/>
        <v>OK</v>
      </c>
    </row>
    <row r="301" spans="2:13" x14ac:dyDescent="0.25">
      <c r="B301" s="57">
        <v>294</v>
      </c>
      <c r="C301" s="70">
        <v>44497</v>
      </c>
      <c r="D301" s="59" t="s">
        <v>7540</v>
      </c>
      <c r="E301" s="60" t="s">
        <v>11276</v>
      </c>
      <c r="F301" s="67" t="s">
        <v>7541</v>
      </c>
      <c r="G301" s="67" t="s">
        <v>7524</v>
      </c>
      <c r="H301" s="68" t="s">
        <v>7546</v>
      </c>
      <c r="I301" s="63">
        <v>2</v>
      </c>
      <c r="J301" s="64" t="str">
        <f t="shared" si="25"/>
        <v>A</v>
      </c>
      <c r="K301" s="65">
        <f t="shared" si="26"/>
        <v>5000</v>
      </c>
      <c r="L301" s="66">
        <f>SUMIF($D$8:$D$453,D301:D453,$I$8:$I$453)</f>
        <v>2</v>
      </c>
      <c r="M301" s="66" t="str">
        <f t="shared" si="27"/>
        <v>OK</v>
      </c>
    </row>
    <row r="302" spans="2:13" x14ac:dyDescent="0.25">
      <c r="B302" s="57">
        <v>295</v>
      </c>
      <c r="C302" s="70">
        <v>44497</v>
      </c>
      <c r="D302" s="59" t="s">
        <v>7542</v>
      </c>
      <c r="E302" s="60" t="s">
        <v>11276</v>
      </c>
      <c r="F302" s="67" t="s">
        <v>7543</v>
      </c>
      <c r="G302" s="67" t="s">
        <v>7544</v>
      </c>
      <c r="H302" s="68" t="s">
        <v>7547</v>
      </c>
      <c r="I302" s="63">
        <v>6</v>
      </c>
      <c r="J302" s="64" t="str">
        <f t="shared" si="25"/>
        <v>B</v>
      </c>
      <c r="K302" s="65">
        <f t="shared" si="26"/>
        <v>18000</v>
      </c>
      <c r="L302" s="66">
        <f>SUMIF($D$8:$D$453,D302:D453,$I$8:$I$453)</f>
        <v>12</v>
      </c>
      <c r="M302" s="66" t="str">
        <f t="shared" si="27"/>
        <v>OK</v>
      </c>
    </row>
    <row r="303" spans="2:13" x14ac:dyDescent="0.25">
      <c r="B303" s="57">
        <v>296</v>
      </c>
      <c r="C303" s="70">
        <v>44497</v>
      </c>
      <c r="D303" s="59" t="s">
        <v>2815</v>
      </c>
      <c r="E303" s="60" t="s">
        <v>11276</v>
      </c>
      <c r="F303" s="67" t="s">
        <v>2816</v>
      </c>
      <c r="G303" s="67" t="s">
        <v>2817</v>
      </c>
      <c r="H303" s="68" t="s">
        <v>7548</v>
      </c>
      <c r="I303" s="63">
        <v>2</v>
      </c>
      <c r="J303" s="64" t="str">
        <f t="shared" si="25"/>
        <v>A</v>
      </c>
      <c r="K303" s="65">
        <f t="shared" si="26"/>
        <v>5000</v>
      </c>
      <c r="L303" s="66">
        <f>SUMIF($D$8:$D$453,D303:D453,$I$8:$I$453)</f>
        <v>4</v>
      </c>
      <c r="M303" s="66" t="str">
        <f t="shared" si="27"/>
        <v>OK</v>
      </c>
    </row>
    <row r="304" spans="2:13" x14ac:dyDescent="0.25">
      <c r="B304" s="57">
        <v>297</v>
      </c>
      <c r="C304" s="70">
        <v>44497</v>
      </c>
      <c r="D304" s="59" t="s">
        <v>2823</v>
      </c>
      <c r="E304" s="60" t="s">
        <v>11276</v>
      </c>
      <c r="F304" s="67" t="s">
        <v>2824</v>
      </c>
      <c r="G304" s="67" t="s">
        <v>2825</v>
      </c>
      <c r="H304" s="68" t="s">
        <v>7555</v>
      </c>
      <c r="I304" s="63">
        <v>15</v>
      </c>
      <c r="J304" s="64" t="str">
        <f t="shared" si="25"/>
        <v>B</v>
      </c>
      <c r="K304" s="65">
        <f t="shared" si="26"/>
        <v>45000</v>
      </c>
      <c r="L304" s="66">
        <f>SUMIF($D$8:$D$453,D304:D453,$I$8:$I$453)</f>
        <v>20</v>
      </c>
      <c r="M304" s="66" t="str">
        <f t="shared" si="27"/>
        <v>OK</v>
      </c>
    </row>
    <row r="305" spans="2:13" x14ac:dyDescent="0.25">
      <c r="B305" s="57">
        <v>298</v>
      </c>
      <c r="C305" s="70">
        <v>44497</v>
      </c>
      <c r="D305" s="59" t="s">
        <v>2827</v>
      </c>
      <c r="E305" s="60" t="s">
        <v>11276</v>
      </c>
      <c r="F305" s="67" t="s">
        <v>2828</v>
      </c>
      <c r="G305" s="67" t="s">
        <v>2829</v>
      </c>
      <c r="H305" s="68" t="s">
        <v>7556</v>
      </c>
      <c r="I305" s="63">
        <v>2</v>
      </c>
      <c r="J305" s="64" t="str">
        <f t="shared" si="25"/>
        <v>A</v>
      </c>
      <c r="K305" s="65">
        <f t="shared" si="26"/>
        <v>5000</v>
      </c>
      <c r="L305" s="66">
        <f>SUMIF($D$8:$D$453,D305:D453,$I$8:$I$453)</f>
        <v>4</v>
      </c>
      <c r="M305" s="66" t="str">
        <f t="shared" si="27"/>
        <v>OK</v>
      </c>
    </row>
    <row r="306" spans="2:13" x14ac:dyDescent="0.25">
      <c r="B306" s="57">
        <v>299</v>
      </c>
      <c r="C306" s="70">
        <v>44497</v>
      </c>
      <c r="D306" s="59" t="s">
        <v>7549</v>
      </c>
      <c r="E306" s="60" t="s">
        <v>11276</v>
      </c>
      <c r="F306" s="67" t="s">
        <v>7550</v>
      </c>
      <c r="G306" s="67" t="s">
        <v>7551</v>
      </c>
      <c r="H306" s="68" t="s">
        <v>7557</v>
      </c>
      <c r="I306" s="63">
        <v>2</v>
      </c>
      <c r="J306" s="64" t="str">
        <f t="shared" si="25"/>
        <v>A</v>
      </c>
      <c r="K306" s="65">
        <f t="shared" si="26"/>
        <v>5000</v>
      </c>
      <c r="L306" s="66">
        <f>SUMIF($D$8:$D$453,D306:D453,$I$8:$I$453)</f>
        <v>2</v>
      </c>
      <c r="M306" s="66" t="str">
        <f t="shared" si="27"/>
        <v>OK</v>
      </c>
    </row>
    <row r="307" spans="2:13" x14ac:dyDescent="0.25">
      <c r="B307" s="57">
        <v>300</v>
      </c>
      <c r="C307" s="70">
        <v>44497</v>
      </c>
      <c r="D307" s="59" t="s">
        <v>2839</v>
      </c>
      <c r="E307" s="60" t="s">
        <v>11276</v>
      </c>
      <c r="F307" s="67" t="s">
        <v>2840</v>
      </c>
      <c r="G307" s="67" t="s">
        <v>2841</v>
      </c>
      <c r="H307" s="68" t="s">
        <v>7558</v>
      </c>
      <c r="I307" s="63">
        <v>2</v>
      </c>
      <c r="J307" s="64" t="str">
        <f t="shared" si="25"/>
        <v>A</v>
      </c>
      <c r="K307" s="65">
        <f t="shared" si="26"/>
        <v>5000</v>
      </c>
      <c r="L307" s="66">
        <f>SUMIF($D$8:$D$453,D307:D453,$I$8:$I$453)</f>
        <v>4</v>
      </c>
      <c r="M307" s="66" t="str">
        <f t="shared" si="27"/>
        <v>OK</v>
      </c>
    </row>
    <row r="308" spans="2:13" x14ac:dyDescent="0.25">
      <c r="B308" s="57">
        <v>301</v>
      </c>
      <c r="C308" s="70">
        <v>44497</v>
      </c>
      <c r="D308" s="59" t="s">
        <v>7552</v>
      </c>
      <c r="E308" s="60" t="s">
        <v>11276</v>
      </c>
      <c r="F308" s="67" t="s">
        <v>7553</v>
      </c>
      <c r="G308" s="67" t="s">
        <v>7554</v>
      </c>
      <c r="H308" s="68" t="s">
        <v>7559</v>
      </c>
      <c r="I308" s="63">
        <v>15</v>
      </c>
      <c r="J308" s="64" t="str">
        <f t="shared" si="25"/>
        <v>B</v>
      </c>
      <c r="K308" s="65">
        <f t="shared" si="26"/>
        <v>45000</v>
      </c>
      <c r="L308" s="66">
        <f>SUMIF($D$8:$D$453,D308:D453,$I$8:$I$453)</f>
        <v>15</v>
      </c>
      <c r="M308" s="66" t="str">
        <f t="shared" si="27"/>
        <v>OK</v>
      </c>
    </row>
    <row r="309" spans="2:13" x14ac:dyDescent="0.25">
      <c r="B309" s="57">
        <v>302</v>
      </c>
      <c r="C309" s="70">
        <v>44497</v>
      </c>
      <c r="D309" s="59" t="s">
        <v>7560</v>
      </c>
      <c r="E309" s="60" t="s">
        <v>11276</v>
      </c>
      <c r="F309" s="67" t="s">
        <v>7561</v>
      </c>
      <c r="G309" s="67" t="s">
        <v>7562</v>
      </c>
      <c r="H309" s="68" t="s">
        <v>7563</v>
      </c>
      <c r="I309" s="63">
        <v>2</v>
      </c>
      <c r="J309" s="64" t="str">
        <f t="shared" si="25"/>
        <v>A</v>
      </c>
      <c r="K309" s="65">
        <f t="shared" si="26"/>
        <v>5000</v>
      </c>
      <c r="L309" s="66">
        <f>SUMIF($D$8:$D$453,D309:D453,$I$8:$I$453)</f>
        <v>2</v>
      </c>
      <c r="M309" s="66" t="str">
        <f t="shared" si="27"/>
        <v>OK</v>
      </c>
    </row>
    <row r="310" spans="2:13" x14ac:dyDescent="0.25">
      <c r="B310" s="57">
        <v>303</v>
      </c>
      <c r="C310" s="70">
        <v>44498</v>
      </c>
      <c r="D310" s="59" t="s">
        <v>8280</v>
      </c>
      <c r="E310" s="60" t="s">
        <v>11276</v>
      </c>
      <c r="F310" s="67" t="s">
        <v>8281</v>
      </c>
      <c r="G310" s="67" t="s">
        <v>8282</v>
      </c>
      <c r="H310" s="68" t="s">
        <v>8283</v>
      </c>
      <c r="I310" s="63">
        <v>4</v>
      </c>
      <c r="J310" s="64" t="str">
        <f t="shared" si="25"/>
        <v>A</v>
      </c>
      <c r="K310" s="65">
        <f t="shared" si="26"/>
        <v>10000</v>
      </c>
      <c r="L310" s="66">
        <f>SUMIF($D$8:$D$453,D310:D453,$I$8:$I$453)</f>
        <v>4</v>
      </c>
      <c r="M310" s="66" t="str">
        <f t="shared" si="27"/>
        <v>OK</v>
      </c>
    </row>
    <row r="311" spans="2:13" x14ac:dyDescent="0.25">
      <c r="B311" s="57">
        <v>304</v>
      </c>
      <c r="C311" s="70">
        <v>44498</v>
      </c>
      <c r="D311" s="59" t="s">
        <v>8284</v>
      </c>
      <c r="E311" s="60" t="s">
        <v>11276</v>
      </c>
      <c r="F311" s="67" t="s">
        <v>8285</v>
      </c>
      <c r="G311" s="67" t="s">
        <v>8286</v>
      </c>
      <c r="H311" s="68" t="s">
        <v>8287</v>
      </c>
      <c r="I311" s="63">
        <v>5</v>
      </c>
      <c r="J311" s="64" t="str">
        <f t="shared" si="25"/>
        <v>A</v>
      </c>
      <c r="K311" s="65">
        <f t="shared" si="26"/>
        <v>12500</v>
      </c>
      <c r="L311" s="66">
        <f>SUMIF($D$8:$D$453,D311:D453,$I$8:$I$453)</f>
        <v>5</v>
      </c>
      <c r="M311" s="66" t="str">
        <f t="shared" si="27"/>
        <v>OK</v>
      </c>
    </row>
    <row r="312" spans="2:13" x14ac:dyDescent="0.25">
      <c r="B312" s="57">
        <v>305</v>
      </c>
      <c r="C312" s="70">
        <v>44498</v>
      </c>
      <c r="D312" s="59" t="s">
        <v>8288</v>
      </c>
      <c r="E312" s="60" t="s">
        <v>11276</v>
      </c>
      <c r="F312" s="67" t="s">
        <v>8289</v>
      </c>
      <c r="G312" s="67" t="s">
        <v>8290</v>
      </c>
      <c r="H312" s="68" t="s">
        <v>8291</v>
      </c>
      <c r="I312" s="63">
        <v>6</v>
      </c>
      <c r="J312" s="64" t="str">
        <f t="shared" si="25"/>
        <v>B</v>
      </c>
      <c r="K312" s="65">
        <f t="shared" si="26"/>
        <v>18000</v>
      </c>
      <c r="L312" s="66">
        <f>SUMIF($D$8:$D$453,D312:D453,$I$8:$I$453)</f>
        <v>6</v>
      </c>
      <c r="M312" s="66" t="str">
        <f t="shared" si="27"/>
        <v>OK</v>
      </c>
    </row>
    <row r="313" spans="2:13" x14ac:dyDescent="0.25">
      <c r="B313" s="57">
        <v>306</v>
      </c>
      <c r="C313" s="70">
        <v>44498</v>
      </c>
      <c r="D313" s="59" t="s">
        <v>8292</v>
      </c>
      <c r="E313" s="60" t="s">
        <v>11276</v>
      </c>
      <c r="F313" s="67" t="s">
        <v>8293</v>
      </c>
      <c r="G313" s="67" t="s">
        <v>2719</v>
      </c>
      <c r="H313" s="68" t="s">
        <v>8294</v>
      </c>
      <c r="I313" s="63">
        <v>6</v>
      </c>
      <c r="J313" s="64" t="str">
        <f t="shared" si="25"/>
        <v>B</v>
      </c>
      <c r="K313" s="65">
        <f t="shared" si="26"/>
        <v>18000</v>
      </c>
      <c r="L313" s="66">
        <f>SUMIF($D$8:$D$453,D313:D453,$I$8:$I$453)</f>
        <v>6</v>
      </c>
      <c r="M313" s="66" t="str">
        <f t="shared" si="27"/>
        <v>OK</v>
      </c>
    </row>
    <row r="314" spans="2:13" x14ac:dyDescent="0.25">
      <c r="B314" s="57">
        <v>307</v>
      </c>
      <c r="C314" s="70">
        <v>44498</v>
      </c>
      <c r="D314" s="59" t="s">
        <v>8295</v>
      </c>
      <c r="E314" s="60" t="s">
        <v>11276</v>
      </c>
      <c r="F314" s="67" t="s">
        <v>8296</v>
      </c>
      <c r="G314" s="67" t="s">
        <v>8297</v>
      </c>
      <c r="H314" s="68" t="s">
        <v>8298</v>
      </c>
      <c r="I314" s="63">
        <v>6</v>
      </c>
      <c r="J314" s="64" t="str">
        <f t="shared" si="25"/>
        <v>B</v>
      </c>
      <c r="K314" s="65">
        <f t="shared" si="26"/>
        <v>18000</v>
      </c>
      <c r="L314" s="66">
        <f>SUMIF($D$8:$D$453,D314:D453,$I$8:$I$453)</f>
        <v>6</v>
      </c>
      <c r="M314" s="66" t="str">
        <f t="shared" si="27"/>
        <v>OK</v>
      </c>
    </row>
    <row r="315" spans="2:13" x14ac:dyDescent="0.25">
      <c r="B315" s="57">
        <v>308</v>
      </c>
      <c r="C315" s="70">
        <v>44498</v>
      </c>
      <c r="D315" s="59" t="s">
        <v>8299</v>
      </c>
      <c r="E315" s="60" t="s">
        <v>11276</v>
      </c>
      <c r="F315" s="67" t="s">
        <v>8300</v>
      </c>
      <c r="G315" s="67" t="s">
        <v>8301</v>
      </c>
      <c r="H315" s="68" t="s">
        <v>8302</v>
      </c>
      <c r="I315" s="63">
        <v>6</v>
      </c>
      <c r="J315" s="64" t="str">
        <f t="shared" si="25"/>
        <v>B</v>
      </c>
      <c r="K315" s="65">
        <f t="shared" si="26"/>
        <v>18000</v>
      </c>
      <c r="L315" s="66">
        <f>SUMIF($D$8:$D$453,D315:D453,$I$8:$I$453)</f>
        <v>6</v>
      </c>
      <c r="M315" s="66" t="str">
        <f t="shared" si="27"/>
        <v>OK</v>
      </c>
    </row>
    <row r="316" spans="2:13" x14ac:dyDescent="0.25">
      <c r="B316" s="57">
        <v>309</v>
      </c>
      <c r="C316" s="70">
        <v>44498</v>
      </c>
      <c r="D316" s="59" t="s">
        <v>8303</v>
      </c>
      <c r="E316" s="60" t="s">
        <v>11276</v>
      </c>
      <c r="F316" s="67" t="s">
        <v>8304</v>
      </c>
      <c r="G316" s="67" t="s">
        <v>8305</v>
      </c>
      <c r="H316" s="68" t="s">
        <v>8306</v>
      </c>
      <c r="I316" s="63">
        <v>6</v>
      </c>
      <c r="J316" s="64" t="str">
        <f t="shared" si="25"/>
        <v>B</v>
      </c>
      <c r="K316" s="65">
        <f t="shared" si="26"/>
        <v>18000</v>
      </c>
      <c r="L316" s="66">
        <f>SUMIF($D$8:$D$453,D316:D453,$I$8:$I$453)</f>
        <v>6</v>
      </c>
      <c r="M316" s="66" t="str">
        <f t="shared" si="27"/>
        <v>OK</v>
      </c>
    </row>
    <row r="317" spans="2:13" x14ac:dyDescent="0.25">
      <c r="B317" s="57">
        <v>310</v>
      </c>
      <c r="C317" s="70">
        <v>44498</v>
      </c>
      <c r="D317" s="59" t="s">
        <v>8307</v>
      </c>
      <c r="E317" s="60" t="s">
        <v>11276</v>
      </c>
      <c r="F317" s="67" t="s">
        <v>8308</v>
      </c>
      <c r="G317" s="67" t="s">
        <v>8309</v>
      </c>
      <c r="H317" s="68" t="s">
        <v>8310</v>
      </c>
      <c r="I317" s="63">
        <v>2</v>
      </c>
      <c r="J317" s="64" t="str">
        <f t="shared" si="25"/>
        <v>A</v>
      </c>
      <c r="K317" s="65">
        <f t="shared" si="26"/>
        <v>5000</v>
      </c>
      <c r="L317" s="66">
        <f>SUMIF($D$8:$D$453,D317:D453,$I$8:$I$453)</f>
        <v>2</v>
      </c>
      <c r="M317" s="66" t="str">
        <f t="shared" si="27"/>
        <v>OK</v>
      </c>
    </row>
    <row r="318" spans="2:13" x14ac:dyDescent="0.25">
      <c r="B318" s="57">
        <v>311</v>
      </c>
      <c r="C318" s="70">
        <v>44498</v>
      </c>
      <c r="D318" s="59" t="s">
        <v>8311</v>
      </c>
      <c r="E318" s="60" t="s">
        <v>11276</v>
      </c>
      <c r="F318" s="67" t="s">
        <v>8312</v>
      </c>
      <c r="G318" s="67" t="s">
        <v>8313</v>
      </c>
      <c r="H318" s="68" t="s">
        <v>8314</v>
      </c>
      <c r="I318" s="63">
        <v>3</v>
      </c>
      <c r="J318" s="64" t="str">
        <f t="shared" si="25"/>
        <v>A</v>
      </c>
      <c r="K318" s="65">
        <f t="shared" si="26"/>
        <v>7500</v>
      </c>
      <c r="L318" s="66">
        <f>SUMIF($D$8:$D$453,D318:D453,$I$8:$I$453)</f>
        <v>3</v>
      </c>
      <c r="M318" s="66" t="str">
        <f t="shared" si="27"/>
        <v>OK</v>
      </c>
    </row>
    <row r="319" spans="2:13" x14ac:dyDescent="0.25">
      <c r="B319" s="57">
        <v>312</v>
      </c>
      <c r="C319" s="70">
        <v>44498</v>
      </c>
      <c r="D319" s="59" t="s">
        <v>8315</v>
      </c>
      <c r="E319" s="60" t="s">
        <v>11276</v>
      </c>
      <c r="F319" s="67" t="s">
        <v>8316</v>
      </c>
      <c r="G319" s="67" t="s">
        <v>8317</v>
      </c>
      <c r="H319" s="68" t="s">
        <v>8321</v>
      </c>
      <c r="I319" s="63">
        <v>2</v>
      </c>
      <c r="J319" s="64" t="str">
        <f t="shared" si="25"/>
        <v>A</v>
      </c>
      <c r="K319" s="65">
        <f t="shared" si="26"/>
        <v>5000</v>
      </c>
      <c r="L319" s="66">
        <f>SUMIF($D$8:$D$453,D319:D453,$I$8:$I$453)</f>
        <v>2</v>
      </c>
      <c r="M319" s="66" t="str">
        <f t="shared" si="27"/>
        <v>OK</v>
      </c>
    </row>
    <row r="320" spans="2:13" x14ac:dyDescent="0.25">
      <c r="B320" s="57">
        <v>313</v>
      </c>
      <c r="C320" s="70">
        <v>44498</v>
      </c>
      <c r="D320" s="59" t="s">
        <v>8318</v>
      </c>
      <c r="E320" s="60" t="s">
        <v>11276</v>
      </c>
      <c r="F320" s="67" t="s">
        <v>8319</v>
      </c>
      <c r="G320" s="67" t="s">
        <v>8320</v>
      </c>
      <c r="H320" s="68" t="s">
        <v>8322</v>
      </c>
      <c r="I320" s="63">
        <v>2</v>
      </c>
      <c r="J320" s="64" t="str">
        <f t="shared" si="25"/>
        <v>A</v>
      </c>
      <c r="K320" s="65">
        <f t="shared" si="26"/>
        <v>5000</v>
      </c>
      <c r="L320" s="66">
        <f>SUMIF($D$8:$D$453,D320:D453,$I$8:$I$453)</f>
        <v>2</v>
      </c>
      <c r="M320" s="66" t="str">
        <f t="shared" si="27"/>
        <v>OK</v>
      </c>
    </row>
    <row r="321" spans="2:13" x14ac:dyDescent="0.25">
      <c r="B321" s="57">
        <v>314</v>
      </c>
      <c r="C321" s="70">
        <v>44498</v>
      </c>
      <c r="D321" s="59" t="s">
        <v>8323</v>
      </c>
      <c r="E321" s="60" t="s">
        <v>11276</v>
      </c>
      <c r="F321" s="67" t="s">
        <v>8324</v>
      </c>
      <c r="G321" s="67" t="s">
        <v>8317</v>
      </c>
      <c r="H321" s="68" t="s">
        <v>8328</v>
      </c>
      <c r="I321" s="63">
        <v>2</v>
      </c>
      <c r="J321" s="64" t="str">
        <f t="shared" si="25"/>
        <v>A</v>
      </c>
      <c r="K321" s="65">
        <f t="shared" si="26"/>
        <v>5000</v>
      </c>
      <c r="L321" s="66">
        <f>SUMIF($D$8:$D$453,D321:D453,$I$8:$I$453)</f>
        <v>4</v>
      </c>
      <c r="M321" s="66" t="str">
        <f t="shared" si="27"/>
        <v>OK</v>
      </c>
    </row>
    <row r="322" spans="2:13" x14ac:dyDescent="0.25">
      <c r="B322" s="57">
        <v>315</v>
      </c>
      <c r="C322" s="70">
        <v>44498</v>
      </c>
      <c r="D322" s="59" t="s">
        <v>8325</v>
      </c>
      <c r="E322" s="60" t="s">
        <v>11276</v>
      </c>
      <c r="F322" s="67" t="s">
        <v>8326</v>
      </c>
      <c r="G322" s="67" t="s">
        <v>8327</v>
      </c>
      <c r="H322" s="68" t="s">
        <v>8329</v>
      </c>
      <c r="I322" s="63">
        <v>2</v>
      </c>
      <c r="J322" s="64" t="str">
        <f t="shared" si="25"/>
        <v>A</v>
      </c>
      <c r="K322" s="65">
        <f t="shared" si="26"/>
        <v>5000</v>
      </c>
      <c r="L322" s="66">
        <f>SUMIF($D$8:$D$453,D322:D453,$I$8:$I$453)</f>
        <v>2</v>
      </c>
      <c r="M322" s="66" t="str">
        <f t="shared" si="27"/>
        <v>OK</v>
      </c>
    </row>
    <row r="323" spans="2:13" x14ac:dyDescent="0.25">
      <c r="B323" s="57">
        <v>316</v>
      </c>
      <c r="C323" s="70">
        <v>44498</v>
      </c>
      <c r="D323" s="59" t="s">
        <v>8330</v>
      </c>
      <c r="E323" s="60" t="s">
        <v>11276</v>
      </c>
      <c r="F323" s="67" t="s">
        <v>8331</v>
      </c>
      <c r="G323" s="67" t="s">
        <v>8332</v>
      </c>
      <c r="H323" s="68" t="s">
        <v>8333</v>
      </c>
      <c r="I323" s="63">
        <v>2</v>
      </c>
      <c r="J323" s="64" t="str">
        <f t="shared" si="25"/>
        <v>A</v>
      </c>
      <c r="K323" s="65">
        <f t="shared" si="26"/>
        <v>5000</v>
      </c>
      <c r="L323" s="66">
        <f>SUMIF($D$8:$D$453,D323:D453,$I$8:$I$453)</f>
        <v>2</v>
      </c>
      <c r="M323" s="66" t="str">
        <f t="shared" si="27"/>
        <v>OK</v>
      </c>
    </row>
    <row r="324" spans="2:13" x14ac:dyDescent="0.25">
      <c r="B324" s="57">
        <v>317</v>
      </c>
      <c r="C324" s="70">
        <v>44498</v>
      </c>
      <c r="D324" s="59" t="s">
        <v>8334</v>
      </c>
      <c r="E324" s="60" t="s">
        <v>11276</v>
      </c>
      <c r="F324" s="67" t="s">
        <v>458</v>
      </c>
      <c r="G324" s="67" t="s">
        <v>459</v>
      </c>
      <c r="H324" s="68" t="s">
        <v>8335</v>
      </c>
      <c r="I324" s="63">
        <v>2</v>
      </c>
      <c r="J324" s="64" t="str">
        <f t="shared" si="25"/>
        <v>A</v>
      </c>
      <c r="K324" s="65">
        <f t="shared" si="26"/>
        <v>5000</v>
      </c>
      <c r="L324" s="66">
        <f>SUMIF($D$8:$D$453,D324:D453,$I$8:$I$453)</f>
        <v>2</v>
      </c>
      <c r="M324" s="66" t="str">
        <f t="shared" si="27"/>
        <v>OK</v>
      </c>
    </row>
    <row r="325" spans="2:13" x14ac:dyDescent="0.25">
      <c r="B325" s="57">
        <v>318</v>
      </c>
      <c r="C325" s="70">
        <v>44498</v>
      </c>
      <c r="D325" s="59" t="s">
        <v>8336</v>
      </c>
      <c r="E325" s="60" t="s">
        <v>11276</v>
      </c>
      <c r="F325" s="67" t="s">
        <v>8337</v>
      </c>
      <c r="G325" s="67" t="s">
        <v>8338</v>
      </c>
      <c r="H325" s="68" t="s">
        <v>8342</v>
      </c>
      <c r="I325" s="63">
        <v>2</v>
      </c>
      <c r="J325" s="64" t="str">
        <f t="shared" si="25"/>
        <v>A</v>
      </c>
      <c r="K325" s="65">
        <f t="shared" si="26"/>
        <v>5000</v>
      </c>
      <c r="L325" s="66">
        <f>SUMIF($D$8:$D$453,D325:D453,$I$8:$I$453)</f>
        <v>2</v>
      </c>
      <c r="M325" s="66" t="str">
        <f t="shared" si="27"/>
        <v>OK</v>
      </c>
    </row>
    <row r="326" spans="2:13" x14ac:dyDescent="0.25">
      <c r="B326" s="57">
        <v>319</v>
      </c>
      <c r="C326" s="70">
        <v>44498</v>
      </c>
      <c r="D326" s="59" t="s">
        <v>8339</v>
      </c>
      <c r="E326" s="60" t="s">
        <v>11276</v>
      </c>
      <c r="F326" s="67" t="s">
        <v>8340</v>
      </c>
      <c r="G326" s="67" t="s">
        <v>8341</v>
      </c>
      <c r="H326" s="68" t="s">
        <v>8343</v>
      </c>
      <c r="I326" s="63">
        <v>6</v>
      </c>
      <c r="J326" s="64" t="str">
        <f t="shared" si="25"/>
        <v>B</v>
      </c>
      <c r="K326" s="65">
        <f t="shared" si="26"/>
        <v>18000</v>
      </c>
      <c r="L326" s="66">
        <f>SUMIF($D$8:$D$453,D326:D453,$I$8:$I$453)</f>
        <v>6</v>
      </c>
      <c r="M326" s="66" t="str">
        <f t="shared" si="27"/>
        <v>OK</v>
      </c>
    </row>
    <row r="327" spans="2:13" x14ac:dyDescent="0.25">
      <c r="B327" s="57">
        <v>320</v>
      </c>
      <c r="C327" s="70">
        <v>44506</v>
      </c>
      <c r="D327" s="59" t="s">
        <v>9576</v>
      </c>
      <c r="E327" s="60" t="s">
        <v>11276</v>
      </c>
      <c r="F327" s="67" t="s">
        <v>9577</v>
      </c>
      <c r="G327" s="67" t="s">
        <v>9578</v>
      </c>
      <c r="H327" s="68" t="s">
        <v>9579</v>
      </c>
      <c r="I327" s="63">
        <v>6</v>
      </c>
      <c r="J327" s="64" t="str">
        <f t="shared" si="25"/>
        <v>B</v>
      </c>
      <c r="K327" s="65">
        <f t="shared" si="26"/>
        <v>18000</v>
      </c>
      <c r="L327" s="66">
        <f>SUMIF($D$8:$D$453,D327:D453,$I$8:$I$453)</f>
        <v>6</v>
      </c>
      <c r="M327" s="66" t="str">
        <f t="shared" si="27"/>
        <v>OK</v>
      </c>
    </row>
    <row r="328" spans="2:13" x14ac:dyDescent="0.25">
      <c r="B328" s="57">
        <v>321</v>
      </c>
      <c r="C328" s="70">
        <v>44506</v>
      </c>
      <c r="D328" s="59" t="s">
        <v>3988</v>
      </c>
      <c r="E328" s="60" t="s">
        <v>11276</v>
      </c>
      <c r="F328" s="67" t="s">
        <v>3989</v>
      </c>
      <c r="G328" s="67" t="s">
        <v>3990</v>
      </c>
      <c r="H328" s="68" t="s">
        <v>9580</v>
      </c>
      <c r="I328" s="63">
        <v>6</v>
      </c>
      <c r="J328" s="64" t="str">
        <f t="shared" si="25"/>
        <v>B</v>
      </c>
      <c r="K328" s="65">
        <f t="shared" si="26"/>
        <v>18000</v>
      </c>
      <c r="L328" s="66">
        <f>SUMIF($D$8:$D$453,D328:D453,$I$8:$I$453)</f>
        <v>10</v>
      </c>
      <c r="M328" s="66" t="str">
        <f t="shared" si="27"/>
        <v>OK</v>
      </c>
    </row>
    <row r="329" spans="2:13" x14ac:dyDescent="0.25">
      <c r="B329" s="57">
        <v>322</v>
      </c>
      <c r="C329" s="70">
        <v>44506</v>
      </c>
      <c r="D329" s="59" t="s">
        <v>9581</v>
      </c>
      <c r="E329" s="60" t="s">
        <v>11276</v>
      </c>
      <c r="F329" s="67" t="s">
        <v>9582</v>
      </c>
      <c r="G329" s="67" t="s">
        <v>9583</v>
      </c>
      <c r="H329" s="68" t="s">
        <v>9584</v>
      </c>
      <c r="I329" s="63">
        <v>6</v>
      </c>
      <c r="J329" s="64" t="str">
        <f t="shared" si="25"/>
        <v>B</v>
      </c>
      <c r="K329" s="65">
        <f t="shared" si="26"/>
        <v>18000</v>
      </c>
      <c r="L329" s="66">
        <f>SUMIF($D$8:$D$453,D329:D453,$I$8:$I$453)</f>
        <v>13</v>
      </c>
      <c r="M329" s="66" t="str">
        <f t="shared" si="27"/>
        <v>OK</v>
      </c>
    </row>
    <row r="330" spans="2:13" x14ac:dyDescent="0.25">
      <c r="B330" s="57">
        <v>323</v>
      </c>
      <c r="C330" s="70">
        <v>44506</v>
      </c>
      <c r="D330" s="59" t="s">
        <v>9585</v>
      </c>
      <c r="E330" s="60" t="s">
        <v>11276</v>
      </c>
      <c r="F330" s="67" t="s">
        <v>9586</v>
      </c>
      <c r="G330" s="67" t="s">
        <v>399</v>
      </c>
      <c r="H330" s="68" t="s">
        <v>9587</v>
      </c>
      <c r="I330" s="63">
        <v>6</v>
      </c>
      <c r="J330" s="64" t="str">
        <f t="shared" si="25"/>
        <v>B</v>
      </c>
      <c r="K330" s="65">
        <f t="shared" si="26"/>
        <v>18000</v>
      </c>
      <c r="L330" s="66">
        <f>SUMIF($D$8:$D$453,D330:D453,$I$8:$I$453)</f>
        <v>6</v>
      </c>
      <c r="M330" s="66" t="str">
        <f t="shared" si="27"/>
        <v>OK</v>
      </c>
    </row>
    <row r="331" spans="2:13" x14ac:dyDescent="0.25">
      <c r="B331" s="57">
        <v>324</v>
      </c>
      <c r="C331" s="70">
        <v>44506</v>
      </c>
      <c r="D331" s="59" t="s">
        <v>3995</v>
      </c>
      <c r="E331" s="60" t="s">
        <v>11276</v>
      </c>
      <c r="F331" s="67" t="s">
        <v>3996</v>
      </c>
      <c r="G331" s="67" t="s">
        <v>3997</v>
      </c>
      <c r="H331" s="68" t="s">
        <v>9588</v>
      </c>
      <c r="I331" s="63">
        <v>3</v>
      </c>
      <c r="J331" s="64" t="str">
        <f t="shared" si="25"/>
        <v>A</v>
      </c>
      <c r="K331" s="65">
        <f t="shared" si="26"/>
        <v>7500</v>
      </c>
      <c r="L331" s="66">
        <f>SUMIF($D$8:$D$453,D331:D453,$I$8:$I$453)</f>
        <v>5</v>
      </c>
      <c r="M331" s="66" t="str">
        <f t="shared" si="27"/>
        <v>OK</v>
      </c>
    </row>
    <row r="332" spans="2:13" x14ac:dyDescent="0.25">
      <c r="B332" s="57">
        <v>325</v>
      </c>
      <c r="C332" s="70">
        <v>44506</v>
      </c>
      <c r="D332" s="59" t="s">
        <v>9589</v>
      </c>
      <c r="E332" s="60" t="s">
        <v>11276</v>
      </c>
      <c r="F332" s="67" t="s">
        <v>9590</v>
      </c>
      <c r="G332" s="67" t="s">
        <v>3939</v>
      </c>
      <c r="H332" s="68" t="s">
        <v>9591</v>
      </c>
      <c r="I332" s="63">
        <v>6</v>
      </c>
      <c r="J332" s="64" t="str">
        <f t="shared" si="25"/>
        <v>B</v>
      </c>
      <c r="K332" s="65">
        <f t="shared" si="26"/>
        <v>18000</v>
      </c>
      <c r="L332" s="66">
        <f>SUMIF($D$8:$D$453,D332:D453,$I$8:$I$453)</f>
        <v>6</v>
      </c>
      <c r="M332" s="66" t="str">
        <f t="shared" si="27"/>
        <v>OK</v>
      </c>
    </row>
    <row r="333" spans="2:13" x14ac:dyDescent="0.25">
      <c r="B333" s="57">
        <v>326</v>
      </c>
      <c r="C333" s="70">
        <v>44506</v>
      </c>
      <c r="D333" s="59" t="s">
        <v>3999</v>
      </c>
      <c r="E333" s="60" t="s">
        <v>11276</v>
      </c>
      <c r="F333" s="67" t="s">
        <v>4000</v>
      </c>
      <c r="G333" s="67" t="s">
        <v>4001</v>
      </c>
      <c r="H333" s="68" t="s">
        <v>9592</v>
      </c>
      <c r="I333" s="63">
        <v>2</v>
      </c>
      <c r="J333" s="64" t="str">
        <f t="shared" si="25"/>
        <v>A</v>
      </c>
      <c r="K333" s="65">
        <f t="shared" si="26"/>
        <v>5000</v>
      </c>
      <c r="L333" s="66">
        <f>SUMIF($D$8:$D$453,D333:D453,$I$8:$I$453)</f>
        <v>4</v>
      </c>
      <c r="M333" s="66" t="str">
        <f t="shared" si="27"/>
        <v>OK</v>
      </c>
    </row>
    <row r="334" spans="2:13" x14ac:dyDescent="0.25">
      <c r="B334" s="57">
        <v>327</v>
      </c>
      <c r="C334" s="70">
        <v>44506</v>
      </c>
      <c r="D334" s="59" t="s">
        <v>9593</v>
      </c>
      <c r="E334" s="60" t="s">
        <v>11276</v>
      </c>
      <c r="F334" s="67" t="s">
        <v>9594</v>
      </c>
      <c r="G334" s="67" t="s">
        <v>9595</v>
      </c>
      <c r="H334" s="68" t="s">
        <v>9596</v>
      </c>
      <c r="I334" s="63">
        <v>2</v>
      </c>
      <c r="J334" s="64" t="str">
        <f t="shared" si="25"/>
        <v>A</v>
      </c>
      <c r="K334" s="65">
        <f t="shared" si="26"/>
        <v>5000</v>
      </c>
      <c r="L334" s="66">
        <f>SUMIF($D$8:$D$453,D334:D453,$I$8:$I$453)</f>
        <v>2</v>
      </c>
      <c r="M334" s="66" t="str">
        <f t="shared" si="27"/>
        <v>OK</v>
      </c>
    </row>
    <row r="335" spans="2:13" x14ac:dyDescent="0.25">
      <c r="B335" s="57">
        <v>328</v>
      </c>
      <c r="C335" s="70">
        <v>44506</v>
      </c>
      <c r="D335" s="59" t="s">
        <v>9597</v>
      </c>
      <c r="E335" s="60" t="s">
        <v>11276</v>
      </c>
      <c r="F335" s="67" t="s">
        <v>9598</v>
      </c>
      <c r="G335" s="67" t="s">
        <v>9599</v>
      </c>
      <c r="H335" s="68" t="s">
        <v>9600</v>
      </c>
      <c r="I335" s="63">
        <v>2</v>
      </c>
      <c r="J335" s="64" t="str">
        <f t="shared" si="25"/>
        <v>A</v>
      </c>
      <c r="K335" s="65">
        <f t="shared" si="26"/>
        <v>5000</v>
      </c>
      <c r="L335" s="66">
        <f>SUMIF($D$8:$D$453,D335:D453,$I$8:$I$453)</f>
        <v>2</v>
      </c>
      <c r="M335" s="66" t="str">
        <f t="shared" si="27"/>
        <v>OK</v>
      </c>
    </row>
    <row r="336" spans="2:13" x14ac:dyDescent="0.25">
      <c r="B336" s="57">
        <v>329</v>
      </c>
      <c r="C336" s="70">
        <v>44506</v>
      </c>
      <c r="D336" s="59" t="s">
        <v>9601</v>
      </c>
      <c r="E336" s="60" t="s">
        <v>11276</v>
      </c>
      <c r="F336" s="67" t="s">
        <v>9602</v>
      </c>
      <c r="G336" s="67" t="s">
        <v>9603</v>
      </c>
      <c r="H336" s="68" t="s">
        <v>9604</v>
      </c>
      <c r="I336" s="63">
        <v>2</v>
      </c>
      <c r="J336" s="64" t="str">
        <f t="shared" si="25"/>
        <v>A</v>
      </c>
      <c r="K336" s="65">
        <f t="shared" si="26"/>
        <v>5000</v>
      </c>
      <c r="L336" s="66">
        <f>SUMIF($D$8:$D$453,D336:D453,$I$8:$I$453)</f>
        <v>2</v>
      </c>
      <c r="M336" s="66" t="str">
        <f t="shared" si="27"/>
        <v>OK</v>
      </c>
    </row>
    <row r="337" spans="2:13" x14ac:dyDescent="0.25">
      <c r="B337" s="57">
        <v>330</v>
      </c>
      <c r="C337" s="70">
        <v>44506</v>
      </c>
      <c r="D337" s="59" t="s">
        <v>4003</v>
      </c>
      <c r="E337" s="60" t="s">
        <v>11276</v>
      </c>
      <c r="F337" s="67" t="s">
        <v>4004</v>
      </c>
      <c r="G337" s="67" t="s">
        <v>4005</v>
      </c>
      <c r="H337" s="68" t="s">
        <v>9605</v>
      </c>
      <c r="I337" s="63">
        <v>2</v>
      </c>
      <c r="J337" s="64" t="str">
        <f t="shared" si="25"/>
        <v>A</v>
      </c>
      <c r="K337" s="65">
        <f t="shared" si="26"/>
        <v>5000</v>
      </c>
      <c r="L337" s="66">
        <f>SUMIF($D$8:$D$453,D337:D453,$I$8:$I$453)</f>
        <v>4</v>
      </c>
      <c r="M337" s="66" t="str">
        <f t="shared" si="27"/>
        <v>OK</v>
      </c>
    </row>
    <row r="338" spans="2:13" x14ac:dyDescent="0.25">
      <c r="B338" s="57">
        <v>331</v>
      </c>
      <c r="C338" s="70">
        <v>44506</v>
      </c>
      <c r="D338" s="59" t="s">
        <v>4015</v>
      </c>
      <c r="E338" s="60" t="s">
        <v>11276</v>
      </c>
      <c r="F338" s="67" t="s">
        <v>4016</v>
      </c>
      <c r="G338" s="67" t="s">
        <v>4017</v>
      </c>
      <c r="H338" s="68" t="s">
        <v>9606</v>
      </c>
      <c r="I338" s="63">
        <v>2</v>
      </c>
      <c r="J338" s="64" t="str">
        <f t="shared" si="25"/>
        <v>A</v>
      </c>
      <c r="K338" s="65">
        <f t="shared" si="26"/>
        <v>5000</v>
      </c>
      <c r="L338" s="66">
        <f>SUMIF($D$8:$D$453,D338:D453,$I$8:$I$453)</f>
        <v>4</v>
      </c>
      <c r="M338" s="66" t="str">
        <f t="shared" si="27"/>
        <v>OK</v>
      </c>
    </row>
    <row r="339" spans="2:13" x14ac:dyDescent="0.25">
      <c r="B339" s="57">
        <v>332</v>
      </c>
      <c r="C339" s="70">
        <v>44506</v>
      </c>
      <c r="D339" s="59" t="s">
        <v>4018</v>
      </c>
      <c r="E339" s="60" t="s">
        <v>11276</v>
      </c>
      <c r="F339" s="67" t="s">
        <v>4019</v>
      </c>
      <c r="G339" s="67" t="s">
        <v>4020</v>
      </c>
      <c r="H339" s="68" t="s">
        <v>9607</v>
      </c>
      <c r="I339" s="63">
        <v>2</v>
      </c>
      <c r="J339" s="64" t="str">
        <f t="shared" si="25"/>
        <v>A</v>
      </c>
      <c r="K339" s="65">
        <f t="shared" si="26"/>
        <v>5000</v>
      </c>
      <c r="L339" s="66">
        <f>SUMIF($D$8:$D$453,D339:D453,$I$8:$I$453)</f>
        <v>4</v>
      </c>
      <c r="M339" s="66" t="str">
        <f t="shared" si="27"/>
        <v>OK</v>
      </c>
    </row>
    <row r="340" spans="2:13" x14ac:dyDescent="0.25">
      <c r="B340" s="57">
        <v>333</v>
      </c>
      <c r="C340" s="70">
        <v>44506</v>
      </c>
      <c r="D340" s="59" t="s">
        <v>9608</v>
      </c>
      <c r="E340" s="60" t="s">
        <v>11276</v>
      </c>
      <c r="F340" s="67" t="s">
        <v>9609</v>
      </c>
      <c r="G340" s="67" t="s">
        <v>9610</v>
      </c>
      <c r="H340" s="68" t="s">
        <v>9611</v>
      </c>
      <c r="I340" s="63">
        <v>2</v>
      </c>
      <c r="J340" s="64" t="str">
        <f t="shared" si="25"/>
        <v>A</v>
      </c>
      <c r="K340" s="65">
        <f t="shared" si="26"/>
        <v>5000</v>
      </c>
      <c r="L340" s="66">
        <f>SUMIF($D$8:$D$453,D340:D453,$I$8:$I$453)</f>
        <v>2</v>
      </c>
      <c r="M340" s="66" t="str">
        <f t="shared" si="27"/>
        <v>OK</v>
      </c>
    </row>
    <row r="341" spans="2:13" x14ac:dyDescent="0.25">
      <c r="B341" s="57">
        <v>334</v>
      </c>
      <c r="C341" s="70">
        <v>44506</v>
      </c>
      <c r="D341" s="59" t="s">
        <v>4026</v>
      </c>
      <c r="E341" s="60" t="s">
        <v>11276</v>
      </c>
      <c r="F341" s="67" t="s">
        <v>4027</v>
      </c>
      <c r="G341" s="67" t="s">
        <v>4028</v>
      </c>
      <c r="H341" s="68" t="s">
        <v>9612</v>
      </c>
      <c r="I341" s="63">
        <v>2</v>
      </c>
      <c r="J341" s="64" t="str">
        <f t="shared" si="25"/>
        <v>A</v>
      </c>
      <c r="K341" s="65">
        <f t="shared" si="26"/>
        <v>5000</v>
      </c>
      <c r="L341" s="66">
        <f>SUMIF($D$8:$D$453,D341:D453,$I$8:$I$453)</f>
        <v>4</v>
      </c>
      <c r="M341" s="66" t="str">
        <f t="shared" si="27"/>
        <v>OK</v>
      </c>
    </row>
    <row r="342" spans="2:13" x14ac:dyDescent="0.25">
      <c r="B342" s="57">
        <v>335</v>
      </c>
      <c r="C342" s="70">
        <v>44506</v>
      </c>
      <c r="D342" s="59" t="s">
        <v>4029</v>
      </c>
      <c r="E342" s="60" t="s">
        <v>11276</v>
      </c>
      <c r="F342" s="67" t="s">
        <v>4030</v>
      </c>
      <c r="G342" s="67" t="s">
        <v>4031</v>
      </c>
      <c r="H342" s="68" t="s">
        <v>9613</v>
      </c>
      <c r="I342" s="63">
        <v>2</v>
      </c>
      <c r="J342" s="64" t="str">
        <f t="shared" si="25"/>
        <v>A</v>
      </c>
      <c r="K342" s="65">
        <f t="shared" si="26"/>
        <v>5000</v>
      </c>
      <c r="L342" s="66">
        <f>SUMIF($D$8:$D$453,D342:D453,$I$8:$I$453)</f>
        <v>4</v>
      </c>
      <c r="M342" s="66" t="str">
        <f t="shared" si="27"/>
        <v>OK</v>
      </c>
    </row>
    <row r="343" spans="2:13" x14ac:dyDescent="0.25">
      <c r="B343" s="57">
        <v>336</v>
      </c>
      <c r="C343" s="70">
        <v>44506</v>
      </c>
      <c r="D343" s="59" t="s">
        <v>4038</v>
      </c>
      <c r="E343" s="60" t="s">
        <v>11276</v>
      </c>
      <c r="F343" s="67" t="s">
        <v>4039</v>
      </c>
      <c r="G343" s="67" t="s">
        <v>4040</v>
      </c>
      <c r="H343" s="68" t="s">
        <v>9614</v>
      </c>
      <c r="I343" s="63">
        <v>4</v>
      </c>
      <c r="J343" s="64" t="str">
        <f t="shared" si="25"/>
        <v>A</v>
      </c>
      <c r="K343" s="65">
        <f t="shared" si="26"/>
        <v>10000</v>
      </c>
      <c r="L343" s="66">
        <f>SUMIF($D$8:$D$453,D343:D453,$I$8:$I$453)</f>
        <v>6</v>
      </c>
      <c r="M343" s="66" t="str">
        <f t="shared" si="27"/>
        <v>OK</v>
      </c>
    </row>
    <row r="344" spans="2:13" x14ac:dyDescent="0.25">
      <c r="B344" s="57">
        <v>337</v>
      </c>
      <c r="C344" s="70">
        <v>44506</v>
      </c>
      <c r="D344" s="59" t="s">
        <v>9615</v>
      </c>
      <c r="E344" s="60" t="s">
        <v>11276</v>
      </c>
      <c r="F344" s="67" t="s">
        <v>9616</v>
      </c>
      <c r="G344" s="67" t="s">
        <v>9617</v>
      </c>
      <c r="H344" s="68" t="s">
        <v>9618</v>
      </c>
      <c r="I344" s="63">
        <v>2</v>
      </c>
      <c r="J344" s="64" t="str">
        <f t="shared" si="25"/>
        <v>A</v>
      </c>
      <c r="K344" s="65">
        <f t="shared" si="26"/>
        <v>5000</v>
      </c>
      <c r="L344" s="66">
        <f>SUMIF($D$8:$D$453,D344:D453,$I$8:$I$453)</f>
        <v>2</v>
      </c>
      <c r="M344" s="66" t="str">
        <f t="shared" si="27"/>
        <v>OK</v>
      </c>
    </row>
    <row r="345" spans="2:13" x14ac:dyDescent="0.25">
      <c r="B345" s="57">
        <v>338</v>
      </c>
      <c r="C345" s="70">
        <v>44506</v>
      </c>
      <c r="D345" s="59" t="s">
        <v>9619</v>
      </c>
      <c r="E345" s="60" t="s">
        <v>11276</v>
      </c>
      <c r="F345" s="67" t="s">
        <v>9620</v>
      </c>
      <c r="G345" s="67" t="s">
        <v>4050</v>
      </c>
      <c r="H345" s="68" t="s">
        <v>9621</v>
      </c>
      <c r="I345" s="63">
        <v>2</v>
      </c>
      <c r="J345" s="64" t="str">
        <f t="shared" si="25"/>
        <v>A</v>
      </c>
      <c r="K345" s="65">
        <f t="shared" si="26"/>
        <v>5000</v>
      </c>
      <c r="L345" s="66">
        <f>SUMIF($D$8:$D$453,D345:D453,$I$8:$I$453)</f>
        <v>2</v>
      </c>
      <c r="M345" s="66" t="str">
        <f t="shared" si="27"/>
        <v>OK</v>
      </c>
    </row>
    <row r="346" spans="2:13" x14ac:dyDescent="0.25">
      <c r="B346" s="57">
        <v>339</v>
      </c>
      <c r="C346" s="70">
        <v>44506</v>
      </c>
      <c r="D346" s="59" t="s">
        <v>4043</v>
      </c>
      <c r="E346" s="60" t="s">
        <v>11276</v>
      </c>
      <c r="F346" s="67" t="s">
        <v>4044</v>
      </c>
      <c r="G346" s="67" t="s">
        <v>4045</v>
      </c>
      <c r="H346" s="68" t="s">
        <v>9628</v>
      </c>
      <c r="I346" s="63">
        <v>2</v>
      </c>
      <c r="J346" s="64" t="str">
        <f t="shared" si="25"/>
        <v>A</v>
      </c>
      <c r="K346" s="65">
        <f t="shared" si="26"/>
        <v>5000</v>
      </c>
      <c r="L346" s="66">
        <f>SUMIF($D$8:$D$453,D346:D453,$I$8:$I$453)</f>
        <v>4</v>
      </c>
      <c r="M346" s="66" t="str">
        <f t="shared" si="27"/>
        <v>OK</v>
      </c>
    </row>
    <row r="347" spans="2:13" x14ac:dyDescent="0.25">
      <c r="B347" s="57">
        <v>340</v>
      </c>
      <c r="C347" s="70">
        <v>44506</v>
      </c>
      <c r="D347" s="59" t="s">
        <v>4046</v>
      </c>
      <c r="E347" s="60" t="s">
        <v>11276</v>
      </c>
      <c r="F347" s="67" t="s">
        <v>4047</v>
      </c>
      <c r="G347" s="67" t="s">
        <v>4009</v>
      </c>
      <c r="H347" s="68" t="s">
        <v>9629</v>
      </c>
      <c r="I347" s="63">
        <v>2</v>
      </c>
      <c r="J347" s="64" t="str">
        <f t="shared" si="25"/>
        <v>A</v>
      </c>
      <c r="K347" s="65">
        <f t="shared" si="26"/>
        <v>5000</v>
      </c>
      <c r="L347" s="66">
        <f>SUMIF($D$8:$D$453,D347:D453,$I$8:$I$453)</f>
        <v>4</v>
      </c>
      <c r="M347" s="66" t="str">
        <f t="shared" si="27"/>
        <v>OK</v>
      </c>
    </row>
    <row r="348" spans="2:13" x14ac:dyDescent="0.25">
      <c r="B348" s="57">
        <v>341</v>
      </c>
      <c r="C348" s="70">
        <v>44506</v>
      </c>
      <c r="D348" s="59" t="s">
        <v>4048</v>
      </c>
      <c r="E348" s="60" t="s">
        <v>11276</v>
      </c>
      <c r="F348" s="67" t="s">
        <v>4049</v>
      </c>
      <c r="G348" s="67" t="s">
        <v>4050</v>
      </c>
      <c r="H348" s="68" t="s">
        <v>9630</v>
      </c>
      <c r="I348" s="63">
        <v>2</v>
      </c>
      <c r="J348" s="64" t="str">
        <f t="shared" si="25"/>
        <v>A</v>
      </c>
      <c r="K348" s="65">
        <f t="shared" si="26"/>
        <v>5000</v>
      </c>
      <c r="L348" s="66">
        <f>SUMIF($D$8:$D$453,D348:D453,$I$8:$I$453)</f>
        <v>4</v>
      </c>
      <c r="M348" s="66" t="str">
        <f t="shared" si="27"/>
        <v>OK</v>
      </c>
    </row>
    <row r="349" spans="2:13" x14ac:dyDescent="0.25">
      <c r="B349" s="57">
        <v>342</v>
      </c>
      <c r="C349" s="70">
        <v>44506</v>
      </c>
      <c r="D349" s="59" t="s">
        <v>9622</v>
      </c>
      <c r="E349" s="60" t="s">
        <v>11276</v>
      </c>
      <c r="F349" s="67" t="s">
        <v>9623</v>
      </c>
      <c r="G349" s="67" t="s">
        <v>9624</v>
      </c>
      <c r="H349" s="68" t="s">
        <v>9631</v>
      </c>
      <c r="I349" s="63">
        <v>2</v>
      </c>
      <c r="J349" s="64" t="str">
        <f t="shared" si="25"/>
        <v>A</v>
      </c>
      <c r="K349" s="65">
        <f t="shared" si="26"/>
        <v>5000</v>
      </c>
      <c r="L349" s="66">
        <f>SUMIF($D$8:$D$453,D349:D453,$I$8:$I$453)</f>
        <v>2</v>
      </c>
      <c r="M349" s="66" t="str">
        <f t="shared" si="27"/>
        <v>OK</v>
      </c>
    </row>
    <row r="350" spans="2:13" x14ac:dyDescent="0.25">
      <c r="B350" s="57">
        <v>343</v>
      </c>
      <c r="C350" s="70">
        <v>44506</v>
      </c>
      <c r="D350" s="59" t="s">
        <v>9625</v>
      </c>
      <c r="E350" s="60" t="s">
        <v>11276</v>
      </c>
      <c r="F350" s="67" t="s">
        <v>9626</v>
      </c>
      <c r="G350" s="67" t="s">
        <v>9627</v>
      </c>
      <c r="H350" s="68" t="s">
        <v>9632</v>
      </c>
      <c r="I350" s="63">
        <v>2</v>
      </c>
      <c r="J350" s="64" t="str">
        <f t="shared" si="25"/>
        <v>A</v>
      </c>
      <c r="K350" s="65">
        <f t="shared" si="26"/>
        <v>5000</v>
      </c>
      <c r="L350" s="66">
        <f>SUMIF($D$8:$D$453,D350:D453,$I$8:$I$453)</f>
        <v>2</v>
      </c>
      <c r="M350" s="66" t="str">
        <f t="shared" si="27"/>
        <v>OK</v>
      </c>
    </row>
    <row r="351" spans="2:13" x14ac:dyDescent="0.25">
      <c r="B351" s="57">
        <v>344</v>
      </c>
      <c r="C351" s="70">
        <v>44506</v>
      </c>
      <c r="D351" s="59" t="s">
        <v>9633</v>
      </c>
      <c r="E351" s="60" t="s">
        <v>11276</v>
      </c>
      <c r="F351" s="67" t="s">
        <v>9634</v>
      </c>
      <c r="G351" s="67" t="s">
        <v>9635</v>
      </c>
      <c r="H351" s="68" t="s">
        <v>9636</v>
      </c>
      <c r="I351" s="63">
        <v>2</v>
      </c>
      <c r="J351" s="64" t="str">
        <f t="shared" si="25"/>
        <v>A</v>
      </c>
      <c r="K351" s="65">
        <f t="shared" si="26"/>
        <v>5000</v>
      </c>
      <c r="L351" s="66">
        <f>SUMIF($D$8:$D$453,D351:D453,$I$8:$I$453)</f>
        <v>2</v>
      </c>
      <c r="M351" s="66" t="str">
        <f t="shared" si="27"/>
        <v>OK</v>
      </c>
    </row>
    <row r="352" spans="2:13" x14ac:dyDescent="0.25">
      <c r="B352" s="57">
        <v>345</v>
      </c>
      <c r="C352" s="70">
        <v>44508</v>
      </c>
      <c r="D352" s="59" t="s">
        <v>5263</v>
      </c>
      <c r="E352" s="60" t="s">
        <v>11276</v>
      </c>
      <c r="F352" s="67" t="s">
        <v>5264</v>
      </c>
      <c r="G352" s="67" t="s">
        <v>5265</v>
      </c>
      <c r="H352" s="68" t="s">
        <v>9909</v>
      </c>
      <c r="I352" s="63">
        <v>2</v>
      </c>
      <c r="J352" s="64" t="str">
        <f t="shared" si="25"/>
        <v>A</v>
      </c>
      <c r="K352" s="65">
        <f t="shared" si="26"/>
        <v>5000</v>
      </c>
      <c r="L352" s="66">
        <f>SUMIF($D$8:$D$453,D352:D453,$I$8:$I$453)</f>
        <v>14</v>
      </c>
      <c r="M352" s="66" t="str">
        <f t="shared" si="27"/>
        <v>OK</v>
      </c>
    </row>
    <row r="353" spans="2:13" x14ac:dyDescent="0.25">
      <c r="B353" s="57">
        <v>346</v>
      </c>
      <c r="C353" s="70">
        <v>44508</v>
      </c>
      <c r="D353" s="59" t="s">
        <v>9910</v>
      </c>
      <c r="E353" s="60" t="s">
        <v>11276</v>
      </c>
      <c r="F353" s="67" t="s">
        <v>9911</v>
      </c>
      <c r="G353" s="67" t="s">
        <v>9912</v>
      </c>
      <c r="H353" s="68" t="s">
        <v>9913</v>
      </c>
      <c r="I353" s="63">
        <v>6</v>
      </c>
      <c r="J353" s="64" t="str">
        <f t="shared" si="25"/>
        <v>B</v>
      </c>
      <c r="K353" s="65">
        <f t="shared" si="26"/>
        <v>18000</v>
      </c>
      <c r="L353" s="66">
        <f>SUMIF($D$8:$D$453,D353:D453,$I$8:$I$453)</f>
        <v>6</v>
      </c>
      <c r="M353" s="66" t="str">
        <f t="shared" si="27"/>
        <v>OK</v>
      </c>
    </row>
    <row r="354" spans="2:13" x14ac:dyDescent="0.25">
      <c r="B354" s="57">
        <v>347</v>
      </c>
      <c r="C354" s="70">
        <v>44508</v>
      </c>
      <c r="D354" s="59" t="s">
        <v>413</v>
      </c>
      <c r="E354" s="60" t="s">
        <v>11276</v>
      </c>
      <c r="F354" s="67" t="s">
        <v>414</v>
      </c>
      <c r="G354" s="67" t="s">
        <v>415</v>
      </c>
      <c r="H354" s="68" t="s">
        <v>9914</v>
      </c>
      <c r="I354" s="63">
        <v>2</v>
      </c>
      <c r="J354" s="64" t="str">
        <f t="shared" si="25"/>
        <v>A</v>
      </c>
      <c r="K354" s="65">
        <f t="shared" si="26"/>
        <v>5000</v>
      </c>
      <c r="L354" s="66">
        <f>SUMIF($D$8:$D$453,D354:D453,$I$8:$I$453)</f>
        <v>6</v>
      </c>
      <c r="M354" s="66" t="str">
        <f t="shared" si="27"/>
        <v>OK</v>
      </c>
    </row>
    <row r="355" spans="2:13" x14ac:dyDescent="0.25">
      <c r="B355" s="57">
        <v>348</v>
      </c>
      <c r="C355" s="70">
        <v>44508</v>
      </c>
      <c r="D355" s="59" t="s">
        <v>9915</v>
      </c>
      <c r="E355" s="60" t="s">
        <v>11276</v>
      </c>
      <c r="F355" s="67" t="s">
        <v>9916</v>
      </c>
      <c r="G355" s="67" t="s">
        <v>9917</v>
      </c>
      <c r="H355" s="68" t="s">
        <v>9918</v>
      </c>
      <c r="I355" s="63">
        <v>2</v>
      </c>
      <c r="J355" s="64" t="str">
        <f t="shared" si="25"/>
        <v>A</v>
      </c>
      <c r="K355" s="65">
        <f t="shared" si="26"/>
        <v>5000</v>
      </c>
      <c r="L355" s="66">
        <f>SUMIF($D$8:$D$453,D355:D453,$I$8:$I$453)</f>
        <v>2</v>
      </c>
      <c r="M355" s="66" t="str">
        <f t="shared" si="27"/>
        <v>OK</v>
      </c>
    </row>
    <row r="356" spans="2:13" x14ac:dyDescent="0.25">
      <c r="B356" s="57">
        <v>349</v>
      </c>
      <c r="C356" s="70">
        <v>44508</v>
      </c>
      <c r="D356" s="59" t="s">
        <v>417</v>
      </c>
      <c r="E356" s="60" t="s">
        <v>11276</v>
      </c>
      <c r="F356" s="67" t="s">
        <v>418</v>
      </c>
      <c r="G356" s="67" t="s">
        <v>419</v>
      </c>
      <c r="H356" s="68" t="s">
        <v>9919</v>
      </c>
      <c r="I356" s="63">
        <v>2</v>
      </c>
      <c r="J356" s="64" t="str">
        <f t="shared" si="25"/>
        <v>A</v>
      </c>
      <c r="K356" s="65">
        <f t="shared" si="26"/>
        <v>5000</v>
      </c>
      <c r="L356" s="66">
        <f>SUMIF($D$8:$D$453,D356:D453,$I$8:$I$453)</f>
        <v>4</v>
      </c>
      <c r="M356" s="66" t="str">
        <f t="shared" si="27"/>
        <v>OK</v>
      </c>
    </row>
    <row r="357" spans="2:13" x14ac:dyDescent="0.25">
      <c r="B357" s="57">
        <v>350</v>
      </c>
      <c r="C357" s="70">
        <v>44508</v>
      </c>
      <c r="D357" s="59" t="s">
        <v>421</v>
      </c>
      <c r="E357" s="60" t="s">
        <v>11276</v>
      </c>
      <c r="F357" s="67" t="s">
        <v>422</v>
      </c>
      <c r="G357" s="67" t="s">
        <v>423</v>
      </c>
      <c r="H357" s="68" t="s">
        <v>9920</v>
      </c>
      <c r="I357" s="63">
        <v>2</v>
      </c>
      <c r="J357" s="64" t="str">
        <f t="shared" si="25"/>
        <v>A</v>
      </c>
      <c r="K357" s="65">
        <f t="shared" si="26"/>
        <v>5000</v>
      </c>
      <c r="L357" s="66">
        <f>SUMIF($D$8:$D$453,D357:D453,$I$8:$I$453)</f>
        <v>4</v>
      </c>
      <c r="M357" s="66" t="str">
        <f t="shared" si="27"/>
        <v>OK</v>
      </c>
    </row>
    <row r="358" spans="2:13" x14ac:dyDescent="0.25">
      <c r="B358" s="57">
        <v>351</v>
      </c>
      <c r="C358" s="70">
        <v>44508</v>
      </c>
      <c r="D358" s="59" t="s">
        <v>433</v>
      </c>
      <c r="E358" s="60" t="s">
        <v>11276</v>
      </c>
      <c r="F358" s="67" t="s">
        <v>434</v>
      </c>
      <c r="G358" s="67" t="s">
        <v>435</v>
      </c>
      <c r="H358" s="68" t="s">
        <v>9921</v>
      </c>
      <c r="I358" s="63">
        <v>2</v>
      </c>
      <c r="J358" s="64" t="str">
        <f t="shared" si="25"/>
        <v>A</v>
      </c>
      <c r="K358" s="65">
        <f t="shared" si="26"/>
        <v>5000</v>
      </c>
      <c r="L358" s="66">
        <f>SUMIF($D$8:$D$453,D358:D453,$I$8:$I$453)</f>
        <v>4</v>
      </c>
      <c r="M358" s="66" t="str">
        <f t="shared" si="27"/>
        <v>OK</v>
      </c>
    </row>
    <row r="359" spans="2:13" x14ac:dyDescent="0.25">
      <c r="B359" s="57">
        <v>352</v>
      </c>
      <c r="C359" s="70">
        <v>44508</v>
      </c>
      <c r="D359" s="59" t="s">
        <v>449</v>
      </c>
      <c r="E359" s="60" t="s">
        <v>11276</v>
      </c>
      <c r="F359" s="67" t="s">
        <v>450</v>
      </c>
      <c r="G359" s="67" t="s">
        <v>451</v>
      </c>
      <c r="H359" s="68" t="s">
        <v>9922</v>
      </c>
      <c r="I359" s="63">
        <v>2</v>
      </c>
      <c r="J359" s="64" t="str">
        <f t="shared" si="25"/>
        <v>A</v>
      </c>
      <c r="K359" s="65">
        <f t="shared" si="26"/>
        <v>5000</v>
      </c>
      <c r="L359" s="66">
        <f>SUMIF($D$8:$D$453,D359:D453,$I$8:$I$453)</f>
        <v>4</v>
      </c>
      <c r="M359" s="66" t="str">
        <f t="shared" si="27"/>
        <v>OK</v>
      </c>
    </row>
    <row r="360" spans="2:13" x14ac:dyDescent="0.25">
      <c r="B360" s="57">
        <v>353</v>
      </c>
      <c r="C360" s="70">
        <v>44508</v>
      </c>
      <c r="D360" s="59" t="s">
        <v>472</v>
      </c>
      <c r="E360" s="60" t="s">
        <v>11276</v>
      </c>
      <c r="F360" s="67" t="s">
        <v>473</v>
      </c>
      <c r="G360" s="67" t="s">
        <v>474</v>
      </c>
      <c r="H360" s="68" t="s">
        <v>9923</v>
      </c>
      <c r="I360" s="63">
        <v>2</v>
      </c>
      <c r="J360" s="64" t="str">
        <f t="shared" si="25"/>
        <v>A</v>
      </c>
      <c r="K360" s="65">
        <f t="shared" si="26"/>
        <v>5000</v>
      </c>
      <c r="L360" s="66">
        <f>SUMIF($D$8:$D$453,D360:D453,$I$8:$I$453)</f>
        <v>6</v>
      </c>
      <c r="M360" s="66" t="str">
        <f t="shared" si="27"/>
        <v>OK</v>
      </c>
    </row>
    <row r="361" spans="2:13" x14ac:dyDescent="0.25">
      <c r="B361" s="57">
        <v>354</v>
      </c>
      <c r="C361" s="70">
        <v>44508</v>
      </c>
      <c r="D361" s="59" t="s">
        <v>5252</v>
      </c>
      <c r="E361" s="60" t="s">
        <v>11276</v>
      </c>
      <c r="F361" s="67" t="s">
        <v>5253</v>
      </c>
      <c r="G361" s="67" t="s">
        <v>5254</v>
      </c>
      <c r="H361" s="68" t="s">
        <v>9924</v>
      </c>
      <c r="I361" s="63">
        <v>2</v>
      </c>
      <c r="J361" s="64" t="str">
        <f t="shared" si="25"/>
        <v>A</v>
      </c>
      <c r="K361" s="65">
        <f t="shared" si="26"/>
        <v>5000</v>
      </c>
      <c r="L361" s="66">
        <f>SUMIF($D$8:$D$453,D361:D453,$I$8:$I$453)</f>
        <v>4</v>
      </c>
      <c r="M361" s="66" t="str">
        <f t="shared" si="27"/>
        <v>OK</v>
      </c>
    </row>
    <row r="362" spans="2:13" x14ac:dyDescent="0.25">
      <c r="B362" s="57">
        <v>355</v>
      </c>
      <c r="C362" s="70">
        <v>44508</v>
      </c>
      <c r="D362" s="59" t="s">
        <v>9925</v>
      </c>
      <c r="E362" s="60" t="s">
        <v>11276</v>
      </c>
      <c r="F362" s="67" t="s">
        <v>9926</v>
      </c>
      <c r="G362" s="67" t="s">
        <v>9927</v>
      </c>
      <c r="H362" s="68" t="s">
        <v>9928</v>
      </c>
      <c r="I362" s="63">
        <v>3</v>
      </c>
      <c r="J362" s="64" t="str">
        <f t="shared" si="25"/>
        <v>A</v>
      </c>
      <c r="K362" s="65">
        <f t="shared" si="26"/>
        <v>7500</v>
      </c>
      <c r="L362" s="66">
        <f>SUMIF($D$8:$D$453,D362:D453,$I$8:$I$453)</f>
        <v>3</v>
      </c>
      <c r="M362" s="66" t="str">
        <f t="shared" si="27"/>
        <v>OK</v>
      </c>
    </row>
    <row r="363" spans="2:13" x14ac:dyDescent="0.25">
      <c r="B363" s="57">
        <v>356</v>
      </c>
      <c r="C363" s="70">
        <v>44508</v>
      </c>
      <c r="D363" s="59" t="s">
        <v>9929</v>
      </c>
      <c r="E363" s="60" t="s">
        <v>11276</v>
      </c>
      <c r="F363" s="67" t="s">
        <v>9930</v>
      </c>
      <c r="G363" s="67" t="s">
        <v>9931</v>
      </c>
      <c r="H363" s="68" t="s">
        <v>9932</v>
      </c>
      <c r="I363" s="63">
        <v>2</v>
      </c>
      <c r="J363" s="64" t="str">
        <f t="shared" si="25"/>
        <v>A</v>
      </c>
      <c r="K363" s="65">
        <f t="shared" si="26"/>
        <v>5000</v>
      </c>
      <c r="L363" s="66">
        <f>SUMIF($D$8:$D$453,D363:D453,$I$8:$I$453)</f>
        <v>2</v>
      </c>
      <c r="M363" s="66" t="str">
        <f t="shared" si="27"/>
        <v>OK</v>
      </c>
    </row>
    <row r="364" spans="2:13" x14ac:dyDescent="0.25">
      <c r="B364" s="57">
        <v>357</v>
      </c>
      <c r="C364" s="70">
        <v>44508</v>
      </c>
      <c r="D364" s="59" t="s">
        <v>5271</v>
      </c>
      <c r="E364" s="60" t="s">
        <v>11276</v>
      </c>
      <c r="F364" s="67" t="s">
        <v>5272</v>
      </c>
      <c r="G364" s="67" t="s">
        <v>5273</v>
      </c>
      <c r="H364" s="68" t="s">
        <v>9933</v>
      </c>
      <c r="I364" s="63">
        <v>2</v>
      </c>
      <c r="J364" s="64" t="str">
        <f t="shared" si="25"/>
        <v>A</v>
      </c>
      <c r="K364" s="65">
        <f t="shared" si="26"/>
        <v>5000</v>
      </c>
      <c r="L364" s="66">
        <f>SUMIF($D$8:$D$453,D364:D453,$I$8:$I$453)</f>
        <v>11</v>
      </c>
      <c r="M364" s="66" t="str">
        <f t="shared" si="27"/>
        <v>OK</v>
      </c>
    </row>
    <row r="365" spans="2:13" x14ac:dyDescent="0.25">
      <c r="B365" s="57">
        <v>358</v>
      </c>
      <c r="C365" s="70">
        <v>44508</v>
      </c>
      <c r="D365" s="59" t="s">
        <v>479</v>
      </c>
      <c r="E365" s="60" t="s">
        <v>11276</v>
      </c>
      <c r="F365" s="67" t="s">
        <v>480</v>
      </c>
      <c r="G365" s="67" t="s">
        <v>481</v>
      </c>
      <c r="H365" s="68" t="s">
        <v>9934</v>
      </c>
      <c r="I365" s="63">
        <v>2</v>
      </c>
      <c r="J365" s="64" t="str">
        <f t="shared" si="25"/>
        <v>A</v>
      </c>
      <c r="K365" s="65">
        <f t="shared" si="26"/>
        <v>5000</v>
      </c>
      <c r="L365" s="66">
        <f>SUMIF($D$8:$D$453,D365:D453,$I$8:$I$453)</f>
        <v>6</v>
      </c>
      <c r="M365" s="66" t="str">
        <f t="shared" si="27"/>
        <v>OK</v>
      </c>
    </row>
    <row r="366" spans="2:13" x14ac:dyDescent="0.25">
      <c r="B366" s="57">
        <v>359</v>
      </c>
      <c r="C366" s="70">
        <v>44508</v>
      </c>
      <c r="D366" s="59" t="s">
        <v>483</v>
      </c>
      <c r="E366" s="60" t="s">
        <v>11276</v>
      </c>
      <c r="F366" s="67" t="s">
        <v>484</v>
      </c>
      <c r="G366" s="67" t="s">
        <v>485</v>
      </c>
      <c r="H366" s="68" t="s">
        <v>9935</v>
      </c>
      <c r="I366" s="63">
        <v>2</v>
      </c>
      <c r="J366" s="64" t="str">
        <f t="shared" si="25"/>
        <v>A</v>
      </c>
      <c r="K366" s="65">
        <f t="shared" si="26"/>
        <v>5000</v>
      </c>
      <c r="L366" s="66">
        <f>SUMIF($D$8:$D$453,D366:D453,$I$8:$I$453)</f>
        <v>10</v>
      </c>
      <c r="M366" s="66" t="str">
        <f t="shared" si="27"/>
        <v>OK</v>
      </c>
    </row>
    <row r="367" spans="2:13" x14ac:dyDescent="0.25">
      <c r="B367" s="57">
        <v>360</v>
      </c>
      <c r="C367" s="70">
        <v>44508</v>
      </c>
      <c r="D367" s="59" t="s">
        <v>9936</v>
      </c>
      <c r="E367" s="60" t="s">
        <v>11276</v>
      </c>
      <c r="F367" s="67" t="s">
        <v>9937</v>
      </c>
      <c r="G367" s="67" t="s">
        <v>9938</v>
      </c>
      <c r="H367" s="68" t="s">
        <v>9941</v>
      </c>
      <c r="I367" s="63">
        <v>2</v>
      </c>
      <c r="J367" s="64" t="str">
        <f t="shared" si="25"/>
        <v>A</v>
      </c>
      <c r="K367" s="65">
        <f t="shared" si="26"/>
        <v>5000</v>
      </c>
      <c r="L367" s="66">
        <f>SUMIF($D$8:$D$453,D367:D453,$I$8:$I$453)</f>
        <v>2</v>
      </c>
      <c r="M367" s="66" t="str">
        <f t="shared" si="27"/>
        <v>OK</v>
      </c>
    </row>
    <row r="368" spans="2:13" x14ac:dyDescent="0.25">
      <c r="B368" s="57">
        <v>361</v>
      </c>
      <c r="C368" s="70">
        <v>44508</v>
      </c>
      <c r="D368" s="59" t="s">
        <v>9939</v>
      </c>
      <c r="E368" s="60" t="s">
        <v>11276</v>
      </c>
      <c r="F368" s="67" t="s">
        <v>9940</v>
      </c>
      <c r="G368" s="67" t="s">
        <v>5283</v>
      </c>
      <c r="H368" s="68" t="s">
        <v>9942</v>
      </c>
      <c r="I368" s="63">
        <v>2</v>
      </c>
      <c r="J368" s="64" t="str">
        <f t="shared" si="25"/>
        <v>A</v>
      </c>
      <c r="K368" s="65">
        <f t="shared" si="26"/>
        <v>5000</v>
      </c>
      <c r="L368" s="66">
        <f>SUMIF($D$8:$D$453,D368:D453,$I$8:$I$453)</f>
        <v>2</v>
      </c>
      <c r="M368" s="66" t="str">
        <f t="shared" si="27"/>
        <v>OK</v>
      </c>
    </row>
    <row r="369" spans="2:13" x14ac:dyDescent="0.25">
      <c r="B369" s="57">
        <v>362</v>
      </c>
      <c r="C369" s="70">
        <v>44508</v>
      </c>
      <c r="D369" s="59" t="s">
        <v>5281</v>
      </c>
      <c r="E369" s="60" t="s">
        <v>11276</v>
      </c>
      <c r="F369" s="67" t="s">
        <v>5282</v>
      </c>
      <c r="G369" s="67" t="s">
        <v>5283</v>
      </c>
      <c r="H369" s="68" t="s">
        <v>9943</v>
      </c>
      <c r="I369" s="63">
        <v>2</v>
      </c>
      <c r="J369" s="64" t="str">
        <f t="shared" si="25"/>
        <v>A</v>
      </c>
      <c r="K369" s="65">
        <f t="shared" si="26"/>
        <v>5000</v>
      </c>
      <c r="L369" s="66">
        <f>SUMIF($D$8:$D$453,D369:D453,$I$8:$I$453)</f>
        <v>4</v>
      </c>
      <c r="M369" s="66" t="str">
        <f t="shared" si="27"/>
        <v>OK</v>
      </c>
    </row>
    <row r="370" spans="2:13" x14ac:dyDescent="0.25">
      <c r="B370" s="57">
        <v>363</v>
      </c>
      <c r="C370" s="70">
        <v>44508</v>
      </c>
      <c r="D370" s="59" t="s">
        <v>487</v>
      </c>
      <c r="E370" s="60" t="s">
        <v>11276</v>
      </c>
      <c r="F370" s="67" t="s">
        <v>488</v>
      </c>
      <c r="G370" s="67" t="s">
        <v>489</v>
      </c>
      <c r="H370" s="68" t="s">
        <v>9944</v>
      </c>
      <c r="I370" s="63">
        <v>2</v>
      </c>
      <c r="J370" s="64" t="str">
        <f t="shared" si="25"/>
        <v>A</v>
      </c>
      <c r="K370" s="65">
        <f t="shared" si="26"/>
        <v>5000</v>
      </c>
      <c r="L370" s="66">
        <f>SUMIF($D$8:$D$453,D370:D453,$I$8:$I$453)</f>
        <v>6</v>
      </c>
      <c r="M370" s="66" t="str">
        <f t="shared" si="27"/>
        <v>OK</v>
      </c>
    </row>
    <row r="371" spans="2:13" x14ac:dyDescent="0.25">
      <c r="B371" s="57">
        <v>364</v>
      </c>
      <c r="C371" s="70">
        <v>44508</v>
      </c>
      <c r="D371" s="59" t="s">
        <v>9945</v>
      </c>
      <c r="E371" s="60" t="s">
        <v>11276</v>
      </c>
      <c r="F371" s="67" t="s">
        <v>9946</v>
      </c>
      <c r="G371" s="67" t="s">
        <v>9947</v>
      </c>
      <c r="H371" s="68" t="s">
        <v>9948</v>
      </c>
      <c r="I371" s="63">
        <v>2</v>
      </c>
      <c r="J371" s="64" t="str">
        <f t="shared" si="25"/>
        <v>A</v>
      </c>
      <c r="K371" s="65">
        <f t="shared" si="26"/>
        <v>5000</v>
      </c>
      <c r="L371" s="66">
        <f>SUMIF($D$8:$D$453,D371:D453,$I$8:$I$453)</f>
        <v>2</v>
      </c>
      <c r="M371" s="66" t="str">
        <f t="shared" si="27"/>
        <v>OK</v>
      </c>
    </row>
    <row r="372" spans="2:13" x14ac:dyDescent="0.25">
      <c r="B372" s="57">
        <v>365</v>
      </c>
      <c r="C372" s="70">
        <v>44508</v>
      </c>
      <c r="D372" s="59" t="s">
        <v>5288</v>
      </c>
      <c r="E372" s="60" t="s">
        <v>11276</v>
      </c>
      <c r="F372" s="67" t="s">
        <v>5289</v>
      </c>
      <c r="G372" s="67" t="s">
        <v>5290</v>
      </c>
      <c r="H372" s="68" t="s">
        <v>9949</v>
      </c>
      <c r="I372" s="63">
        <v>2</v>
      </c>
      <c r="J372" s="64" t="str">
        <f t="shared" si="25"/>
        <v>A</v>
      </c>
      <c r="K372" s="65">
        <f t="shared" si="26"/>
        <v>5000</v>
      </c>
      <c r="L372" s="66">
        <f>SUMIF($D$8:$D$453,D372:D453,$I$8:$I$453)</f>
        <v>4</v>
      </c>
      <c r="M372" s="66" t="str">
        <f t="shared" si="27"/>
        <v>OK</v>
      </c>
    </row>
    <row r="373" spans="2:13" x14ac:dyDescent="0.25">
      <c r="B373" s="57">
        <v>366</v>
      </c>
      <c r="C373" s="70">
        <v>44508</v>
      </c>
      <c r="D373" s="59" t="s">
        <v>9950</v>
      </c>
      <c r="E373" s="60" t="s">
        <v>11276</v>
      </c>
      <c r="F373" s="67" t="s">
        <v>6187</v>
      </c>
      <c r="G373" s="67" t="s">
        <v>9951</v>
      </c>
      <c r="H373" s="68" t="s">
        <v>9952</v>
      </c>
      <c r="I373" s="63">
        <v>2</v>
      </c>
      <c r="J373" s="64" t="str">
        <f t="shared" si="25"/>
        <v>A</v>
      </c>
      <c r="K373" s="65">
        <f t="shared" si="26"/>
        <v>5000</v>
      </c>
      <c r="L373" s="66">
        <f>SUMIF($D$8:$D$453,D373:D453,$I$8:$I$453)</f>
        <v>2</v>
      </c>
      <c r="M373" s="66" t="str">
        <f t="shared" si="27"/>
        <v>OK</v>
      </c>
    </row>
    <row r="374" spans="2:13" x14ac:dyDescent="0.25">
      <c r="B374" s="57">
        <v>367</v>
      </c>
      <c r="C374" s="70">
        <v>44508</v>
      </c>
      <c r="D374" s="59" t="s">
        <v>9953</v>
      </c>
      <c r="E374" s="60" t="s">
        <v>11276</v>
      </c>
      <c r="F374" s="67" t="s">
        <v>9954</v>
      </c>
      <c r="G374" s="67" t="s">
        <v>5278</v>
      </c>
      <c r="H374" s="68" t="s">
        <v>9955</v>
      </c>
      <c r="I374" s="63">
        <v>2</v>
      </c>
      <c r="J374" s="64" t="str">
        <f t="shared" si="25"/>
        <v>A</v>
      </c>
      <c r="K374" s="65">
        <f t="shared" si="26"/>
        <v>5000</v>
      </c>
      <c r="L374" s="66">
        <f>SUMIF($D$8:$D$453,D374:D453,$I$8:$I$453)</f>
        <v>2</v>
      </c>
      <c r="M374" s="66" t="str">
        <f t="shared" si="27"/>
        <v>OK</v>
      </c>
    </row>
    <row r="375" spans="2:13" x14ac:dyDescent="0.25">
      <c r="B375" s="57">
        <v>368</v>
      </c>
      <c r="C375" s="70">
        <v>44508</v>
      </c>
      <c r="D375" s="59" t="s">
        <v>9956</v>
      </c>
      <c r="E375" s="60" t="s">
        <v>11276</v>
      </c>
      <c r="F375" s="67" t="s">
        <v>9957</v>
      </c>
      <c r="G375" s="67" t="s">
        <v>5278</v>
      </c>
      <c r="H375" s="68" t="s">
        <v>9958</v>
      </c>
      <c r="I375" s="63">
        <v>3</v>
      </c>
      <c r="J375" s="64" t="str">
        <f t="shared" si="25"/>
        <v>A</v>
      </c>
      <c r="K375" s="65">
        <f t="shared" si="26"/>
        <v>7500</v>
      </c>
      <c r="L375" s="66">
        <f>SUMIF($D$8:$D$453,D375:D453,$I$8:$I$453)</f>
        <v>3</v>
      </c>
      <c r="M375" s="66" t="str">
        <f t="shared" si="27"/>
        <v>OK</v>
      </c>
    </row>
    <row r="376" spans="2:13" x14ac:dyDescent="0.25">
      <c r="B376" s="57">
        <v>369</v>
      </c>
      <c r="C376" s="70">
        <v>44508</v>
      </c>
      <c r="D376" s="59" t="s">
        <v>9959</v>
      </c>
      <c r="E376" s="60" t="s">
        <v>11276</v>
      </c>
      <c r="F376" s="67" t="s">
        <v>9960</v>
      </c>
      <c r="G376" s="67" t="s">
        <v>9961</v>
      </c>
      <c r="H376" s="68" t="s">
        <v>9962</v>
      </c>
      <c r="I376" s="63">
        <v>2</v>
      </c>
      <c r="J376" s="64" t="str">
        <f t="shared" si="25"/>
        <v>A</v>
      </c>
      <c r="K376" s="65">
        <f t="shared" si="26"/>
        <v>5000</v>
      </c>
      <c r="L376" s="66">
        <f>SUMIF($D$8:$D$453,D376:D453,$I$8:$I$453)</f>
        <v>2</v>
      </c>
      <c r="M376" s="66" t="str">
        <f t="shared" si="27"/>
        <v>OK</v>
      </c>
    </row>
    <row r="377" spans="2:13" x14ac:dyDescent="0.25">
      <c r="B377" s="57">
        <v>370</v>
      </c>
      <c r="C377" s="70">
        <v>44508</v>
      </c>
      <c r="D377" s="59" t="s">
        <v>9963</v>
      </c>
      <c r="E377" s="60" t="s">
        <v>11276</v>
      </c>
      <c r="F377" s="67" t="s">
        <v>9964</v>
      </c>
      <c r="G377" s="67" t="s">
        <v>9965</v>
      </c>
      <c r="H377" s="68" t="s">
        <v>9966</v>
      </c>
      <c r="I377" s="63">
        <v>2</v>
      </c>
      <c r="J377" s="64" t="str">
        <f t="shared" si="25"/>
        <v>A</v>
      </c>
      <c r="K377" s="65">
        <f t="shared" si="26"/>
        <v>5000</v>
      </c>
      <c r="L377" s="66">
        <f>SUMIF($D$8:$D$453,D377:D453,$I$8:$I$453)</f>
        <v>2</v>
      </c>
      <c r="M377" s="66" t="str">
        <f t="shared" si="27"/>
        <v>OK</v>
      </c>
    </row>
    <row r="378" spans="2:13" x14ac:dyDescent="0.25">
      <c r="B378" s="57">
        <v>371</v>
      </c>
      <c r="C378" s="70">
        <v>44508</v>
      </c>
      <c r="D378" s="59" t="s">
        <v>5298</v>
      </c>
      <c r="E378" s="60" t="s">
        <v>11276</v>
      </c>
      <c r="F378" s="67" t="s">
        <v>5299</v>
      </c>
      <c r="G378" s="67" t="s">
        <v>5300</v>
      </c>
      <c r="H378" s="68" t="s">
        <v>9967</v>
      </c>
      <c r="I378" s="63">
        <v>6</v>
      </c>
      <c r="J378" s="64" t="str">
        <f t="shared" si="25"/>
        <v>B</v>
      </c>
      <c r="K378" s="65">
        <f t="shared" si="26"/>
        <v>18000</v>
      </c>
      <c r="L378" s="66">
        <f>SUMIF($D$8:$D$453,D378:D453,$I$8:$I$453)</f>
        <v>16</v>
      </c>
      <c r="M378" s="66" t="str">
        <f t="shared" si="27"/>
        <v>OK</v>
      </c>
    </row>
    <row r="379" spans="2:13" x14ac:dyDescent="0.25">
      <c r="B379" s="57">
        <v>372</v>
      </c>
      <c r="C379" s="70">
        <v>44508</v>
      </c>
      <c r="D379" s="59" t="s">
        <v>499</v>
      </c>
      <c r="E379" s="60" t="s">
        <v>11276</v>
      </c>
      <c r="F379" s="67" t="s">
        <v>500</v>
      </c>
      <c r="G379" s="67" t="s">
        <v>501</v>
      </c>
      <c r="H379" s="68" t="s">
        <v>9968</v>
      </c>
      <c r="I379" s="63">
        <v>2</v>
      </c>
      <c r="J379" s="64" t="str">
        <f t="shared" si="25"/>
        <v>A</v>
      </c>
      <c r="K379" s="65">
        <f t="shared" si="26"/>
        <v>5000</v>
      </c>
      <c r="L379" s="66">
        <f>SUMIF($D$8:$D$453,D379:D453,$I$8:$I$453)</f>
        <v>6</v>
      </c>
      <c r="M379" s="66" t="str">
        <f t="shared" si="27"/>
        <v>OK</v>
      </c>
    </row>
    <row r="380" spans="2:13" x14ac:dyDescent="0.25">
      <c r="B380" s="57">
        <v>373</v>
      </c>
      <c r="C380" s="70">
        <v>44508</v>
      </c>
      <c r="D380" s="59" t="s">
        <v>9969</v>
      </c>
      <c r="E380" s="60" t="s">
        <v>11276</v>
      </c>
      <c r="F380" s="67" t="s">
        <v>9970</v>
      </c>
      <c r="G380" s="67" t="s">
        <v>9971</v>
      </c>
      <c r="H380" s="68" t="s">
        <v>9972</v>
      </c>
      <c r="I380" s="63">
        <v>2</v>
      </c>
      <c r="J380" s="64" t="str">
        <f t="shared" si="25"/>
        <v>A</v>
      </c>
      <c r="K380" s="65">
        <f t="shared" si="26"/>
        <v>5000</v>
      </c>
      <c r="L380" s="66">
        <f>SUMIF($D$8:$D$453,D380:D453,$I$8:$I$453)</f>
        <v>2</v>
      </c>
      <c r="M380" s="66" t="str">
        <f t="shared" si="27"/>
        <v>OK</v>
      </c>
    </row>
    <row r="381" spans="2:13" x14ac:dyDescent="0.25">
      <c r="B381" s="57">
        <v>374</v>
      </c>
      <c r="C381" s="70">
        <v>44509</v>
      </c>
      <c r="D381" s="59" t="s">
        <v>10140</v>
      </c>
      <c r="E381" s="60" t="s">
        <v>11276</v>
      </c>
      <c r="F381" s="67" t="s">
        <v>10141</v>
      </c>
      <c r="G381" s="67" t="s">
        <v>1499</v>
      </c>
      <c r="H381" s="68" t="s">
        <v>10142</v>
      </c>
      <c r="I381" s="63">
        <v>2</v>
      </c>
      <c r="J381" s="64" t="str">
        <f t="shared" si="25"/>
        <v>A</v>
      </c>
      <c r="K381" s="65">
        <f t="shared" si="26"/>
        <v>5000</v>
      </c>
      <c r="L381" s="66">
        <f>SUMIF($D$8:$D$453,D381:D453,$I$8:$I$453)</f>
        <v>2</v>
      </c>
      <c r="M381" s="66" t="str">
        <f t="shared" si="27"/>
        <v>OK</v>
      </c>
    </row>
    <row r="382" spans="2:13" x14ac:dyDescent="0.25">
      <c r="B382" s="57">
        <v>375</v>
      </c>
      <c r="C382" s="70">
        <v>44509</v>
      </c>
      <c r="D382" s="59" t="s">
        <v>1497</v>
      </c>
      <c r="E382" s="60" t="s">
        <v>11276</v>
      </c>
      <c r="F382" s="67" t="s">
        <v>1498</v>
      </c>
      <c r="G382" s="67" t="s">
        <v>1499</v>
      </c>
      <c r="H382" s="68" t="s">
        <v>10143</v>
      </c>
      <c r="I382" s="63">
        <v>2</v>
      </c>
      <c r="J382" s="64" t="str">
        <f t="shared" si="25"/>
        <v>A</v>
      </c>
      <c r="K382" s="65">
        <f t="shared" si="26"/>
        <v>5000</v>
      </c>
      <c r="L382" s="66">
        <f>SUMIF($D$8:$D$453,D382:D453,$I$8:$I$453)</f>
        <v>4</v>
      </c>
      <c r="M382" s="66" t="str">
        <f t="shared" si="27"/>
        <v>OK</v>
      </c>
    </row>
    <row r="383" spans="2:13" x14ac:dyDescent="0.25">
      <c r="B383" s="57">
        <v>376</v>
      </c>
      <c r="C383" s="70">
        <v>44509</v>
      </c>
      <c r="D383" s="59" t="s">
        <v>10144</v>
      </c>
      <c r="E383" s="60" t="s">
        <v>11276</v>
      </c>
      <c r="F383" s="67" t="s">
        <v>10145</v>
      </c>
      <c r="G383" s="67" t="s">
        <v>10146</v>
      </c>
      <c r="H383" s="68" t="s">
        <v>10147</v>
      </c>
      <c r="I383" s="63">
        <v>2</v>
      </c>
      <c r="J383" s="64" t="str">
        <f t="shared" si="25"/>
        <v>A</v>
      </c>
      <c r="K383" s="65">
        <f t="shared" si="26"/>
        <v>5000</v>
      </c>
      <c r="L383" s="66">
        <f>SUMIF($D$8:$D$453,D383:D453,$I$8:$I$453)</f>
        <v>2</v>
      </c>
      <c r="M383" s="66" t="str">
        <f t="shared" si="27"/>
        <v>OK</v>
      </c>
    </row>
    <row r="384" spans="2:13" x14ac:dyDescent="0.25">
      <c r="B384" s="57">
        <v>377</v>
      </c>
      <c r="C384" s="70">
        <v>44509</v>
      </c>
      <c r="D384" s="59" t="s">
        <v>10148</v>
      </c>
      <c r="E384" s="60" t="s">
        <v>11276</v>
      </c>
      <c r="F384" s="67" t="s">
        <v>10149</v>
      </c>
      <c r="G384" s="67" t="s">
        <v>10150</v>
      </c>
      <c r="H384" s="68" t="s">
        <v>10151</v>
      </c>
      <c r="I384" s="63">
        <v>2</v>
      </c>
      <c r="J384" s="64" t="str">
        <f t="shared" si="25"/>
        <v>A</v>
      </c>
      <c r="K384" s="65">
        <f t="shared" si="26"/>
        <v>5000</v>
      </c>
      <c r="L384" s="66">
        <f>SUMIF($D$8:$D$453,D384:D453,$I$8:$I$453)</f>
        <v>2</v>
      </c>
      <c r="M384" s="66" t="str">
        <f t="shared" si="27"/>
        <v>OK</v>
      </c>
    </row>
    <row r="385" spans="2:13" x14ac:dyDescent="0.25">
      <c r="B385" s="57">
        <v>378</v>
      </c>
      <c r="C385" s="70">
        <v>44509</v>
      </c>
      <c r="D385" s="59" t="s">
        <v>6111</v>
      </c>
      <c r="E385" s="60" t="s">
        <v>11276</v>
      </c>
      <c r="F385" s="67" t="s">
        <v>6112</v>
      </c>
      <c r="G385" s="67" t="s">
        <v>6113</v>
      </c>
      <c r="H385" s="68" t="s">
        <v>10152</v>
      </c>
      <c r="I385" s="63">
        <v>2</v>
      </c>
      <c r="J385" s="64" t="str">
        <f t="shared" si="25"/>
        <v>A</v>
      </c>
      <c r="K385" s="65">
        <f t="shared" si="26"/>
        <v>5000</v>
      </c>
      <c r="L385" s="66">
        <f>SUMIF($D$8:$D$453,D385:D453,$I$8:$I$453)</f>
        <v>8</v>
      </c>
      <c r="M385" s="66" t="str">
        <f t="shared" si="27"/>
        <v>OK</v>
      </c>
    </row>
    <row r="386" spans="2:13" x14ac:dyDescent="0.25">
      <c r="B386" s="57">
        <v>379</v>
      </c>
      <c r="C386" s="70">
        <v>44509</v>
      </c>
      <c r="D386" s="59" t="s">
        <v>10153</v>
      </c>
      <c r="E386" s="60" t="s">
        <v>11276</v>
      </c>
      <c r="F386" s="67" t="s">
        <v>10154</v>
      </c>
      <c r="G386" s="67" t="s">
        <v>1499</v>
      </c>
      <c r="H386" s="68" t="s">
        <v>10155</v>
      </c>
      <c r="I386" s="63">
        <v>2</v>
      </c>
      <c r="J386" s="64" t="str">
        <f t="shared" si="25"/>
        <v>A</v>
      </c>
      <c r="K386" s="65">
        <f t="shared" si="26"/>
        <v>5000</v>
      </c>
      <c r="L386" s="66">
        <f>SUMIF($D$8:$D$453,D386:D453,$I$8:$I$453)</f>
        <v>2</v>
      </c>
      <c r="M386" s="66" t="str">
        <f t="shared" si="27"/>
        <v>OK</v>
      </c>
    </row>
    <row r="387" spans="2:13" x14ac:dyDescent="0.25">
      <c r="B387" s="57">
        <v>380</v>
      </c>
      <c r="C387" s="70">
        <v>44509</v>
      </c>
      <c r="D387" s="59" t="s">
        <v>1505</v>
      </c>
      <c r="E387" s="60" t="s">
        <v>11276</v>
      </c>
      <c r="F387" s="67" t="s">
        <v>1506</v>
      </c>
      <c r="G387" s="67" t="s">
        <v>1499</v>
      </c>
      <c r="H387" s="68" t="s">
        <v>10156</v>
      </c>
      <c r="I387" s="63">
        <v>2</v>
      </c>
      <c r="J387" s="64" t="str">
        <f t="shared" si="25"/>
        <v>A</v>
      </c>
      <c r="K387" s="65">
        <f t="shared" si="26"/>
        <v>5000</v>
      </c>
      <c r="L387" s="66">
        <f>SUMIF($D$8:$D$453,D387:D453,$I$8:$I$453)</f>
        <v>14</v>
      </c>
      <c r="M387" s="66" t="str">
        <f t="shared" si="27"/>
        <v>OK</v>
      </c>
    </row>
    <row r="388" spans="2:13" x14ac:dyDescent="0.25">
      <c r="B388" s="57">
        <v>381</v>
      </c>
      <c r="C388" s="70">
        <v>44509</v>
      </c>
      <c r="D388" s="59" t="s">
        <v>1516</v>
      </c>
      <c r="E388" s="60" t="s">
        <v>11276</v>
      </c>
      <c r="F388" s="67" t="s">
        <v>1517</v>
      </c>
      <c r="G388" s="67" t="s">
        <v>1518</v>
      </c>
      <c r="H388" s="68" t="s">
        <v>10157</v>
      </c>
      <c r="I388" s="63">
        <v>4</v>
      </c>
      <c r="J388" s="64" t="str">
        <f t="shared" si="25"/>
        <v>A</v>
      </c>
      <c r="K388" s="65">
        <f t="shared" si="26"/>
        <v>10000</v>
      </c>
      <c r="L388" s="66">
        <f>SUMIF($D$8:$D$453,D388:D453,$I$8:$I$453)</f>
        <v>6</v>
      </c>
      <c r="M388" s="66" t="str">
        <f t="shared" si="27"/>
        <v>OK</v>
      </c>
    </row>
    <row r="389" spans="2:13" x14ac:dyDescent="0.25">
      <c r="B389" s="57">
        <v>382</v>
      </c>
      <c r="C389" s="70">
        <v>44509</v>
      </c>
      <c r="D389" s="59" t="s">
        <v>3941</v>
      </c>
      <c r="E389" s="60" t="s">
        <v>11276</v>
      </c>
      <c r="F389" s="67" t="s">
        <v>3942</v>
      </c>
      <c r="G389" s="67" t="s">
        <v>2719</v>
      </c>
      <c r="H389" s="68" t="s">
        <v>10158</v>
      </c>
      <c r="I389" s="63">
        <v>2</v>
      </c>
      <c r="J389" s="64" t="str">
        <f t="shared" si="25"/>
        <v>A</v>
      </c>
      <c r="K389" s="65">
        <f t="shared" si="26"/>
        <v>5000</v>
      </c>
      <c r="L389" s="66">
        <f>SUMIF($D$8:$D$453,D389:D453,$I$8:$I$453)</f>
        <v>4</v>
      </c>
      <c r="M389" s="66" t="str">
        <f t="shared" si="27"/>
        <v>OK</v>
      </c>
    </row>
    <row r="390" spans="2:13" x14ac:dyDescent="0.25">
      <c r="B390" s="57">
        <v>383</v>
      </c>
      <c r="C390" s="70">
        <v>44509</v>
      </c>
      <c r="D390" s="59" t="s">
        <v>9581</v>
      </c>
      <c r="E390" s="60" t="s">
        <v>11276</v>
      </c>
      <c r="F390" s="67" t="s">
        <v>9582</v>
      </c>
      <c r="G390" s="67" t="s">
        <v>9583</v>
      </c>
      <c r="H390" s="68" t="s">
        <v>10159</v>
      </c>
      <c r="I390" s="63">
        <v>7</v>
      </c>
      <c r="J390" s="64" t="str">
        <f t="shared" si="25"/>
        <v>B</v>
      </c>
      <c r="K390" s="65">
        <f t="shared" si="26"/>
        <v>21000</v>
      </c>
      <c r="L390" s="66">
        <f>SUMIF($D$8:$D$453,D390:D453,$I$8:$I$453)</f>
        <v>13</v>
      </c>
      <c r="M390" s="66" t="str">
        <f t="shared" si="27"/>
        <v>OK</v>
      </c>
    </row>
    <row r="391" spans="2:13" x14ac:dyDescent="0.25">
      <c r="B391" s="57">
        <v>384</v>
      </c>
      <c r="C391" s="70">
        <v>44509</v>
      </c>
      <c r="D391" s="59" t="s">
        <v>10160</v>
      </c>
      <c r="E391" s="60" t="s">
        <v>11276</v>
      </c>
      <c r="F391" s="67" t="s">
        <v>10161</v>
      </c>
      <c r="G391" s="67" t="s">
        <v>10162</v>
      </c>
      <c r="H391" s="68" t="s">
        <v>10165</v>
      </c>
      <c r="I391" s="63">
        <v>2</v>
      </c>
      <c r="J391" s="64" t="str">
        <f t="shared" si="25"/>
        <v>A</v>
      </c>
      <c r="K391" s="65">
        <f t="shared" si="26"/>
        <v>5000</v>
      </c>
      <c r="L391" s="66">
        <f>SUMIF($D$8:$D$453,D391:D453,$I$8:$I$453)</f>
        <v>2</v>
      </c>
      <c r="M391" s="66" t="str">
        <f t="shared" si="27"/>
        <v>OK</v>
      </c>
    </row>
    <row r="392" spans="2:13" x14ac:dyDescent="0.25">
      <c r="B392" s="57">
        <v>385</v>
      </c>
      <c r="C392" s="70">
        <v>44509</v>
      </c>
      <c r="D392" s="59" t="s">
        <v>10163</v>
      </c>
      <c r="E392" s="60" t="s">
        <v>11276</v>
      </c>
      <c r="F392" s="67" t="s">
        <v>6859</v>
      </c>
      <c r="G392" s="67" t="s">
        <v>10164</v>
      </c>
      <c r="H392" s="68" t="s">
        <v>10166</v>
      </c>
      <c r="I392" s="63">
        <v>2</v>
      </c>
      <c r="J392" s="64" t="str">
        <f t="shared" si="25"/>
        <v>A</v>
      </c>
      <c r="K392" s="65">
        <f t="shared" si="26"/>
        <v>5000</v>
      </c>
      <c r="L392" s="66">
        <f>SUMIF($D$8:$D$453,D392:D453,$I$8:$I$453)</f>
        <v>2</v>
      </c>
      <c r="M392" s="66" t="str">
        <f t="shared" si="27"/>
        <v>OK</v>
      </c>
    </row>
    <row r="393" spans="2:13" x14ac:dyDescent="0.25">
      <c r="B393" s="57">
        <v>386</v>
      </c>
      <c r="C393" s="70">
        <v>44509</v>
      </c>
      <c r="D393" s="59" t="s">
        <v>10167</v>
      </c>
      <c r="E393" s="60" t="s">
        <v>11276</v>
      </c>
      <c r="F393" s="67" t="s">
        <v>10168</v>
      </c>
      <c r="G393" s="67" t="s">
        <v>10169</v>
      </c>
      <c r="H393" s="68" t="s">
        <v>10170</v>
      </c>
      <c r="I393" s="63">
        <v>2</v>
      </c>
      <c r="J393" s="64" t="str">
        <f t="shared" si="25"/>
        <v>A</v>
      </c>
      <c r="K393" s="65">
        <f t="shared" si="26"/>
        <v>5000</v>
      </c>
      <c r="L393" s="66">
        <f>SUMIF($D$8:$D$453,D393:D453,$I$8:$I$453)</f>
        <v>2</v>
      </c>
      <c r="M393" s="66" t="str">
        <f t="shared" si="27"/>
        <v>OK</v>
      </c>
    </row>
    <row r="394" spans="2:13" x14ac:dyDescent="0.25">
      <c r="B394" s="57">
        <v>387</v>
      </c>
      <c r="C394" s="70">
        <v>44509</v>
      </c>
      <c r="D394" s="59" t="s">
        <v>1559</v>
      </c>
      <c r="E394" s="60" t="s">
        <v>11276</v>
      </c>
      <c r="F394" s="67" t="s">
        <v>1560</v>
      </c>
      <c r="G394" s="67" t="s">
        <v>1561</v>
      </c>
      <c r="H394" s="68" t="s">
        <v>10171</v>
      </c>
      <c r="I394" s="63">
        <v>2</v>
      </c>
      <c r="J394" s="64" t="str">
        <f t="shared" si="25"/>
        <v>A</v>
      </c>
      <c r="K394" s="65">
        <f t="shared" si="26"/>
        <v>5000</v>
      </c>
      <c r="L394" s="66">
        <f>SUMIF($D$8:$D$453,D394:D453,$I$8:$I$453)</f>
        <v>4</v>
      </c>
      <c r="M394" s="66" t="str">
        <f t="shared" si="27"/>
        <v>OK</v>
      </c>
    </row>
    <row r="395" spans="2:13" x14ac:dyDescent="0.25">
      <c r="B395" s="57">
        <v>388</v>
      </c>
      <c r="C395" s="70">
        <v>44509</v>
      </c>
      <c r="D395" s="59" t="s">
        <v>10172</v>
      </c>
      <c r="E395" s="60" t="s">
        <v>11276</v>
      </c>
      <c r="F395" s="67" t="s">
        <v>10173</v>
      </c>
      <c r="G395" s="67" t="s">
        <v>10174</v>
      </c>
      <c r="H395" s="68" t="s">
        <v>10175</v>
      </c>
      <c r="I395" s="63">
        <v>2</v>
      </c>
      <c r="J395" s="64" t="str">
        <f t="shared" si="25"/>
        <v>A</v>
      </c>
      <c r="K395" s="65">
        <f t="shared" si="26"/>
        <v>5000</v>
      </c>
      <c r="L395" s="66">
        <f>SUMIF($D$8:$D$453,D395:D453,$I$8:$I$453)</f>
        <v>2</v>
      </c>
      <c r="M395" s="66" t="str">
        <f t="shared" si="27"/>
        <v>OK</v>
      </c>
    </row>
    <row r="396" spans="2:13" x14ac:dyDescent="0.25">
      <c r="B396" s="57">
        <v>389</v>
      </c>
      <c r="C396" s="70">
        <v>44509</v>
      </c>
      <c r="D396" s="59" t="s">
        <v>10176</v>
      </c>
      <c r="E396" s="60" t="s">
        <v>11276</v>
      </c>
      <c r="F396" s="67" t="s">
        <v>2168</v>
      </c>
      <c r="G396" s="67" t="s">
        <v>10177</v>
      </c>
      <c r="H396" s="68" t="s">
        <v>10178</v>
      </c>
      <c r="I396" s="63">
        <v>2</v>
      </c>
      <c r="J396" s="64" t="str">
        <f t="shared" si="25"/>
        <v>A</v>
      </c>
      <c r="K396" s="65">
        <f t="shared" si="26"/>
        <v>5000</v>
      </c>
      <c r="L396" s="66">
        <f>SUMIF($D$8:$D$453,D396:D453,$I$8:$I$453)</f>
        <v>2</v>
      </c>
      <c r="M396" s="66" t="str">
        <f t="shared" si="27"/>
        <v>OK</v>
      </c>
    </row>
    <row r="397" spans="2:13" x14ac:dyDescent="0.25">
      <c r="B397" s="57">
        <v>390</v>
      </c>
      <c r="C397" s="70">
        <v>44509</v>
      </c>
      <c r="D397" s="59" t="s">
        <v>1571</v>
      </c>
      <c r="E397" s="60" t="s">
        <v>11276</v>
      </c>
      <c r="F397" s="67" t="s">
        <v>1572</v>
      </c>
      <c r="G397" s="67" t="s">
        <v>1573</v>
      </c>
      <c r="H397" s="68" t="s">
        <v>10181</v>
      </c>
      <c r="I397" s="63">
        <v>2</v>
      </c>
      <c r="J397" s="64" t="str">
        <f t="shared" si="25"/>
        <v>A</v>
      </c>
      <c r="K397" s="65">
        <f t="shared" si="26"/>
        <v>5000</v>
      </c>
      <c r="L397" s="66">
        <f>SUMIF($D$8:$D$453,D397:D453,$I$8:$I$453)</f>
        <v>4</v>
      </c>
      <c r="M397" s="66" t="str">
        <f t="shared" si="27"/>
        <v>OK</v>
      </c>
    </row>
    <row r="398" spans="2:13" x14ac:dyDescent="0.25">
      <c r="B398" s="57">
        <v>391</v>
      </c>
      <c r="C398" s="70">
        <v>44509</v>
      </c>
      <c r="D398" s="59" t="s">
        <v>10179</v>
      </c>
      <c r="E398" s="60" t="s">
        <v>11276</v>
      </c>
      <c r="F398" s="67" t="s">
        <v>10180</v>
      </c>
      <c r="G398" s="67" t="s">
        <v>1573</v>
      </c>
      <c r="H398" s="68" t="s">
        <v>10182</v>
      </c>
      <c r="I398" s="63">
        <v>2</v>
      </c>
      <c r="J398" s="64" t="str">
        <f t="shared" si="20"/>
        <v>A</v>
      </c>
      <c r="K398" s="65">
        <f t="shared" si="21"/>
        <v>5000</v>
      </c>
      <c r="L398" s="66">
        <f>SUMIF($D$8:$D$453,D398:D610,$I$8:$I$453)</f>
        <v>2</v>
      </c>
      <c r="M398" s="66" t="str">
        <f t="shared" si="23"/>
        <v>OK</v>
      </c>
    </row>
    <row r="399" spans="2:13" x14ac:dyDescent="0.25">
      <c r="B399" s="57">
        <v>392</v>
      </c>
      <c r="C399" s="70">
        <v>44509</v>
      </c>
      <c r="D399" s="59" t="s">
        <v>10183</v>
      </c>
      <c r="E399" s="60" t="s">
        <v>11276</v>
      </c>
      <c r="F399" s="67" t="s">
        <v>10184</v>
      </c>
      <c r="G399" s="67" t="s">
        <v>10185</v>
      </c>
      <c r="H399" s="68" t="s">
        <v>10186</v>
      </c>
      <c r="I399" s="63">
        <v>2</v>
      </c>
      <c r="J399" s="64" t="str">
        <f t="shared" si="20"/>
        <v>A</v>
      </c>
      <c r="K399" s="65">
        <f t="shared" si="21"/>
        <v>5000</v>
      </c>
      <c r="L399" s="66">
        <f>SUMIF($D$8:$D$453,D399:D453,$I$8:$I$453)</f>
        <v>2</v>
      </c>
      <c r="M399" s="66" t="str">
        <f t="shared" si="23"/>
        <v>OK</v>
      </c>
    </row>
    <row r="400" spans="2:13" x14ac:dyDescent="0.25">
      <c r="B400" s="57">
        <v>393</v>
      </c>
      <c r="C400" s="70">
        <v>44509</v>
      </c>
      <c r="D400" s="59" t="s">
        <v>10187</v>
      </c>
      <c r="E400" s="60" t="s">
        <v>11276</v>
      </c>
      <c r="F400" s="67" t="s">
        <v>10188</v>
      </c>
      <c r="G400" s="67" t="s">
        <v>10189</v>
      </c>
      <c r="H400" s="68" t="s">
        <v>10190</v>
      </c>
      <c r="I400" s="63">
        <v>2</v>
      </c>
      <c r="J400" s="64" t="str">
        <f t="shared" si="20"/>
        <v>A</v>
      </c>
      <c r="K400" s="65">
        <f t="shared" si="21"/>
        <v>5000</v>
      </c>
      <c r="L400" s="66">
        <f>SUMIF($D$8:$D$453,D400:D453,$I$8:$I$453)</f>
        <v>2</v>
      </c>
      <c r="M400" s="66" t="str">
        <f t="shared" si="23"/>
        <v>OK</v>
      </c>
    </row>
    <row r="401" spans="2:13" x14ac:dyDescent="0.25">
      <c r="B401" s="57">
        <v>394</v>
      </c>
      <c r="C401" s="70">
        <v>44509</v>
      </c>
      <c r="D401" s="59" t="s">
        <v>10191</v>
      </c>
      <c r="E401" s="60" t="s">
        <v>11276</v>
      </c>
      <c r="F401" s="67" t="s">
        <v>10192</v>
      </c>
      <c r="G401" s="67" t="s">
        <v>10193</v>
      </c>
      <c r="H401" s="68" t="s">
        <v>10197</v>
      </c>
      <c r="I401" s="63">
        <v>2</v>
      </c>
      <c r="J401" s="64" t="str">
        <f t="shared" si="20"/>
        <v>A</v>
      </c>
      <c r="K401" s="65">
        <f t="shared" si="21"/>
        <v>5000</v>
      </c>
      <c r="L401" s="66">
        <f>SUMIF($D$8:$D$453,D401:D453,$I$8:$I$453)</f>
        <v>2</v>
      </c>
      <c r="M401" s="66" t="str">
        <f t="shared" si="23"/>
        <v>OK</v>
      </c>
    </row>
    <row r="402" spans="2:13" x14ac:dyDescent="0.25">
      <c r="B402" s="57">
        <v>395</v>
      </c>
      <c r="C402" s="70">
        <v>44509</v>
      </c>
      <c r="D402" s="59" t="s">
        <v>10194</v>
      </c>
      <c r="E402" s="60" t="s">
        <v>11276</v>
      </c>
      <c r="F402" s="67" t="s">
        <v>10195</v>
      </c>
      <c r="G402" s="67" t="s">
        <v>10196</v>
      </c>
      <c r="H402" s="68" t="s">
        <v>10198</v>
      </c>
      <c r="I402" s="63">
        <v>2</v>
      </c>
      <c r="J402" s="64" t="str">
        <f t="shared" si="20"/>
        <v>A</v>
      </c>
      <c r="K402" s="65">
        <f t="shared" si="21"/>
        <v>5000</v>
      </c>
      <c r="L402" s="66">
        <f>SUMIF($D$8:$D$453,D402:D453,$I$8:$I$453)</f>
        <v>2</v>
      </c>
      <c r="M402" s="66" t="str">
        <f t="shared" si="23"/>
        <v>OK</v>
      </c>
    </row>
    <row r="403" spans="2:13" x14ac:dyDescent="0.25">
      <c r="B403" s="57">
        <v>396</v>
      </c>
      <c r="C403" s="70">
        <v>44509</v>
      </c>
      <c r="D403" s="59" t="s">
        <v>6888</v>
      </c>
      <c r="E403" s="60" t="s">
        <v>11276</v>
      </c>
      <c r="F403" s="67" t="s">
        <v>6889</v>
      </c>
      <c r="G403" s="67" t="s">
        <v>6890</v>
      </c>
      <c r="H403" s="68" t="s">
        <v>10199</v>
      </c>
      <c r="I403" s="63">
        <v>2</v>
      </c>
      <c r="J403" s="64" t="str">
        <f t="shared" si="20"/>
        <v>A</v>
      </c>
      <c r="K403" s="65">
        <f t="shared" si="21"/>
        <v>5000</v>
      </c>
      <c r="L403" s="66">
        <f>SUMIF($D$8:$D$453,D403:D453,$I$8:$I$453)</f>
        <v>17</v>
      </c>
      <c r="M403" s="66" t="str">
        <f t="shared" si="23"/>
        <v>OK</v>
      </c>
    </row>
    <row r="404" spans="2:13" x14ac:dyDescent="0.25">
      <c r="B404" s="57">
        <v>397</v>
      </c>
      <c r="C404" s="70">
        <v>44509</v>
      </c>
      <c r="D404" s="59" t="s">
        <v>10200</v>
      </c>
      <c r="E404" s="60" t="s">
        <v>11276</v>
      </c>
      <c r="F404" s="67" t="s">
        <v>10201</v>
      </c>
      <c r="G404" s="67" t="s">
        <v>6890</v>
      </c>
      <c r="H404" s="68" t="s">
        <v>10202</v>
      </c>
      <c r="I404" s="63">
        <v>2</v>
      </c>
      <c r="J404" s="64" t="str">
        <f t="shared" si="20"/>
        <v>A</v>
      </c>
      <c r="K404" s="65">
        <f t="shared" si="21"/>
        <v>5000</v>
      </c>
      <c r="L404" s="66">
        <f>SUMIF($D$8:$D$453,D404:D453,$I$8:$I$453)</f>
        <v>2</v>
      </c>
      <c r="M404" s="66" t="str">
        <f t="shared" si="23"/>
        <v>OK</v>
      </c>
    </row>
    <row r="405" spans="2:13" x14ac:dyDescent="0.25">
      <c r="B405" s="57">
        <v>398</v>
      </c>
      <c r="C405" s="70">
        <v>44509</v>
      </c>
      <c r="D405" s="59" t="s">
        <v>6139</v>
      </c>
      <c r="E405" s="60" t="s">
        <v>11276</v>
      </c>
      <c r="F405" s="67" t="s">
        <v>6140</v>
      </c>
      <c r="G405" s="67" t="s">
        <v>6141</v>
      </c>
      <c r="H405" s="68" t="s">
        <v>10203</v>
      </c>
      <c r="I405" s="63">
        <v>2</v>
      </c>
      <c r="J405" s="64" t="str">
        <f t="shared" si="20"/>
        <v>A</v>
      </c>
      <c r="K405" s="65">
        <f t="shared" si="21"/>
        <v>5000</v>
      </c>
      <c r="L405" s="66">
        <f>SUMIF($D$8:$D$453,D405:D453,$I$8:$I$453)</f>
        <v>4</v>
      </c>
      <c r="M405" s="66" t="str">
        <f t="shared" si="23"/>
        <v>OK</v>
      </c>
    </row>
    <row r="406" spans="2:13" x14ac:dyDescent="0.25">
      <c r="B406" s="57">
        <v>399</v>
      </c>
      <c r="C406" s="70">
        <v>44509</v>
      </c>
      <c r="D406" s="59" t="s">
        <v>10204</v>
      </c>
      <c r="E406" s="60" t="s">
        <v>11276</v>
      </c>
      <c r="F406" s="67" t="s">
        <v>10205</v>
      </c>
      <c r="G406" s="67" t="s">
        <v>10206</v>
      </c>
      <c r="H406" s="68" t="s">
        <v>10207</v>
      </c>
      <c r="I406" s="63">
        <v>2</v>
      </c>
      <c r="J406" s="64" t="str">
        <f t="shared" si="20"/>
        <v>A</v>
      </c>
      <c r="K406" s="65">
        <f t="shared" si="21"/>
        <v>5000</v>
      </c>
      <c r="L406" s="66">
        <f>SUMIF($D$8:$D$453,D406:D453,$I$8:$I$453)</f>
        <v>2</v>
      </c>
      <c r="M406" s="66" t="str">
        <f t="shared" si="23"/>
        <v>OK</v>
      </c>
    </row>
    <row r="407" spans="2:13" x14ac:dyDescent="0.25">
      <c r="B407" s="57">
        <v>400</v>
      </c>
      <c r="C407" s="70">
        <v>44509</v>
      </c>
      <c r="D407" s="59" t="s">
        <v>10208</v>
      </c>
      <c r="E407" s="60" t="s">
        <v>11276</v>
      </c>
      <c r="F407" s="67" t="s">
        <v>10209</v>
      </c>
      <c r="G407" s="67" t="s">
        <v>10210</v>
      </c>
      <c r="H407" s="68" t="s">
        <v>10211</v>
      </c>
      <c r="I407" s="63">
        <v>2</v>
      </c>
      <c r="J407" s="64" t="str">
        <f t="shared" si="20"/>
        <v>A</v>
      </c>
      <c r="K407" s="65">
        <f t="shared" si="21"/>
        <v>5000</v>
      </c>
      <c r="L407" s="66">
        <f>SUMIF($D$8:$D$453,D407:D453,$I$8:$I$453)</f>
        <v>2</v>
      </c>
      <c r="M407" s="66" t="str">
        <f t="shared" si="23"/>
        <v>OK</v>
      </c>
    </row>
    <row r="408" spans="2:13" x14ac:dyDescent="0.25">
      <c r="B408" s="57">
        <v>401</v>
      </c>
      <c r="C408" s="70">
        <v>44509</v>
      </c>
      <c r="D408" s="59" t="s">
        <v>10212</v>
      </c>
      <c r="E408" s="60" t="s">
        <v>11276</v>
      </c>
      <c r="F408" s="67" t="s">
        <v>10213</v>
      </c>
      <c r="G408" s="67" t="s">
        <v>10214</v>
      </c>
      <c r="H408" s="68" t="s">
        <v>10215</v>
      </c>
      <c r="I408" s="63">
        <v>10</v>
      </c>
      <c r="J408" s="64" t="str">
        <f t="shared" si="20"/>
        <v>B</v>
      </c>
      <c r="K408" s="65">
        <f t="shared" si="21"/>
        <v>30000</v>
      </c>
      <c r="L408" s="66">
        <f>SUMIF($D$8:$D$453,D408:D453,$I$8:$I$453)</f>
        <v>10</v>
      </c>
      <c r="M408" s="66" t="str">
        <f t="shared" si="23"/>
        <v>OK</v>
      </c>
    </row>
    <row r="409" spans="2:13" x14ac:dyDescent="0.25">
      <c r="B409" s="57">
        <v>402</v>
      </c>
      <c r="C409" s="70">
        <v>44509</v>
      </c>
      <c r="D409" s="59" t="s">
        <v>10216</v>
      </c>
      <c r="E409" s="60" t="s">
        <v>11276</v>
      </c>
      <c r="F409" s="67" t="s">
        <v>10217</v>
      </c>
      <c r="G409" s="67" t="s">
        <v>1549</v>
      </c>
      <c r="H409" s="68" t="s">
        <v>10218</v>
      </c>
      <c r="I409" s="63">
        <v>2</v>
      </c>
      <c r="J409" s="64" t="str">
        <f t="shared" si="20"/>
        <v>A</v>
      </c>
      <c r="K409" s="65">
        <f t="shared" si="21"/>
        <v>5000</v>
      </c>
      <c r="L409" s="66">
        <f>SUMIF($D$8:$D$453,D409:D453,$I$8:$I$453)</f>
        <v>2</v>
      </c>
      <c r="M409" s="66" t="str">
        <f t="shared" si="23"/>
        <v>OK</v>
      </c>
    </row>
    <row r="410" spans="2:13" x14ac:dyDescent="0.25">
      <c r="B410" s="57">
        <v>403</v>
      </c>
      <c r="C410" s="70">
        <v>44509</v>
      </c>
      <c r="D410" s="59" t="s">
        <v>1524</v>
      </c>
      <c r="E410" s="60" t="s">
        <v>11276</v>
      </c>
      <c r="F410" s="67" t="s">
        <v>1525</v>
      </c>
      <c r="G410" s="67" t="s">
        <v>1526</v>
      </c>
      <c r="H410" s="68" t="s">
        <v>10219</v>
      </c>
      <c r="I410" s="63">
        <v>6</v>
      </c>
      <c r="J410" s="64" t="str">
        <f t="shared" si="20"/>
        <v>B</v>
      </c>
      <c r="K410" s="65">
        <f t="shared" si="21"/>
        <v>18000</v>
      </c>
      <c r="L410" s="66">
        <f>SUMIF($D$8:$D$453,D410:D453,$I$8:$I$453)</f>
        <v>8</v>
      </c>
      <c r="M410" s="66" t="str">
        <f t="shared" si="23"/>
        <v>OK</v>
      </c>
    </row>
    <row r="411" spans="2:13" x14ac:dyDescent="0.25">
      <c r="B411" s="57">
        <v>404</v>
      </c>
      <c r="C411" s="70">
        <v>44509</v>
      </c>
      <c r="D411" s="59" t="s">
        <v>1536</v>
      </c>
      <c r="E411" s="60" t="s">
        <v>11276</v>
      </c>
      <c r="F411" s="67" t="s">
        <v>1537</v>
      </c>
      <c r="G411" s="67" t="s">
        <v>1538</v>
      </c>
      <c r="H411" s="68" t="s">
        <v>10220</v>
      </c>
      <c r="I411" s="63">
        <v>2</v>
      </c>
      <c r="J411" s="64" t="str">
        <f t="shared" si="20"/>
        <v>A</v>
      </c>
      <c r="K411" s="65">
        <f t="shared" si="21"/>
        <v>5000</v>
      </c>
      <c r="L411" s="66">
        <f>SUMIF($D$8:$D$453,D411:D453,$I$8:$I$453)</f>
        <v>4</v>
      </c>
      <c r="M411" s="66" t="str">
        <f t="shared" si="23"/>
        <v>OK</v>
      </c>
    </row>
    <row r="412" spans="2:13" x14ac:dyDescent="0.25">
      <c r="B412" s="57">
        <v>405</v>
      </c>
      <c r="C412" s="70">
        <v>44509</v>
      </c>
      <c r="D412" s="59" t="s">
        <v>6148</v>
      </c>
      <c r="E412" s="60" t="s">
        <v>11276</v>
      </c>
      <c r="F412" s="67" t="s">
        <v>6149</v>
      </c>
      <c r="G412" s="67" t="s">
        <v>6150</v>
      </c>
      <c r="H412" s="68" t="s">
        <v>10221</v>
      </c>
      <c r="I412" s="63">
        <v>2</v>
      </c>
      <c r="J412" s="64" t="str">
        <f t="shared" si="20"/>
        <v>A</v>
      </c>
      <c r="K412" s="65">
        <f t="shared" si="21"/>
        <v>5000</v>
      </c>
      <c r="L412" s="66">
        <f>SUMIF($D$8:$D$453,D412:D453,$I$8:$I$453)</f>
        <v>4</v>
      </c>
      <c r="M412" s="66" t="str">
        <f t="shared" si="23"/>
        <v>OK</v>
      </c>
    </row>
    <row r="413" spans="2:13" x14ac:dyDescent="0.25">
      <c r="B413" s="57">
        <v>406</v>
      </c>
      <c r="C413" s="70">
        <v>44509</v>
      </c>
      <c r="D413" s="59" t="s">
        <v>1540</v>
      </c>
      <c r="E413" s="60" t="s">
        <v>11276</v>
      </c>
      <c r="F413" s="67" t="s">
        <v>1541</v>
      </c>
      <c r="G413" s="67" t="s">
        <v>443</v>
      </c>
      <c r="H413" s="68" t="s">
        <v>10222</v>
      </c>
      <c r="I413" s="63">
        <v>2</v>
      </c>
      <c r="J413" s="64" t="str">
        <f t="shared" si="20"/>
        <v>A</v>
      </c>
      <c r="K413" s="65">
        <f t="shared" si="21"/>
        <v>5000</v>
      </c>
      <c r="L413" s="66">
        <f>SUMIF($D$8:$D$453,D413:D453,$I$8:$I$453)</f>
        <v>6</v>
      </c>
      <c r="M413" s="66" t="str">
        <f t="shared" si="23"/>
        <v>OK</v>
      </c>
    </row>
    <row r="414" spans="2:13" x14ac:dyDescent="0.25">
      <c r="B414" s="57">
        <v>407</v>
      </c>
      <c r="C414" s="70">
        <v>44509</v>
      </c>
      <c r="D414" s="59" t="s">
        <v>6151</v>
      </c>
      <c r="E414" s="60" t="s">
        <v>11276</v>
      </c>
      <c r="F414" s="67" t="s">
        <v>6152</v>
      </c>
      <c r="G414" s="67" t="s">
        <v>6153</v>
      </c>
      <c r="H414" s="68" t="s">
        <v>10223</v>
      </c>
      <c r="I414" s="63">
        <v>2</v>
      </c>
      <c r="J414" s="64" t="str">
        <f t="shared" si="20"/>
        <v>A</v>
      </c>
      <c r="K414" s="65">
        <f t="shared" si="21"/>
        <v>5000</v>
      </c>
      <c r="L414" s="66">
        <f>SUMIF($D$8:$D$453,D414:D453,$I$8:$I$453)</f>
        <v>4</v>
      </c>
      <c r="M414" s="66" t="str">
        <f t="shared" si="23"/>
        <v>OK</v>
      </c>
    </row>
    <row r="415" spans="2:13" x14ac:dyDescent="0.25">
      <c r="B415" s="57">
        <v>408</v>
      </c>
      <c r="C415" s="70">
        <v>44509</v>
      </c>
      <c r="D415" s="59" t="s">
        <v>1543</v>
      </c>
      <c r="E415" s="60" t="s">
        <v>11276</v>
      </c>
      <c r="F415" s="67" t="s">
        <v>1544</v>
      </c>
      <c r="G415" s="67" t="s">
        <v>1545</v>
      </c>
      <c r="H415" s="68" t="s">
        <v>10224</v>
      </c>
      <c r="I415" s="63">
        <v>2</v>
      </c>
      <c r="J415" s="64" t="str">
        <f t="shared" si="20"/>
        <v>A</v>
      </c>
      <c r="K415" s="65">
        <f t="shared" si="21"/>
        <v>5000</v>
      </c>
      <c r="L415" s="66">
        <f>SUMIF($D$8:$D$453,D415:D453,$I$8:$I$453)</f>
        <v>4</v>
      </c>
      <c r="M415" s="66" t="str">
        <f t="shared" si="23"/>
        <v>OK</v>
      </c>
    </row>
    <row r="416" spans="2:13" x14ac:dyDescent="0.25">
      <c r="B416" s="57">
        <v>409</v>
      </c>
      <c r="C416" s="70">
        <v>44509</v>
      </c>
      <c r="D416" s="59" t="s">
        <v>1547</v>
      </c>
      <c r="E416" s="60" t="s">
        <v>11276</v>
      </c>
      <c r="F416" s="67" t="s">
        <v>1548</v>
      </c>
      <c r="G416" s="67" t="s">
        <v>1549</v>
      </c>
      <c r="H416" s="68" t="s">
        <v>10230</v>
      </c>
      <c r="I416" s="63">
        <v>2</v>
      </c>
      <c r="J416" s="64" t="str">
        <f t="shared" si="20"/>
        <v>A</v>
      </c>
      <c r="K416" s="65">
        <f t="shared" si="21"/>
        <v>5000</v>
      </c>
      <c r="L416" s="66">
        <f>SUMIF($D$8:$D$453,D416:D453,$I$8:$I$453)</f>
        <v>6</v>
      </c>
      <c r="M416" s="66" t="str">
        <f t="shared" si="23"/>
        <v>OK</v>
      </c>
    </row>
    <row r="417" spans="2:13" x14ac:dyDescent="0.25">
      <c r="B417" s="57">
        <v>410</v>
      </c>
      <c r="C417" s="70">
        <v>44509</v>
      </c>
      <c r="D417" s="59" t="s">
        <v>10225</v>
      </c>
      <c r="E417" s="60" t="s">
        <v>11276</v>
      </c>
      <c r="F417" s="67" t="s">
        <v>10226</v>
      </c>
      <c r="G417" s="67" t="s">
        <v>1549</v>
      </c>
      <c r="H417" s="68" t="s">
        <v>10231</v>
      </c>
      <c r="I417" s="63">
        <v>2</v>
      </c>
      <c r="J417" s="64" t="str">
        <f t="shared" si="20"/>
        <v>A</v>
      </c>
      <c r="K417" s="65">
        <f t="shared" si="21"/>
        <v>5000</v>
      </c>
      <c r="L417" s="66">
        <f>SUMIF($D$8:$D$453,D417:D453,$I$8:$I$453)</f>
        <v>2</v>
      </c>
      <c r="M417" s="66" t="str">
        <f t="shared" si="23"/>
        <v>OK</v>
      </c>
    </row>
    <row r="418" spans="2:13" x14ac:dyDescent="0.25">
      <c r="B418" s="57">
        <v>411</v>
      </c>
      <c r="C418" s="70">
        <v>44509</v>
      </c>
      <c r="D418" s="59" t="s">
        <v>10227</v>
      </c>
      <c r="E418" s="60" t="s">
        <v>11276</v>
      </c>
      <c r="F418" s="67" t="s">
        <v>10228</v>
      </c>
      <c r="G418" s="67" t="s">
        <v>10229</v>
      </c>
      <c r="H418" s="68" t="s">
        <v>10232</v>
      </c>
      <c r="I418" s="63">
        <v>6</v>
      </c>
      <c r="J418" s="64" t="str">
        <f t="shared" si="20"/>
        <v>B</v>
      </c>
      <c r="K418" s="65">
        <f t="shared" si="21"/>
        <v>18000</v>
      </c>
      <c r="L418" s="66">
        <f>SUMIF($D$8:$D$453,D418:D453,$I$8:$I$453)</f>
        <v>6</v>
      </c>
      <c r="M418" s="66" t="str">
        <f t="shared" si="23"/>
        <v>OK</v>
      </c>
    </row>
    <row r="419" spans="2:13" x14ac:dyDescent="0.25">
      <c r="B419" s="57">
        <v>412</v>
      </c>
      <c r="C419" s="70">
        <v>44509</v>
      </c>
      <c r="D419" s="59" t="s">
        <v>1551</v>
      </c>
      <c r="E419" s="60" t="s">
        <v>11276</v>
      </c>
      <c r="F419" s="67" t="s">
        <v>1552</v>
      </c>
      <c r="G419" s="67" t="s">
        <v>1553</v>
      </c>
      <c r="H419" s="68" t="s">
        <v>10233</v>
      </c>
      <c r="I419" s="63">
        <v>2</v>
      </c>
      <c r="J419" s="64" t="str">
        <f t="shared" si="20"/>
        <v>A</v>
      </c>
      <c r="K419" s="65">
        <f t="shared" si="21"/>
        <v>5000</v>
      </c>
      <c r="L419" s="66">
        <f>SUMIF($D$8:$D$453,D419:D453,$I$8:$I$453)</f>
        <v>4</v>
      </c>
      <c r="M419" s="66" t="str">
        <f t="shared" si="23"/>
        <v>OK</v>
      </c>
    </row>
    <row r="420" spans="2:13" x14ac:dyDescent="0.25">
      <c r="B420" s="57">
        <v>413</v>
      </c>
      <c r="C420" s="70">
        <v>44509</v>
      </c>
      <c r="D420" s="59" t="s">
        <v>6158</v>
      </c>
      <c r="E420" s="60" t="s">
        <v>11276</v>
      </c>
      <c r="F420" s="67" t="s">
        <v>6159</v>
      </c>
      <c r="G420" s="67" t="s">
        <v>4050</v>
      </c>
      <c r="H420" s="68" t="s">
        <v>10234</v>
      </c>
      <c r="I420" s="63">
        <v>2</v>
      </c>
      <c r="J420" s="64" t="str">
        <f t="shared" si="20"/>
        <v>A</v>
      </c>
      <c r="K420" s="65">
        <f t="shared" si="21"/>
        <v>5000</v>
      </c>
      <c r="L420" s="66">
        <f>SUMIF($D$8:$D$453,D420:D453,$I$8:$I$453)</f>
        <v>4</v>
      </c>
      <c r="M420" s="66" t="str">
        <f t="shared" si="23"/>
        <v>OK</v>
      </c>
    </row>
    <row r="421" spans="2:13" x14ac:dyDescent="0.25">
      <c r="B421" s="57">
        <v>414</v>
      </c>
      <c r="C421" s="70">
        <v>44509</v>
      </c>
      <c r="D421" s="59" t="s">
        <v>6161</v>
      </c>
      <c r="E421" s="60" t="s">
        <v>11276</v>
      </c>
      <c r="F421" s="67" t="s">
        <v>6162</v>
      </c>
      <c r="G421" s="67" t="s">
        <v>1549</v>
      </c>
      <c r="H421" s="68" t="s">
        <v>10235</v>
      </c>
      <c r="I421" s="63">
        <v>2</v>
      </c>
      <c r="J421" s="64" t="str">
        <f t="shared" si="20"/>
        <v>A</v>
      </c>
      <c r="K421" s="65">
        <f t="shared" si="21"/>
        <v>5000</v>
      </c>
      <c r="L421" s="66">
        <f>SUMIF($D$8:$D$453,D421:D453,$I$8:$I$453)</f>
        <v>4</v>
      </c>
      <c r="M421" s="66" t="str">
        <f t="shared" si="23"/>
        <v>OK</v>
      </c>
    </row>
    <row r="422" spans="2:13" x14ac:dyDescent="0.25">
      <c r="B422" s="57">
        <v>415</v>
      </c>
      <c r="C422" s="70">
        <v>44509</v>
      </c>
      <c r="D422" s="59" t="s">
        <v>6166</v>
      </c>
      <c r="E422" s="60" t="s">
        <v>11276</v>
      </c>
      <c r="F422" s="67" t="s">
        <v>6167</v>
      </c>
      <c r="G422" s="67" t="s">
        <v>6168</v>
      </c>
      <c r="H422" s="68" t="s">
        <v>10236</v>
      </c>
      <c r="I422" s="63">
        <v>2</v>
      </c>
      <c r="J422" s="64" t="str">
        <f t="shared" si="20"/>
        <v>A</v>
      </c>
      <c r="K422" s="65">
        <f t="shared" si="21"/>
        <v>5000</v>
      </c>
      <c r="L422" s="66">
        <f>SUMIF($D$8:$D$453,D422:D453,$I$8:$I$453)</f>
        <v>4</v>
      </c>
      <c r="M422" s="66" t="str">
        <f t="shared" si="23"/>
        <v>OK</v>
      </c>
    </row>
    <row r="423" spans="2:13" x14ac:dyDescent="0.25">
      <c r="B423" s="57">
        <v>416</v>
      </c>
      <c r="C423" s="70">
        <v>44509</v>
      </c>
      <c r="D423" s="59" t="s">
        <v>6169</v>
      </c>
      <c r="E423" s="60" t="s">
        <v>11276</v>
      </c>
      <c r="F423" s="67" t="s">
        <v>6170</v>
      </c>
      <c r="G423" s="67" t="s">
        <v>1545</v>
      </c>
      <c r="H423" s="68" t="s">
        <v>10237</v>
      </c>
      <c r="I423" s="63">
        <v>2</v>
      </c>
      <c r="J423" s="64" t="str">
        <f t="shared" si="20"/>
        <v>A</v>
      </c>
      <c r="K423" s="65">
        <f t="shared" si="21"/>
        <v>5000</v>
      </c>
      <c r="L423" s="66">
        <f>SUMIF($D$8:$D$453,D423:D453,$I$8:$I$453)</f>
        <v>4</v>
      </c>
      <c r="M423" s="66" t="str">
        <f t="shared" si="23"/>
        <v>OK</v>
      </c>
    </row>
    <row r="424" spans="2:13" x14ac:dyDescent="0.25">
      <c r="B424" s="57">
        <v>417</v>
      </c>
      <c r="C424" s="70">
        <v>44509</v>
      </c>
      <c r="D424" s="59" t="s">
        <v>6179</v>
      </c>
      <c r="E424" s="60" t="s">
        <v>11276</v>
      </c>
      <c r="F424" s="67" t="s">
        <v>6180</v>
      </c>
      <c r="G424" s="67" t="s">
        <v>6181</v>
      </c>
      <c r="H424" s="68" t="s">
        <v>10241</v>
      </c>
      <c r="I424" s="63">
        <v>2</v>
      </c>
      <c r="J424" s="64" t="str">
        <f t="shared" si="20"/>
        <v>A</v>
      </c>
      <c r="K424" s="65">
        <f t="shared" si="21"/>
        <v>5000</v>
      </c>
      <c r="L424" s="66">
        <f>SUMIF($D$8:$D$453,D424:D453,$I$8:$I$453)</f>
        <v>4</v>
      </c>
      <c r="M424" s="66" t="str">
        <f t="shared" si="23"/>
        <v>OK</v>
      </c>
    </row>
    <row r="425" spans="2:13" x14ac:dyDescent="0.25">
      <c r="B425" s="57">
        <v>418</v>
      </c>
      <c r="C425" s="70">
        <v>44509</v>
      </c>
      <c r="D425" s="59" t="s">
        <v>10238</v>
      </c>
      <c r="E425" s="60" t="s">
        <v>11276</v>
      </c>
      <c r="F425" s="67" t="s">
        <v>10239</v>
      </c>
      <c r="G425" s="67" t="s">
        <v>10240</v>
      </c>
      <c r="H425" s="68" t="s">
        <v>10242</v>
      </c>
      <c r="I425" s="63">
        <v>2</v>
      </c>
      <c r="J425" s="64" t="str">
        <f t="shared" si="20"/>
        <v>A</v>
      </c>
      <c r="K425" s="65">
        <f t="shared" si="21"/>
        <v>5000</v>
      </c>
      <c r="L425" s="66">
        <f>SUMIF($D$8:$D$453,D425:D453,$I$8:$I$453)</f>
        <v>2</v>
      </c>
      <c r="M425" s="66" t="str">
        <f t="shared" si="23"/>
        <v>OK</v>
      </c>
    </row>
    <row r="426" spans="2:13" x14ac:dyDescent="0.25">
      <c r="B426" s="57">
        <v>419</v>
      </c>
      <c r="C426" s="70">
        <v>44509</v>
      </c>
      <c r="D426" s="59" t="s">
        <v>6183</v>
      </c>
      <c r="E426" s="60" t="s">
        <v>11276</v>
      </c>
      <c r="F426" s="67" t="s">
        <v>6184</v>
      </c>
      <c r="G426" s="67" t="s">
        <v>6185</v>
      </c>
      <c r="H426" s="68" t="s">
        <v>10243</v>
      </c>
      <c r="I426" s="63">
        <v>2</v>
      </c>
      <c r="J426" s="64" t="str">
        <f t="shared" si="20"/>
        <v>A</v>
      </c>
      <c r="K426" s="65">
        <f t="shared" si="21"/>
        <v>5000</v>
      </c>
      <c r="L426" s="66">
        <f>SUMIF($D$8:$D$453,D426:D453,$I$8:$I$453)</f>
        <v>4</v>
      </c>
      <c r="M426" s="66" t="str">
        <f t="shared" si="23"/>
        <v>OK</v>
      </c>
    </row>
    <row r="427" spans="2:13" x14ac:dyDescent="0.25">
      <c r="B427" s="57">
        <v>420</v>
      </c>
      <c r="C427" s="70">
        <v>44509</v>
      </c>
      <c r="D427" s="59" t="s">
        <v>6186</v>
      </c>
      <c r="E427" s="60" t="s">
        <v>11276</v>
      </c>
      <c r="F427" s="67" t="s">
        <v>6187</v>
      </c>
      <c r="G427" s="67" t="s">
        <v>6188</v>
      </c>
      <c r="H427" s="68" t="s">
        <v>10244</v>
      </c>
      <c r="I427" s="63">
        <v>2</v>
      </c>
      <c r="J427" s="64" t="str">
        <f t="shared" si="20"/>
        <v>A</v>
      </c>
      <c r="K427" s="65">
        <f t="shared" si="21"/>
        <v>5000</v>
      </c>
      <c r="L427" s="66">
        <f>SUMIF($D$8:$D$453,D427:D453,$I$8:$I$453)</f>
        <v>4</v>
      </c>
      <c r="M427" s="66" t="str">
        <f t="shared" si="23"/>
        <v>OK</v>
      </c>
    </row>
    <row r="428" spans="2:13" x14ac:dyDescent="0.25">
      <c r="B428" s="57">
        <v>421</v>
      </c>
      <c r="C428" s="70">
        <v>44509</v>
      </c>
      <c r="D428" s="59" t="s">
        <v>10245</v>
      </c>
      <c r="E428" s="60" t="s">
        <v>11276</v>
      </c>
      <c r="F428" s="67" t="s">
        <v>10246</v>
      </c>
      <c r="G428" s="67" t="s">
        <v>10247</v>
      </c>
      <c r="H428" s="68" t="s">
        <v>10248</v>
      </c>
      <c r="I428" s="63">
        <v>2</v>
      </c>
      <c r="J428" s="64" t="str">
        <f t="shared" si="20"/>
        <v>A</v>
      </c>
      <c r="K428" s="65">
        <f t="shared" si="21"/>
        <v>5000</v>
      </c>
      <c r="L428" s="66">
        <f>SUMIF($D$8:$D$453,D428:D453,$I$8:$I$453)</f>
        <v>2</v>
      </c>
      <c r="M428" s="66" t="str">
        <f t="shared" si="23"/>
        <v>OK</v>
      </c>
    </row>
    <row r="429" spans="2:13" x14ac:dyDescent="0.25">
      <c r="B429" s="57">
        <v>422</v>
      </c>
      <c r="C429" s="70">
        <v>44509</v>
      </c>
      <c r="D429" s="59" t="s">
        <v>6191</v>
      </c>
      <c r="E429" s="60" t="s">
        <v>11276</v>
      </c>
      <c r="F429" s="67" t="s">
        <v>6192</v>
      </c>
      <c r="G429" s="67" t="s">
        <v>6193</v>
      </c>
      <c r="H429" s="68" t="s">
        <v>10249</v>
      </c>
      <c r="I429" s="63">
        <v>2</v>
      </c>
      <c r="J429" s="64" t="str">
        <f t="shared" si="20"/>
        <v>A</v>
      </c>
      <c r="K429" s="65">
        <f t="shared" si="21"/>
        <v>5000</v>
      </c>
      <c r="L429" s="66">
        <f>SUMIF($D$8:$D$453,D429:D453,$I$8:$I$453)</f>
        <v>4</v>
      </c>
      <c r="M429" s="66" t="str">
        <f t="shared" si="23"/>
        <v>OK</v>
      </c>
    </row>
    <row r="430" spans="2:13" x14ac:dyDescent="0.25">
      <c r="B430" s="57">
        <v>423</v>
      </c>
      <c r="C430" s="70">
        <v>44509</v>
      </c>
      <c r="D430" s="59" t="s">
        <v>10250</v>
      </c>
      <c r="E430" s="60" t="s">
        <v>11276</v>
      </c>
      <c r="F430" s="67" t="s">
        <v>10251</v>
      </c>
      <c r="G430" s="67" t="s">
        <v>10252</v>
      </c>
      <c r="H430" s="68" t="s">
        <v>10253</v>
      </c>
      <c r="I430" s="63">
        <v>2</v>
      </c>
      <c r="J430" s="64" t="str">
        <f t="shared" si="20"/>
        <v>A</v>
      </c>
      <c r="K430" s="65">
        <f t="shared" si="21"/>
        <v>5000</v>
      </c>
      <c r="L430" s="66">
        <f>SUMIF($D$8:$D$453,D430:D453,$I$8:$I$453)</f>
        <v>2</v>
      </c>
      <c r="M430" s="66" t="str">
        <f t="shared" si="23"/>
        <v>OK</v>
      </c>
    </row>
    <row r="431" spans="2:13" x14ac:dyDescent="0.25">
      <c r="B431" s="57">
        <v>424</v>
      </c>
      <c r="C431" s="70">
        <v>44509</v>
      </c>
      <c r="D431" s="59" t="s">
        <v>6195</v>
      </c>
      <c r="E431" s="60" t="s">
        <v>11276</v>
      </c>
      <c r="F431" s="67" t="s">
        <v>6196</v>
      </c>
      <c r="G431" s="67" t="s">
        <v>6197</v>
      </c>
      <c r="H431" s="68" t="s">
        <v>10254</v>
      </c>
      <c r="I431" s="63">
        <v>2</v>
      </c>
      <c r="J431" s="64" t="str">
        <f t="shared" si="20"/>
        <v>A</v>
      </c>
      <c r="K431" s="65">
        <f t="shared" si="21"/>
        <v>5000</v>
      </c>
      <c r="L431" s="66">
        <f>SUMIF($D$8:$D$453,D431:D453,$I$8:$I$453)</f>
        <v>4</v>
      </c>
      <c r="M431" s="66" t="str">
        <f t="shared" si="23"/>
        <v>OK</v>
      </c>
    </row>
    <row r="432" spans="2:13" x14ac:dyDescent="0.25">
      <c r="B432" s="57">
        <v>425</v>
      </c>
      <c r="C432" s="70">
        <v>44509</v>
      </c>
      <c r="D432" s="59" t="s">
        <v>1555</v>
      </c>
      <c r="E432" s="60" t="s">
        <v>11276</v>
      </c>
      <c r="F432" s="67" t="s">
        <v>1556</v>
      </c>
      <c r="G432" s="67" t="s">
        <v>1557</v>
      </c>
      <c r="H432" s="68" t="s">
        <v>10255</v>
      </c>
      <c r="I432" s="63">
        <v>6</v>
      </c>
      <c r="J432" s="64" t="str">
        <f t="shared" si="20"/>
        <v>B</v>
      </c>
      <c r="K432" s="65">
        <f t="shared" si="21"/>
        <v>18000</v>
      </c>
      <c r="L432" s="66">
        <f>SUMIF($D$8:$D$453,D432:D453,$I$8:$I$453)</f>
        <v>20</v>
      </c>
      <c r="M432" s="66" t="str">
        <f t="shared" si="23"/>
        <v>OK</v>
      </c>
    </row>
    <row r="433" spans="2:13" x14ac:dyDescent="0.25">
      <c r="B433" s="57">
        <v>426</v>
      </c>
      <c r="C433" s="70">
        <v>44510</v>
      </c>
      <c r="D433" s="59" t="s">
        <v>1685</v>
      </c>
      <c r="E433" s="60" t="s">
        <v>11276</v>
      </c>
      <c r="F433" s="67" t="s">
        <v>1686</v>
      </c>
      <c r="G433" s="67" t="s">
        <v>1687</v>
      </c>
      <c r="H433" s="68" t="s">
        <v>10502</v>
      </c>
      <c r="I433" s="63">
        <v>2</v>
      </c>
      <c r="J433" s="64" t="str">
        <f t="shared" si="20"/>
        <v>A</v>
      </c>
      <c r="K433" s="65">
        <f t="shared" si="21"/>
        <v>5000</v>
      </c>
      <c r="L433" s="66">
        <f>SUMIF($D$8:$D$453,D433:D453,$I$8:$I$453)</f>
        <v>7</v>
      </c>
      <c r="M433" s="66" t="str">
        <f t="shared" si="23"/>
        <v>OK</v>
      </c>
    </row>
    <row r="434" spans="2:13" x14ac:dyDescent="0.25">
      <c r="B434" s="57">
        <v>427</v>
      </c>
      <c r="C434" s="70">
        <v>44510</v>
      </c>
      <c r="D434" s="59" t="s">
        <v>10503</v>
      </c>
      <c r="E434" s="60" t="s">
        <v>11276</v>
      </c>
      <c r="F434" s="67" t="s">
        <v>10504</v>
      </c>
      <c r="G434" s="67" t="s">
        <v>1687</v>
      </c>
      <c r="H434" s="68" t="s">
        <v>10505</v>
      </c>
      <c r="I434" s="63">
        <v>2</v>
      </c>
      <c r="J434" s="64" t="str">
        <f t="shared" si="20"/>
        <v>A</v>
      </c>
      <c r="K434" s="65">
        <f t="shared" si="21"/>
        <v>5000</v>
      </c>
      <c r="L434" s="66">
        <f>SUMIF($D$8:$D$453,D434:D453,$I$8:$I$453)</f>
        <v>2</v>
      </c>
      <c r="M434" s="66" t="str">
        <f t="shared" si="23"/>
        <v>OK</v>
      </c>
    </row>
    <row r="435" spans="2:13" x14ac:dyDescent="0.25">
      <c r="B435" s="57">
        <v>428</v>
      </c>
      <c r="C435" s="70">
        <v>44510</v>
      </c>
      <c r="D435" s="59" t="s">
        <v>6850</v>
      </c>
      <c r="E435" s="60" t="s">
        <v>11276</v>
      </c>
      <c r="F435" s="67" t="s">
        <v>6851</v>
      </c>
      <c r="G435" s="67" t="s">
        <v>6852</v>
      </c>
      <c r="H435" s="68" t="s">
        <v>10506</v>
      </c>
      <c r="I435" s="63">
        <v>2</v>
      </c>
      <c r="J435" s="64" t="str">
        <f t="shared" si="20"/>
        <v>A</v>
      </c>
      <c r="K435" s="65">
        <f t="shared" si="21"/>
        <v>5000</v>
      </c>
      <c r="L435" s="66">
        <f>SUMIF($D$8:$D$453,D435:D453,$I$8:$I$453)</f>
        <v>4</v>
      </c>
      <c r="M435" s="66" t="str">
        <f t="shared" si="23"/>
        <v>OK</v>
      </c>
    </row>
    <row r="436" spans="2:13" x14ac:dyDescent="0.25">
      <c r="B436" s="57">
        <v>429</v>
      </c>
      <c r="C436" s="70">
        <v>44510</v>
      </c>
      <c r="D436" s="59" t="s">
        <v>6854</v>
      </c>
      <c r="E436" s="60" t="s">
        <v>11276</v>
      </c>
      <c r="F436" s="67" t="s">
        <v>6855</v>
      </c>
      <c r="G436" s="67" t="s">
        <v>6856</v>
      </c>
      <c r="H436" s="68" t="s">
        <v>10507</v>
      </c>
      <c r="I436" s="63">
        <v>2</v>
      </c>
      <c r="J436" s="64" t="str">
        <f t="shared" si="20"/>
        <v>A</v>
      </c>
      <c r="K436" s="65">
        <f t="shared" si="21"/>
        <v>5000</v>
      </c>
      <c r="L436" s="66">
        <f>SUMIF($D$8:$D$453,D436:D453,$I$8:$I$453)</f>
        <v>8</v>
      </c>
      <c r="M436" s="66" t="str">
        <f t="shared" si="23"/>
        <v>OK</v>
      </c>
    </row>
    <row r="437" spans="2:13" x14ac:dyDescent="0.25">
      <c r="B437" s="57">
        <v>430</v>
      </c>
      <c r="C437" s="70">
        <v>44510</v>
      </c>
      <c r="D437" s="59" t="s">
        <v>1692</v>
      </c>
      <c r="E437" s="60" t="s">
        <v>11276</v>
      </c>
      <c r="F437" s="67" t="s">
        <v>1693</v>
      </c>
      <c r="G437" s="67" t="s">
        <v>1687</v>
      </c>
      <c r="H437" s="68" t="s">
        <v>10508</v>
      </c>
      <c r="I437" s="63">
        <v>2</v>
      </c>
      <c r="J437" s="64" t="str">
        <f t="shared" si="20"/>
        <v>A</v>
      </c>
      <c r="K437" s="65">
        <f t="shared" si="21"/>
        <v>5000</v>
      </c>
      <c r="L437" s="66">
        <f>SUMIF($D$8:$D$453,D437:D453,$I$8:$I$453)</f>
        <v>4</v>
      </c>
      <c r="M437" s="66" t="str">
        <f t="shared" si="23"/>
        <v>OK</v>
      </c>
    </row>
    <row r="438" spans="2:13" x14ac:dyDescent="0.25">
      <c r="B438" s="57">
        <v>431</v>
      </c>
      <c r="C438" s="70">
        <v>44510</v>
      </c>
      <c r="D438" s="59" t="s">
        <v>1695</v>
      </c>
      <c r="E438" s="60" t="s">
        <v>11276</v>
      </c>
      <c r="F438" s="67" t="s">
        <v>1696</v>
      </c>
      <c r="G438" s="67" t="s">
        <v>1697</v>
      </c>
      <c r="H438" s="68" t="s">
        <v>10509</v>
      </c>
      <c r="I438" s="63">
        <v>2</v>
      </c>
      <c r="J438" s="64" t="str">
        <f t="shared" si="20"/>
        <v>A</v>
      </c>
      <c r="K438" s="65">
        <f t="shared" si="21"/>
        <v>5000</v>
      </c>
      <c r="L438" s="66">
        <f>SUMIF($D$8:$D$453,D438:D453,$I$8:$I$453)</f>
        <v>7</v>
      </c>
      <c r="M438" s="66" t="str">
        <f t="shared" si="23"/>
        <v>OK</v>
      </c>
    </row>
    <row r="439" spans="2:13" x14ac:dyDescent="0.25">
      <c r="B439" s="57">
        <v>432</v>
      </c>
      <c r="C439" s="70">
        <v>44510</v>
      </c>
      <c r="D439" s="59" t="s">
        <v>10510</v>
      </c>
      <c r="E439" s="60" t="s">
        <v>11276</v>
      </c>
      <c r="F439" s="67" t="s">
        <v>10511</v>
      </c>
      <c r="G439" s="67" t="s">
        <v>10512</v>
      </c>
      <c r="H439" s="68" t="s">
        <v>10513</v>
      </c>
      <c r="I439" s="63">
        <v>2</v>
      </c>
      <c r="J439" s="64" t="str">
        <f t="shared" si="20"/>
        <v>A</v>
      </c>
      <c r="K439" s="65">
        <f t="shared" si="21"/>
        <v>5000</v>
      </c>
      <c r="L439" s="66">
        <f>SUMIF($D$8:$D$453,D439:D453,$I$8:$I$453)</f>
        <v>2</v>
      </c>
      <c r="M439" s="66" t="str">
        <f t="shared" si="23"/>
        <v>OK</v>
      </c>
    </row>
    <row r="440" spans="2:13" x14ac:dyDescent="0.25">
      <c r="B440" s="57">
        <v>433</v>
      </c>
      <c r="C440" s="70">
        <v>44510</v>
      </c>
      <c r="D440" s="59" t="s">
        <v>10514</v>
      </c>
      <c r="E440" s="60" t="s">
        <v>11276</v>
      </c>
      <c r="F440" s="67" t="s">
        <v>10515</v>
      </c>
      <c r="G440" s="67" t="s">
        <v>10516</v>
      </c>
      <c r="H440" s="68" t="s">
        <v>10517</v>
      </c>
      <c r="I440" s="63">
        <v>6</v>
      </c>
      <c r="J440" s="64" t="str">
        <f t="shared" si="20"/>
        <v>B</v>
      </c>
      <c r="K440" s="65">
        <f t="shared" si="21"/>
        <v>18000</v>
      </c>
      <c r="L440" s="66">
        <f>SUMIF($D$8:$D$453,D440:D453,$I$8:$I$453)</f>
        <v>6</v>
      </c>
      <c r="M440" s="66" t="str">
        <f t="shared" si="23"/>
        <v>OK</v>
      </c>
    </row>
    <row r="441" spans="2:13" x14ac:dyDescent="0.25">
      <c r="B441" s="57">
        <v>434</v>
      </c>
      <c r="C441" s="70">
        <v>44510</v>
      </c>
      <c r="D441" s="59" t="s">
        <v>6871</v>
      </c>
      <c r="E441" s="60" t="s">
        <v>11276</v>
      </c>
      <c r="F441" s="67" t="s">
        <v>6872</v>
      </c>
      <c r="G441" s="67" t="s">
        <v>6873</v>
      </c>
      <c r="H441" s="68" t="s">
        <v>10518</v>
      </c>
      <c r="I441" s="63">
        <v>2</v>
      </c>
      <c r="J441" s="64" t="str">
        <f t="shared" si="20"/>
        <v>A</v>
      </c>
      <c r="K441" s="65">
        <f t="shared" si="21"/>
        <v>5000</v>
      </c>
      <c r="L441" s="66">
        <f>SUMIF($D$8:$D$453,D441:D453,$I$8:$I$453)</f>
        <v>4</v>
      </c>
      <c r="M441" s="66" t="str">
        <f t="shared" si="23"/>
        <v>OK</v>
      </c>
    </row>
    <row r="442" spans="2:13" x14ac:dyDescent="0.25">
      <c r="B442" s="57">
        <v>435</v>
      </c>
      <c r="C442" s="70">
        <v>44510</v>
      </c>
      <c r="D442" s="59" t="s">
        <v>10519</v>
      </c>
      <c r="E442" s="60" t="s">
        <v>11276</v>
      </c>
      <c r="F442" s="67" t="s">
        <v>10520</v>
      </c>
      <c r="G442" s="67" t="s">
        <v>10521</v>
      </c>
      <c r="H442" s="68" t="s">
        <v>10522</v>
      </c>
      <c r="I442" s="63">
        <v>2</v>
      </c>
      <c r="J442" s="64" t="str">
        <f t="shared" si="20"/>
        <v>A</v>
      </c>
      <c r="K442" s="65">
        <f t="shared" si="21"/>
        <v>5000</v>
      </c>
      <c r="L442" s="66">
        <f>SUMIF($D$8:$D$453,D442:D453,$I$8:$I$453)</f>
        <v>2</v>
      </c>
      <c r="M442" s="66" t="str">
        <f t="shared" si="23"/>
        <v>OK</v>
      </c>
    </row>
    <row r="443" spans="2:13" x14ac:dyDescent="0.25">
      <c r="B443" s="57">
        <v>436</v>
      </c>
      <c r="C443" s="70">
        <v>44510</v>
      </c>
      <c r="D443" s="59" t="s">
        <v>10523</v>
      </c>
      <c r="E443" s="60" t="s">
        <v>11276</v>
      </c>
      <c r="F443" s="67" t="s">
        <v>10524</v>
      </c>
      <c r="G443" s="67" t="s">
        <v>10525</v>
      </c>
      <c r="H443" s="68" t="s">
        <v>10526</v>
      </c>
      <c r="I443" s="63">
        <v>2</v>
      </c>
      <c r="J443" s="64" t="str">
        <f t="shared" si="20"/>
        <v>A</v>
      </c>
      <c r="K443" s="65">
        <f t="shared" si="21"/>
        <v>5000</v>
      </c>
      <c r="L443" s="66">
        <f>SUMIF($D$8:$D$453,D443:D453,$I$8:$I$453)</f>
        <v>2</v>
      </c>
      <c r="M443" s="66" t="str">
        <f t="shared" si="23"/>
        <v>OK</v>
      </c>
    </row>
    <row r="444" spans="2:13" x14ac:dyDescent="0.25">
      <c r="B444" s="57">
        <v>437</v>
      </c>
      <c r="C444" s="70">
        <v>44511</v>
      </c>
      <c r="D444" s="59" t="s">
        <v>2709</v>
      </c>
      <c r="E444" s="60" t="s">
        <v>11276</v>
      </c>
      <c r="F444" s="67" t="s">
        <v>2710</v>
      </c>
      <c r="G444" s="67" t="s">
        <v>2711</v>
      </c>
      <c r="H444" s="68" t="s">
        <v>10701</v>
      </c>
      <c r="I444" s="63">
        <v>4</v>
      </c>
      <c r="J444" s="64" t="str">
        <f t="shared" si="20"/>
        <v>A</v>
      </c>
      <c r="K444" s="65">
        <f t="shared" si="21"/>
        <v>10000</v>
      </c>
      <c r="L444" s="66">
        <f>SUMIF($D$8:$D$453,D444:D453,$I$8:$I$453)</f>
        <v>10</v>
      </c>
      <c r="M444" s="66" t="str">
        <f t="shared" si="23"/>
        <v>OK</v>
      </c>
    </row>
    <row r="445" spans="2:13" x14ac:dyDescent="0.25">
      <c r="B445" s="57">
        <v>438</v>
      </c>
      <c r="C445" s="70">
        <v>44511</v>
      </c>
      <c r="D445" s="59" t="s">
        <v>10702</v>
      </c>
      <c r="E445" s="60" t="s">
        <v>11276</v>
      </c>
      <c r="F445" s="67" t="s">
        <v>10703</v>
      </c>
      <c r="G445" s="67" t="s">
        <v>10704</v>
      </c>
      <c r="H445" s="68" t="s">
        <v>10708</v>
      </c>
      <c r="I445" s="63">
        <v>7</v>
      </c>
      <c r="J445" s="64" t="str">
        <f t="shared" si="20"/>
        <v>B</v>
      </c>
      <c r="K445" s="65">
        <f t="shared" si="21"/>
        <v>21000</v>
      </c>
      <c r="L445" s="66">
        <f>SUMIF($D$8:$D$453,D445:D453,$I$8:$I$453)</f>
        <v>7</v>
      </c>
      <c r="M445" s="66" t="str">
        <f t="shared" si="23"/>
        <v>OK</v>
      </c>
    </row>
    <row r="446" spans="2:13" x14ac:dyDescent="0.25">
      <c r="B446" s="57">
        <v>439</v>
      </c>
      <c r="C446" s="70">
        <v>44511</v>
      </c>
      <c r="D446" s="59" t="s">
        <v>10705</v>
      </c>
      <c r="E446" s="60" t="s">
        <v>11276</v>
      </c>
      <c r="F446" s="67" t="s">
        <v>10706</v>
      </c>
      <c r="G446" s="67" t="s">
        <v>10707</v>
      </c>
      <c r="H446" s="68" t="s">
        <v>10709</v>
      </c>
      <c r="I446" s="63">
        <v>6</v>
      </c>
      <c r="J446" s="64" t="str">
        <f t="shared" si="20"/>
        <v>B</v>
      </c>
      <c r="K446" s="65">
        <f t="shared" si="21"/>
        <v>18000</v>
      </c>
      <c r="L446" s="66">
        <f>SUMIF($D$8:$D$453,D446:D453,$I$8:$I$453)</f>
        <v>6</v>
      </c>
      <c r="M446" s="66" t="str">
        <f t="shared" si="23"/>
        <v>OK</v>
      </c>
    </row>
    <row r="447" spans="2:13" x14ac:dyDescent="0.25">
      <c r="B447" s="57">
        <v>440</v>
      </c>
      <c r="C447" s="70">
        <v>44511</v>
      </c>
      <c r="D447" s="59" t="s">
        <v>7542</v>
      </c>
      <c r="E447" s="60" t="s">
        <v>11276</v>
      </c>
      <c r="F447" s="67" t="s">
        <v>7543</v>
      </c>
      <c r="G447" s="67" t="s">
        <v>7544</v>
      </c>
      <c r="H447" s="68" t="s">
        <v>10710</v>
      </c>
      <c r="I447" s="63">
        <v>6</v>
      </c>
      <c r="J447" s="64" t="str">
        <f t="shared" si="20"/>
        <v>B</v>
      </c>
      <c r="K447" s="65">
        <f t="shared" si="21"/>
        <v>18000</v>
      </c>
      <c r="L447" s="66">
        <f t="shared" ref="L447:L453" si="28">SUMIF($D$8:$D$453,D447:D453,$I$8:$I$453)</f>
        <v>12</v>
      </c>
      <c r="M447" s="66" t="str">
        <f t="shared" si="23"/>
        <v>OK</v>
      </c>
    </row>
    <row r="448" spans="2:13" x14ac:dyDescent="0.25">
      <c r="B448" s="57">
        <v>441</v>
      </c>
      <c r="C448" s="70">
        <v>44511</v>
      </c>
      <c r="D448" s="59" t="s">
        <v>2823</v>
      </c>
      <c r="E448" s="60" t="s">
        <v>11276</v>
      </c>
      <c r="F448" s="67" t="s">
        <v>2824</v>
      </c>
      <c r="G448" s="67" t="s">
        <v>2825</v>
      </c>
      <c r="H448" s="68" t="s">
        <v>10711</v>
      </c>
      <c r="I448" s="63">
        <v>2</v>
      </c>
      <c r="J448" s="64" t="str">
        <f t="shared" si="20"/>
        <v>A</v>
      </c>
      <c r="K448" s="65">
        <f t="shared" si="21"/>
        <v>5000</v>
      </c>
      <c r="L448" s="66">
        <f t="shared" si="28"/>
        <v>20</v>
      </c>
      <c r="M448" s="66" t="str">
        <f t="shared" si="23"/>
        <v>OK</v>
      </c>
    </row>
    <row r="449" spans="2:14" x14ac:dyDescent="0.25">
      <c r="B449" s="57">
        <v>442</v>
      </c>
      <c r="C449" s="70">
        <v>44512</v>
      </c>
      <c r="D449" s="59" t="s">
        <v>8323</v>
      </c>
      <c r="E449" s="60" t="s">
        <v>11276</v>
      </c>
      <c r="F449" s="67" t="s">
        <v>8324</v>
      </c>
      <c r="G449" s="67" t="s">
        <v>8317</v>
      </c>
      <c r="H449" s="68" t="s">
        <v>11021</v>
      </c>
      <c r="I449" s="63">
        <v>2</v>
      </c>
      <c r="J449" s="64" t="str">
        <f t="shared" si="20"/>
        <v>A</v>
      </c>
      <c r="K449" s="65">
        <f t="shared" si="21"/>
        <v>5000</v>
      </c>
      <c r="L449" s="66">
        <f t="shared" si="28"/>
        <v>4</v>
      </c>
      <c r="M449" s="66" t="str">
        <f t="shared" si="23"/>
        <v>OK</v>
      </c>
    </row>
    <row r="450" spans="2:14" x14ac:dyDescent="0.25">
      <c r="B450" s="57">
        <v>443</v>
      </c>
      <c r="C450" s="70">
        <v>44513</v>
      </c>
      <c r="D450" s="59" t="s">
        <v>11022</v>
      </c>
      <c r="E450" s="60" t="s">
        <v>11276</v>
      </c>
      <c r="F450" s="67" t="s">
        <v>11023</v>
      </c>
      <c r="G450" s="67" t="s">
        <v>11024</v>
      </c>
      <c r="H450" s="68" t="s">
        <v>11025</v>
      </c>
      <c r="I450" s="63">
        <v>2</v>
      </c>
      <c r="J450" s="64" t="str">
        <f t="shared" si="20"/>
        <v>A</v>
      </c>
      <c r="K450" s="65">
        <f t="shared" si="21"/>
        <v>5000</v>
      </c>
      <c r="L450" s="66">
        <f t="shared" si="28"/>
        <v>2</v>
      </c>
      <c r="M450" s="66" t="str">
        <f t="shared" si="23"/>
        <v>OK</v>
      </c>
    </row>
    <row r="451" spans="2:14" x14ac:dyDescent="0.25">
      <c r="B451" s="57">
        <v>444</v>
      </c>
      <c r="C451" s="70">
        <v>44513</v>
      </c>
      <c r="D451" s="59" t="s">
        <v>11026</v>
      </c>
      <c r="E451" s="60" t="s">
        <v>11276</v>
      </c>
      <c r="F451" s="67" t="s">
        <v>11027</v>
      </c>
      <c r="G451" s="67" t="s">
        <v>11028</v>
      </c>
      <c r="H451" s="68" t="s">
        <v>11029</v>
      </c>
      <c r="I451" s="63">
        <v>2</v>
      </c>
      <c r="J451" s="64" t="str">
        <f t="shared" si="20"/>
        <v>A</v>
      </c>
      <c r="K451" s="65">
        <f t="shared" si="21"/>
        <v>5000</v>
      </c>
      <c r="L451" s="66">
        <f t="shared" si="28"/>
        <v>2</v>
      </c>
      <c r="M451" s="66" t="str">
        <f t="shared" si="23"/>
        <v>OK</v>
      </c>
    </row>
    <row r="452" spans="2:14" x14ac:dyDescent="0.25">
      <c r="B452" s="57">
        <v>445</v>
      </c>
      <c r="C452" s="70">
        <v>44513</v>
      </c>
      <c r="D452" s="59" t="s">
        <v>11030</v>
      </c>
      <c r="E452" s="60" t="s">
        <v>11276</v>
      </c>
      <c r="F452" s="67" t="s">
        <v>11031</v>
      </c>
      <c r="G452" s="67" t="s">
        <v>11032</v>
      </c>
      <c r="H452" s="68" t="s">
        <v>11033</v>
      </c>
      <c r="I452" s="63">
        <v>3</v>
      </c>
      <c r="J452" s="64" t="str">
        <f t="shared" si="20"/>
        <v>A</v>
      </c>
      <c r="K452" s="65">
        <f t="shared" si="21"/>
        <v>7500</v>
      </c>
      <c r="L452" s="66">
        <f t="shared" si="28"/>
        <v>3</v>
      </c>
      <c r="M452" s="66" t="str">
        <f t="shared" si="23"/>
        <v>OK</v>
      </c>
    </row>
    <row r="453" spans="2:14" x14ac:dyDescent="0.25">
      <c r="B453" s="57"/>
      <c r="C453" s="70"/>
      <c r="D453" s="59"/>
      <c r="E453" s="60"/>
      <c r="F453" s="67"/>
      <c r="G453" s="67"/>
      <c r="H453" s="68"/>
      <c r="I453" s="63"/>
      <c r="J453" s="64" t="str">
        <f t="shared" si="20"/>
        <v xml:space="preserve"> </v>
      </c>
      <c r="K453" s="65">
        <f t="shared" si="21"/>
        <v>0</v>
      </c>
      <c r="L453" s="66">
        <f t="shared" si="28"/>
        <v>0</v>
      </c>
      <c r="M453" s="66" t="str">
        <f t="shared" si="23"/>
        <v xml:space="preserve"> </v>
      </c>
    </row>
    <row r="454" spans="2:14" ht="5.25" customHeight="1" x14ac:dyDescent="0.25"/>
    <row r="455" spans="2:14" s="72" customFormat="1" ht="26.25" customHeight="1" x14ac:dyDescent="0.25">
      <c r="B455" s="138" t="s">
        <v>28</v>
      </c>
      <c r="C455" s="138"/>
      <c r="D455" s="138"/>
      <c r="E455" s="138"/>
      <c r="F455" s="138"/>
      <c r="G455" s="138"/>
      <c r="I455" s="88">
        <f>SUM(I8:I454)</f>
        <v>1282</v>
      </c>
      <c r="J455" s="88"/>
      <c r="K455" s="88">
        <f>SUM(K8:K453)</f>
        <v>3428000</v>
      </c>
      <c r="L455" s="74"/>
      <c r="M455" s="75"/>
      <c r="N455" s="74"/>
    </row>
    <row r="456" spans="2:14" x14ac:dyDescent="0.25">
      <c r="I456" s="76"/>
      <c r="J456" s="76"/>
      <c r="K456" s="76"/>
    </row>
    <row r="457" spans="2:14" x14ac:dyDescent="0.25">
      <c r="B457" s="57"/>
      <c r="C457" s="70">
        <v>44490</v>
      </c>
      <c r="D457" s="59" t="s">
        <v>2823</v>
      </c>
      <c r="E457" s="60" t="s">
        <v>72</v>
      </c>
      <c r="F457" s="67" t="s">
        <v>2824</v>
      </c>
      <c r="G457" s="67" t="s">
        <v>2825</v>
      </c>
      <c r="H457" s="68" t="s">
        <v>2826</v>
      </c>
      <c r="I457" s="63">
        <v>3</v>
      </c>
      <c r="J457" s="64" t="s">
        <v>9832</v>
      </c>
      <c r="K457" s="65">
        <v>7500</v>
      </c>
    </row>
    <row r="458" spans="2:14" x14ac:dyDescent="0.25">
      <c r="B458" s="57"/>
      <c r="C458" s="70">
        <v>44497</v>
      </c>
      <c r="D458" s="59" t="s">
        <v>2823</v>
      </c>
      <c r="E458" s="60" t="s">
        <v>72</v>
      </c>
      <c r="F458" s="67" t="s">
        <v>2824</v>
      </c>
      <c r="G458" s="67" t="s">
        <v>2825</v>
      </c>
      <c r="H458" s="68" t="s">
        <v>7555</v>
      </c>
      <c r="I458" s="63">
        <v>15</v>
      </c>
      <c r="J458" s="64" t="s">
        <v>9831</v>
      </c>
      <c r="K458" s="65">
        <v>45000</v>
      </c>
    </row>
    <row r="459" spans="2:14" x14ac:dyDescent="0.25">
      <c r="B459" s="57"/>
      <c r="C459" s="70">
        <v>44511</v>
      </c>
      <c r="D459" s="59" t="s">
        <v>2823</v>
      </c>
      <c r="E459" s="60" t="s">
        <v>72</v>
      </c>
      <c r="F459" s="67" t="s">
        <v>2824</v>
      </c>
      <c r="G459" s="67" t="s">
        <v>2825</v>
      </c>
      <c r="H459" s="68" t="s">
        <v>10711</v>
      </c>
      <c r="I459" s="63">
        <v>5</v>
      </c>
      <c r="J459" s="64" t="s">
        <v>9832</v>
      </c>
      <c r="K459" s="65">
        <v>12500</v>
      </c>
      <c r="L459" s="40" t="s">
        <v>10712</v>
      </c>
    </row>
  </sheetData>
  <autoFilter ref="B7:N453"/>
  <mergeCells count="11">
    <mergeCell ref="H5:H6"/>
    <mergeCell ref="J5:J6"/>
    <mergeCell ref="K5:K6"/>
    <mergeCell ref="L6:M6"/>
    <mergeCell ref="B455:G455"/>
    <mergeCell ref="B5:B6"/>
    <mergeCell ref="C5:C6"/>
    <mergeCell ref="D5:D6"/>
    <mergeCell ref="E5:E6"/>
    <mergeCell ref="F5:F6"/>
    <mergeCell ref="G5:G6"/>
  </mergeCells>
  <conditionalFormatting sqref="H8:H149">
    <cfRule type="duplicateValues" dxfId="436" priority="31"/>
  </conditionalFormatting>
  <conditionalFormatting sqref="H295:H397">
    <cfRule type="duplicateValues" dxfId="435" priority="4"/>
  </conditionalFormatting>
  <conditionalFormatting sqref="H457">
    <cfRule type="duplicateValues" dxfId="434" priority="3"/>
  </conditionalFormatting>
  <conditionalFormatting sqref="H458">
    <cfRule type="duplicateValues" dxfId="433" priority="2"/>
  </conditionalFormatting>
  <conditionalFormatting sqref="H459">
    <cfRule type="duplicateValues" dxfId="432" priority="1"/>
  </conditionalFormatting>
  <conditionalFormatting sqref="H150:H194">
    <cfRule type="duplicateValues" dxfId="431" priority="770"/>
  </conditionalFormatting>
  <conditionalFormatting sqref="H195:H294 H398">
    <cfRule type="duplicateValues" dxfId="430" priority="771"/>
  </conditionalFormatting>
  <conditionalFormatting sqref="H399:H453">
    <cfRule type="duplicateValues" dxfId="429" priority="773"/>
  </conditionalFormatting>
  <printOptions horizontalCentered="1"/>
  <pageMargins left="0" right="0" top="0" bottom="0" header="0" footer="0"/>
  <pageSetup paperSize="9" scale="75" orientation="landscape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490"/>
  <sheetViews>
    <sheetView zoomScale="80" zoomScaleNormal="80" workbookViewId="0">
      <pane xSplit="6" ySplit="7" topLeftCell="G478" activePane="bottomRight" state="frozen"/>
      <selection pane="topRight" activeCell="G1" sqref="G1"/>
      <selection pane="bottomLeft" activeCell="A8" sqref="A8"/>
      <selection pane="bottomRight" sqref="A1:K489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38" customWidth="1"/>
    <col min="7" max="7" width="50.140625" customWidth="1"/>
    <col min="8" max="8" width="14.7109375" customWidth="1"/>
    <col min="9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62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>
        <v>9</v>
      </c>
      <c r="J7" s="54"/>
      <c r="K7" s="55"/>
      <c r="L7" s="50"/>
      <c r="M7" s="50"/>
      <c r="N7" s="50"/>
    </row>
    <row r="8" spans="2:14" s="16" customFormat="1" x14ac:dyDescent="0.25">
      <c r="B8" s="57">
        <v>1</v>
      </c>
      <c r="C8" s="58">
        <v>44488</v>
      </c>
      <c r="D8" s="59" t="s">
        <v>1382</v>
      </c>
      <c r="E8" s="60" t="s">
        <v>11276</v>
      </c>
      <c r="F8" s="61" t="s">
        <v>1383</v>
      </c>
      <c r="G8" s="61" t="s">
        <v>1384</v>
      </c>
      <c r="H8" s="62" t="s">
        <v>1385</v>
      </c>
      <c r="I8" s="63">
        <v>5</v>
      </c>
      <c r="J8" s="64" t="str">
        <f>+IF(I8&lt;=0," ",IF(I8&lt;=5,"A",IF(I8&gt;=6,"B")))</f>
        <v>A</v>
      </c>
      <c r="K8" s="65">
        <f>+IF(J8=" ",I8*0,IF(J8="A",I8*2500,IF(J8="B",I8*3000)))</f>
        <v>12500</v>
      </c>
      <c r="L8" s="66">
        <f>SUMIF($D$8:$D$487,D8:D487,$I$8:$I$487)</f>
        <v>13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>
        <v>2</v>
      </c>
      <c r="C9" s="58">
        <v>44488</v>
      </c>
      <c r="D9" s="59" t="s">
        <v>1386</v>
      </c>
      <c r="E9" s="60" t="s">
        <v>11276</v>
      </c>
      <c r="F9" s="61" t="s">
        <v>1387</v>
      </c>
      <c r="G9" s="61" t="s">
        <v>1388</v>
      </c>
      <c r="H9" s="62" t="s">
        <v>1389</v>
      </c>
      <c r="I9" s="63">
        <v>2</v>
      </c>
      <c r="J9" s="64" t="str">
        <f t="shared" ref="J9:J72" si="0">+IF(I9&lt;=0," ",IF(I9&lt;=5,"A",IF(I9&gt;=6,"B")))</f>
        <v>A</v>
      </c>
      <c r="K9" s="65">
        <f t="shared" ref="K9:K72" si="1">+IF(J9=" ",I9*0,IF(J9="A",I9*2500,IF(J9="B",I9*3000)))</f>
        <v>5000</v>
      </c>
      <c r="L9" s="66">
        <f t="shared" ref="L9:L72" si="2">SUMIF($D$8:$D$487,D9:D488,$I$8:$I$487)</f>
        <v>17</v>
      </c>
      <c r="M9" s="66" t="str">
        <f t="shared" ref="M9:M72" si="3">+IF(L9=0," ",IF(L9&lt;=20,"OK",IF(L9&gt;=21,"LEBIH")))</f>
        <v>OK</v>
      </c>
      <c r="N9" s="40"/>
    </row>
    <row r="10" spans="2:14" s="16" customFormat="1" x14ac:dyDescent="0.25">
      <c r="B10" s="57">
        <v>3</v>
      </c>
      <c r="C10" s="58">
        <v>44488</v>
      </c>
      <c r="D10" s="59" t="s">
        <v>1394</v>
      </c>
      <c r="E10" s="60" t="s">
        <v>11276</v>
      </c>
      <c r="F10" s="61" t="s">
        <v>1395</v>
      </c>
      <c r="G10" s="61" t="s">
        <v>1396</v>
      </c>
      <c r="H10" s="62" t="s">
        <v>1397</v>
      </c>
      <c r="I10" s="63">
        <v>2</v>
      </c>
      <c r="J10" s="64" t="str">
        <f t="shared" si="0"/>
        <v>A</v>
      </c>
      <c r="K10" s="65">
        <f t="shared" si="1"/>
        <v>5000</v>
      </c>
      <c r="L10" s="66">
        <f t="shared" si="2"/>
        <v>2</v>
      </c>
      <c r="M10" s="66" t="str">
        <f t="shared" si="3"/>
        <v>OK</v>
      </c>
      <c r="N10" s="40"/>
    </row>
    <row r="11" spans="2:14" s="16" customFormat="1" x14ac:dyDescent="0.25">
      <c r="B11" s="57">
        <v>4</v>
      </c>
      <c r="C11" s="58">
        <v>44488</v>
      </c>
      <c r="D11" s="59" t="s">
        <v>1398</v>
      </c>
      <c r="E11" s="60" t="s">
        <v>11276</v>
      </c>
      <c r="F11" s="61" t="s">
        <v>1399</v>
      </c>
      <c r="G11" s="61" t="s">
        <v>1400</v>
      </c>
      <c r="H11" s="62" t="s">
        <v>1401</v>
      </c>
      <c r="I11" s="63">
        <v>3</v>
      </c>
      <c r="J11" s="64" t="str">
        <f t="shared" si="0"/>
        <v>A</v>
      </c>
      <c r="K11" s="65">
        <f t="shared" si="1"/>
        <v>7500</v>
      </c>
      <c r="L11" s="66">
        <f t="shared" si="2"/>
        <v>3</v>
      </c>
      <c r="M11" s="66" t="str">
        <f t="shared" si="3"/>
        <v>OK</v>
      </c>
      <c r="N11" s="40"/>
    </row>
    <row r="12" spans="2:14" s="16" customFormat="1" x14ac:dyDescent="0.25">
      <c r="B12" s="57">
        <v>5</v>
      </c>
      <c r="C12" s="58">
        <v>44488</v>
      </c>
      <c r="D12" s="59" t="s">
        <v>1402</v>
      </c>
      <c r="E12" s="60" t="s">
        <v>11276</v>
      </c>
      <c r="F12" s="61" t="s">
        <v>1403</v>
      </c>
      <c r="G12" s="61" t="s">
        <v>1404</v>
      </c>
      <c r="H12" s="62" t="s">
        <v>1405</v>
      </c>
      <c r="I12" s="63">
        <v>3</v>
      </c>
      <c r="J12" s="64" t="str">
        <f t="shared" si="0"/>
        <v>A</v>
      </c>
      <c r="K12" s="65">
        <f t="shared" si="1"/>
        <v>7500</v>
      </c>
      <c r="L12" s="66">
        <f t="shared" si="2"/>
        <v>6</v>
      </c>
      <c r="M12" s="66" t="str">
        <f t="shared" si="3"/>
        <v>OK</v>
      </c>
      <c r="N12" s="40"/>
    </row>
    <row r="13" spans="2:14" s="16" customFormat="1" x14ac:dyDescent="0.25">
      <c r="B13" s="57">
        <v>6</v>
      </c>
      <c r="C13" s="58">
        <v>44488</v>
      </c>
      <c r="D13" s="59" t="s">
        <v>1406</v>
      </c>
      <c r="E13" s="60" t="s">
        <v>11276</v>
      </c>
      <c r="F13" s="61" t="s">
        <v>1407</v>
      </c>
      <c r="G13" s="61" t="s">
        <v>1408</v>
      </c>
      <c r="H13" s="62" t="s">
        <v>1409</v>
      </c>
      <c r="I13" s="63">
        <v>2</v>
      </c>
      <c r="J13" s="64" t="str">
        <f t="shared" si="0"/>
        <v>A</v>
      </c>
      <c r="K13" s="65">
        <f t="shared" si="1"/>
        <v>5000</v>
      </c>
      <c r="L13" s="66">
        <f t="shared" si="2"/>
        <v>4</v>
      </c>
      <c r="M13" s="66" t="str">
        <f t="shared" si="3"/>
        <v>OK</v>
      </c>
      <c r="N13" s="40"/>
    </row>
    <row r="14" spans="2:14" s="16" customFormat="1" x14ac:dyDescent="0.25">
      <c r="B14" s="57">
        <v>7</v>
      </c>
      <c r="C14" s="58">
        <v>44488</v>
      </c>
      <c r="D14" s="59" t="s">
        <v>1410</v>
      </c>
      <c r="E14" s="60" t="s">
        <v>11276</v>
      </c>
      <c r="F14" s="61" t="s">
        <v>1411</v>
      </c>
      <c r="G14" s="61" t="s">
        <v>1412</v>
      </c>
      <c r="H14" s="62" t="s">
        <v>1413</v>
      </c>
      <c r="I14" s="63">
        <v>6</v>
      </c>
      <c r="J14" s="64" t="str">
        <f t="shared" si="0"/>
        <v>B</v>
      </c>
      <c r="K14" s="65">
        <f t="shared" si="1"/>
        <v>18000</v>
      </c>
      <c r="L14" s="66">
        <f t="shared" si="2"/>
        <v>16</v>
      </c>
      <c r="M14" s="66" t="str">
        <f t="shared" si="3"/>
        <v>OK</v>
      </c>
      <c r="N14" s="40"/>
    </row>
    <row r="15" spans="2:14" s="16" customFormat="1" x14ac:dyDescent="0.25">
      <c r="B15" s="57">
        <v>8</v>
      </c>
      <c r="C15" s="58">
        <v>44488</v>
      </c>
      <c r="D15" s="59" t="s">
        <v>1414</v>
      </c>
      <c r="E15" s="60" t="s">
        <v>11276</v>
      </c>
      <c r="F15" s="61" t="s">
        <v>1415</v>
      </c>
      <c r="G15" s="61" t="s">
        <v>1416</v>
      </c>
      <c r="H15" s="62" t="s">
        <v>1417</v>
      </c>
      <c r="I15" s="63">
        <v>2</v>
      </c>
      <c r="J15" s="64" t="str">
        <f t="shared" si="0"/>
        <v>A</v>
      </c>
      <c r="K15" s="65">
        <f t="shared" si="1"/>
        <v>5000</v>
      </c>
      <c r="L15" s="66">
        <f t="shared" si="2"/>
        <v>2</v>
      </c>
      <c r="M15" s="66" t="str">
        <f t="shared" si="3"/>
        <v>OK</v>
      </c>
      <c r="N15" s="40"/>
    </row>
    <row r="16" spans="2:14" s="16" customFormat="1" x14ac:dyDescent="0.25">
      <c r="B16" s="57">
        <v>9</v>
      </c>
      <c r="C16" s="58">
        <v>44488</v>
      </c>
      <c r="D16" s="59" t="s">
        <v>1418</v>
      </c>
      <c r="E16" s="60" t="s">
        <v>11276</v>
      </c>
      <c r="F16" s="61" t="s">
        <v>1419</v>
      </c>
      <c r="G16" s="61" t="s">
        <v>1420</v>
      </c>
      <c r="H16" s="62" t="s">
        <v>1421</v>
      </c>
      <c r="I16" s="63">
        <v>2</v>
      </c>
      <c r="J16" s="64" t="str">
        <f t="shared" si="0"/>
        <v>A</v>
      </c>
      <c r="K16" s="65">
        <f t="shared" si="1"/>
        <v>5000</v>
      </c>
      <c r="L16" s="66">
        <f t="shared" si="2"/>
        <v>2</v>
      </c>
      <c r="M16" s="66" t="str">
        <f t="shared" si="3"/>
        <v>OK</v>
      </c>
      <c r="N16" s="40"/>
    </row>
    <row r="17" spans="2:14" s="16" customFormat="1" x14ac:dyDescent="0.25">
      <c r="B17" s="57">
        <v>10</v>
      </c>
      <c r="C17" s="58">
        <v>44488</v>
      </c>
      <c r="D17" s="59" t="s">
        <v>1422</v>
      </c>
      <c r="E17" s="60" t="s">
        <v>11276</v>
      </c>
      <c r="F17" s="61" t="s">
        <v>1423</v>
      </c>
      <c r="G17" s="61" t="s">
        <v>1424</v>
      </c>
      <c r="H17" s="62" t="s">
        <v>1425</v>
      </c>
      <c r="I17" s="63">
        <v>2</v>
      </c>
      <c r="J17" s="64" t="str">
        <f t="shared" si="0"/>
        <v>A</v>
      </c>
      <c r="K17" s="65">
        <f t="shared" si="1"/>
        <v>5000</v>
      </c>
      <c r="L17" s="66">
        <f t="shared" si="2"/>
        <v>4</v>
      </c>
      <c r="M17" s="66" t="str">
        <f t="shared" si="3"/>
        <v>OK</v>
      </c>
      <c r="N17" s="40"/>
    </row>
    <row r="18" spans="2:14" x14ac:dyDescent="0.25">
      <c r="B18" s="57">
        <v>11</v>
      </c>
      <c r="C18" s="58">
        <v>44488</v>
      </c>
      <c r="D18" s="59" t="s">
        <v>1426</v>
      </c>
      <c r="E18" s="60" t="s">
        <v>11276</v>
      </c>
      <c r="F18" s="67" t="s">
        <v>1427</v>
      </c>
      <c r="G18" s="67" t="s">
        <v>1428</v>
      </c>
      <c r="H18" s="68" t="s">
        <v>1429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 t="shared" si="2"/>
        <v>4</v>
      </c>
      <c r="M18" s="66" t="str">
        <f t="shared" si="3"/>
        <v>OK</v>
      </c>
    </row>
    <row r="19" spans="2:14" x14ac:dyDescent="0.25">
      <c r="B19" s="57">
        <v>12</v>
      </c>
      <c r="C19" s="58">
        <v>44488</v>
      </c>
      <c r="D19" s="59" t="s">
        <v>1430</v>
      </c>
      <c r="E19" s="60" t="s">
        <v>11276</v>
      </c>
      <c r="F19" s="67" t="s">
        <v>211</v>
      </c>
      <c r="G19" s="67" t="s">
        <v>1431</v>
      </c>
      <c r="H19" s="68" t="s">
        <v>1432</v>
      </c>
      <c r="I19" s="63">
        <v>2</v>
      </c>
      <c r="J19" s="64" t="str">
        <f t="shared" si="0"/>
        <v>A</v>
      </c>
      <c r="K19" s="65">
        <f t="shared" si="1"/>
        <v>5000</v>
      </c>
      <c r="L19" s="66">
        <f t="shared" si="2"/>
        <v>2</v>
      </c>
      <c r="M19" s="66" t="str">
        <f t="shared" si="3"/>
        <v>OK</v>
      </c>
    </row>
    <row r="20" spans="2:14" x14ac:dyDescent="0.25">
      <c r="B20" s="57">
        <v>13</v>
      </c>
      <c r="C20" s="58">
        <v>44488</v>
      </c>
      <c r="D20" s="59" t="s">
        <v>1433</v>
      </c>
      <c r="E20" s="60" t="s">
        <v>11276</v>
      </c>
      <c r="F20" s="67" t="s">
        <v>1434</v>
      </c>
      <c r="G20" s="67" t="s">
        <v>1435</v>
      </c>
      <c r="H20" s="68" t="s">
        <v>1436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 t="shared" si="2"/>
        <v>2</v>
      </c>
      <c r="M20" s="66" t="str">
        <f t="shared" si="3"/>
        <v>OK</v>
      </c>
    </row>
    <row r="21" spans="2:14" x14ac:dyDescent="0.25">
      <c r="B21" s="57">
        <v>14</v>
      </c>
      <c r="C21" s="58">
        <v>44488</v>
      </c>
      <c r="D21" s="59" t="s">
        <v>1390</v>
      </c>
      <c r="E21" s="60" t="s">
        <v>11276</v>
      </c>
      <c r="F21" s="67" t="s">
        <v>1391</v>
      </c>
      <c r="G21" s="67" t="s">
        <v>1392</v>
      </c>
      <c r="H21" s="68" t="s">
        <v>1393</v>
      </c>
      <c r="I21" s="63">
        <v>4</v>
      </c>
      <c r="J21" s="64" t="str">
        <f t="shared" si="0"/>
        <v>A</v>
      </c>
      <c r="K21" s="65">
        <f t="shared" si="1"/>
        <v>10000</v>
      </c>
      <c r="L21" s="66">
        <f t="shared" si="2"/>
        <v>4</v>
      </c>
      <c r="M21" s="66" t="str">
        <f t="shared" si="3"/>
        <v>OK</v>
      </c>
    </row>
    <row r="22" spans="2:14" x14ac:dyDescent="0.25">
      <c r="B22" s="57">
        <v>15</v>
      </c>
      <c r="C22" s="58">
        <v>44488</v>
      </c>
      <c r="D22" s="59" t="s">
        <v>1453</v>
      </c>
      <c r="E22" s="60" t="s">
        <v>11276</v>
      </c>
      <c r="F22" s="67" t="s">
        <v>1454</v>
      </c>
      <c r="G22" s="67" t="s">
        <v>1455</v>
      </c>
      <c r="H22" s="68" t="s">
        <v>1456</v>
      </c>
      <c r="I22" s="63">
        <v>2</v>
      </c>
      <c r="J22" s="64" t="str">
        <f t="shared" si="0"/>
        <v>A</v>
      </c>
      <c r="K22" s="65">
        <f t="shared" si="1"/>
        <v>5000</v>
      </c>
      <c r="L22" s="66">
        <f t="shared" si="2"/>
        <v>7</v>
      </c>
      <c r="M22" s="66" t="str">
        <f t="shared" si="3"/>
        <v>OK</v>
      </c>
    </row>
    <row r="23" spans="2:14" s="16" customFormat="1" x14ac:dyDescent="0.25">
      <c r="B23" s="57">
        <v>16</v>
      </c>
      <c r="C23" s="58">
        <v>44488</v>
      </c>
      <c r="D23" s="59" t="s">
        <v>1437</v>
      </c>
      <c r="E23" s="60" t="s">
        <v>11276</v>
      </c>
      <c r="F23" s="61" t="s">
        <v>1438</v>
      </c>
      <c r="G23" s="61" t="s">
        <v>1439</v>
      </c>
      <c r="H23" s="62" t="s">
        <v>1440</v>
      </c>
      <c r="I23" s="63">
        <v>2</v>
      </c>
      <c r="J23" s="64" t="str">
        <f t="shared" si="0"/>
        <v>A</v>
      </c>
      <c r="K23" s="65">
        <f t="shared" si="1"/>
        <v>5000</v>
      </c>
      <c r="L23" s="66">
        <f t="shared" si="2"/>
        <v>2</v>
      </c>
      <c r="M23" s="66" t="str">
        <f t="shared" si="3"/>
        <v>OK</v>
      </c>
      <c r="N23" s="40"/>
    </row>
    <row r="24" spans="2:14" s="16" customFormat="1" x14ac:dyDescent="0.25">
      <c r="B24" s="57">
        <v>17</v>
      </c>
      <c r="C24" s="58">
        <v>44488</v>
      </c>
      <c r="D24" s="59" t="s">
        <v>1441</v>
      </c>
      <c r="E24" s="60" t="s">
        <v>11276</v>
      </c>
      <c r="F24" s="61" t="s">
        <v>1442</v>
      </c>
      <c r="G24" s="61" t="s">
        <v>1443</v>
      </c>
      <c r="H24" s="62" t="s">
        <v>1444</v>
      </c>
      <c r="I24" s="63">
        <v>5</v>
      </c>
      <c r="J24" s="64" t="str">
        <f t="shared" si="0"/>
        <v>A</v>
      </c>
      <c r="K24" s="65">
        <f t="shared" si="1"/>
        <v>12500</v>
      </c>
      <c r="L24" s="66">
        <f t="shared" si="2"/>
        <v>15</v>
      </c>
      <c r="M24" s="66" t="str">
        <f t="shared" si="3"/>
        <v>OK</v>
      </c>
      <c r="N24" s="40"/>
    </row>
    <row r="25" spans="2:14" s="16" customFormat="1" x14ac:dyDescent="0.25">
      <c r="B25" s="57">
        <v>18</v>
      </c>
      <c r="C25" s="58">
        <v>44488</v>
      </c>
      <c r="D25" s="59" t="s">
        <v>1445</v>
      </c>
      <c r="E25" s="60" t="s">
        <v>11276</v>
      </c>
      <c r="F25" s="61" t="s">
        <v>1446</v>
      </c>
      <c r="G25" s="61" t="s">
        <v>1447</v>
      </c>
      <c r="H25" s="62" t="s">
        <v>1448</v>
      </c>
      <c r="I25" s="63">
        <v>2</v>
      </c>
      <c r="J25" s="64" t="str">
        <f t="shared" si="0"/>
        <v>A</v>
      </c>
      <c r="K25" s="65">
        <f t="shared" si="1"/>
        <v>5000</v>
      </c>
      <c r="L25" s="66">
        <f t="shared" si="2"/>
        <v>2</v>
      </c>
      <c r="M25" s="66" t="str">
        <f t="shared" si="3"/>
        <v>OK</v>
      </c>
      <c r="N25" s="40"/>
    </row>
    <row r="26" spans="2:14" s="16" customFormat="1" x14ac:dyDescent="0.25">
      <c r="B26" s="57">
        <v>19</v>
      </c>
      <c r="C26" s="58">
        <v>44488</v>
      </c>
      <c r="D26" s="59" t="s">
        <v>1461</v>
      </c>
      <c r="E26" s="60" t="s">
        <v>11276</v>
      </c>
      <c r="F26" s="61" t="s">
        <v>1462</v>
      </c>
      <c r="G26" s="61" t="s">
        <v>1463</v>
      </c>
      <c r="H26" s="62" t="s">
        <v>1464</v>
      </c>
      <c r="I26" s="63">
        <v>2</v>
      </c>
      <c r="J26" s="64" t="str">
        <f t="shared" si="0"/>
        <v>A</v>
      </c>
      <c r="K26" s="65">
        <f t="shared" si="1"/>
        <v>5000</v>
      </c>
      <c r="L26" s="66">
        <f t="shared" si="2"/>
        <v>2</v>
      </c>
      <c r="M26" s="66" t="str">
        <f t="shared" si="3"/>
        <v>OK</v>
      </c>
      <c r="N26" s="40"/>
    </row>
    <row r="27" spans="2:14" s="16" customFormat="1" x14ac:dyDescent="0.25">
      <c r="B27" s="57">
        <v>20</v>
      </c>
      <c r="C27" s="58">
        <v>44488</v>
      </c>
      <c r="D27" s="59" t="s">
        <v>1465</v>
      </c>
      <c r="E27" s="60" t="s">
        <v>11276</v>
      </c>
      <c r="F27" s="61" t="s">
        <v>1466</v>
      </c>
      <c r="G27" s="61" t="s">
        <v>1467</v>
      </c>
      <c r="H27" s="62" t="s">
        <v>1468</v>
      </c>
      <c r="I27" s="63">
        <v>10</v>
      </c>
      <c r="J27" s="64" t="str">
        <f t="shared" si="0"/>
        <v>B</v>
      </c>
      <c r="K27" s="65">
        <f t="shared" si="1"/>
        <v>30000</v>
      </c>
      <c r="L27" s="66">
        <f t="shared" si="2"/>
        <v>10</v>
      </c>
      <c r="M27" s="66" t="str">
        <f t="shared" si="3"/>
        <v>OK</v>
      </c>
      <c r="N27" s="40"/>
    </row>
    <row r="28" spans="2:14" s="16" customFormat="1" x14ac:dyDescent="0.25">
      <c r="B28" s="57">
        <v>21</v>
      </c>
      <c r="C28" s="58">
        <v>44488</v>
      </c>
      <c r="D28" s="59" t="s">
        <v>1469</v>
      </c>
      <c r="E28" s="60" t="s">
        <v>11276</v>
      </c>
      <c r="F28" s="61" t="s">
        <v>1470</v>
      </c>
      <c r="G28" s="61" t="s">
        <v>1471</v>
      </c>
      <c r="H28" s="62" t="s">
        <v>1472</v>
      </c>
      <c r="I28" s="63">
        <v>3</v>
      </c>
      <c r="J28" s="64" t="str">
        <f t="shared" si="0"/>
        <v>A</v>
      </c>
      <c r="K28" s="65">
        <f t="shared" si="1"/>
        <v>7500</v>
      </c>
      <c r="L28" s="66">
        <f t="shared" si="2"/>
        <v>3</v>
      </c>
      <c r="M28" s="66" t="str">
        <f t="shared" si="3"/>
        <v>OK</v>
      </c>
      <c r="N28" s="40"/>
    </row>
    <row r="29" spans="2:14" s="16" customFormat="1" x14ac:dyDescent="0.25">
      <c r="B29" s="57">
        <v>22</v>
      </c>
      <c r="C29" s="58">
        <v>44488</v>
      </c>
      <c r="D29" s="59" t="s">
        <v>1473</v>
      </c>
      <c r="E29" s="60" t="s">
        <v>11276</v>
      </c>
      <c r="F29" s="61" t="s">
        <v>1474</v>
      </c>
      <c r="G29" s="61" t="s">
        <v>1475</v>
      </c>
      <c r="H29" s="62" t="s">
        <v>1476</v>
      </c>
      <c r="I29" s="63">
        <v>2</v>
      </c>
      <c r="J29" s="64" t="str">
        <f t="shared" si="0"/>
        <v>A</v>
      </c>
      <c r="K29" s="65">
        <f t="shared" si="1"/>
        <v>5000</v>
      </c>
      <c r="L29" s="66">
        <f t="shared" si="2"/>
        <v>4</v>
      </c>
      <c r="M29" s="66" t="str">
        <f t="shared" si="3"/>
        <v>OK</v>
      </c>
      <c r="N29" s="40"/>
    </row>
    <row r="30" spans="2:14" s="16" customFormat="1" x14ac:dyDescent="0.25">
      <c r="B30" s="57">
        <v>23</v>
      </c>
      <c r="C30" s="58">
        <v>44488</v>
      </c>
      <c r="D30" s="59" t="s">
        <v>1477</v>
      </c>
      <c r="E30" s="60" t="s">
        <v>11276</v>
      </c>
      <c r="F30" s="61" t="s">
        <v>1478</v>
      </c>
      <c r="G30" s="61" t="s">
        <v>1479</v>
      </c>
      <c r="H30" s="62" t="s">
        <v>1480</v>
      </c>
      <c r="I30" s="63">
        <v>3</v>
      </c>
      <c r="J30" s="64" t="str">
        <f t="shared" si="0"/>
        <v>A</v>
      </c>
      <c r="K30" s="65">
        <f t="shared" si="1"/>
        <v>7500</v>
      </c>
      <c r="L30" s="66">
        <f t="shared" si="2"/>
        <v>3</v>
      </c>
      <c r="M30" s="66" t="str">
        <f t="shared" si="3"/>
        <v>OK</v>
      </c>
      <c r="N30" s="40"/>
    </row>
    <row r="31" spans="2:14" s="16" customFormat="1" x14ac:dyDescent="0.25">
      <c r="B31" s="57">
        <v>24</v>
      </c>
      <c r="C31" s="58">
        <v>44488</v>
      </c>
      <c r="D31" s="59" t="s">
        <v>1481</v>
      </c>
      <c r="E31" s="60" t="s">
        <v>11276</v>
      </c>
      <c r="F31" s="61" t="s">
        <v>1482</v>
      </c>
      <c r="G31" s="61" t="s">
        <v>1483</v>
      </c>
      <c r="H31" s="62" t="s">
        <v>1484</v>
      </c>
      <c r="I31" s="63">
        <v>2</v>
      </c>
      <c r="J31" s="64" t="str">
        <f t="shared" si="0"/>
        <v>A</v>
      </c>
      <c r="K31" s="65">
        <f t="shared" si="1"/>
        <v>5000</v>
      </c>
      <c r="L31" s="66">
        <f t="shared" si="2"/>
        <v>2</v>
      </c>
      <c r="M31" s="66" t="str">
        <f t="shared" si="3"/>
        <v>OK</v>
      </c>
      <c r="N31" s="40"/>
    </row>
    <row r="32" spans="2:14" s="16" customFormat="1" x14ac:dyDescent="0.25">
      <c r="B32" s="57">
        <v>25</v>
      </c>
      <c r="C32" s="58">
        <v>44488</v>
      </c>
      <c r="D32" s="59" t="s">
        <v>1485</v>
      </c>
      <c r="E32" s="60" t="s">
        <v>11276</v>
      </c>
      <c r="F32" s="61" t="s">
        <v>1486</v>
      </c>
      <c r="G32" s="61" t="s">
        <v>1487</v>
      </c>
      <c r="H32" s="62" t="s">
        <v>1488</v>
      </c>
      <c r="I32" s="63">
        <v>2</v>
      </c>
      <c r="J32" s="64" t="str">
        <f t="shared" si="0"/>
        <v>A</v>
      </c>
      <c r="K32" s="65">
        <f t="shared" si="1"/>
        <v>5000</v>
      </c>
      <c r="L32" s="66">
        <f t="shared" si="2"/>
        <v>6</v>
      </c>
      <c r="M32" s="66" t="str">
        <f t="shared" si="3"/>
        <v>OK</v>
      </c>
      <c r="N32" s="40"/>
    </row>
    <row r="33" spans="2:14" s="16" customFormat="1" x14ac:dyDescent="0.25">
      <c r="B33" s="57">
        <v>26</v>
      </c>
      <c r="C33" s="58">
        <v>44488</v>
      </c>
      <c r="D33" s="59" t="s">
        <v>1489</v>
      </c>
      <c r="E33" s="60" t="s">
        <v>11276</v>
      </c>
      <c r="F33" s="61" t="s">
        <v>1490</v>
      </c>
      <c r="G33" s="61" t="s">
        <v>1491</v>
      </c>
      <c r="H33" s="62" t="s">
        <v>1492</v>
      </c>
      <c r="I33" s="63">
        <v>5</v>
      </c>
      <c r="J33" s="64" t="str">
        <f t="shared" si="0"/>
        <v>A</v>
      </c>
      <c r="K33" s="65">
        <f t="shared" si="1"/>
        <v>12500</v>
      </c>
      <c r="L33" s="66">
        <f t="shared" si="2"/>
        <v>20</v>
      </c>
      <c r="M33" s="66" t="str">
        <f t="shared" si="3"/>
        <v>OK</v>
      </c>
      <c r="N33" s="40"/>
    </row>
    <row r="34" spans="2:14" s="16" customFormat="1" x14ac:dyDescent="0.25">
      <c r="B34" s="57">
        <v>27</v>
      </c>
      <c r="C34" s="58">
        <v>44488</v>
      </c>
      <c r="D34" s="59" t="s">
        <v>1449</v>
      </c>
      <c r="E34" s="60" t="s">
        <v>11276</v>
      </c>
      <c r="F34" s="61" t="s">
        <v>1450</v>
      </c>
      <c r="G34" s="61" t="s">
        <v>1451</v>
      </c>
      <c r="H34" s="62" t="s">
        <v>1452</v>
      </c>
      <c r="I34" s="63">
        <v>2</v>
      </c>
      <c r="J34" s="64" t="str">
        <f t="shared" si="0"/>
        <v>A</v>
      </c>
      <c r="K34" s="65">
        <f t="shared" si="1"/>
        <v>5000</v>
      </c>
      <c r="L34" s="66">
        <f t="shared" si="2"/>
        <v>17</v>
      </c>
      <c r="M34" s="66" t="str">
        <f t="shared" si="3"/>
        <v>OK</v>
      </c>
      <c r="N34" s="40"/>
    </row>
    <row r="35" spans="2:14" s="16" customFormat="1" x14ac:dyDescent="0.25">
      <c r="B35" s="57">
        <v>28</v>
      </c>
      <c r="C35" s="58">
        <v>44488</v>
      </c>
      <c r="D35" s="59" t="s">
        <v>1457</v>
      </c>
      <c r="E35" s="60" t="s">
        <v>11276</v>
      </c>
      <c r="F35" s="61" t="s">
        <v>1458</v>
      </c>
      <c r="G35" s="61" t="s">
        <v>1459</v>
      </c>
      <c r="H35" s="62" t="s">
        <v>1460</v>
      </c>
      <c r="I35" s="63">
        <v>2</v>
      </c>
      <c r="J35" s="64" t="str">
        <f t="shared" si="0"/>
        <v>A</v>
      </c>
      <c r="K35" s="65">
        <f t="shared" si="1"/>
        <v>5000</v>
      </c>
      <c r="L35" s="66">
        <f t="shared" si="2"/>
        <v>2</v>
      </c>
      <c r="M35" s="66" t="str">
        <f t="shared" si="3"/>
        <v>OK</v>
      </c>
      <c r="N35" s="40"/>
    </row>
    <row r="36" spans="2:14" x14ac:dyDescent="0.25">
      <c r="B36" s="57">
        <v>29</v>
      </c>
      <c r="C36" s="58">
        <v>44490</v>
      </c>
      <c r="D36" s="59" t="s">
        <v>2585</v>
      </c>
      <c r="E36" s="60" t="s">
        <v>11276</v>
      </c>
      <c r="F36" s="67" t="s">
        <v>2586</v>
      </c>
      <c r="G36" s="67" t="s">
        <v>2587</v>
      </c>
      <c r="H36" s="68" t="s">
        <v>2588</v>
      </c>
      <c r="I36" s="63">
        <v>2</v>
      </c>
      <c r="J36" s="64" t="str">
        <f t="shared" si="0"/>
        <v>A</v>
      </c>
      <c r="K36" s="65">
        <f t="shared" si="1"/>
        <v>5000</v>
      </c>
      <c r="L36" s="66">
        <f t="shared" si="2"/>
        <v>4</v>
      </c>
      <c r="M36" s="66" t="str">
        <f t="shared" si="3"/>
        <v>OK</v>
      </c>
    </row>
    <row r="37" spans="2:14" x14ac:dyDescent="0.25">
      <c r="B37" s="57">
        <v>30</v>
      </c>
      <c r="C37" s="58">
        <v>44490</v>
      </c>
      <c r="D37" s="59" t="s">
        <v>2589</v>
      </c>
      <c r="E37" s="60" t="s">
        <v>11276</v>
      </c>
      <c r="F37" s="67" t="s">
        <v>2590</v>
      </c>
      <c r="G37" s="67" t="s">
        <v>2591</v>
      </c>
      <c r="H37" s="68" t="s">
        <v>2595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 t="shared" si="2"/>
        <v>4</v>
      </c>
      <c r="M37" s="66" t="str">
        <f t="shared" si="3"/>
        <v>OK</v>
      </c>
    </row>
    <row r="38" spans="2:14" x14ac:dyDescent="0.25">
      <c r="B38" s="57">
        <v>31</v>
      </c>
      <c r="C38" s="58">
        <v>44490</v>
      </c>
      <c r="D38" s="59" t="s">
        <v>2592</v>
      </c>
      <c r="E38" s="60" t="s">
        <v>11276</v>
      </c>
      <c r="F38" s="67" t="s">
        <v>2593</v>
      </c>
      <c r="G38" s="67" t="s">
        <v>2594</v>
      </c>
      <c r="H38" s="68" t="s">
        <v>2596</v>
      </c>
      <c r="I38" s="63">
        <v>2</v>
      </c>
      <c r="J38" s="64" t="str">
        <f t="shared" si="0"/>
        <v>A</v>
      </c>
      <c r="K38" s="65">
        <f t="shared" si="1"/>
        <v>5000</v>
      </c>
      <c r="L38" s="66">
        <f t="shared" si="2"/>
        <v>2</v>
      </c>
      <c r="M38" s="66" t="str">
        <f t="shared" si="3"/>
        <v>OK</v>
      </c>
    </row>
    <row r="39" spans="2:14" x14ac:dyDescent="0.25">
      <c r="B39" s="57">
        <v>32</v>
      </c>
      <c r="C39" s="58">
        <v>44490</v>
      </c>
      <c r="D39" s="59" t="s">
        <v>2649</v>
      </c>
      <c r="E39" s="60" t="s">
        <v>11276</v>
      </c>
      <c r="F39" s="67" t="s">
        <v>2650</v>
      </c>
      <c r="G39" s="67" t="s">
        <v>2651</v>
      </c>
      <c r="H39" s="68" t="s">
        <v>2652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 t="shared" si="2"/>
        <v>2</v>
      </c>
      <c r="M39" s="66" t="str">
        <f t="shared" si="3"/>
        <v>OK</v>
      </c>
    </row>
    <row r="40" spans="2:14" x14ac:dyDescent="0.25">
      <c r="B40" s="57">
        <v>33</v>
      </c>
      <c r="C40" s="58">
        <v>44490</v>
      </c>
      <c r="D40" s="59" t="s">
        <v>2577</v>
      </c>
      <c r="E40" s="60" t="s">
        <v>11276</v>
      </c>
      <c r="F40" s="67" t="s">
        <v>2578</v>
      </c>
      <c r="G40" s="67" t="s">
        <v>2579</v>
      </c>
      <c r="H40" s="68" t="s">
        <v>2580</v>
      </c>
      <c r="I40" s="63">
        <v>5</v>
      </c>
      <c r="J40" s="64" t="str">
        <f t="shared" si="0"/>
        <v>A</v>
      </c>
      <c r="K40" s="65">
        <f t="shared" si="1"/>
        <v>12500</v>
      </c>
      <c r="L40" s="66">
        <f t="shared" si="2"/>
        <v>11</v>
      </c>
      <c r="M40" s="66" t="str">
        <f t="shared" si="3"/>
        <v>OK</v>
      </c>
    </row>
    <row r="41" spans="2:14" s="16" customFormat="1" x14ac:dyDescent="0.25">
      <c r="B41" s="57">
        <v>34</v>
      </c>
      <c r="C41" s="58">
        <v>44490</v>
      </c>
      <c r="D41" s="59" t="s">
        <v>2581</v>
      </c>
      <c r="E41" s="60" t="s">
        <v>11276</v>
      </c>
      <c r="F41" s="61" t="s">
        <v>2582</v>
      </c>
      <c r="G41" s="61" t="s">
        <v>2583</v>
      </c>
      <c r="H41" s="62" t="s">
        <v>2584</v>
      </c>
      <c r="I41" s="63">
        <v>3</v>
      </c>
      <c r="J41" s="64" t="str">
        <f t="shared" si="0"/>
        <v>A</v>
      </c>
      <c r="K41" s="65">
        <f t="shared" si="1"/>
        <v>7500</v>
      </c>
      <c r="L41" s="66">
        <f t="shared" si="2"/>
        <v>3</v>
      </c>
      <c r="M41" s="66" t="str">
        <f t="shared" si="3"/>
        <v>OK</v>
      </c>
      <c r="N41" s="40"/>
    </row>
    <row r="42" spans="2:14" s="16" customFormat="1" x14ac:dyDescent="0.25">
      <c r="B42" s="57">
        <v>35</v>
      </c>
      <c r="C42" s="58">
        <v>44490</v>
      </c>
      <c r="D42" s="59" t="s">
        <v>2657</v>
      </c>
      <c r="E42" s="60" t="s">
        <v>11276</v>
      </c>
      <c r="F42" s="61" t="s">
        <v>2658</v>
      </c>
      <c r="G42" s="61" t="s">
        <v>2659</v>
      </c>
      <c r="H42" s="62" t="s">
        <v>2663</v>
      </c>
      <c r="I42" s="63">
        <v>2</v>
      </c>
      <c r="J42" s="64" t="str">
        <f t="shared" si="0"/>
        <v>A</v>
      </c>
      <c r="K42" s="65">
        <f t="shared" si="1"/>
        <v>5000</v>
      </c>
      <c r="L42" s="66">
        <f t="shared" si="2"/>
        <v>2</v>
      </c>
      <c r="M42" s="66" t="str">
        <f t="shared" si="3"/>
        <v>OK</v>
      </c>
      <c r="N42" s="40"/>
    </row>
    <row r="43" spans="2:14" s="16" customFormat="1" x14ac:dyDescent="0.25">
      <c r="B43" s="57">
        <v>36</v>
      </c>
      <c r="C43" s="58">
        <v>44490</v>
      </c>
      <c r="D43" s="59" t="s">
        <v>2660</v>
      </c>
      <c r="E43" s="60" t="s">
        <v>11276</v>
      </c>
      <c r="F43" s="61" t="s">
        <v>2661</v>
      </c>
      <c r="G43" s="61" t="s">
        <v>2662</v>
      </c>
      <c r="H43" s="62" t="s">
        <v>2664</v>
      </c>
      <c r="I43" s="63">
        <v>2</v>
      </c>
      <c r="J43" s="64" t="str">
        <f t="shared" si="0"/>
        <v>A</v>
      </c>
      <c r="K43" s="65">
        <f t="shared" si="1"/>
        <v>5000</v>
      </c>
      <c r="L43" s="66">
        <f t="shared" si="2"/>
        <v>2</v>
      </c>
      <c r="M43" s="66" t="str">
        <f t="shared" si="3"/>
        <v>OK</v>
      </c>
      <c r="N43" s="40"/>
    </row>
    <row r="44" spans="2:14" s="16" customFormat="1" x14ac:dyDescent="0.25">
      <c r="B44" s="57">
        <v>37</v>
      </c>
      <c r="C44" s="58">
        <v>44490</v>
      </c>
      <c r="D44" s="59" t="s">
        <v>2665</v>
      </c>
      <c r="E44" s="60" t="s">
        <v>11276</v>
      </c>
      <c r="F44" s="61" t="s">
        <v>2666</v>
      </c>
      <c r="G44" s="61" t="s">
        <v>2667</v>
      </c>
      <c r="H44" s="62" t="s">
        <v>2668</v>
      </c>
      <c r="I44" s="63">
        <v>2</v>
      </c>
      <c r="J44" s="64" t="str">
        <f t="shared" si="0"/>
        <v>A</v>
      </c>
      <c r="K44" s="65">
        <f t="shared" si="1"/>
        <v>5000</v>
      </c>
      <c r="L44" s="66">
        <f t="shared" si="2"/>
        <v>2</v>
      </c>
      <c r="M44" s="66" t="str">
        <f t="shared" si="3"/>
        <v>OK</v>
      </c>
      <c r="N44" s="40"/>
    </row>
    <row r="45" spans="2:14" s="16" customFormat="1" x14ac:dyDescent="0.25">
      <c r="B45" s="57">
        <v>38</v>
      </c>
      <c r="C45" s="58">
        <v>44490</v>
      </c>
      <c r="D45" s="59" t="s">
        <v>2597</v>
      </c>
      <c r="E45" s="60" t="s">
        <v>11276</v>
      </c>
      <c r="F45" s="61" t="s">
        <v>2598</v>
      </c>
      <c r="G45" s="61" t="s">
        <v>2599</v>
      </c>
      <c r="H45" s="62" t="s">
        <v>2600</v>
      </c>
      <c r="I45" s="63">
        <v>2</v>
      </c>
      <c r="J45" s="64" t="str">
        <f t="shared" si="0"/>
        <v>A</v>
      </c>
      <c r="K45" s="65">
        <f t="shared" si="1"/>
        <v>5000</v>
      </c>
      <c r="L45" s="66">
        <f t="shared" si="2"/>
        <v>2</v>
      </c>
      <c r="M45" s="66" t="str">
        <f t="shared" si="3"/>
        <v>OK</v>
      </c>
      <c r="N45" s="40"/>
    </row>
    <row r="46" spans="2:14" s="16" customFormat="1" x14ac:dyDescent="0.25">
      <c r="B46" s="57">
        <v>39</v>
      </c>
      <c r="C46" s="58">
        <v>44490</v>
      </c>
      <c r="D46" s="59" t="s">
        <v>2601</v>
      </c>
      <c r="E46" s="60" t="s">
        <v>11276</v>
      </c>
      <c r="F46" s="61" t="s">
        <v>2602</v>
      </c>
      <c r="G46" s="61" t="s">
        <v>2603</v>
      </c>
      <c r="H46" s="62" t="s">
        <v>2604</v>
      </c>
      <c r="I46" s="63">
        <v>2</v>
      </c>
      <c r="J46" s="64" t="str">
        <f t="shared" si="0"/>
        <v>A</v>
      </c>
      <c r="K46" s="65">
        <f t="shared" si="1"/>
        <v>5000</v>
      </c>
      <c r="L46" s="66">
        <f t="shared" si="2"/>
        <v>2</v>
      </c>
      <c r="M46" s="66" t="str">
        <f t="shared" si="3"/>
        <v>OK</v>
      </c>
      <c r="N46" s="40"/>
    </row>
    <row r="47" spans="2:14" s="16" customFormat="1" x14ac:dyDescent="0.25">
      <c r="B47" s="57">
        <v>40</v>
      </c>
      <c r="C47" s="58">
        <v>44490</v>
      </c>
      <c r="D47" s="59" t="s">
        <v>2605</v>
      </c>
      <c r="E47" s="60" t="s">
        <v>11276</v>
      </c>
      <c r="F47" s="61" t="s">
        <v>2606</v>
      </c>
      <c r="G47" s="61" t="s">
        <v>2607</v>
      </c>
      <c r="H47" s="62" t="s">
        <v>2608</v>
      </c>
      <c r="I47" s="63">
        <v>2</v>
      </c>
      <c r="J47" s="64" t="str">
        <f t="shared" si="0"/>
        <v>A</v>
      </c>
      <c r="K47" s="65">
        <f t="shared" si="1"/>
        <v>5000</v>
      </c>
      <c r="L47" s="66">
        <f t="shared" si="2"/>
        <v>4</v>
      </c>
      <c r="M47" s="66" t="str">
        <f t="shared" si="3"/>
        <v>OK</v>
      </c>
      <c r="N47" s="40"/>
    </row>
    <row r="48" spans="2:14" s="16" customFormat="1" x14ac:dyDescent="0.25">
      <c r="B48" s="57">
        <v>41</v>
      </c>
      <c r="C48" s="58">
        <v>44490</v>
      </c>
      <c r="D48" s="59" t="s">
        <v>2609</v>
      </c>
      <c r="E48" s="60" t="s">
        <v>11276</v>
      </c>
      <c r="F48" s="61" t="s">
        <v>2610</v>
      </c>
      <c r="G48" s="61" t="s">
        <v>2611</v>
      </c>
      <c r="H48" s="62" t="s">
        <v>2612</v>
      </c>
      <c r="I48" s="63">
        <v>2</v>
      </c>
      <c r="J48" s="64" t="str">
        <f t="shared" si="0"/>
        <v>A</v>
      </c>
      <c r="K48" s="65">
        <f t="shared" si="1"/>
        <v>5000</v>
      </c>
      <c r="L48" s="66">
        <f t="shared" si="2"/>
        <v>2</v>
      </c>
      <c r="M48" s="66" t="str">
        <f t="shared" si="3"/>
        <v>OK</v>
      </c>
      <c r="N48" s="40"/>
    </row>
    <row r="49" spans="2:14" s="16" customFormat="1" x14ac:dyDescent="0.25">
      <c r="B49" s="57">
        <v>42</v>
      </c>
      <c r="C49" s="58">
        <v>44490</v>
      </c>
      <c r="D49" s="59" t="s">
        <v>2613</v>
      </c>
      <c r="E49" s="60" t="s">
        <v>11276</v>
      </c>
      <c r="F49" s="61" t="s">
        <v>2614</v>
      </c>
      <c r="G49" s="61" t="s">
        <v>2615</v>
      </c>
      <c r="H49" s="62" t="s">
        <v>2616</v>
      </c>
      <c r="I49" s="63">
        <v>6</v>
      </c>
      <c r="J49" s="64" t="str">
        <f t="shared" si="0"/>
        <v>B</v>
      </c>
      <c r="K49" s="65">
        <f t="shared" si="1"/>
        <v>18000</v>
      </c>
      <c r="L49" s="66">
        <f t="shared" si="2"/>
        <v>6</v>
      </c>
      <c r="M49" s="66" t="str">
        <f t="shared" si="3"/>
        <v>OK</v>
      </c>
      <c r="N49" s="40"/>
    </row>
    <row r="50" spans="2:14" s="16" customFormat="1" x14ac:dyDescent="0.25">
      <c r="B50" s="57">
        <v>43</v>
      </c>
      <c r="C50" s="58">
        <v>44490</v>
      </c>
      <c r="D50" s="59" t="s">
        <v>2617</v>
      </c>
      <c r="E50" s="60" t="s">
        <v>11276</v>
      </c>
      <c r="F50" s="61" t="s">
        <v>2618</v>
      </c>
      <c r="G50" s="61" t="s">
        <v>2619</v>
      </c>
      <c r="H50" s="62" t="s">
        <v>2620</v>
      </c>
      <c r="I50" s="63">
        <v>2</v>
      </c>
      <c r="J50" s="64" t="str">
        <f t="shared" si="0"/>
        <v>A</v>
      </c>
      <c r="K50" s="65">
        <f t="shared" si="1"/>
        <v>5000</v>
      </c>
      <c r="L50" s="66">
        <f t="shared" si="2"/>
        <v>2</v>
      </c>
      <c r="M50" s="66" t="str">
        <f t="shared" si="3"/>
        <v>OK</v>
      </c>
      <c r="N50" s="40"/>
    </row>
    <row r="51" spans="2:14" s="16" customFormat="1" x14ac:dyDescent="0.25">
      <c r="B51" s="57">
        <v>44</v>
      </c>
      <c r="C51" s="58">
        <v>44490</v>
      </c>
      <c r="D51" s="59" t="s">
        <v>2621</v>
      </c>
      <c r="E51" s="60" t="s">
        <v>11276</v>
      </c>
      <c r="F51" s="61" t="s">
        <v>2622</v>
      </c>
      <c r="G51" s="61" t="s">
        <v>2623</v>
      </c>
      <c r="H51" s="62" t="s">
        <v>2624</v>
      </c>
      <c r="I51" s="63">
        <v>2</v>
      </c>
      <c r="J51" s="64" t="str">
        <f t="shared" si="0"/>
        <v>A</v>
      </c>
      <c r="K51" s="65">
        <f t="shared" si="1"/>
        <v>5000</v>
      </c>
      <c r="L51" s="66">
        <f t="shared" si="2"/>
        <v>2</v>
      </c>
      <c r="M51" s="66" t="str">
        <f t="shared" si="3"/>
        <v>OK</v>
      </c>
      <c r="N51" s="40"/>
    </row>
    <row r="52" spans="2:14" x14ac:dyDescent="0.25">
      <c r="B52" s="57">
        <v>45</v>
      </c>
      <c r="C52" s="58">
        <v>44490</v>
      </c>
      <c r="D52" s="59" t="s">
        <v>2625</v>
      </c>
      <c r="E52" s="60" t="s">
        <v>11276</v>
      </c>
      <c r="F52" s="67" t="s">
        <v>2626</v>
      </c>
      <c r="G52" s="67" t="s">
        <v>2627</v>
      </c>
      <c r="H52" s="68" t="s">
        <v>2634</v>
      </c>
      <c r="I52" s="63">
        <v>2</v>
      </c>
      <c r="J52" s="64" t="str">
        <f t="shared" si="0"/>
        <v>A</v>
      </c>
      <c r="K52" s="65">
        <f t="shared" si="1"/>
        <v>5000</v>
      </c>
      <c r="L52" s="66">
        <f t="shared" si="2"/>
        <v>2</v>
      </c>
      <c r="M52" s="66" t="str">
        <f t="shared" si="3"/>
        <v>OK</v>
      </c>
    </row>
    <row r="53" spans="2:14" x14ac:dyDescent="0.25">
      <c r="B53" s="57">
        <v>46</v>
      </c>
      <c r="C53" s="58">
        <v>44490</v>
      </c>
      <c r="D53" s="59" t="s">
        <v>2628</v>
      </c>
      <c r="E53" s="60" t="s">
        <v>11276</v>
      </c>
      <c r="F53" s="67" t="s">
        <v>2629</v>
      </c>
      <c r="G53" s="67" t="s">
        <v>2630</v>
      </c>
      <c r="H53" s="68" t="s">
        <v>2635</v>
      </c>
      <c r="I53" s="63">
        <v>3</v>
      </c>
      <c r="J53" s="64" t="str">
        <f t="shared" si="0"/>
        <v>A</v>
      </c>
      <c r="K53" s="65">
        <f t="shared" si="1"/>
        <v>7500</v>
      </c>
      <c r="L53" s="66">
        <f t="shared" si="2"/>
        <v>3</v>
      </c>
      <c r="M53" s="66" t="str">
        <f t="shared" si="3"/>
        <v>OK</v>
      </c>
    </row>
    <row r="54" spans="2:14" x14ac:dyDescent="0.25">
      <c r="B54" s="57">
        <v>47</v>
      </c>
      <c r="C54" s="58">
        <v>44490</v>
      </c>
      <c r="D54" s="59" t="s">
        <v>2631</v>
      </c>
      <c r="E54" s="60" t="s">
        <v>11276</v>
      </c>
      <c r="F54" s="67" t="s">
        <v>2632</v>
      </c>
      <c r="G54" s="67" t="s">
        <v>2633</v>
      </c>
      <c r="H54" s="68" t="s">
        <v>2636</v>
      </c>
      <c r="I54" s="63">
        <v>2</v>
      </c>
      <c r="J54" s="64" t="str">
        <f t="shared" si="0"/>
        <v>A</v>
      </c>
      <c r="K54" s="65">
        <f t="shared" si="1"/>
        <v>5000</v>
      </c>
      <c r="L54" s="66">
        <f t="shared" si="2"/>
        <v>2</v>
      </c>
      <c r="M54" s="66" t="str">
        <f t="shared" si="3"/>
        <v>OK</v>
      </c>
    </row>
    <row r="55" spans="2:14" x14ac:dyDescent="0.25">
      <c r="B55" s="57">
        <v>48</v>
      </c>
      <c r="C55" s="58">
        <v>44490</v>
      </c>
      <c r="D55" s="59" t="s">
        <v>2637</v>
      </c>
      <c r="E55" s="60" t="s">
        <v>11276</v>
      </c>
      <c r="F55" s="67" t="s">
        <v>2638</v>
      </c>
      <c r="G55" s="67" t="s">
        <v>2639</v>
      </c>
      <c r="H55" s="68" t="s">
        <v>2643</v>
      </c>
      <c r="I55" s="63">
        <v>2</v>
      </c>
      <c r="J55" s="64" t="str">
        <f t="shared" si="0"/>
        <v>A</v>
      </c>
      <c r="K55" s="65">
        <f t="shared" si="1"/>
        <v>5000</v>
      </c>
      <c r="L55" s="66">
        <f t="shared" si="2"/>
        <v>7</v>
      </c>
      <c r="M55" s="66" t="str">
        <f t="shared" si="3"/>
        <v>OK</v>
      </c>
    </row>
    <row r="56" spans="2:14" x14ac:dyDescent="0.25">
      <c r="B56" s="57">
        <v>49</v>
      </c>
      <c r="C56" s="58">
        <v>44490</v>
      </c>
      <c r="D56" s="59" t="s">
        <v>2640</v>
      </c>
      <c r="E56" s="60" t="s">
        <v>11276</v>
      </c>
      <c r="F56" s="67" t="s">
        <v>2641</v>
      </c>
      <c r="G56" s="67" t="s">
        <v>2642</v>
      </c>
      <c r="H56" s="68" t="s">
        <v>2644</v>
      </c>
      <c r="I56" s="63">
        <v>2</v>
      </c>
      <c r="J56" s="64" t="str">
        <f t="shared" si="0"/>
        <v>A</v>
      </c>
      <c r="K56" s="65">
        <f t="shared" si="1"/>
        <v>5000</v>
      </c>
      <c r="L56" s="66">
        <f t="shared" si="2"/>
        <v>4</v>
      </c>
      <c r="M56" s="66" t="str">
        <f t="shared" si="3"/>
        <v>OK</v>
      </c>
    </row>
    <row r="57" spans="2:14" x14ac:dyDescent="0.25">
      <c r="B57" s="57">
        <v>50</v>
      </c>
      <c r="C57" s="58">
        <v>44490</v>
      </c>
      <c r="D57" s="59" t="s">
        <v>2669</v>
      </c>
      <c r="E57" s="60" t="s">
        <v>11276</v>
      </c>
      <c r="F57" s="67" t="s">
        <v>2670</v>
      </c>
      <c r="G57" s="67" t="s">
        <v>2671</v>
      </c>
      <c r="H57" s="68" t="s">
        <v>2672</v>
      </c>
      <c r="I57" s="63">
        <v>2</v>
      </c>
      <c r="J57" s="64" t="str">
        <f t="shared" si="0"/>
        <v>A</v>
      </c>
      <c r="K57" s="65">
        <f t="shared" si="1"/>
        <v>5000</v>
      </c>
      <c r="L57" s="66">
        <f t="shared" si="2"/>
        <v>4</v>
      </c>
      <c r="M57" s="66" t="str">
        <f t="shared" si="3"/>
        <v>OK</v>
      </c>
    </row>
    <row r="58" spans="2:14" x14ac:dyDescent="0.25">
      <c r="B58" s="57">
        <v>51</v>
      </c>
      <c r="C58" s="58">
        <v>44490</v>
      </c>
      <c r="D58" s="59" t="s">
        <v>2673</v>
      </c>
      <c r="E58" s="60" t="s">
        <v>11276</v>
      </c>
      <c r="F58" s="67" t="s">
        <v>2674</v>
      </c>
      <c r="G58" s="67" t="s">
        <v>2675</v>
      </c>
      <c r="H58" s="68" t="s">
        <v>2679</v>
      </c>
      <c r="I58" s="63">
        <v>2</v>
      </c>
      <c r="J58" s="64" t="str">
        <f t="shared" si="0"/>
        <v>A</v>
      </c>
      <c r="K58" s="65">
        <f t="shared" si="1"/>
        <v>5000</v>
      </c>
      <c r="L58" s="66">
        <f t="shared" si="2"/>
        <v>2</v>
      </c>
      <c r="M58" s="66" t="str">
        <f t="shared" si="3"/>
        <v>OK</v>
      </c>
    </row>
    <row r="59" spans="2:14" x14ac:dyDescent="0.25">
      <c r="B59" s="57">
        <v>52</v>
      </c>
      <c r="C59" s="58">
        <v>44490</v>
      </c>
      <c r="D59" s="59" t="s">
        <v>2676</v>
      </c>
      <c r="E59" s="60" t="s">
        <v>11276</v>
      </c>
      <c r="F59" s="67" t="s">
        <v>2677</v>
      </c>
      <c r="G59" s="67" t="s">
        <v>2678</v>
      </c>
      <c r="H59" s="68" t="s">
        <v>2680</v>
      </c>
      <c r="I59" s="63">
        <v>2</v>
      </c>
      <c r="J59" s="64" t="str">
        <f t="shared" si="0"/>
        <v>A</v>
      </c>
      <c r="K59" s="65">
        <f t="shared" si="1"/>
        <v>5000</v>
      </c>
      <c r="L59" s="66">
        <f t="shared" si="2"/>
        <v>2</v>
      </c>
      <c r="M59" s="66" t="str">
        <f t="shared" si="3"/>
        <v>OK</v>
      </c>
    </row>
    <row r="60" spans="2:14" x14ac:dyDescent="0.25">
      <c r="B60" s="57">
        <v>53</v>
      </c>
      <c r="C60" s="58">
        <v>44490</v>
      </c>
      <c r="D60" s="59" t="s">
        <v>2681</v>
      </c>
      <c r="E60" s="60" t="s">
        <v>11276</v>
      </c>
      <c r="F60" s="67" t="s">
        <v>2682</v>
      </c>
      <c r="G60" s="67" t="s">
        <v>2683</v>
      </c>
      <c r="H60" s="68" t="s">
        <v>2687</v>
      </c>
      <c r="I60" s="63">
        <v>2</v>
      </c>
      <c r="J60" s="64" t="str">
        <f t="shared" si="0"/>
        <v>A</v>
      </c>
      <c r="K60" s="65">
        <f t="shared" si="1"/>
        <v>5000</v>
      </c>
      <c r="L60" s="66">
        <f t="shared" si="2"/>
        <v>2</v>
      </c>
      <c r="M60" s="66" t="str">
        <f t="shared" si="3"/>
        <v>OK</v>
      </c>
    </row>
    <row r="61" spans="2:14" x14ac:dyDescent="0.25">
      <c r="B61" s="57">
        <v>54</v>
      </c>
      <c r="C61" s="58">
        <v>44490</v>
      </c>
      <c r="D61" s="59" t="s">
        <v>2684</v>
      </c>
      <c r="E61" s="60" t="s">
        <v>11276</v>
      </c>
      <c r="F61" s="67" t="s">
        <v>2685</v>
      </c>
      <c r="G61" s="67" t="s">
        <v>2686</v>
      </c>
      <c r="H61" s="68" t="s">
        <v>2688</v>
      </c>
      <c r="I61" s="63">
        <v>2</v>
      </c>
      <c r="J61" s="64" t="str">
        <f t="shared" si="0"/>
        <v>A</v>
      </c>
      <c r="K61" s="65">
        <f t="shared" si="1"/>
        <v>5000</v>
      </c>
      <c r="L61" s="66">
        <f t="shared" si="2"/>
        <v>2</v>
      </c>
      <c r="M61" s="66" t="str">
        <f t="shared" si="3"/>
        <v>OK</v>
      </c>
    </row>
    <row r="62" spans="2:14" s="69" customFormat="1" x14ac:dyDescent="0.25">
      <c r="B62" s="57">
        <v>55</v>
      </c>
      <c r="C62" s="58">
        <v>44490</v>
      </c>
      <c r="D62" s="59" t="s">
        <v>2645</v>
      </c>
      <c r="E62" s="60" t="s">
        <v>11276</v>
      </c>
      <c r="F62" s="67" t="s">
        <v>2646</v>
      </c>
      <c r="G62" s="67" t="s">
        <v>2647</v>
      </c>
      <c r="H62" s="68" t="s">
        <v>2648</v>
      </c>
      <c r="I62" s="63">
        <v>2</v>
      </c>
      <c r="J62" s="64" t="str">
        <f t="shared" si="0"/>
        <v>A</v>
      </c>
      <c r="K62" s="65">
        <f t="shared" si="1"/>
        <v>5000</v>
      </c>
      <c r="L62" s="66">
        <f t="shared" si="2"/>
        <v>2</v>
      </c>
      <c r="M62" s="66" t="str">
        <f t="shared" si="3"/>
        <v>OK</v>
      </c>
      <c r="N62" s="40"/>
    </row>
    <row r="63" spans="2:14" x14ac:dyDescent="0.25">
      <c r="B63" s="57">
        <v>56</v>
      </c>
      <c r="C63" s="58">
        <v>44490</v>
      </c>
      <c r="D63" s="59" t="s">
        <v>2653</v>
      </c>
      <c r="E63" s="60" t="s">
        <v>11276</v>
      </c>
      <c r="F63" s="67" t="s">
        <v>2654</v>
      </c>
      <c r="G63" s="67" t="s">
        <v>2655</v>
      </c>
      <c r="H63" s="68" t="s">
        <v>2656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si="2"/>
        <v>2</v>
      </c>
      <c r="M63" s="66" t="str">
        <f t="shared" si="3"/>
        <v>OK</v>
      </c>
    </row>
    <row r="64" spans="2:14" x14ac:dyDescent="0.25">
      <c r="B64" s="57">
        <v>57</v>
      </c>
      <c r="C64" s="58">
        <v>44490</v>
      </c>
      <c r="D64" s="59" t="s">
        <v>2689</v>
      </c>
      <c r="E64" s="60" t="s">
        <v>11276</v>
      </c>
      <c r="F64" s="67" t="s">
        <v>2690</v>
      </c>
      <c r="G64" s="67" t="s">
        <v>2691</v>
      </c>
      <c r="H64" s="68" t="s">
        <v>2692</v>
      </c>
      <c r="I64" s="63">
        <v>2</v>
      </c>
      <c r="J64" s="64" t="str">
        <f t="shared" si="0"/>
        <v>A</v>
      </c>
      <c r="K64" s="65">
        <f t="shared" si="1"/>
        <v>5000</v>
      </c>
      <c r="L64" s="66">
        <f t="shared" si="2"/>
        <v>2</v>
      </c>
      <c r="M64" s="66" t="str">
        <f t="shared" si="3"/>
        <v>OK</v>
      </c>
    </row>
    <row r="65" spans="2:14" x14ac:dyDescent="0.25">
      <c r="B65" s="57">
        <v>58</v>
      </c>
      <c r="C65" s="58">
        <v>44490</v>
      </c>
      <c r="D65" s="59" t="s">
        <v>2693</v>
      </c>
      <c r="E65" s="60" t="s">
        <v>11276</v>
      </c>
      <c r="F65" s="67" t="s">
        <v>2694</v>
      </c>
      <c r="G65" s="67" t="s">
        <v>2695</v>
      </c>
      <c r="H65" s="68" t="s">
        <v>2696</v>
      </c>
      <c r="I65" s="63">
        <v>2</v>
      </c>
      <c r="J65" s="64" t="str">
        <f t="shared" si="0"/>
        <v>A</v>
      </c>
      <c r="K65" s="65">
        <f t="shared" si="1"/>
        <v>5000</v>
      </c>
      <c r="L65" s="66">
        <f t="shared" si="2"/>
        <v>2</v>
      </c>
      <c r="M65" s="66" t="str">
        <f t="shared" si="3"/>
        <v>OK</v>
      </c>
    </row>
    <row r="66" spans="2:14" x14ac:dyDescent="0.25">
      <c r="B66" s="57">
        <v>59</v>
      </c>
      <c r="C66" s="58">
        <v>44490</v>
      </c>
      <c r="D66" s="59" t="s">
        <v>2697</v>
      </c>
      <c r="E66" s="60" t="s">
        <v>11276</v>
      </c>
      <c r="F66" s="67" t="s">
        <v>2698</v>
      </c>
      <c r="G66" s="67" t="s">
        <v>2699</v>
      </c>
      <c r="H66" s="68" t="s">
        <v>2700</v>
      </c>
      <c r="I66" s="63">
        <v>2</v>
      </c>
      <c r="J66" s="64" t="str">
        <f t="shared" si="0"/>
        <v>A</v>
      </c>
      <c r="K66" s="65">
        <f t="shared" si="1"/>
        <v>5000</v>
      </c>
      <c r="L66" s="66">
        <f t="shared" si="2"/>
        <v>2</v>
      </c>
      <c r="M66" s="66" t="str">
        <f t="shared" si="3"/>
        <v>OK</v>
      </c>
    </row>
    <row r="67" spans="2:14" x14ac:dyDescent="0.25">
      <c r="B67" s="57">
        <v>60</v>
      </c>
      <c r="C67" s="58">
        <v>44490</v>
      </c>
      <c r="D67" s="59" t="s">
        <v>2701</v>
      </c>
      <c r="E67" s="60" t="s">
        <v>11276</v>
      </c>
      <c r="F67" s="67" t="s">
        <v>2702</v>
      </c>
      <c r="G67" s="67" t="s">
        <v>2703</v>
      </c>
      <c r="H67" s="68" t="s">
        <v>2704</v>
      </c>
      <c r="I67" s="63">
        <v>2</v>
      </c>
      <c r="J67" s="64" t="str">
        <f t="shared" si="0"/>
        <v>A</v>
      </c>
      <c r="K67" s="65">
        <f t="shared" si="1"/>
        <v>5000</v>
      </c>
      <c r="L67" s="66">
        <f t="shared" si="2"/>
        <v>2</v>
      </c>
      <c r="M67" s="66" t="str">
        <f t="shared" si="3"/>
        <v>OK</v>
      </c>
    </row>
    <row r="68" spans="2:14" x14ac:dyDescent="0.25">
      <c r="B68" s="57">
        <v>61</v>
      </c>
      <c r="C68" s="58">
        <v>44491</v>
      </c>
      <c r="D68" s="59" t="s">
        <v>3720</v>
      </c>
      <c r="E68" s="60" t="s">
        <v>11276</v>
      </c>
      <c r="F68" s="67" t="s">
        <v>3721</v>
      </c>
      <c r="G68" s="67" t="s">
        <v>3722</v>
      </c>
      <c r="H68" s="68" t="s">
        <v>3723</v>
      </c>
      <c r="I68" s="63">
        <v>2</v>
      </c>
      <c r="J68" s="64" t="str">
        <f t="shared" si="0"/>
        <v>A</v>
      </c>
      <c r="K68" s="65">
        <f t="shared" si="1"/>
        <v>5000</v>
      </c>
      <c r="L68" s="66">
        <f t="shared" si="2"/>
        <v>7</v>
      </c>
      <c r="M68" s="66" t="str">
        <f t="shared" si="3"/>
        <v>OK</v>
      </c>
    </row>
    <row r="69" spans="2:14" x14ac:dyDescent="0.25">
      <c r="B69" s="57">
        <v>62</v>
      </c>
      <c r="C69" s="58">
        <v>44491</v>
      </c>
      <c r="D69" s="59" t="s">
        <v>3724</v>
      </c>
      <c r="E69" s="60" t="s">
        <v>11276</v>
      </c>
      <c r="F69" s="67" t="s">
        <v>3725</v>
      </c>
      <c r="G69" s="67" t="s">
        <v>3726</v>
      </c>
      <c r="H69" s="68" t="s">
        <v>3727</v>
      </c>
      <c r="I69" s="63">
        <v>2</v>
      </c>
      <c r="J69" s="64" t="str">
        <f t="shared" si="0"/>
        <v>A</v>
      </c>
      <c r="K69" s="65">
        <f t="shared" si="1"/>
        <v>5000</v>
      </c>
      <c r="L69" s="66">
        <f t="shared" si="2"/>
        <v>2</v>
      </c>
      <c r="M69" s="66" t="str">
        <f t="shared" si="3"/>
        <v>OK</v>
      </c>
    </row>
    <row r="70" spans="2:14" s="69" customFormat="1" x14ac:dyDescent="0.25">
      <c r="B70" s="57">
        <v>63</v>
      </c>
      <c r="C70" s="58">
        <v>44491</v>
      </c>
      <c r="D70" s="59" t="s">
        <v>3728</v>
      </c>
      <c r="E70" s="60" t="s">
        <v>11276</v>
      </c>
      <c r="F70" s="67" t="s">
        <v>3729</v>
      </c>
      <c r="G70" s="67" t="s">
        <v>3730</v>
      </c>
      <c r="H70" s="68" t="s">
        <v>3731</v>
      </c>
      <c r="I70" s="63">
        <v>2</v>
      </c>
      <c r="J70" s="64" t="str">
        <f t="shared" si="0"/>
        <v>A</v>
      </c>
      <c r="K70" s="65">
        <f t="shared" si="1"/>
        <v>5000</v>
      </c>
      <c r="L70" s="66">
        <f t="shared" si="2"/>
        <v>2</v>
      </c>
      <c r="M70" s="66" t="str">
        <f t="shared" si="3"/>
        <v>OK</v>
      </c>
      <c r="N70" s="40"/>
    </row>
    <row r="71" spans="2:14" x14ac:dyDescent="0.25">
      <c r="B71" s="57">
        <v>64</v>
      </c>
      <c r="C71" s="58">
        <v>44491</v>
      </c>
      <c r="D71" s="59" t="s">
        <v>3732</v>
      </c>
      <c r="E71" s="60" t="s">
        <v>11276</v>
      </c>
      <c r="F71" s="67" t="s">
        <v>3733</v>
      </c>
      <c r="G71" s="67" t="s">
        <v>3734</v>
      </c>
      <c r="H71" s="68" t="s">
        <v>3735</v>
      </c>
      <c r="I71" s="63">
        <v>2</v>
      </c>
      <c r="J71" s="64" t="str">
        <f t="shared" si="0"/>
        <v>A</v>
      </c>
      <c r="K71" s="65">
        <f t="shared" si="1"/>
        <v>5000</v>
      </c>
      <c r="L71" s="66">
        <f t="shared" si="2"/>
        <v>2</v>
      </c>
      <c r="M71" s="66" t="str">
        <f t="shared" si="3"/>
        <v>OK</v>
      </c>
    </row>
    <row r="72" spans="2:14" x14ac:dyDescent="0.25">
      <c r="B72" s="57">
        <v>65</v>
      </c>
      <c r="C72" s="58">
        <v>44491</v>
      </c>
      <c r="D72" s="59" t="s">
        <v>3736</v>
      </c>
      <c r="E72" s="60" t="s">
        <v>11276</v>
      </c>
      <c r="F72" s="67" t="s">
        <v>3737</v>
      </c>
      <c r="G72" s="67" t="s">
        <v>3738</v>
      </c>
      <c r="H72" s="68" t="s">
        <v>3742</v>
      </c>
      <c r="I72" s="63">
        <v>2</v>
      </c>
      <c r="J72" s="64" t="str">
        <f t="shared" si="0"/>
        <v>A</v>
      </c>
      <c r="K72" s="65">
        <f t="shared" si="1"/>
        <v>5000</v>
      </c>
      <c r="L72" s="66">
        <f t="shared" si="2"/>
        <v>2</v>
      </c>
      <c r="M72" s="66" t="str">
        <f t="shared" si="3"/>
        <v>OK</v>
      </c>
    </row>
    <row r="73" spans="2:14" x14ac:dyDescent="0.25">
      <c r="B73" s="57">
        <v>66</v>
      </c>
      <c r="C73" s="58">
        <v>44491</v>
      </c>
      <c r="D73" s="59" t="s">
        <v>3739</v>
      </c>
      <c r="E73" s="60" t="s">
        <v>11276</v>
      </c>
      <c r="F73" s="67" t="s">
        <v>3740</v>
      </c>
      <c r="G73" s="67" t="s">
        <v>3741</v>
      </c>
      <c r="H73" s="68" t="s">
        <v>3743</v>
      </c>
      <c r="I73" s="63">
        <v>2</v>
      </c>
      <c r="J73" s="64" t="str">
        <f t="shared" ref="J73:J136" si="4">+IF(I73&lt;=0," ",IF(I73&lt;=5,"A",IF(I73&gt;=6,"B")))</f>
        <v>A</v>
      </c>
      <c r="K73" s="65">
        <f t="shared" ref="K73:K136" si="5">+IF(J73=" ",I73*0,IF(J73="A",I73*2500,IF(J73="B",I73*3000)))</f>
        <v>5000</v>
      </c>
      <c r="L73" s="66">
        <f t="shared" ref="L73:L136" si="6">SUMIF($D$8:$D$487,D73:D552,$I$8:$I$487)</f>
        <v>6</v>
      </c>
      <c r="M73" s="66" t="str">
        <f t="shared" ref="M73:M136" si="7">+IF(L73=0," ",IF(L73&lt;=20,"OK",IF(L73&gt;=21,"LEBIH")))</f>
        <v>OK</v>
      </c>
    </row>
    <row r="74" spans="2:14" s="69" customFormat="1" x14ac:dyDescent="0.25">
      <c r="B74" s="57">
        <v>67</v>
      </c>
      <c r="C74" s="58">
        <v>44491</v>
      </c>
      <c r="D74" s="59" t="s">
        <v>3744</v>
      </c>
      <c r="E74" s="60" t="s">
        <v>11276</v>
      </c>
      <c r="F74" s="67" t="s">
        <v>3745</v>
      </c>
      <c r="G74" s="67" t="s">
        <v>3746</v>
      </c>
      <c r="H74" s="68" t="s">
        <v>3747</v>
      </c>
      <c r="I74" s="63">
        <v>3</v>
      </c>
      <c r="J74" s="64" t="str">
        <f t="shared" si="4"/>
        <v>A</v>
      </c>
      <c r="K74" s="65">
        <f t="shared" si="5"/>
        <v>7500</v>
      </c>
      <c r="L74" s="66">
        <f t="shared" si="6"/>
        <v>11</v>
      </c>
      <c r="M74" s="66" t="str">
        <f t="shared" si="7"/>
        <v>OK</v>
      </c>
      <c r="N74" s="40"/>
    </row>
    <row r="75" spans="2:14" x14ac:dyDescent="0.25">
      <c r="B75" s="57">
        <v>68</v>
      </c>
      <c r="C75" s="58">
        <v>44491</v>
      </c>
      <c r="D75" s="59" t="s">
        <v>3748</v>
      </c>
      <c r="E75" s="60" t="s">
        <v>11276</v>
      </c>
      <c r="F75" s="67" t="s">
        <v>3749</v>
      </c>
      <c r="G75" s="67" t="s">
        <v>3750</v>
      </c>
      <c r="H75" s="68" t="s">
        <v>3751</v>
      </c>
      <c r="I75" s="63">
        <v>2</v>
      </c>
      <c r="J75" s="64" t="str">
        <f t="shared" si="4"/>
        <v>A</v>
      </c>
      <c r="K75" s="65">
        <f t="shared" si="5"/>
        <v>5000</v>
      </c>
      <c r="L75" s="66">
        <f t="shared" si="6"/>
        <v>2</v>
      </c>
      <c r="M75" s="66" t="str">
        <f t="shared" si="7"/>
        <v>OK</v>
      </c>
    </row>
    <row r="76" spans="2:14" x14ac:dyDescent="0.25">
      <c r="B76" s="57">
        <v>69</v>
      </c>
      <c r="C76" s="58">
        <v>44491</v>
      </c>
      <c r="D76" s="59" t="s">
        <v>3752</v>
      </c>
      <c r="E76" s="60" t="s">
        <v>11276</v>
      </c>
      <c r="F76" s="67" t="s">
        <v>3753</v>
      </c>
      <c r="G76" s="67" t="s">
        <v>3754</v>
      </c>
      <c r="H76" s="68" t="s">
        <v>3758</v>
      </c>
      <c r="I76" s="63">
        <v>2</v>
      </c>
      <c r="J76" s="64" t="str">
        <f t="shared" si="4"/>
        <v>A</v>
      </c>
      <c r="K76" s="65">
        <f t="shared" si="5"/>
        <v>5000</v>
      </c>
      <c r="L76" s="66">
        <f t="shared" si="6"/>
        <v>2</v>
      </c>
      <c r="M76" s="66" t="str">
        <f t="shared" si="7"/>
        <v>OK</v>
      </c>
    </row>
    <row r="77" spans="2:14" s="69" customFormat="1" x14ac:dyDescent="0.25">
      <c r="B77" s="57">
        <v>70</v>
      </c>
      <c r="C77" s="58">
        <v>44491</v>
      </c>
      <c r="D77" s="59" t="s">
        <v>3755</v>
      </c>
      <c r="E77" s="60" t="s">
        <v>11276</v>
      </c>
      <c r="F77" s="67" t="s">
        <v>3756</v>
      </c>
      <c r="G77" s="67" t="s">
        <v>3757</v>
      </c>
      <c r="H77" s="68" t="s">
        <v>3759</v>
      </c>
      <c r="I77" s="63">
        <v>2</v>
      </c>
      <c r="J77" s="64" t="str">
        <f t="shared" si="4"/>
        <v>A</v>
      </c>
      <c r="K77" s="65">
        <f t="shared" si="5"/>
        <v>5000</v>
      </c>
      <c r="L77" s="66">
        <f t="shared" si="6"/>
        <v>4</v>
      </c>
      <c r="M77" s="66" t="str">
        <f t="shared" si="7"/>
        <v>OK</v>
      </c>
      <c r="N77" s="40"/>
    </row>
    <row r="78" spans="2:14" x14ac:dyDescent="0.25">
      <c r="B78" s="57">
        <v>71</v>
      </c>
      <c r="C78" s="58">
        <v>44491</v>
      </c>
      <c r="D78" s="59" t="s">
        <v>3760</v>
      </c>
      <c r="E78" s="60" t="s">
        <v>11276</v>
      </c>
      <c r="F78" s="67" t="s">
        <v>3761</v>
      </c>
      <c r="G78" s="67" t="s">
        <v>3762</v>
      </c>
      <c r="H78" s="68" t="s">
        <v>3763</v>
      </c>
      <c r="I78" s="63">
        <v>2</v>
      </c>
      <c r="J78" s="64" t="str">
        <f t="shared" si="4"/>
        <v>A</v>
      </c>
      <c r="K78" s="65">
        <f t="shared" si="5"/>
        <v>5000</v>
      </c>
      <c r="L78" s="66">
        <f t="shared" si="6"/>
        <v>4</v>
      </c>
      <c r="M78" s="66" t="str">
        <f t="shared" si="7"/>
        <v>OK</v>
      </c>
    </row>
    <row r="79" spans="2:14" x14ac:dyDescent="0.25">
      <c r="B79" s="57">
        <v>72</v>
      </c>
      <c r="C79" s="58">
        <v>44491</v>
      </c>
      <c r="D79" s="59" t="s">
        <v>3764</v>
      </c>
      <c r="E79" s="60" t="s">
        <v>11276</v>
      </c>
      <c r="F79" s="67" t="s">
        <v>3765</v>
      </c>
      <c r="G79" s="67" t="s">
        <v>3766</v>
      </c>
      <c r="H79" s="68" t="s">
        <v>3767</v>
      </c>
      <c r="I79" s="63">
        <v>2</v>
      </c>
      <c r="J79" s="64" t="str">
        <f t="shared" si="4"/>
        <v>A</v>
      </c>
      <c r="K79" s="65">
        <f t="shared" si="5"/>
        <v>5000</v>
      </c>
      <c r="L79" s="66">
        <f t="shared" si="6"/>
        <v>2</v>
      </c>
      <c r="M79" s="66" t="str">
        <f t="shared" si="7"/>
        <v>OK</v>
      </c>
    </row>
    <row r="80" spans="2:14" x14ac:dyDescent="0.25">
      <c r="B80" s="57">
        <v>73</v>
      </c>
      <c r="C80" s="58">
        <v>44491</v>
      </c>
      <c r="D80" s="59" t="s">
        <v>3768</v>
      </c>
      <c r="E80" s="60" t="s">
        <v>11276</v>
      </c>
      <c r="F80" s="67" t="s">
        <v>3769</v>
      </c>
      <c r="G80" s="67" t="s">
        <v>3770</v>
      </c>
      <c r="H80" s="68" t="s">
        <v>3771</v>
      </c>
      <c r="I80" s="63">
        <v>2</v>
      </c>
      <c r="J80" s="64" t="str">
        <f t="shared" si="4"/>
        <v>A</v>
      </c>
      <c r="K80" s="65">
        <f t="shared" si="5"/>
        <v>5000</v>
      </c>
      <c r="L80" s="66">
        <f t="shared" si="6"/>
        <v>2</v>
      </c>
      <c r="M80" s="66" t="str">
        <f t="shared" si="7"/>
        <v>OK</v>
      </c>
    </row>
    <row r="81" spans="2:14" s="69" customFormat="1" x14ac:dyDescent="0.25">
      <c r="B81" s="57">
        <v>74</v>
      </c>
      <c r="C81" s="58">
        <v>44491</v>
      </c>
      <c r="D81" s="59" t="s">
        <v>3772</v>
      </c>
      <c r="E81" s="60" t="s">
        <v>11276</v>
      </c>
      <c r="F81" s="67" t="s">
        <v>3773</v>
      </c>
      <c r="G81" s="67" t="s">
        <v>3774</v>
      </c>
      <c r="H81" s="68" t="s">
        <v>3775</v>
      </c>
      <c r="I81" s="63">
        <v>2</v>
      </c>
      <c r="J81" s="64" t="str">
        <f t="shared" si="4"/>
        <v>A</v>
      </c>
      <c r="K81" s="65">
        <f t="shared" si="5"/>
        <v>5000</v>
      </c>
      <c r="L81" s="66">
        <f t="shared" si="6"/>
        <v>2</v>
      </c>
      <c r="M81" s="66" t="str">
        <f t="shared" si="7"/>
        <v>OK</v>
      </c>
      <c r="N81" s="40"/>
    </row>
    <row r="82" spans="2:14" s="69" customFormat="1" x14ac:dyDescent="0.25">
      <c r="B82" s="57">
        <v>75</v>
      </c>
      <c r="C82" s="70">
        <v>44491</v>
      </c>
      <c r="D82" s="59" t="s">
        <v>3776</v>
      </c>
      <c r="E82" s="60" t="s">
        <v>11276</v>
      </c>
      <c r="F82" s="67" t="s">
        <v>3777</v>
      </c>
      <c r="G82" s="67" t="s">
        <v>3778</v>
      </c>
      <c r="H82" s="68" t="s">
        <v>3779</v>
      </c>
      <c r="I82" s="63">
        <v>2</v>
      </c>
      <c r="J82" s="64" t="str">
        <f t="shared" si="4"/>
        <v>A</v>
      </c>
      <c r="K82" s="65">
        <f t="shared" si="5"/>
        <v>5000</v>
      </c>
      <c r="L82" s="66">
        <f t="shared" si="6"/>
        <v>2</v>
      </c>
      <c r="M82" s="66" t="str">
        <f t="shared" si="7"/>
        <v>OK</v>
      </c>
      <c r="N82" s="40"/>
    </row>
    <row r="83" spans="2:14" x14ac:dyDescent="0.25">
      <c r="B83" s="57">
        <v>76</v>
      </c>
      <c r="C83" s="70">
        <v>44491</v>
      </c>
      <c r="D83" s="59" t="s">
        <v>3780</v>
      </c>
      <c r="E83" s="60" t="s">
        <v>11276</v>
      </c>
      <c r="F83" s="67" t="s">
        <v>3781</v>
      </c>
      <c r="G83" s="67" t="s">
        <v>3782</v>
      </c>
      <c r="H83" s="68" t="s">
        <v>3783</v>
      </c>
      <c r="I83" s="63">
        <v>2</v>
      </c>
      <c r="J83" s="64" t="str">
        <f t="shared" si="4"/>
        <v>A</v>
      </c>
      <c r="K83" s="65">
        <f t="shared" si="5"/>
        <v>5000</v>
      </c>
      <c r="L83" s="66">
        <f t="shared" si="6"/>
        <v>2</v>
      </c>
      <c r="M83" s="66" t="str">
        <f t="shared" si="7"/>
        <v>OK</v>
      </c>
    </row>
    <row r="84" spans="2:14" x14ac:dyDescent="0.25">
      <c r="B84" s="57">
        <v>77</v>
      </c>
      <c r="C84" s="70">
        <v>44491</v>
      </c>
      <c r="D84" s="59" t="s">
        <v>3784</v>
      </c>
      <c r="E84" s="60" t="s">
        <v>11276</v>
      </c>
      <c r="F84" s="67" t="s">
        <v>3785</v>
      </c>
      <c r="G84" s="67" t="s">
        <v>3786</v>
      </c>
      <c r="H84" s="68" t="s">
        <v>3787</v>
      </c>
      <c r="I84" s="63">
        <v>2</v>
      </c>
      <c r="J84" s="64" t="str">
        <f t="shared" si="4"/>
        <v>A</v>
      </c>
      <c r="K84" s="65">
        <f t="shared" si="5"/>
        <v>5000</v>
      </c>
      <c r="L84" s="66">
        <f t="shared" si="6"/>
        <v>2</v>
      </c>
      <c r="M84" s="66" t="str">
        <f t="shared" si="7"/>
        <v>OK</v>
      </c>
    </row>
    <row r="85" spans="2:14" x14ac:dyDescent="0.25">
      <c r="B85" s="57">
        <v>78</v>
      </c>
      <c r="C85" s="70">
        <v>44491</v>
      </c>
      <c r="D85" s="59" t="s">
        <v>3788</v>
      </c>
      <c r="E85" s="60" t="s">
        <v>11276</v>
      </c>
      <c r="F85" s="67" t="s">
        <v>3789</v>
      </c>
      <c r="G85" s="67" t="s">
        <v>3790</v>
      </c>
      <c r="H85" s="68" t="s">
        <v>3791</v>
      </c>
      <c r="I85" s="63">
        <v>2</v>
      </c>
      <c r="J85" s="64" t="str">
        <f t="shared" si="4"/>
        <v>A</v>
      </c>
      <c r="K85" s="65">
        <f t="shared" si="5"/>
        <v>5000</v>
      </c>
      <c r="L85" s="66">
        <f t="shared" si="6"/>
        <v>2</v>
      </c>
      <c r="M85" s="66" t="str">
        <f t="shared" si="7"/>
        <v>OK</v>
      </c>
    </row>
    <row r="86" spans="2:14" s="69" customFormat="1" x14ac:dyDescent="0.25">
      <c r="B86" s="57">
        <v>79</v>
      </c>
      <c r="C86" s="70">
        <v>44491</v>
      </c>
      <c r="D86" s="59" t="s">
        <v>3792</v>
      </c>
      <c r="E86" s="60" t="s">
        <v>11276</v>
      </c>
      <c r="F86" s="67" t="s">
        <v>3793</v>
      </c>
      <c r="G86" s="67" t="s">
        <v>3794</v>
      </c>
      <c r="H86" s="68" t="s">
        <v>3795</v>
      </c>
      <c r="I86" s="63">
        <v>2</v>
      </c>
      <c r="J86" s="64" t="str">
        <f t="shared" si="4"/>
        <v>A</v>
      </c>
      <c r="K86" s="65">
        <f t="shared" si="5"/>
        <v>5000</v>
      </c>
      <c r="L86" s="66">
        <f t="shared" si="6"/>
        <v>2</v>
      </c>
      <c r="M86" s="66" t="str">
        <f t="shared" si="7"/>
        <v>OK</v>
      </c>
      <c r="N86" s="40"/>
    </row>
    <row r="87" spans="2:14" x14ac:dyDescent="0.25">
      <c r="B87" s="57">
        <v>80</v>
      </c>
      <c r="C87" s="70">
        <v>44492</v>
      </c>
      <c r="D87" s="59" t="s">
        <v>1453</v>
      </c>
      <c r="E87" s="60" t="s">
        <v>11276</v>
      </c>
      <c r="F87" s="67" t="s">
        <v>1454</v>
      </c>
      <c r="G87" s="67" t="s">
        <v>1455</v>
      </c>
      <c r="H87" s="68" t="s">
        <v>3800</v>
      </c>
      <c r="I87" s="63">
        <v>2</v>
      </c>
      <c r="J87" s="64" t="str">
        <f t="shared" si="4"/>
        <v>A</v>
      </c>
      <c r="K87" s="65">
        <f t="shared" si="5"/>
        <v>5000</v>
      </c>
      <c r="L87" s="66">
        <f t="shared" si="6"/>
        <v>7</v>
      </c>
      <c r="M87" s="66" t="str">
        <f t="shared" si="7"/>
        <v>OK</v>
      </c>
    </row>
    <row r="88" spans="2:14" x14ac:dyDescent="0.25">
      <c r="B88" s="57">
        <v>81</v>
      </c>
      <c r="C88" s="70">
        <v>44491</v>
      </c>
      <c r="D88" s="59" t="s">
        <v>3796</v>
      </c>
      <c r="E88" s="60" t="s">
        <v>11276</v>
      </c>
      <c r="F88" s="67" t="s">
        <v>3797</v>
      </c>
      <c r="G88" s="67" t="s">
        <v>3798</v>
      </c>
      <c r="H88" s="68" t="s">
        <v>3799</v>
      </c>
      <c r="I88" s="63">
        <v>10</v>
      </c>
      <c r="J88" s="64" t="str">
        <f t="shared" si="4"/>
        <v>B</v>
      </c>
      <c r="K88" s="65">
        <f t="shared" si="5"/>
        <v>30000</v>
      </c>
      <c r="L88" s="66">
        <f t="shared" si="6"/>
        <v>10</v>
      </c>
      <c r="M88" s="66" t="str">
        <f t="shared" si="7"/>
        <v>OK</v>
      </c>
    </row>
    <row r="89" spans="2:14" s="69" customFormat="1" x14ac:dyDescent="0.25">
      <c r="B89" s="57">
        <v>82</v>
      </c>
      <c r="C89" s="70">
        <v>44492</v>
      </c>
      <c r="D89" s="59" t="s">
        <v>3801</v>
      </c>
      <c r="E89" s="60" t="s">
        <v>11276</v>
      </c>
      <c r="F89" s="67" t="s">
        <v>3802</v>
      </c>
      <c r="G89" s="67" t="s">
        <v>3803</v>
      </c>
      <c r="H89" s="68" t="s">
        <v>3804</v>
      </c>
      <c r="I89" s="63">
        <v>2</v>
      </c>
      <c r="J89" s="64" t="str">
        <f t="shared" si="4"/>
        <v>A</v>
      </c>
      <c r="K89" s="65">
        <f t="shared" si="5"/>
        <v>5000</v>
      </c>
      <c r="L89" s="66">
        <f t="shared" si="6"/>
        <v>4</v>
      </c>
      <c r="M89" s="66" t="str">
        <f t="shared" si="7"/>
        <v>OK</v>
      </c>
      <c r="N89" s="40"/>
    </row>
    <row r="90" spans="2:14" x14ac:dyDescent="0.25">
      <c r="B90" s="57">
        <v>83</v>
      </c>
      <c r="C90" s="70">
        <v>44492</v>
      </c>
      <c r="D90" s="59" t="s">
        <v>3805</v>
      </c>
      <c r="E90" s="60" t="s">
        <v>11276</v>
      </c>
      <c r="F90" s="67" t="s">
        <v>3806</v>
      </c>
      <c r="G90" s="67" t="s">
        <v>3807</v>
      </c>
      <c r="H90" s="68" t="s">
        <v>3808</v>
      </c>
      <c r="I90" s="63">
        <v>3</v>
      </c>
      <c r="J90" s="64" t="str">
        <f t="shared" si="4"/>
        <v>A</v>
      </c>
      <c r="K90" s="65">
        <f t="shared" si="5"/>
        <v>7500</v>
      </c>
      <c r="L90" s="66">
        <f t="shared" si="6"/>
        <v>20</v>
      </c>
      <c r="M90" s="66" t="str">
        <f t="shared" si="7"/>
        <v>OK</v>
      </c>
    </row>
    <row r="91" spans="2:14" x14ac:dyDescent="0.25">
      <c r="B91" s="57">
        <v>84</v>
      </c>
      <c r="C91" s="70">
        <v>44492</v>
      </c>
      <c r="D91" s="59" t="s">
        <v>3809</v>
      </c>
      <c r="E91" s="60" t="s">
        <v>11276</v>
      </c>
      <c r="F91" s="67" t="s">
        <v>3810</v>
      </c>
      <c r="G91" s="67" t="s">
        <v>3811</v>
      </c>
      <c r="H91" s="68" t="s">
        <v>3812</v>
      </c>
      <c r="I91" s="63">
        <v>2</v>
      </c>
      <c r="J91" s="64" t="str">
        <f t="shared" si="4"/>
        <v>A</v>
      </c>
      <c r="K91" s="65">
        <f t="shared" si="5"/>
        <v>5000</v>
      </c>
      <c r="L91" s="66">
        <f t="shared" si="6"/>
        <v>8</v>
      </c>
      <c r="M91" s="66" t="str">
        <f t="shared" si="7"/>
        <v>OK</v>
      </c>
    </row>
    <row r="92" spans="2:14" x14ac:dyDescent="0.25">
      <c r="B92" s="57">
        <v>85</v>
      </c>
      <c r="C92" s="70">
        <v>44492</v>
      </c>
      <c r="D92" s="59" t="s">
        <v>3813</v>
      </c>
      <c r="E92" s="60" t="s">
        <v>11276</v>
      </c>
      <c r="F92" s="67" t="s">
        <v>3814</v>
      </c>
      <c r="G92" s="67" t="s">
        <v>3815</v>
      </c>
      <c r="H92" s="68" t="s">
        <v>3816</v>
      </c>
      <c r="I92" s="63">
        <v>2</v>
      </c>
      <c r="J92" s="64" t="str">
        <f t="shared" si="4"/>
        <v>A</v>
      </c>
      <c r="K92" s="65">
        <f t="shared" si="5"/>
        <v>5000</v>
      </c>
      <c r="L92" s="66">
        <f t="shared" si="6"/>
        <v>2</v>
      </c>
      <c r="M92" s="66" t="str">
        <f t="shared" si="7"/>
        <v>OK</v>
      </c>
    </row>
    <row r="93" spans="2:14" s="69" customFormat="1" x14ac:dyDescent="0.25">
      <c r="B93" s="57">
        <v>86</v>
      </c>
      <c r="C93" s="70">
        <v>44492</v>
      </c>
      <c r="D93" s="59" t="s">
        <v>3817</v>
      </c>
      <c r="E93" s="60" t="s">
        <v>11276</v>
      </c>
      <c r="F93" s="67" t="s">
        <v>3818</v>
      </c>
      <c r="G93" s="67" t="s">
        <v>3819</v>
      </c>
      <c r="H93" s="68" t="s">
        <v>3823</v>
      </c>
      <c r="I93" s="63">
        <v>2</v>
      </c>
      <c r="J93" s="64" t="str">
        <f t="shared" si="4"/>
        <v>A</v>
      </c>
      <c r="K93" s="65">
        <f t="shared" si="5"/>
        <v>5000</v>
      </c>
      <c r="L93" s="66">
        <f t="shared" si="6"/>
        <v>2</v>
      </c>
      <c r="M93" s="66" t="str">
        <f t="shared" si="7"/>
        <v>OK</v>
      </c>
      <c r="N93" s="40"/>
    </row>
    <row r="94" spans="2:14" x14ac:dyDescent="0.25">
      <c r="B94" s="57">
        <v>87</v>
      </c>
      <c r="C94" s="70">
        <v>44492</v>
      </c>
      <c r="D94" s="59" t="s">
        <v>3820</v>
      </c>
      <c r="E94" s="60" t="s">
        <v>11276</v>
      </c>
      <c r="F94" s="67" t="s">
        <v>3821</v>
      </c>
      <c r="G94" s="67" t="s">
        <v>3822</v>
      </c>
      <c r="H94" s="68" t="s">
        <v>3824</v>
      </c>
      <c r="I94" s="63">
        <v>3</v>
      </c>
      <c r="J94" s="64" t="str">
        <f t="shared" si="4"/>
        <v>A</v>
      </c>
      <c r="K94" s="65">
        <f t="shared" si="5"/>
        <v>7500</v>
      </c>
      <c r="L94" s="66">
        <f t="shared" si="6"/>
        <v>5</v>
      </c>
      <c r="M94" s="66" t="str">
        <f t="shared" si="7"/>
        <v>OK</v>
      </c>
    </row>
    <row r="95" spans="2:14" x14ac:dyDescent="0.25">
      <c r="B95" s="57">
        <v>88</v>
      </c>
      <c r="C95" s="70">
        <v>44492</v>
      </c>
      <c r="D95" s="59" t="s">
        <v>3744</v>
      </c>
      <c r="E95" s="60" t="s">
        <v>11276</v>
      </c>
      <c r="F95" s="67" t="s">
        <v>3745</v>
      </c>
      <c r="G95" s="67" t="s">
        <v>3746</v>
      </c>
      <c r="H95" s="68" t="s">
        <v>3825</v>
      </c>
      <c r="I95" s="63">
        <v>3</v>
      </c>
      <c r="J95" s="64" t="str">
        <f t="shared" si="4"/>
        <v>A</v>
      </c>
      <c r="K95" s="65">
        <f t="shared" si="5"/>
        <v>7500</v>
      </c>
      <c r="L95" s="66">
        <f t="shared" si="6"/>
        <v>11</v>
      </c>
      <c r="M95" s="66" t="str">
        <f t="shared" si="7"/>
        <v>OK</v>
      </c>
    </row>
    <row r="96" spans="2:14" s="69" customFormat="1" x14ac:dyDescent="0.25">
      <c r="B96" s="57">
        <v>89</v>
      </c>
      <c r="C96" s="70">
        <v>44492</v>
      </c>
      <c r="D96" s="59" t="s">
        <v>3826</v>
      </c>
      <c r="E96" s="60" t="s">
        <v>11276</v>
      </c>
      <c r="F96" s="67" t="s">
        <v>3827</v>
      </c>
      <c r="G96" s="67" t="s">
        <v>3828</v>
      </c>
      <c r="H96" s="68" t="s">
        <v>3829</v>
      </c>
      <c r="I96" s="63">
        <v>10</v>
      </c>
      <c r="J96" s="64" t="str">
        <f t="shared" si="4"/>
        <v>B</v>
      </c>
      <c r="K96" s="65">
        <f t="shared" si="5"/>
        <v>30000</v>
      </c>
      <c r="L96" s="66">
        <f t="shared" si="6"/>
        <v>20</v>
      </c>
      <c r="M96" s="66" t="str">
        <f t="shared" si="7"/>
        <v>OK</v>
      </c>
      <c r="N96" s="40"/>
    </row>
    <row r="97" spans="2:14" x14ac:dyDescent="0.25">
      <c r="B97" s="57">
        <v>90</v>
      </c>
      <c r="C97" s="70">
        <v>44492</v>
      </c>
      <c r="D97" s="59" t="s">
        <v>3853</v>
      </c>
      <c r="E97" s="60" t="s">
        <v>11276</v>
      </c>
      <c r="F97" s="67" t="s">
        <v>3854</v>
      </c>
      <c r="G97" s="67" t="s">
        <v>3855</v>
      </c>
      <c r="H97" s="68" t="s">
        <v>3859</v>
      </c>
      <c r="I97" s="63">
        <v>6</v>
      </c>
      <c r="J97" s="64" t="str">
        <f t="shared" si="4"/>
        <v>B</v>
      </c>
      <c r="K97" s="65">
        <f t="shared" si="5"/>
        <v>18000</v>
      </c>
      <c r="L97" s="66">
        <f t="shared" si="6"/>
        <v>16</v>
      </c>
      <c r="M97" s="66" t="str">
        <f t="shared" si="7"/>
        <v>OK</v>
      </c>
    </row>
    <row r="98" spans="2:14" x14ac:dyDescent="0.25">
      <c r="B98" s="57">
        <v>91</v>
      </c>
      <c r="C98" s="70">
        <v>44492</v>
      </c>
      <c r="D98" s="59" t="s">
        <v>3856</v>
      </c>
      <c r="E98" s="60" t="s">
        <v>11276</v>
      </c>
      <c r="F98" s="67" t="s">
        <v>3857</v>
      </c>
      <c r="G98" s="67" t="s">
        <v>3858</v>
      </c>
      <c r="H98" s="68" t="s">
        <v>3860</v>
      </c>
      <c r="I98" s="63">
        <v>8</v>
      </c>
      <c r="J98" s="64" t="str">
        <f t="shared" si="4"/>
        <v>B</v>
      </c>
      <c r="K98" s="65">
        <f t="shared" si="5"/>
        <v>24000</v>
      </c>
      <c r="L98" s="66">
        <f t="shared" si="6"/>
        <v>8</v>
      </c>
      <c r="M98" s="66" t="str">
        <f t="shared" si="7"/>
        <v>OK</v>
      </c>
    </row>
    <row r="99" spans="2:14" x14ac:dyDescent="0.25">
      <c r="B99" s="57">
        <v>92</v>
      </c>
      <c r="C99" s="70">
        <v>44492</v>
      </c>
      <c r="D99" s="59" t="s">
        <v>3861</v>
      </c>
      <c r="E99" s="60" t="s">
        <v>11276</v>
      </c>
      <c r="F99" s="67" t="s">
        <v>3862</v>
      </c>
      <c r="G99" s="67" t="s">
        <v>3863</v>
      </c>
      <c r="H99" s="68" t="s">
        <v>3864</v>
      </c>
      <c r="I99" s="63">
        <v>3</v>
      </c>
      <c r="J99" s="64" t="str">
        <f t="shared" si="4"/>
        <v>A</v>
      </c>
      <c r="K99" s="65">
        <f t="shared" si="5"/>
        <v>7500</v>
      </c>
      <c r="L99" s="66">
        <f t="shared" si="6"/>
        <v>5</v>
      </c>
      <c r="M99" s="66" t="str">
        <f t="shared" si="7"/>
        <v>OK</v>
      </c>
    </row>
    <row r="100" spans="2:14" s="69" customFormat="1" x14ac:dyDescent="0.25">
      <c r="B100" s="57">
        <v>93</v>
      </c>
      <c r="C100" s="70">
        <v>44492</v>
      </c>
      <c r="D100" s="59" t="s">
        <v>3830</v>
      </c>
      <c r="E100" s="60" t="s">
        <v>11276</v>
      </c>
      <c r="F100" s="67" t="s">
        <v>3831</v>
      </c>
      <c r="G100" s="67" t="s">
        <v>3832</v>
      </c>
      <c r="H100" s="68" t="s">
        <v>3833</v>
      </c>
      <c r="I100" s="63">
        <v>2</v>
      </c>
      <c r="J100" s="64" t="str">
        <f t="shared" si="4"/>
        <v>A</v>
      </c>
      <c r="K100" s="65">
        <f t="shared" si="5"/>
        <v>5000</v>
      </c>
      <c r="L100" s="66">
        <f t="shared" si="6"/>
        <v>2</v>
      </c>
      <c r="M100" s="66" t="str">
        <f t="shared" si="7"/>
        <v>OK</v>
      </c>
      <c r="N100" s="40"/>
    </row>
    <row r="101" spans="2:14" x14ac:dyDescent="0.25">
      <c r="B101" s="57">
        <v>94</v>
      </c>
      <c r="C101" s="70">
        <v>44492</v>
      </c>
      <c r="D101" s="59" t="s">
        <v>3834</v>
      </c>
      <c r="E101" s="60" t="s">
        <v>11276</v>
      </c>
      <c r="F101" s="67" t="s">
        <v>3835</v>
      </c>
      <c r="G101" s="67" t="s">
        <v>3836</v>
      </c>
      <c r="H101" s="68" t="s">
        <v>3840</v>
      </c>
      <c r="I101" s="63">
        <v>2</v>
      </c>
      <c r="J101" s="64" t="str">
        <f t="shared" si="4"/>
        <v>A</v>
      </c>
      <c r="K101" s="65">
        <f t="shared" si="5"/>
        <v>5000</v>
      </c>
      <c r="L101" s="66">
        <f t="shared" si="6"/>
        <v>2</v>
      </c>
      <c r="M101" s="66" t="str">
        <f t="shared" si="7"/>
        <v>OK</v>
      </c>
    </row>
    <row r="102" spans="2:14" x14ac:dyDescent="0.25">
      <c r="B102" s="57">
        <v>95</v>
      </c>
      <c r="C102" s="70">
        <v>44492</v>
      </c>
      <c r="D102" s="59" t="s">
        <v>3837</v>
      </c>
      <c r="E102" s="60" t="s">
        <v>11276</v>
      </c>
      <c r="F102" s="67" t="s">
        <v>3838</v>
      </c>
      <c r="G102" s="67" t="s">
        <v>3839</v>
      </c>
      <c r="H102" s="68" t="s">
        <v>3841</v>
      </c>
      <c r="I102" s="63">
        <v>2</v>
      </c>
      <c r="J102" s="64" t="str">
        <f t="shared" si="4"/>
        <v>A</v>
      </c>
      <c r="K102" s="65">
        <f t="shared" si="5"/>
        <v>5000</v>
      </c>
      <c r="L102" s="66">
        <f t="shared" si="6"/>
        <v>4</v>
      </c>
      <c r="M102" s="66" t="str">
        <f t="shared" si="7"/>
        <v>OK</v>
      </c>
    </row>
    <row r="103" spans="2:14" s="69" customFormat="1" x14ac:dyDescent="0.25">
      <c r="B103" s="57">
        <v>96</v>
      </c>
      <c r="C103" s="70">
        <v>44492</v>
      </c>
      <c r="D103" s="59" t="s">
        <v>3842</v>
      </c>
      <c r="E103" s="60" t="s">
        <v>11276</v>
      </c>
      <c r="F103" s="67" t="s">
        <v>3843</v>
      </c>
      <c r="G103" s="67" t="s">
        <v>3844</v>
      </c>
      <c r="H103" s="68" t="s">
        <v>3845</v>
      </c>
      <c r="I103" s="63">
        <v>3</v>
      </c>
      <c r="J103" s="64" t="str">
        <f t="shared" si="4"/>
        <v>A</v>
      </c>
      <c r="K103" s="65">
        <f t="shared" si="5"/>
        <v>7500</v>
      </c>
      <c r="L103" s="66">
        <f t="shared" si="6"/>
        <v>6</v>
      </c>
      <c r="M103" s="66" t="str">
        <f t="shared" si="7"/>
        <v>OK</v>
      </c>
      <c r="N103" s="40"/>
    </row>
    <row r="104" spans="2:14" x14ac:dyDescent="0.25">
      <c r="B104" s="57">
        <v>97</v>
      </c>
      <c r="C104" s="70">
        <v>44492</v>
      </c>
      <c r="D104" s="59" t="s">
        <v>3846</v>
      </c>
      <c r="E104" s="60" t="s">
        <v>11276</v>
      </c>
      <c r="F104" s="67" t="s">
        <v>3847</v>
      </c>
      <c r="G104" s="67" t="s">
        <v>3848</v>
      </c>
      <c r="H104" s="68" t="s">
        <v>3851</v>
      </c>
      <c r="I104" s="63">
        <v>2</v>
      </c>
      <c r="J104" s="64" t="str">
        <f t="shared" si="4"/>
        <v>A</v>
      </c>
      <c r="K104" s="65">
        <f t="shared" si="5"/>
        <v>5000</v>
      </c>
      <c r="L104" s="66">
        <f t="shared" si="6"/>
        <v>2</v>
      </c>
      <c r="M104" s="66" t="str">
        <f t="shared" si="7"/>
        <v>OK</v>
      </c>
    </row>
    <row r="105" spans="2:14" x14ac:dyDescent="0.25">
      <c r="B105" s="57">
        <v>98</v>
      </c>
      <c r="C105" s="70">
        <v>44492</v>
      </c>
      <c r="D105" s="59" t="s">
        <v>3849</v>
      </c>
      <c r="E105" s="60" t="s">
        <v>11276</v>
      </c>
      <c r="F105" s="67" t="s">
        <v>3850</v>
      </c>
      <c r="G105" s="67" t="s">
        <v>3848</v>
      </c>
      <c r="H105" s="68" t="s">
        <v>3852</v>
      </c>
      <c r="I105" s="63">
        <v>2</v>
      </c>
      <c r="J105" s="64" t="str">
        <f t="shared" si="4"/>
        <v>A</v>
      </c>
      <c r="K105" s="65">
        <f t="shared" si="5"/>
        <v>5000</v>
      </c>
      <c r="L105" s="66">
        <f t="shared" si="6"/>
        <v>4</v>
      </c>
      <c r="M105" s="66" t="str">
        <f t="shared" si="7"/>
        <v>OK</v>
      </c>
    </row>
    <row r="106" spans="2:14" x14ac:dyDescent="0.25">
      <c r="B106" s="57">
        <v>99</v>
      </c>
      <c r="C106" s="70">
        <v>44492</v>
      </c>
      <c r="D106" s="59" t="s">
        <v>3865</v>
      </c>
      <c r="E106" s="60" t="s">
        <v>11276</v>
      </c>
      <c r="F106" s="67" t="s">
        <v>3866</v>
      </c>
      <c r="G106" s="67" t="s">
        <v>3867</v>
      </c>
      <c r="H106" s="68" t="s">
        <v>3868</v>
      </c>
      <c r="I106" s="63">
        <v>6</v>
      </c>
      <c r="J106" s="64" t="str">
        <f t="shared" si="4"/>
        <v>B</v>
      </c>
      <c r="K106" s="65">
        <f t="shared" si="5"/>
        <v>18000</v>
      </c>
      <c r="L106" s="66">
        <f t="shared" si="6"/>
        <v>6</v>
      </c>
      <c r="M106" s="66" t="str">
        <f t="shared" si="7"/>
        <v>OK</v>
      </c>
    </row>
    <row r="107" spans="2:14" s="69" customFormat="1" x14ac:dyDescent="0.25">
      <c r="B107" s="57">
        <v>100</v>
      </c>
      <c r="C107" s="70">
        <v>44492</v>
      </c>
      <c r="D107" s="59" t="s">
        <v>3869</v>
      </c>
      <c r="E107" s="60" t="s">
        <v>11276</v>
      </c>
      <c r="F107" s="67" t="s">
        <v>3870</v>
      </c>
      <c r="G107" s="67" t="s">
        <v>3871</v>
      </c>
      <c r="H107" s="68" t="s">
        <v>3872</v>
      </c>
      <c r="I107" s="63">
        <v>2</v>
      </c>
      <c r="J107" s="64" t="str">
        <f t="shared" si="4"/>
        <v>A</v>
      </c>
      <c r="K107" s="65">
        <f t="shared" si="5"/>
        <v>5000</v>
      </c>
      <c r="L107" s="66">
        <f t="shared" si="6"/>
        <v>2</v>
      </c>
      <c r="M107" s="66" t="str">
        <f t="shared" si="7"/>
        <v>OK</v>
      </c>
      <c r="N107" s="40"/>
    </row>
    <row r="108" spans="2:14" s="69" customFormat="1" x14ac:dyDescent="0.25">
      <c r="B108" s="57">
        <v>101</v>
      </c>
      <c r="C108" s="70">
        <v>44492</v>
      </c>
      <c r="D108" s="59" t="s">
        <v>3873</v>
      </c>
      <c r="E108" s="60" t="s">
        <v>11276</v>
      </c>
      <c r="F108" s="67" t="s">
        <v>3874</v>
      </c>
      <c r="G108" s="67" t="s">
        <v>3875</v>
      </c>
      <c r="H108" s="68" t="s">
        <v>3876</v>
      </c>
      <c r="I108" s="63">
        <v>2</v>
      </c>
      <c r="J108" s="64" t="str">
        <f t="shared" si="4"/>
        <v>A</v>
      </c>
      <c r="K108" s="65">
        <f t="shared" si="5"/>
        <v>5000</v>
      </c>
      <c r="L108" s="66">
        <f t="shared" si="6"/>
        <v>2</v>
      </c>
      <c r="M108" s="66" t="str">
        <f t="shared" si="7"/>
        <v>OK</v>
      </c>
      <c r="N108" s="40"/>
    </row>
    <row r="109" spans="2:14" x14ac:dyDescent="0.25">
      <c r="B109" s="57">
        <v>102</v>
      </c>
      <c r="C109" s="70">
        <v>44492</v>
      </c>
      <c r="D109" s="59" t="s">
        <v>3877</v>
      </c>
      <c r="E109" s="60" t="s">
        <v>11276</v>
      </c>
      <c r="F109" s="67" t="s">
        <v>3878</v>
      </c>
      <c r="G109" s="67" t="s">
        <v>3879</v>
      </c>
      <c r="H109" s="68" t="s">
        <v>3880</v>
      </c>
      <c r="I109" s="63">
        <v>2</v>
      </c>
      <c r="J109" s="64" t="str">
        <f t="shared" si="4"/>
        <v>A</v>
      </c>
      <c r="K109" s="65">
        <f t="shared" si="5"/>
        <v>5000</v>
      </c>
      <c r="L109" s="66">
        <f t="shared" si="6"/>
        <v>4</v>
      </c>
      <c r="M109" s="66" t="str">
        <f t="shared" si="7"/>
        <v>OK</v>
      </c>
    </row>
    <row r="110" spans="2:14" x14ac:dyDescent="0.25">
      <c r="B110" s="57">
        <v>103</v>
      </c>
      <c r="C110" s="70">
        <v>44492</v>
      </c>
      <c r="D110" s="59" t="s">
        <v>3881</v>
      </c>
      <c r="E110" s="60" t="s">
        <v>11276</v>
      </c>
      <c r="F110" s="67" t="s">
        <v>3882</v>
      </c>
      <c r="G110" s="67" t="s">
        <v>3883</v>
      </c>
      <c r="H110" s="68" t="s">
        <v>3884</v>
      </c>
      <c r="I110" s="63">
        <v>2</v>
      </c>
      <c r="J110" s="64" t="str">
        <f t="shared" si="4"/>
        <v>A</v>
      </c>
      <c r="K110" s="65">
        <f t="shared" si="5"/>
        <v>5000</v>
      </c>
      <c r="L110" s="66">
        <f t="shared" si="6"/>
        <v>2</v>
      </c>
      <c r="M110" s="66" t="str">
        <f t="shared" si="7"/>
        <v>OK</v>
      </c>
    </row>
    <row r="111" spans="2:14" s="69" customFormat="1" x14ac:dyDescent="0.25">
      <c r="B111" s="57">
        <v>104</v>
      </c>
      <c r="C111" s="70">
        <v>44492</v>
      </c>
      <c r="D111" s="59" t="s">
        <v>3885</v>
      </c>
      <c r="E111" s="60" t="s">
        <v>11276</v>
      </c>
      <c r="F111" s="67" t="s">
        <v>3886</v>
      </c>
      <c r="G111" s="67" t="s">
        <v>3887</v>
      </c>
      <c r="H111" s="68" t="s">
        <v>3888</v>
      </c>
      <c r="I111" s="63">
        <v>2</v>
      </c>
      <c r="J111" s="64" t="str">
        <f t="shared" si="4"/>
        <v>A</v>
      </c>
      <c r="K111" s="65">
        <f t="shared" si="5"/>
        <v>5000</v>
      </c>
      <c r="L111" s="66">
        <f t="shared" si="6"/>
        <v>5</v>
      </c>
      <c r="M111" s="66" t="str">
        <f t="shared" si="7"/>
        <v>OK</v>
      </c>
      <c r="N111" s="40"/>
    </row>
    <row r="112" spans="2:14" x14ac:dyDescent="0.25">
      <c r="B112" s="57">
        <v>105</v>
      </c>
      <c r="C112" s="70">
        <v>44492</v>
      </c>
      <c r="D112" s="59" t="s">
        <v>3889</v>
      </c>
      <c r="E112" s="60" t="s">
        <v>11276</v>
      </c>
      <c r="F112" s="67" t="s">
        <v>3890</v>
      </c>
      <c r="G112" s="67" t="s">
        <v>3891</v>
      </c>
      <c r="H112" s="68" t="s">
        <v>3892</v>
      </c>
      <c r="I112" s="63">
        <v>3</v>
      </c>
      <c r="J112" s="64" t="str">
        <f t="shared" si="4"/>
        <v>A</v>
      </c>
      <c r="K112" s="65">
        <f t="shared" si="5"/>
        <v>7500</v>
      </c>
      <c r="L112" s="66">
        <f t="shared" si="6"/>
        <v>5</v>
      </c>
      <c r="M112" s="66" t="str">
        <f t="shared" si="7"/>
        <v>OK</v>
      </c>
    </row>
    <row r="113" spans="2:14" x14ac:dyDescent="0.25">
      <c r="B113" s="57">
        <v>106</v>
      </c>
      <c r="C113" s="70">
        <v>44492</v>
      </c>
      <c r="D113" s="59" t="s">
        <v>3893</v>
      </c>
      <c r="E113" s="60" t="s">
        <v>11276</v>
      </c>
      <c r="F113" s="67" t="s">
        <v>3894</v>
      </c>
      <c r="G113" s="67" t="s">
        <v>3895</v>
      </c>
      <c r="H113" s="68" t="s">
        <v>3896</v>
      </c>
      <c r="I113" s="63">
        <v>10</v>
      </c>
      <c r="J113" s="64" t="str">
        <f t="shared" si="4"/>
        <v>B</v>
      </c>
      <c r="K113" s="65">
        <f t="shared" si="5"/>
        <v>30000</v>
      </c>
      <c r="L113" s="66">
        <f t="shared" si="6"/>
        <v>10</v>
      </c>
      <c r="M113" s="66" t="str">
        <f t="shared" si="7"/>
        <v>OK</v>
      </c>
    </row>
    <row r="114" spans="2:14" x14ac:dyDescent="0.25">
      <c r="B114" s="57">
        <v>107</v>
      </c>
      <c r="C114" s="70">
        <v>44492</v>
      </c>
      <c r="D114" s="59" t="s">
        <v>3897</v>
      </c>
      <c r="E114" s="60" t="s">
        <v>11276</v>
      </c>
      <c r="F114" s="67" t="s">
        <v>3898</v>
      </c>
      <c r="G114" s="67" t="s">
        <v>3899</v>
      </c>
      <c r="H114" s="68" t="s">
        <v>3900</v>
      </c>
      <c r="I114" s="63">
        <v>2</v>
      </c>
      <c r="J114" s="64" t="str">
        <f t="shared" si="4"/>
        <v>A</v>
      </c>
      <c r="K114" s="65">
        <f t="shared" si="5"/>
        <v>5000</v>
      </c>
      <c r="L114" s="66">
        <f t="shared" si="6"/>
        <v>4</v>
      </c>
      <c r="M114" s="66" t="str">
        <f t="shared" si="7"/>
        <v>OK</v>
      </c>
    </row>
    <row r="115" spans="2:14" s="69" customFormat="1" x14ac:dyDescent="0.25">
      <c r="B115" s="57">
        <v>108</v>
      </c>
      <c r="C115" s="70">
        <v>44492</v>
      </c>
      <c r="D115" s="59" t="s">
        <v>3901</v>
      </c>
      <c r="E115" s="60" t="s">
        <v>11276</v>
      </c>
      <c r="F115" s="67" t="s">
        <v>3902</v>
      </c>
      <c r="G115" s="67" t="s">
        <v>3903</v>
      </c>
      <c r="H115" s="68" t="s">
        <v>3904</v>
      </c>
      <c r="I115" s="63">
        <v>2</v>
      </c>
      <c r="J115" s="64" t="str">
        <f t="shared" si="4"/>
        <v>A</v>
      </c>
      <c r="K115" s="65">
        <f t="shared" si="5"/>
        <v>5000</v>
      </c>
      <c r="L115" s="66">
        <f t="shared" si="6"/>
        <v>5</v>
      </c>
      <c r="M115" s="66" t="str">
        <f t="shared" si="7"/>
        <v>OK</v>
      </c>
      <c r="N115" s="40"/>
    </row>
    <row r="116" spans="2:14" x14ac:dyDescent="0.25">
      <c r="B116" s="57">
        <v>109</v>
      </c>
      <c r="C116" s="70">
        <v>44492</v>
      </c>
      <c r="D116" s="59" t="s">
        <v>3905</v>
      </c>
      <c r="E116" s="60" t="s">
        <v>11276</v>
      </c>
      <c r="F116" s="67" t="s">
        <v>3906</v>
      </c>
      <c r="G116" s="67" t="s">
        <v>3907</v>
      </c>
      <c r="H116" s="68" t="s">
        <v>3908</v>
      </c>
      <c r="I116" s="63">
        <v>2</v>
      </c>
      <c r="J116" s="64" t="str">
        <f t="shared" si="4"/>
        <v>A</v>
      </c>
      <c r="K116" s="65">
        <f t="shared" si="5"/>
        <v>5000</v>
      </c>
      <c r="L116" s="66">
        <f t="shared" si="6"/>
        <v>2</v>
      </c>
      <c r="M116" s="66" t="str">
        <f t="shared" si="7"/>
        <v>OK</v>
      </c>
    </row>
    <row r="117" spans="2:14" x14ac:dyDescent="0.25">
      <c r="B117" s="57">
        <v>110</v>
      </c>
      <c r="C117" s="70">
        <v>44492</v>
      </c>
      <c r="D117" s="59" t="s">
        <v>3909</v>
      </c>
      <c r="E117" s="60" t="s">
        <v>11276</v>
      </c>
      <c r="F117" s="67" t="s">
        <v>3910</v>
      </c>
      <c r="G117" s="67" t="s">
        <v>3911</v>
      </c>
      <c r="H117" s="68" t="s">
        <v>3912</v>
      </c>
      <c r="I117" s="63">
        <v>2</v>
      </c>
      <c r="J117" s="64" t="str">
        <f t="shared" si="4"/>
        <v>A</v>
      </c>
      <c r="K117" s="65">
        <f t="shared" si="5"/>
        <v>5000</v>
      </c>
      <c r="L117" s="66">
        <f t="shared" si="6"/>
        <v>2</v>
      </c>
      <c r="M117" s="66" t="str">
        <f t="shared" si="7"/>
        <v>OK</v>
      </c>
    </row>
    <row r="118" spans="2:14" s="69" customFormat="1" x14ac:dyDescent="0.25">
      <c r="B118" s="57">
        <v>111</v>
      </c>
      <c r="C118" s="70">
        <v>44492</v>
      </c>
      <c r="D118" s="59" t="s">
        <v>3913</v>
      </c>
      <c r="E118" s="60" t="s">
        <v>11276</v>
      </c>
      <c r="F118" s="67" t="s">
        <v>3914</v>
      </c>
      <c r="G118" s="67" t="s">
        <v>3915</v>
      </c>
      <c r="H118" s="68" t="s">
        <v>3916</v>
      </c>
      <c r="I118" s="63">
        <v>2</v>
      </c>
      <c r="J118" s="64" t="str">
        <f t="shared" si="4"/>
        <v>A</v>
      </c>
      <c r="K118" s="65">
        <f t="shared" si="5"/>
        <v>5000</v>
      </c>
      <c r="L118" s="66">
        <f t="shared" si="6"/>
        <v>2</v>
      </c>
      <c r="M118" s="66" t="str">
        <f t="shared" si="7"/>
        <v>OK</v>
      </c>
      <c r="N118" s="40"/>
    </row>
    <row r="119" spans="2:14" x14ac:dyDescent="0.25">
      <c r="B119" s="57">
        <v>112</v>
      </c>
      <c r="C119" s="70">
        <v>44492</v>
      </c>
      <c r="D119" s="59" t="s">
        <v>3917</v>
      </c>
      <c r="E119" s="60" t="s">
        <v>11276</v>
      </c>
      <c r="F119" s="67" t="s">
        <v>3918</v>
      </c>
      <c r="G119" s="67" t="s">
        <v>3919</v>
      </c>
      <c r="H119" s="68" t="s">
        <v>3920</v>
      </c>
      <c r="I119" s="63">
        <v>2</v>
      </c>
      <c r="J119" s="64" t="str">
        <f t="shared" si="4"/>
        <v>A</v>
      </c>
      <c r="K119" s="65">
        <f t="shared" si="5"/>
        <v>5000</v>
      </c>
      <c r="L119" s="66">
        <f t="shared" si="6"/>
        <v>4</v>
      </c>
      <c r="M119" s="66" t="str">
        <f t="shared" si="7"/>
        <v>OK</v>
      </c>
    </row>
    <row r="120" spans="2:14" x14ac:dyDescent="0.25">
      <c r="B120" s="57">
        <v>113</v>
      </c>
      <c r="C120" s="70">
        <v>44492</v>
      </c>
      <c r="D120" s="59" t="s">
        <v>3921</v>
      </c>
      <c r="E120" s="60" t="s">
        <v>11276</v>
      </c>
      <c r="F120" s="67" t="s">
        <v>3922</v>
      </c>
      <c r="G120" s="67" t="s">
        <v>3923</v>
      </c>
      <c r="H120" s="68" t="s">
        <v>3924</v>
      </c>
      <c r="I120" s="63">
        <v>3</v>
      </c>
      <c r="J120" s="64" t="str">
        <f t="shared" si="4"/>
        <v>A</v>
      </c>
      <c r="K120" s="65">
        <f t="shared" si="5"/>
        <v>7500</v>
      </c>
      <c r="L120" s="66">
        <f t="shared" si="6"/>
        <v>3</v>
      </c>
      <c r="M120" s="66" t="str">
        <f t="shared" si="7"/>
        <v>OK</v>
      </c>
    </row>
    <row r="121" spans="2:14" x14ac:dyDescent="0.25">
      <c r="B121" s="57">
        <v>114</v>
      </c>
      <c r="C121" s="70">
        <v>44492</v>
      </c>
      <c r="D121" s="59" t="s">
        <v>3925</v>
      </c>
      <c r="E121" s="60" t="s">
        <v>11276</v>
      </c>
      <c r="F121" s="67" t="s">
        <v>3926</v>
      </c>
      <c r="G121" s="67" t="s">
        <v>3927</v>
      </c>
      <c r="H121" s="68" t="s">
        <v>3928</v>
      </c>
      <c r="I121" s="63">
        <v>2</v>
      </c>
      <c r="J121" s="64" t="str">
        <f t="shared" si="4"/>
        <v>A</v>
      </c>
      <c r="K121" s="65">
        <f t="shared" si="5"/>
        <v>5000</v>
      </c>
      <c r="L121" s="66">
        <f t="shared" si="6"/>
        <v>2</v>
      </c>
      <c r="M121" s="66" t="str">
        <f t="shared" si="7"/>
        <v>OK</v>
      </c>
    </row>
    <row r="122" spans="2:14" s="69" customFormat="1" x14ac:dyDescent="0.25">
      <c r="B122" s="57">
        <v>115</v>
      </c>
      <c r="C122" s="70">
        <v>44492</v>
      </c>
      <c r="D122" s="59" t="s">
        <v>3801</v>
      </c>
      <c r="E122" s="60" t="s">
        <v>11276</v>
      </c>
      <c r="F122" s="67" t="s">
        <v>3802</v>
      </c>
      <c r="G122" s="67" t="s">
        <v>3803</v>
      </c>
      <c r="H122" s="68" t="s">
        <v>3929</v>
      </c>
      <c r="I122" s="63">
        <v>2</v>
      </c>
      <c r="J122" s="64" t="str">
        <f t="shared" si="4"/>
        <v>A</v>
      </c>
      <c r="K122" s="65">
        <f t="shared" si="5"/>
        <v>5000</v>
      </c>
      <c r="L122" s="66">
        <f t="shared" si="6"/>
        <v>4</v>
      </c>
      <c r="M122" s="66" t="str">
        <f t="shared" si="7"/>
        <v>OK</v>
      </c>
      <c r="N122" s="40"/>
    </row>
    <row r="123" spans="2:14" x14ac:dyDescent="0.25">
      <c r="B123" s="57">
        <v>116</v>
      </c>
      <c r="C123" s="70">
        <v>44492</v>
      </c>
      <c r="D123" s="59" t="s">
        <v>3930</v>
      </c>
      <c r="E123" s="60" t="s">
        <v>11276</v>
      </c>
      <c r="F123" s="67" t="s">
        <v>3931</v>
      </c>
      <c r="G123" s="67" t="s">
        <v>3932</v>
      </c>
      <c r="H123" s="68" t="s">
        <v>3933</v>
      </c>
      <c r="I123" s="63">
        <v>2</v>
      </c>
      <c r="J123" s="64" t="str">
        <f t="shared" si="4"/>
        <v>A</v>
      </c>
      <c r="K123" s="65">
        <f t="shared" si="5"/>
        <v>5000</v>
      </c>
      <c r="L123" s="66">
        <f t="shared" si="6"/>
        <v>2</v>
      </c>
      <c r="M123" s="66" t="str">
        <f t="shared" si="7"/>
        <v>OK</v>
      </c>
    </row>
    <row r="124" spans="2:14" x14ac:dyDescent="0.25">
      <c r="B124" s="57">
        <v>117</v>
      </c>
      <c r="C124" s="70">
        <v>44492</v>
      </c>
      <c r="D124" s="59" t="s">
        <v>3934</v>
      </c>
      <c r="E124" s="60" t="s">
        <v>11276</v>
      </c>
      <c r="F124" s="67" t="s">
        <v>3935</v>
      </c>
      <c r="G124" s="67" t="s">
        <v>3936</v>
      </c>
      <c r="H124" s="68" t="s">
        <v>3937</v>
      </c>
      <c r="I124" s="63">
        <v>2</v>
      </c>
      <c r="J124" s="64" t="str">
        <f t="shared" si="4"/>
        <v>A</v>
      </c>
      <c r="K124" s="65">
        <f t="shared" si="5"/>
        <v>5000</v>
      </c>
      <c r="L124" s="66">
        <f t="shared" si="6"/>
        <v>2</v>
      </c>
      <c r="M124" s="66" t="str">
        <f t="shared" si="7"/>
        <v>OK</v>
      </c>
    </row>
    <row r="125" spans="2:14" x14ac:dyDescent="0.25">
      <c r="B125" s="57">
        <v>118</v>
      </c>
      <c r="C125" s="70">
        <v>44494</v>
      </c>
      <c r="D125" s="59" t="s">
        <v>5063</v>
      </c>
      <c r="E125" s="60" t="s">
        <v>11276</v>
      </c>
      <c r="F125" s="67" t="s">
        <v>5064</v>
      </c>
      <c r="G125" s="67" t="s">
        <v>5065</v>
      </c>
      <c r="H125" s="68" t="s">
        <v>5066</v>
      </c>
      <c r="I125" s="63">
        <v>2</v>
      </c>
      <c r="J125" s="64" t="str">
        <f t="shared" si="4"/>
        <v>A</v>
      </c>
      <c r="K125" s="65">
        <f t="shared" si="5"/>
        <v>5000</v>
      </c>
      <c r="L125" s="66">
        <f t="shared" si="6"/>
        <v>4</v>
      </c>
      <c r="M125" s="66" t="str">
        <f t="shared" si="7"/>
        <v>OK</v>
      </c>
    </row>
    <row r="126" spans="2:14" s="69" customFormat="1" x14ac:dyDescent="0.25">
      <c r="B126" s="57">
        <v>119</v>
      </c>
      <c r="C126" s="70">
        <v>44494</v>
      </c>
      <c r="D126" s="59" t="s">
        <v>5067</v>
      </c>
      <c r="E126" s="60" t="s">
        <v>11276</v>
      </c>
      <c r="F126" s="67" t="s">
        <v>5068</v>
      </c>
      <c r="G126" s="67" t="s">
        <v>5069</v>
      </c>
      <c r="H126" s="68" t="s">
        <v>5070</v>
      </c>
      <c r="I126" s="63">
        <v>2</v>
      </c>
      <c r="J126" s="64" t="str">
        <f t="shared" si="4"/>
        <v>A</v>
      </c>
      <c r="K126" s="65">
        <f t="shared" si="5"/>
        <v>5000</v>
      </c>
      <c r="L126" s="66">
        <f t="shared" si="6"/>
        <v>4</v>
      </c>
      <c r="M126" s="66" t="str">
        <f t="shared" si="7"/>
        <v>OK</v>
      </c>
      <c r="N126" s="40"/>
    </row>
    <row r="127" spans="2:14" x14ac:dyDescent="0.25">
      <c r="B127" s="57">
        <v>120</v>
      </c>
      <c r="C127" s="70">
        <v>44494</v>
      </c>
      <c r="D127" s="59" t="s">
        <v>5125</v>
      </c>
      <c r="E127" s="60" t="s">
        <v>11276</v>
      </c>
      <c r="F127" s="67" t="s">
        <v>5126</v>
      </c>
      <c r="G127" s="67" t="s">
        <v>5127</v>
      </c>
      <c r="H127" s="68" t="s">
        <v>5135</v>
      </c>
      <c r="I127" s="63">
        <v>3</v>
      </c>
      <c r="J127" s="64" t="str">
        <f t="shared" si="4"/>
        <v>A</v>
      </c>
      <c r="K127" s="65">
        <f t="shared" si="5"/>
        <v>7500</v>
      </c>
      <c r="L127" s="66">
        <f t="shared" si="6"/>
        <v>3</v>
      </c>
      <c r="M127" s="66" t="str">
        <f t="shared" si="7"/>
        <v>OK</v>
      </c>
    </row>
    <row r="128" spans="2:14" x14ac:dyDescent="0.25">
      <c r="B128" s="57">
        <v>121</v>
      </c>
      <c r="C128" s="70">
        <v>44494</v>
      </c>
      <c r="D128" s="59" t="s">
        <v>5128</v>
      </c>
      <c r="E128" s="60" t="s">
        <v>11276</v>
      </c>
      <c r="F128" s="67" t="s">
        <v>5129</v>
      </c>
      <c r="G128" s="67" t="s">
        <v>5130</v>
      </c>
      <c r="H128" s="68" t="s">
        <v>5136</v>
      </c>
      <c r="I128" s="63">
        <v>2</v>
      </c>
      <c r="J128" s="64" t="str">
        <f t="shared" si="4"/>
        <v>A</v>
      </c>
      <c r="K128" s="65">
        <f t="shared" si="5"/>
        <v>5000</v>
      </c>
      <c r="L128" s="66">
        <f t="shared" si="6"/>
        <v>4</v>
      </c>
      <c r="M128" s="66" t="str">
        <f t="shared" si="7"/>
        <v>OK</v>
      </c>
    </row>
    <row r="129" spans="2:14" s="69" customFormat="1" x14ac:dyDescent="0.25">
      <c r="B129" s="57">
        <v>122</v>
      </c>
      <c r="C129" s="70">
        <v>44494</v>
      </c>
      <c r="D129" s="59" t="s">
        <v>5071</v>
      </c>
      <c r="E129" s="60" t="s">
        <v>11276</v>
      </c>
      <c r="F129" s="67" t="s">
        <v>5072</v>
      </c>
      <c r="G129" s="67" t="s">
        <v>5073</v>
      </c>
      <c r="H129" s="68" t="s">
        <v>5074</v>
      </c>
      <c r="I129" s="63">
        <v>2</v>
      </c>
      <c r="J129" s="64" t="str">
        <f t="shared" si="4"/>
        <v>A</v>
      </c>
      <c r="K129" s="65">
        <f t="shared" si="5"/>
        <v>5000</v>
      </c>
      <c r="L129" s="66">
        <f t="shared" si="6"/>
        <v>2</v>
      </c>
      <c r="M129" s="66" t="str">
        <f t="shared" si="7"/>
        <v>OK</v>
      </c>
      <c r="N129" s="40"/>
    </row>
    <row r="130" spans="2:14" x14ac:dyDescent="0.25">
      <c r="B130" s="57">
        <v>123</v>
      </c>
      <c r="C130" s="70">
        <v>44494</v>
      </c>
      <c r="D130" s="59" t="s">
        <v>5075</v>
      </c>
      <c r="E130" s="60" t="s">
        <v>11276</v>
      </c>
      <c r="F130" s="67" t="s">
        <v>5076</v>
      </c>
      <c r="G130" s="67" t="s">
        <v>5077</v>
      </c>
      <c r="H130" s="68" t="s">
        <v>5078</v>
      </c>
      <c r="I130" s="63">
        <v>2</v>
      </c>
      <c r="J130" s="64" t="str">
        <f t="shared" si="4"/>
        <v>A</v>
      </c>
      <c r="K130" s="65">
        <f t="shared" si="5"/>
        <v>5000</v>
      </c>
      <c r="L130" s="66">
        <f t="shared" si="6"/>
        <v>2</v>
      </c>
      <c r="M130" s="66" t="str">
        <f t="shared" si="7"/>
        <v>OK</v>
      </c>
    </row>
    <row r="131" spans="2:14" x14ac:dyDescent="0.25">
      <c r="B131" s="57">
        <v>124</v>
      </c>
      <c r="C131" s="70">
        <v>44494</v>
      </c>
      <c r="D131" s="59" t="s">
        <v>5079</v>
      </c>
      <c r="E131" s="60" t="s">
        <v>11276</v>
      </c>
      <c r="F131" s="67" t="s">
        <v>5080</v>
      </c>
      <c r="G131" s="67" t="s">
        <v>5081</v>
      </c>
      <c r="H131" s="68" t="s">
        <v>5082</v>
      </c>
      <c r="I131" s="63">
        <v>2</v>
      </c>
      <c r="J131" s="64" t="str">
        <f t="shared" si="4"/>
        <v>A</v>
      </c>
      <c r="K131" s="65">
        <f t="shared" si="5"/>
        <v>5000</v>
      </c>
      <c r="L131" s="66">
        <f t="shared" si="6"/>
        <v>2</v>
      </c>
      <c r="M131" s="66" t="str">
        <f t="shared" si="7"/>
        <v>OK</v>
      </c>
    </row>
    <row r="132" spans="2:14" x14ac:dyDescent="0.25">
      <c r="B132" s="57">
        <v>125</v>
      </c>
      <c r="C132" s="70">
        <v>44494</v>
      </c>
      <c r="D132" s="59" t="s">
        <v>5083</v>
      </c>
      <c r="E132" s="60" t="s">
        <v>11276</v>
      </c>
      <c r="F132" s="67" t="s">
        <v>5084</v>
      </c>
      <c r="G132" s="67" t="s">
        <v>5085</v>
      </c>
      <c r="H132" s="68" t="s">
        <v>5086</v>
      </c>
      <c r="I132" s="63">
        <v>2</v>
      </c>
      <c r="J132" s="64" t="str">
        <f t="shared" si="4"/>
        <v>A</v>
      </c>
      <c r="K132" s="65">
        <f t="shared" si="5"/>
        <v>5000</v>
      </c>
      <c r="L132" s="66">
        <f t="shared" si="6"/>
        <v>2</v>
      </c>
      <c r="M132" s="66" t="str">
        <f t="shared" si="7"/>
        <v>OK</v>
      </c>
    </row>
    <row r="133" spans="2:14" s="69" customFormat="1" x14ac:dyDescent="0.25">
      <c r="B133" s="57">
        <v>126</v>
      </c>
      <c r="C133" s="70">
        <v>44494</v>
      </c>
      <c r="D133" s="59" t="s">
        <v>5087</v>
      </c>
      <c r="E133" s="60" t="s">
        <v>11276</v>
      </c>
      <c r="F133" s="67" t="s">
        <v>5088</v>
      </c>
      <c r="G133" s="67" t="s">
        <v>5089</v>
      </c>
      <c r="H133" s="68" t="s">
        <v>5090</v>
      </c>
      <c r="I133" s="63">
        <v>2</v>
      </c>
      <c r="J133" s="64" t="str">
        <f t="shared" si="4"/>
        <v>A</v>
      </c>
      <c r="K133" s="65">
        <f t="shared" si="5"/>
        <v>5000</v>
      </c>
      <c r="L133" s="66">
        <f t="shared" si="6"/>
        <v>2</v>
      </c>
      <c r="M133" s="66" t="str">
        <f t="shared" si="7"/>
        <v>OK</v>
      </c>
      <c r="N133" s="40"/>
    </row>
    <row r="134" spans="2:14" x14ac:dyDescent="0.25">
      <c r="B134" s="57">
        <v>127</v>
      </c>
      <c r="C134" s="70">
        <v>44494</v>
      </c>
      <c r="D134" s="59" t="s">
        <v>5091</v>
      </c>
      <c r="E134" s="60" t="s">
        <v>11276</v>
      </c>
      <c r="F134" s="67" t="s">
        <v>5092</v>
      </c>
      <c r="G134" s="67" t="s">
        <v>5093</v>
      </c>
      <c r="H134" s="68" t="s">
        <v>5094</v>
      </c>
      <c r="I134" s="63">
        <v>2</v>
      </c>
      <c r="J134" s="64" t="str">
        <f t="shared" si="4"/>
        <v>A</v>
      </c>
      <c r="K134" s="65">
        <f t="shared" si="5"/>
        <v>5000</v>
      </c>
      <c r="L134" s="66">
        <f t="shared" si="6"/>
        <v>4</v>
      </c>
      <c r="M134" s="66" t="str">
        <f t="shared" si="7"/>
        <v>OK</v>
      </c>
    </row>
    <row r="135" spans="2:14" x14ac:dyDescent="0.25">
      <c r="B135" s="57">
        <v>128</v>
      </c>
      <c r="C135" s="70">
        <v>44494</v>
      </c>
      <c r="D135" s="59" t="s">
        <v>5095</v>
      </c>
      <c r="E135" s="60" t="s">
        <v>11276</v>
      </c>
      <c r="F135" s="67" t="s">
        <v>5096</v>
      </c>
      <c r="G135" s="67" t="s">
        <v>5097</v>
      </c>
      <c r="H135" s="68" t="s">
        <v>5098</v>
      </c>
      <c r="I135" s="63">
        <v>2</v>
      </c>
      <c r="J135" s="64" t="str">
        <f t="shared" si="4"/>
        <v>A</v>
      </c>
      <c r="K135" s="65">
        <f t="shared" si="5"/>
        <v>5000</v>
      </c>
      <c r="L135" s="66">
        <f t="shared" si="6"/>
        <v>2</v>
      </c>
      <c r="M135" s="66" t="str">
        <f t="shared" si="7"/>
        <v>OK</v>
      </c>
    </row>
    <row r="136" spans="2:14" s="69" customFormat="1" x14ac:dyDescent="0.25">
      <c r="B136" s="57">
        <v>129</v>
      </c>
      <c r="C136" s="70">
        <v>44494</v>
      </c>
      <c r="D136" s="59" t="s">
        <v>5099</v>
      </c>
      <c r="E136" s="60" t="s">
        <v>11276</v>
      </c>
      <c r="F136" s="67" t="s">
        <v>2277</v>
      </c>
      <c r="G136" s="67" t="s">
        <v>5100</v>
      </c>
      <c r="H136" s="68" t="s">
        <v>5101</v>
      </c>
      <c r="I136" s="63">
        <v>9</v>
      </c>
      <c r="J136" s="64" t="str">
        <f t="shared" si="4"/>
        <v>B</v>
      </c>
      <c r="K136" s="65">
        <f t="shared" si="5"/>
        <v>27000</v>
      </c>
      <c r="L136" s="66">
        <f t="shared" si="6"/>
        <v>9</v>
      </c>
      <c r="M136" s="66" t="str">
        <f t="shared" si="7"/>
        <v>OK</v>
      </c>
      <c r="N136" s="40"/>
    </row>
    <row r="137" spans="2:14" x14ac:dyDescent="0.25">
      <c r="B137" s="57">
        <v>130</v>
      </c>
      <c r="C137" s="70">
        <v>44494</v>
      </c>
      <c r="D137" s="59" t="s">
        <v>3805</v>
      </c>
      <c r="E137" s="60" t="s">
        <v>11276</v>
      </c>
      <c r="F137" s="67" t="s">
        <v>3806</v>
      </c>
      <c r="G137" s="67" t="s">
        <v>3807</v>
      </c>
      <c r="H137" s="68" t="s">
        <v>5102</v>
      </c>
      <c r="I137" s="63">
        <v>7</v>
      </c>
      <c r="J137" s="64" t="str">
        <f t="shared" ref="J137:J487" si="8">+IF(I137&lt;=0," ",IF(I137&lt;=5,"A",IF(I137&gt;=6,"B")))</f>
        <v>B</v>
      </c>
      <c r="K137" s="65">
        <f t="shared" ref="K137:K487" si="9">+IF(J137=" ",I137*0,IF(J137="A",I137*2500,IF(J137="B",I137*3000)))</f>
        <v>21000</v>
      </c>
      <c r="L137" s="66">
        <f t="shared" ref="L137:L200" si="10">SUMIF($D$8:$D$487,D137:D616,$I$8:$I$487)</f>
        <v>20</v>
      </c>
      <c r="M137" s="66" t="str">
        <f t="shared" ref="M137:M200" si="11">+IF(L137=0," ",IF(L137&lt;=20,"OK",IF(L137&gt;=21,"LEBIH")))</f>
        <v>OK</v>
      </c>
    </row>
    <row r="138" spans="2:14" x14ac:dyDescent="0.25">
      <c r="B138" s="57">
        <v>131</v>
      </c>
      <c r="C138" s="70">
        <v>44494</v>
      </c>
      <c r="D138" s="59" t="s">
        <v>5103</v>
      </c>
      <c r="E138" s="60" t="s">
        <v>11276</v>
      </c>
      <c r="F138" s="67" t="s">
        <v>5104</v>
      </c>
      <c r="G138" s="67" t="s">
        <v>5105</v>
      </c>
      <c r="H138" s="68" t="s">
        <v>5106</v>
      </c>
      <c r="I138" s="63">
        <v>3</v>
      </c>
      <c r="J138" s="64" t="str">
        <f t="shared" si="8"/>
        <v>A</v>
      </c>
      <c r="K138" s="65">
        <f t="shared" si="9"/>
        <v>7500</v>
      </c>
      <c r="L138" s="66">
        <f t="shared" si="10"/>
        <v>5</v>
      </c>
      <c r="M138" s="66" t="str">
        <f t="shared" si="11"/>
        <v>OK</v>
      </c>
    </row>
    <row r="139" spans="2:14" x14ac:dyDescent="0.25">
      <c r="B139" s="57">
        <v>132</v>
      </c>
      <c r="C139" s="70">
        <v>44494</v>
      </c>
      <c r="D139" s="59" t="s">
        <v>5107</v>
      </c>
      <c r="E139" s="60" t="s">
        <v>11276</v>
      </c>
      <c r="F139" s="67" t="s">
        <v>5108</v>
      </c>
      <c r="G139" s="67" t="s">
        <v>5109</v>
      </c>
      <c r="H139" s="68" t="s">
        <v>5110</v>
      </c>
      <c r="I139" s="63">
        <v>2</v>
      </c>
      <c r="J139" s="64" t="str">
        <f t="shared" si="8"/>
        <v>A</v>
      </c>
      <c r="K139" s="65">
        <f t="shared" si="9"/>
        <v>5000</v>
      </c>
      <c r="L139" s="66">
        <f t="shared" si="10"/>
        <v>2</v>
      </c>
      <c r="M139" s="66" t="str">
        <f t="shared" si="11"/>
        <v>OK</v>
      </c>
    </row>
    <row r="140" spans="2:14" s="69" customFormat="1" x14ac:dyDescent="0.25">
      <c r="B140" s="57">
        <v>133</v>
      </c>
      <c r="C140" s="70">
        <v>44494</v>
      </c>
      <c r="D140" s="59" t="s">
        <v>5111</v>
      </c>
      <c r="E140" s="60" t="s">
        <v>11276</v>
      </c>
      <c r="F140" s="67" t="s">
        <v>5112</v>
      </c>
      <c r="G140" s="67" t="s">
        <v>5113</v>
      </c>
      <c r="H140" s="68" t="s">
        <v>5114</v>
      </c>
      <c r="I140" s="63">
        <v>2</v>
      </c>
      <c r="J140" s="64" t="str">
        <f t="shared" si="8"/>
        <v>A</v>
      </c>
      <c r="K140" s="65">
        <f t="shared" si="9"/>
        <v>5000</v>
      </c>
      <c r="L140" s="66">
        <f t="shared" si="10"/>
        <v>2</v>
      </c>
      <c r="M140" s="66" t="str">
        <f t="shared" si="11"/>
        <v>OK</v>
      </c>
      <c r="N140" s="40"/>
    </row>
    <row r="141" spans="2:14" x14ac:dyDescent="0.25">
      <c r="B141" s="57">
        <v>134</v>
      </c>
      <c r="C141" s="70">
        <v>44494</v>
      </c>
      <c r="D141" s="59" t="s">
        <v>5115</v>
      </c>
      <c r="E141" s="60" t="s">
        <v>11276</v>
      </c>
      <c r="F141" s="67" t="s">
        <v>5116</v>
      </c>
      <c r="G141" s="67" t="s">
        <v>5105</v>
      </c>
      <c r="H141" s="68" t="s">
        <v>5117</v>
      </c>
      <c r="I141" s="63">
        <v>2</v>
      </c>
      <c r="J141" s="64" t="str">
        <f t="shared" si="8"/>
        <v>A</v>
      </c>
      <c r="K141" s="65">
        <f t="shared" si="9"/>
        <v>5000</v>
      </c>
      <c r="L141" s="66">
        <f t="shared" si="10"/>
        <v>2</v>
      </c>
      <c r="M141" s="66" t="str">
        <f t="shared" si="11"/>
        <v>OK</v>
      </c>
    </row>
    <row r="142" spans="2:14" x14ac:dyDescent="0.25">
      <c r="B142" s="57">
        <v>135</v>
      </c>
      <c r="C142" s="70">
        <v>44494</v>
      </c>
      <c r="D142" s="59" t="s">
        <v>3826</v>
      </c>
      <c r="E142" s="60" t="s">
        <v>11276</v>
      </c>
      <c r="F142" s="67" t="s">
        <v>3827</v>
      </c>
      <c r="G142" s="67" t="s">
        <v>3828</v>
      </c>
      <c r="H142" s="68" t="s">
        <v>5118</v>
      </c>
      <c r="I142" s="63">
        <v>10</v>
      </c>
      <c r="J142" s="64" t="str">
        <f t="shared" si="8"/>
        <v>B</v>
      </c>
      <c r="K142" s="65">
        <f t="shared" si="9"/>
        <v>30000</v>
      </c>
      <c r="L142" s="66">
        <f t="shared" si="10"/>
        <v>20</v>
      </c>
      <c r="M142" s="66" t="str">
        <f t="shared" si="11"/>
        <v>OK</v>
      </c>
    </row>
    <row r="143" spans="2:14" x14ac:dyDescent="0.25">
      <c r="B143" s="57">
        <v>136</v>
      </c>
      <c r="C143" s="70">
        <v>44494</v>
      </c>
      <c r="D143" s="59" t="s">
        <v>5119</v>
      </c>
      <c r="E143" s="60" t="s">
        <v>11276</v>
      </c>
      <c r="F143" s="67" t="s">
        <v>5120</v>
      </c>
      <c r="G143" s="67" t="s">
        <v>5097</v>
      </c>
      <c r="H143" s="68" t="s">
        <v>5121</v>
      </c>
      <c r="I143" s="63">
        <v>2</v>
      </c>
      <c r="J143" s="64" t="str">
        <f t="shared" si="8"/>
        <v>A</v>
      </c>
      <c r="K143" s="65">
        <f t="shared" si="9"/>
        <v>5000</v>
      </c>
      <c r="L143" s="66">
        <f t="shared" si="10"/>
        <v>2</v>
      </c>
      <c r="M143" s="66" t="str">
        <f t="shared" si="11"/>
        <v>OK</v>
      </c>
    </row>
    <row r="144" spans="2:14" s="69" customFormat="1" x14ac:dyDescent="0.25">
      <c r="B144" s="57">
        <v>137</v>
      </c>
      <c r="C144" s="70">
        <v>44494</v>
      </c>
      <c r="D144" s="59" t="s">
        <v>5122</v>
      </c>
      <c r="E144" s="60" t="s">
        <v>11276</v>
      </c>
      <c r="F144" s="67" t="s">
        <v>5123</v>
      </c>
      <c r="G144" s="67" t="s">
        <v>5124</v>
      </c>
      <c r="H144" s="68" t="s">
        <v>5134</v>
      </c>
      <c r="I144" s="63">
        <v>2</v>
      </c>
      <c r="J144" s="64" t="str">
        <f t="shared" si="8"/>
        <v>A</v>
      </c>
      <c r="K144" s="65">
        <f t="shared" si="9"/>
        <v>5000</v>
      </c>
      <c r="L144" s="66">
        <f t="shared" si="10"/>
        <v>2</v>
      </c>
      <c r="M144" s="66" t="str">
        <f t="shared" si="11"/>
        <v>OK</v>
      </c>
      <c r="N144" s="40"/>
    </row>
    <row r="145" spans="2:14" x14ac:dyDescent="0.25">
      <c r="B145" s="57">
        <v>138</v>
      </c>
      <c r="C145" s="70">
        <v>44494</v>
      </c>
      <c r="D145" s="59" t="s">
        <v>5138</v>
      </c>
      <c r="E145" s="60" t="s">
        <v>11276</v>
      </c>
      <c r="F145" s="67" t="s">
        <v>5139</v>
      </c>
      <c r="G145" s="67" t="s">
        <v>5140</v>
      </c>
      <c r="H145" s="68" t="s">
        <v>5141</v>
      </c>
      <c r="I145" s="63">
        <v>6</v>
      </c>
      <c r="J145" s="64" t="str">
        <f t="shared" si="8"/>
        <v>B</v>
      </c>
      <c r="K145" s="65">
        <f t="shared" si="9"/>
        <v>18000</v>
      </c>
      <c r="L145" s="66">
        <f t="shared" si="10"/>
        <v>6</v>
      </c>
      <c r="M145" s="66" t="str">
        <f t="shared" si="11"/>
        <v>OK</v>
      </c>
    </row>
    <row r="146" spans="2:14" x14ac:dyDescent="0.25">
      <c r="B146" s="57">
        <v>139</v>
      </c>
      <c r="C146" s="70">
        <v>44494</v>
      </c>
      <c r="D146" s="59" t="s">
        <v>5142</v>
      </c>
      <c r="E146" s="60" t="s">
        <v>11276</v>
      </c>
      <c r="F146" s="67" t="s">
        <v>5143</v>
      </c>
      <c r="G146" s="67" t="s">
        <v>5144</v>
      </c>
      <c r="H146" s="68" t="s">
        <v>5154</v>
      </c>
      <c r="I146" s="63">
        <v>2</v>
      </c>
      <c r="J146" s="64" t="str">
        <f t="shared" si="8"/>
        <v>A</v>
      </c>
      <c r="K146" s="65">
        <f t="shared" si="9"/>
        <v>5000</v>
      </c>
      <c r="L146" s="66">
        <f t="shared" si="10"/>
        <v>2</v>
      </c>
      <c r="M146" s="66" t="str">
        <f t="shared" si="11"/>
        <v>OK</v>
      </c>
    </row>
    <row r="147" spans="2:14" s="69" customFormat="1" x14ac:dyDescent="0.25">
      <c r="B147" s="57">
        <v>140</v>
      </c>
      <c r="C147" s="70">
        <v>44494</v>
      </c>
      <c r="D147" s="59" t="s">
        <v>5145</v>
      </c>
      <c r="E147" s="60" t="s">
        <v>11276</v>
      </c>
      <c r="F147" s="67" t="s">
        <v>5146</v>
      </c>
      <c r="G147" s="67" t="s">
        <v>5147</v>
      </c>
      <c r="H147" s="68" t="s">
        <v>5155</v>
      </c>
      <c r="I147" s="63">
        <v>2</v>
      </c>
      <c r="J147" s="64" t="str">
        <f t="shared" si="8"/>
        <v>A</v>
      </c>
      <c r="K147" s="65">
        <f t="shared" si="9"/>
        <v>5000</v>
      </c>
      <c r="L147" s="66">
        <f t="shared" si="10"/>
        <v>2</v>
      </c>
      <c r="M147" s="66" t="str">
        <f t="shared" si="11"/>
        <v>OK</v>
      </c>
      <c r="N147" s="40"/>
    </row>
    <row r="148" spans="2:14" x14ac:dyDescent="0.25">
      <c r="B148" s="57">
        <v>141</v>
      </c>
      <c r="C148" s="70">
        <v>44494</v>
      </c>
      <c r="D148" s="59" t="s">
        <v>5148</v>
      </c>
      <c r="E148" s="60" t="s">
        <v>11276</v>
      </c>
      <c r="F148" s="67" t="s">
        <v>5149</v>
      </c>
      <c r="G148" s="67" t="s">
        <v>5150</v>
      </c>
      <c r="H148" s="68" t="s">
        <v>5156</v>
      </c>
      <c r="I148" s="63">
        <v>3</v>
      </c>
      <c r="J148" s="64" t="str">
        <f t="shared" si="8"/>
        <v>A</v>
      </c>
      <c r="K148" s="65">
        <f t="shared" si="9"/>
        <v>7500</v>
      </c>
      <c r="L148" s="66">
        <f t="shared" si="10"/>
        <v>3</v>
      </c>
      <c r="M148" s="66" t="str">
        <f t="shared" si="11"/>
        <v>OK</v>
      </c>
    </row>
    <row r="149" spans="2:14" x14ac:dyDescent="0.25">
      <c r="B149" s="57">
        <v>142</v>
      </c>
      <c r="C149" s="70">
        <v>44494</v>
      </c>
      <c r="D149" s="59" t="s">
        <v>5151</v>
      </c>
      <c r="E149" s="60" t="s">
        <v>11276</v>
      </c>
      <c r="F149" s="67" t="s">
        <v>5152</v>
      </c>
      <c r="G149" s="67" t="s">
        <v>5153</v>
      </c>
      <c r="H149" s="68" t="s">
        <v>5157</v>
      </c>
      <c r="I149" s="63">
        <v>2</v>
      </c>
      <c r="J149" s="64" t="str">
        <f t="shared" si="8"/>
        <v>A</v>
      </c>
      <c r="K149" s="65">
        <f t="shared" si="9"/>
        <v>5000</v>
      </c>
      <c r="L149" s="66">
        <f t="shared" si="10"/>
        <v>2</v>
      </c>
      <c r="M149" s="66" t="str">
        <f t="shared" si="11"/>
        <v>OK</v>
      </c>
    </row>
    <row r="150" spans="2:14" x14ac:dyDescent="0.25">
      <c r="B150" s="57">
        <v>143</v>
      </c>
      <c r="C150" s="70">
        <v>44494</v>
      </c>
      <c r="D150" s="59" t="s">
        <v>5158</v>
      </c>
      <c r="E150" s="60" t="s">
        <v>11276</v>
      </c>
      <c r="F150" s="67" t="s">
        <v>5159</v>
      </c>
      <c r="G150" s="67" t="s">
        <v>5160</v>
      </c>
      <c r="H150" s="68" t="s">
        <v>5161</v>
      </c>
      <c r="I150" s="63">
        <v>2</v>
      </c>
      <c r="J150" s="64" t="str">
        <f t="shared" si="8"/>
        <v>A</v>
      </c>
      <c r="K150" s="65">
        <f t="shared" si="9"/>
        <v>5000</v>
      </c>
      <c r="L150" s="66">
        <f t="shared" si="10"/>
        <v>2</v>
      </c>
      <c r="M150" s="66" t="str">
        <f t="shared" si="11"/>
        <v>OK</v>
      </c>
    </row>
    <row r="151" spans="2:14" s="69" customFormat="1" x14ac:dyDescent="0.25">
      <c r="B151" s="57">
        <v>144</v>
      </c>
      <c r="C151" s="70">
        <v>44494</v>
      </c>
      <c r="D151" s="59" t="s">
        <v>5162</v>
      </c>
      <c r="E151" s="60" t="s">
        <v>11276</v>
      </c>
      <c r="F151" s="67" t="s">
        <v>5163</v>
      </c>
      <c r="G151" s="67" t="s">
        <v>5164</v>
      </c>
      <c r="H151" s="68" t="s">
        <v>5165</v>
      </c>
      <c r="I151" s="63">
        <v>3</v>
      </c>
      <c r="J151" s="64" t="str">
        <f t="shared" si="8"/>
        <v>A</v>
      </c>
      <c r="K151" s="65">
        <f t="shared" si="9"/>
        <v>7500</v>
      </c>
      <c r="L151" s="66">
        <f t="shared" si="10"/>
        <v>8</v>
      </c>
      <c r="M151" s="66" t="str">
        <f t="shared" si="11"/>
        <v>OK</v>
      </c>
      <c r="N151" s="40"/>
    </row>
    <row r="152" spans="2:14" x14ac:dyDescent="0.25">
      <c r="B152" s="57">
        <v>145</v>
      </c>
      <c r="C152" s="70">
        <v>44494</v>
      </c>
      <c r="D152" s="59" t="s">
        <v>5166</v>
      </c>
      <c r="E152" s="60" t="s">
        <v>11276</v>
      </c>
      <c r="F152" s="67" t="s">
        <v>5167</v>
      </c>
      <c r="G152" s="67" t="s">
        <v>5168</v>
      </c>
      <c r="H152" s="68" t="s">
        <v>5169</v>
      </c>
      <c r="I152" s="63">
        <v>2</v>
      </c>
      <c r="J152" s="64" t="str">
        <f t="shared" si="8"/>
        <v>A</v>
      </c>
      <c r="K152" s="65">
        <f t="shared" si="9"/>
        <v>5000</v>
      </c>
      <c r="L152" s="66">
        <f t="shared" si="10"/>
        <v>5</v>
      </c>
      <c r="M152" s="66" t="str">
        <f t="shared" si="11"/>
        <v>OK</v>
      </c>
    </row>
    <row r="153" spans="2:14" x14ac:dyDescent="0.25">
      <c r="B153" s="57">
        <v>146</v>
      </c>
      <c r="C153" s="70">
        <v>44494</v>
      </c>
      <c r="D153" s="59" t="s">
        <v>5170</v>
      </c>
      <c r="E153" s="60" t="s">
        <v>11276</v>
      </c>
      <c r="F153" s="67" t="s">
        <v>5171</v>
      </c>
      <c r="G153" s="67" t="s">
        <v>5172</v>
      </c>
      <c r="H153" s="68" t="s">
        <v>5176</v>
      </c>
      <c r="I153" s="63">
        <v>3</v>
      </c>
      <c r="J153" s="64" t="str">
        <f t="shared" si="8"/>
        <v>A</v>
      </c>
      <c r="K153" s="65">
        <f t="shared" si="9"/>
        <v>7500</v>
      </c>
      <c r="L153" s="66">
        <f t="shared" si="10"/>
        <v>3</v>
      </c>
      <c r="M153" s="66" t="str">
        <f t="shared" si="11"/>
        <v>OK</v>
      </c>
    </row>
    <row r="154" spans="2:14" s="69" customFormat="1" x14ac:dyDescent="0.25">
      <c r="B154" s="57">
        <v>147</v>
      </c>
      <c r="C154" s="70">
        <v>44494</v>
      </c>
      <c r="D154" s="59" t="s">
        <v>5131</v>
      </c>
      <c r="E154" s="60" t="s">
        <v>11276</v>
      </c>
      <c r="F154" s="67" t="s">
        <v>5132</v>
      </c>
      <c r="G154" s="67" t="s">
        <v>5133</v>
      </c>
      <c r="H154" s="68" t="s">
        <v>5137</v>
      </c>
      <c r="I154" s="63">
        <v>3</v>
      </c>
      <c r="J154" s="64" t="str">
        <f t="shared" si="8"/>
        <v>A</v>
      </c>
      <c r="K154" s="65">
        <f t="shared" si="9"/>
        <v>7500</v>
      </c>
      <c r="L154" s="66">
        <f t="shared" si="10"/>
        <v>13</v>
      </c>
      <c r="M154" s="66" t="str">
        <f t="shared" si="11"/>
        <v>OK</v>
      </c>
      <c r="N154" s="40"/>
    </row>
    <row r="155" spans="2:14" x14ac:dyDescent="0.25">
      <c r="B155" s="57">
        <v>148</v>
      </c>
      <c r="C155" s="70">
        <v>44494</v>
      </c>
      <c r="D155" s="59" t="s">
        <v>5173</v>
      </c>
      <c r="E155" s="60" t="s">
        <v>11276</v>
      </c>
      <c r="F155" s="67" t="s">
        <v>5174</v>
      </c>
      <c r="G155" s="67" t="s">
        <v>5175</v>
      </c>
      <c r="H155" s="68" t="s">
        <v>5177</v>
      </c>
      <c r="I155" s="63">
        <v>2</v>
      </c>
      <c r="J155" s="64" t="str">
        <f t="shared" si="8"/>
        <v>A</v>
      </c>
      <c r="K155" s="65">
        <f t="shared" si="9"/>
        <v>5000</v>
      </c>
      <c r="L155" s="66">
        <f t="shared" si="10"/>
        <v>2</v>
      </c>
      <c r="M155" s="66" t="str">
        <f t="shared" si="11"/>
        <v>OK</v>
      </c>
    </row>
    <row r="156" spans="2:14" x14ac:dyDescent="0.25">
      <c r="B156" s="57">
        <v>149</v>
      </c>
      <c r="C156" s="70">
        <v>44494</v>
      </c>
      <c r="D156" s="59" t="s">
        <v>5178</v>
      </c>
      <c r="E156" s="60" t="s">
        <v>11276</v>
      </c>
      <c r="F156" s="67" t="s">
        <v>5179</v>
      </c>
      <c r="G156" s="67" t="s">
        <v>5180</v>
      </c>
      <c r="H156" s="68" t="s">
        <v>5181</v>
      </c>
      <c r="I156" s="63">
        <v>6</v>
      </c>
      <c r="J156" s="64" t="str">
        <f t="shared" si="8"/>
        <v>B</v>
      </c>
      <c r="K156" s="65">
        <f t="shared" si="9"/>
        <v>18000</v>
      </c>
      <c r="L156" s="66">
        <f t="shared" si="10"/>
        <v>12</v>
      </c>
      <c r="M156" s="66" t="str">
        <f t="shared" si="11"/>
        <v>OK</v>
      </c>
    </row>
    <row r="157" spans="2:14" x14ac:dyDescent="0.25">
      <c r="B157" s="57">
        <v>150</v>
      </c>
      <c r="C157" s="70">
        <v>44494</v>
      </c>
      <c r="D157" s="59" t="s">
        <v>5182</v>
      </c>
      <c r="E157" s="60" t="s">
        <v>11276</v>
      </c>
      <c r="F157" s="67" t="s">
        <v>5183</v>
      </c>
      <c r="G157" s="67" t="s">
        <v>5184</v>
      </c>
      <c r="H157" s="68" t="s">
        <v>5188</v>
      </c>
      <c r="I157" s="63">
        <v>2</v>
      </c>
      <c r="J157" s="64" t="str">
        <f t="shared" si="8"/>
        <v>A</v>
      </c>
      <c r="K157" s="65">
        <f t="shared" si="9"/>
        <v>5000</v>
      </c>
      <c r="L157" s="66">
        <f t="shared" si="10"/>
        <v>4</v>
      </c>
      <c r="M157" s="66" t="str">
        <f t="shared" si="11"/>
        <v>OK</v>
      </c>
    </row>
    <row r="158" spans="2:14" s="69" customFormat="1" x14ac:dyDescent="0.25">
      <c r="B158" s="57">
        <v>151</v>
      </c>
      <c r="C158" s="70">
        <v>44494</v>
      </c>
      <c r="D158" s="59" t="s">
        <v>5185</v>
      </c>
      <c r="E158" s="60" t="s">
        <v>11276</v>
      </c>
      <c r="F158" s="67" t="s">
        <v>5186</v>
      </c>
      <c r="G158" s="67" t="s">
        <v>5187</v>
      </c>
      <c r="H158" s="68" t="s">
        <v>5189</v>
      </c>
      <c r="I158" s="63">
        <v>3</v>
      </c>
      <c r="J158" s="64" t="str">
        <f t="shared" si="8"/>
        <v>A</v>
      </c>
      <c r="K158" s="65">
        <f t="shared" si="9"/>
        <v>7500</v>
      </c>
      <c r="L158" s="66">
        <f t="shared" si="10"/>
        <v>3</v>
      </c>
      <c r="M158" s="66" t="str">
        <f t="shared" si="11"/>
        <v>OK</v>
      </c>
      <c r="N158" s="40"/>
    </row>
    <row r="159" spans="2:14" x14ac:dyDescent="0.25">
      <c r="B159" s="57">
        <v>152</v>
      </c>
      <c r="C159" s="70">
        <v>44494</v>
      </c>
      <c r="D159" s="59" t="s">
        <v>5190</v>
      </c>
      <c r="E159" s="60" t="s">
        <v>11276</v>
      </c>
      <c r="F159" s="67" t="s">
        <v>5191</v>
      </c>
      <c r="G159" s="67" t="s">
        <v>5192</v>
      </c>
      <c r="H159" s="68" t="s">
        <v>5193</v>
      </c>
      <c r="I159" s="63">
        <v>2</v>
      </c>
      <c r="J159" s="64" t="str">
        <f t="shared" si="8"/>
        <v>A</v>
      </c>
      <c r="K159" s="65">
        <f t="shared" si="9"/>
        <v>5000</v>
      </c>
      <c r="L159" s="66">
        <f t="shared" si="10"/>
        <v>2</v>
      </c>
      <c r="M159" s="66" t="str">
        <f t="shared" si="11"/>
        <v>OK</v>
      </c>
    </row>
    <row r="160" spans="2:14" x14ac:dyDescent="0.25">
      <c r="B160" s="57">
        <v>153</v>
      </c>
      <c r="C160" s="70">
        <v>44494</v>
      </c>
      <c r="D160" s="59" t="s">
        <v>5194</v>
      </c>
      <c r="E160" s="60" t="s">
        <v>11276</v>
      </c>
      <c r="F160" s="67" t="s">
        <v>5195</v>
      </c>
      <c r="G160" s="67" t="s">
        <v>5196</v>
      </c>
      <c r="H160" s="68" t="s">
        <v>5197</v>
      </c>
      <c r="I160" s="63">
        <v>3</v>
      </c>
      <c r="J160" s="64" t="str">
        <f t="shared" si="8"/>
        <v>A</v>
      </c>
      <c r="K160" s="65">
        <f t="shared" si="9"/>
        <v>7500</v>
      </c>
      <c r="L160" s="66">
        <f t="shared" si="10"/>
        <v>5</v>
      </c>
      <c r="M160" s="66" t="str">
        <f t="shared" si="11"/>
        <v>OK</v>
      </c>
    </row>
    <row r="161" spans="2:14" s="69" customFormat="1" x14ac:dyDescent="0.25">
      <c r="B161" s="57">
        <v>154</v>
      </c>
      <c r="C161" s="70">
        <v>44494</v>
      </c>
      <c r="D161" s="59" t="s">
        <v>5198</v>
      </c>
      <c r="E161" s="60" t="s">
        <v>11276</v>
      </c>
      <c r="F161" s="67" t="s">
        <v>5199</v>
      </c>
      <c r="G161" s="67" t="s">
        <v>5200</v>
      </c>
      <c r="H161" s="68" t="s">
        <v>5201</v>
      </c>
      <c r="I161" s="63">
        <v>2</v>
      </c>
      <c r="J161" s="64" t="str">
        <f t="shared" si="8"/>
        <v>A</v>
      </c>
      <c r="K161" s="65">
        <f t="shared" si="9"/>
        <v>5000</v>
      </c>
      <c r="L161" s="66">
        <f t="shared" si="10"/>
        <v>2</v>
      </c>
      <c r="M161" s="66" t="str">
        <f t="shared" si="11"/>
        <v>OK</v>
      </c>
      <c r="N161" s="40"/>
    </row>
    <row r="162" spans="2:14" x14ac:dyDescent="0.25">
      <c r="B162" s="57">
        <v>155</v>
      </c>
      <c r="C162" s="70">
        <v>44494</v>
      </c>
      <c r="D162" s="59" t="s">
        <v>5202</v>
      </c>
      <c r="E162" s="60" t="s">
        <v>11276</v>
      </c>
      <c r="F162" s="67" t="s">
        <v>5203</v>
      </c>
      <c r="G162" s="67" t="s">
        <v>5204</v>
      </c>
      <c r="H162" s="68" t="s">
        <v>5205</v>
      </c>
      <c r="I162" s="63">
        <v>6</v>
      </c>
      <c r="J162" s="64" t="str">
        <f t="shared" si="8"/>
        <v>B</v>
      </c>
      <c r="K162" s="65">
        <f t="shared" si="9"/>
        <v>18000</v>
      </c>
      <c r="L162" s="66">
        <f t="shared" si="10"/>
        <v>8</v>
      </c>
      <c r="M162" s="66" t="str">
        <f t="shared" si="11"/>
        <v>OK</v>
      </c>
    </row>
    <row r="163" spans="2:14" x14ac:dyDescent="0.25">
      <c r="B163" s="57">
        <v>156</v>
      </c>
      <c r="C163" s="70">
        <v>44494</v>
      </c>
      <c r="D163" s="59" t="s">
        <v>5206</v>
      </c>
      <c r="E163" s="60" t="s">
        <v>11276</v>
      </c>
      <c r="F163" s="67" t="s">
        <v>5207</v>
      </c>
      <c r="G163" s="67" t="s">
        <v>5208</v>
      </c>
      <c r="H163" s="68" t="s">
        <v>5212</v>
      </c>
      <c r="I163" s="63">
        <v>2</v>
      </c>
      <c r="J163" s="64" t="str">
        <f t="shared" si="8"/>
        <v>A</v>
      </c>
      <c r="K163" s="65">
        <f t="shared" si="9"/>
        <v>5000</v>
      </c>
      <c r="L163" s="66">
        <f t="shared" si="10"/>
        <v>2</v>
      </c>
      <c r="M163" s="66" t="str">
        <f t="shared" si="11"/>
        <v>OK</v>
      </c>
    </row>
    <row r="164" spans="2:14" x14ac:dyDescent="0.25">
      <c r="B164" s="57">
        <v>157</v>
      </c>
      <c r="C164" s="70">
        <v>44494</v>
      </c>
      <c r="D164" s="59" t="s">
        <v>5209</v>
      </c>
      <c r="E164" s="60" t="s">
        <v>11276</v>
      </c>
      <c r="F164" s="67" t="s">
        <v>5210</v>
      </c>
      <c r="G164" s="67" t="s">
        <v>5211</v>
      </c>
      <c r="H164" s="68" t="s">
        <v>5213</v>
      </c>
      <c r="I164" s="63">
        <v>2</v>
      </c>
      <c r="J164" s="64" t="str">
        <f t="shared" si="8"/>
        <v>A</v>
      </c>
      <c r="K164" s="65">
        <f t="shared" si="9"/>
        <v>5000</v>
      </c>
      <c r="L164" s="66">
        <f t="shared" si="10"/>
        <v>2</v>
      </c>
      <c r="M164" s="66" t="str">
        <f t="shared" si="11"/>
        <v>OK</v>
      </c>
    </row>
    <row r="165" spans="2:14" s="69" customFormat="1" x14ac:dyDescent="0.25">
      <c r="B165" s="57">
        <v>158</v>
      </c>
      <c r="C165" s="70">
        <v>44494</v>
      </c>
      <c r="D165" s="59" t="s">
        <v>5214</v>
      </c>
      <c r="E165" s="60" t="s">
        <v>11276</v>
      </c>
      <c r="F165" s="67" t="s">
        <v>5215</v>
      </c>
      <c r="G165" s="67" t="s">
        <v>5216</v>
      </c>
      <c r="H165" s="68" t="s">
        <v>5217</v>
      </c>
      <c r="I165" s="63">
        <v>3</v>
      </c>
      <c r="J165" s="64" t="str">
        <f t="shared" si="8"/>
        <v>A</v>
      </c>
      <c r="K165" s="65">
        <f t="shared" si="9"/>
        <v>7500</v>
      </c>
      <c r="L165" s="66">
        <f t="shared" si="10"/>
        <v>3</v>
      </c>
      <c r="M165" s="66" t="str">
        <f t="shared" si="11"/>
        <v>OK</v>
      </c>
      <c r="N165" s="40"/>
    </row>
    <row r="166" spans="2:14" x14ac:dyDescent="0.25">
      <c r="B166" s="57">
        <v>159</v>
      </c>
      <c r="C166" s="70">
        <v>44494</v>
      </c>
      <c r="D166" s="59" t="s">
        <v>5218</v>
      </c>
      <c r="E166" s="60" t="s">
        <v>11276</v>
      </c>
      <c r="F166" s="67" t="s">
        <v>5219</v>
      </c>
      <c r="G166" s="67" t="s">
        <v>5220</v>
      </c>
      <c r="H166" s="68" t="s">
        <v>5221</v>
      </c>
      <c r="I166" s="63">
        <v>2</v>
      </c>
      <c r="J166" s="64" t="str">
        <f t="shared" si="8"/>
        <v>A</v>
      </c>
      <c r="K166" s="65">
        <f t="shared" si="9"/>
        <v>5000</v>
      </c>
      <c r="L166" s="66">
        <f t="shared" si="10"/>
        <v>2</v>
      </c>
      <c r="M166" s="66" t="str">
        <f t="shared" si="11"/>
        <v>OK</v>
      </c>
    </row>
    <row r="167" spans="2:14" x14ac:dyDescent="0.25">
      <c r="B167" s="57">
        <v>160</v>
      </c>
      <c r="C167" s="70">
        <v>44494</v>
      </c>
      <c r="D167" s="59" t="s">
        <v>5222</v>
      </c>
      <c r="E167" s="60" t="s">
        <v>11276</v>
      </c>
      <c r="F167" s="67" t="s">
        <v>5223</v>
      </c>
      <c r="G167" s="67" t="s">
        <v>5224</v>
      </c>
      <c r="H167" s="68" t="s">
        <v>5225</v>
      </c>
      <c r="I167" s="63">
        <v>2</v>
      </c>
      <c r="J167" s="64" t="str">
        <f t="shared" si="8"/>
        <v>A</v>
      </c>
      <c r="K167" s="65">
        <f t="shared" si="9"/>
        <v>5000</v>
      </c>
      <c r="L167" s="66">
        <f t="shared" si="10"/>
        <v>2</v>
      </c>
      <c r="M167" s="66" t="str">
        <f t="shared" si="11"/>
        <v>OK</v>
      </c>
    </row>
    <row r="168" spans="2:14" s="69" customFormat="1" x14ac:dyDescent="0.25">
      <c r="B168" s="57">
        <v>161</v>
      </c>
      <c r="C168" s="70">
        <v>44494</v>
      </c>
      <c r="D168" s="59" t="s">
        <v>5226</v>
      </c>
      <c r="E168" s="60" t="s">
        <v>11276</v>
      </c>
      <c r="F168" s="67" t="s">
        <v>5227</v>
      </c>
      <c r="G168" s="67" t="s">
        <v>5228</v>
      </c>
      <c r="H168" s="68" t="s">
        <v>5229</v>
      </c>
      <c r="I168" s="63">
        <v>2</v>
      </c>
      <c r="J168" s="64" t="str">
        <f t="shared" si="8"/>
        <v>A</v>
      </c>
      <c r="K168" s="65">
        <f t="shared" si="9"/>
        <v>5000</v>
      </c>
      <c r="L168" s="66">
        <f t="shared" si="10"/>
        <v>2</v>
      </c>
      <c r="M168" s="66" t="str">
        <f t="shared" si="11"/>
        <v>OK</v>
      </c>
      <c r="N168" s="40"/>
    </row>
    <row r="169" spans="2:14" x14ac:dyDescent="0.25">
      <c r="B169" s="57">
        <v>162</v>
      </c>
      <c r="C169" s="70">
        <v>44494</v>
      </c>
      <c r="D169" s="59" t="s">
        <v>5230</v>
      </c>
      <c r="E169" s="60" t="s">
        <v>11276</v>
      </c>
      <c r="F169" s="67" t="s">
        <v>5231</v>
      </c>
      <c r="G169" s="67" t="s">
        <v>5232</v>
      </c>
      <c r="H169" s="68" t="s">
        <v>5233</v>
      </c>
      <c r="I169" s="63">
        <v>2</v>
      </c>
      <c r="J169" s="64" t="str">
        <f t="shared" si="8"/>
        <v>A</v>
      </c>
      <c r="K169" s="65">
        <f t="shared" si="9"/>
        <v>5000</v>
      </c>
      <c r="L169" s="66">
        <f t="shared" si="10"/>
        <v>2</v>
      </c>
      <c r="M169" s="66" t="str">
        <f t="shared" si="11"/>
        <v>OK</v>
      </c>
    </row>
    <row r="170" spans="2:14" x14ac:dyDescent="0.25">
      <c r="B170" s="57">
        <v>163</v>
      </c>
      <c r="C170" s="70">
        <v>44494</v>
      </c>
      <c r="D170" s="59" t="s">
        <v>3917</v>
      </c>
      <c r="E170" s="60" t="s">
        <v>11276</v>
      </c>
      <c r="F170" s="67" t="s">
        <v>3918</v>
      </c>
      <c r="G170" s="67" t="s">
        <v>3919</v>
      </c>
      <c r="H170" s="68" t="s">
        <v>5234</v>
      </c>
      <c r="I170" s="63">
        <v>2</v>
      </c>
      <c r="J170" s="64" t="str">
        <f t="shared" si="8"/>
        <v>A</v>
      </c>
      <c r="K170" s="65">
        <f t="shared" si="9"/>
        <v>5000</v>
      </c>
      <c r="L170" s="66">
        <f t="shared" si="10"/>
        <v>4</v>
      </c>
      <c r="M170" s="66" t="str">
        <f t="shared" si="11"/>
        <v>OK</v>
      </c>
    </row>
    <row r="171" spans="2:14" x14ac:dyDescent="0.25">
      <c r="B171" s="57">
        <v>164</v>
      </c>
      <c r="C171" s="70">
        <v>44494</v>
      </c>
      <c r="D171" s="59" t="s">
        <v>5235</v>
      </c>
      <c r="E171" s="60" t="s">
        <v>11276</v>
      </c>
      <c r="F171" s="67" t="s">
        <v>5236</v>
      </c>
      <c r="G171" s="67" t="s">
        <v>5237</v>
      </c>
      <c r="H171" s="68" t="s">
        <v>5238</v>
      </c>
      <c r="I171" s="63">
        <v>2</v>
      </c>
      <c r="J171" s="64" t="str">
        <f t="shared" si="8"/>
        <v>A</v>
      </c>
      <c r="K171" s="65">
        <f t="shared" si="9"/>
        <v>5000</v>
      </c>
      <c r="L171" s="66">
        <f t="shared" si="10"/>
        <v>4</v>
      </c>
      <c r="M171" s="66" t="str">
        <f t="shared" si="11"/>
        <v>OK</v>
      </c>
    </row>
    <row r="172" spans="2:14" s="69" customFormat="1" x14ac:dyDescent="0.25">
      <c r="B172" s="57">
        <v>165</v>
      </c>
      <c r="C172" s="70">
        <v>44495</v>
      </c>
      <c r="D172" s="59" t="s">
        <v>3853</v>
      </c>
      <c r="E172" s="60" t="s">
        <v>11276</v>
      </c>
      <c r="F172" s="67" t="s">
        <v>3854</v>
      </c>
      <c r="G172" s="67" t="s">
        <v>3855</v>
      </c>
      <c r="H172" s="68" t="s">
        <v>5968</v>
      </c>
      <c r="I172" s="63">
        <v>10</v>
      </c>
      <c r="J172" s="64" t="str">
        <f t="shared" si="8"/>
        <v>B</v>
      </c>
      <c r="K172" s="65">
        <f t="shared" si="9"/>
        <v>30000</v>
      </c>
      <c r="L172" s="66">
        <f t="shared" si="10"/>
        <v>16</v>
      </c>
      <c r="M172" s="66" t="str">
        <f t="shared" si="11"/>
        <v>OK</v>
      </c>
      <c r="N172" s="40"/>
    </row>
    <row r="173" spans="2:14" x14ac:dyDescent="0.25">
      <c r="B173" s="57">
        <v>166</v>
      </c>
      <c r="C173" s="70">
        <v>44495</v>
      </c>
      <c r="D173" s="59" t="s">
        <v>5909</v>
      </c>
      <c r="E173" s="60" t="s">
        <v>11276</v>
      </c>
      <c r="F173" s="67" t="s">
        <v>5910</v>
      </c>
      <c r="G173" s="67" t="s">
        <v>5911</v>
      </c>
      <c r="H173" s="68" t="s">
        <v>5912</v>
      </c>
      <c r="I173" s="63">
        <v>2</v>
      </c>
      <c r="J173" s="64" t="str">
        <f t="shared" si="8"/>
        <v>A</v>
      </c>
      <c r="K173" s="65">
        <f t="shared" si="9"/>
        <v>5000</v>
      </c>
      <c r="L173" s="66">
        <f t="shared" si="10"/>
        <v>4</v>
      </c>
      <c r="M173" s="66" t="str">
        <f t="shared" si="11"/>
        <v>OK</v>
      </c>
    </row>
    <row r="174" spans="2:14" x14ac:dyDescent="0.25">
      <c r="B174" s="57">
        <v>167</v>
      </c>
      <c r="C174" s="70">
        <v>44495</v>
      </c>
      <c r="D174" s="59" t="s">
        <v>1485</v>
      </c>
      <c r="E174" s="60" t="s">
        <v>11276</v>
      </c>
      <c r="F174" s="67" t="s">
        <v>1486</v>
      </c>
      <c r="G174" s="67" t="s">
        <v>1487</v>
      </c>
      <c r="H174" s="68" t="s">
        <v>5913</v>
      </c>
      <c r="I174" s="63">
        <v>2</v>
      </c>
      <c r="J174" s="64" t="str">
        <f t="shared" si="8"/>
        <v>A</v>
      </c>
      <c r="K174" s="65">
        <f t="shared" si="9"/>
        <v>5000</v>
      </c>
      <c r="L174" s="66">
        <f t="shared" si="10"/>
        <v>6</v>
      </c>
      <c r="M174" s="66" t="str">
        <f t="shared" si="11"/>
        <v>OK</v>
      </c>
    </row>
    <row r="175" spans="2:14" s="69" customFormat="1" x14ac:dyDescent="0.25">
      <c r="B175" s="57">
        <v>168</v>
      </c>
      <c r="C175" s="70">
        <v>44495</v>
      </c>
      <c r="D175" s="59" t="s">
        <v>1489</v>
      </c>
      <c r="E175" s="60" t="s">
        <v>11276</v>
      </c>
      <c r="F175" s="67" t="s">
        <v>1490</v>
      </c>
      <c r="G175" s="67" t="s">
        <v>1491</v>
      </c>
      <c r="H175" s="68" t="s">
        <v>5914</v>
      </c>
      <c r="I175" s="63">
        <v>10</v>
      </c>
      <c r="J175" s="64" t="str">
        <f t="shared" si="8"/>
        <v>B</v>
      </c>
      <c r="K175" s="65">
        <f t="shared" si="9"/>
        <v>30000</v>
      </c>
      <c r="L175" s="66">
        <f t="shared" si="10"/>
        <v>20</v>
      </c>
      <c r="M175" s="66" t="str">
        <f t="shared" si="11"/>
        <v>OK</v>
      </c>
      <c r="N175" s="40"/>
    </row>
    <row r="176" spans="2:14" x14ac:dyDescent="0.25">
      <c r="B176" s="57">
        <v>169</v>
      </c>
      <c r="C176" s="70">
        <v>44495</v>
      </c>
      <c r="D176" s="59" t="s">
        <v>3744</v>
      </c>
      <c r="E176" s="60" t="s">
        <v>11276</v>
      </c>
      <c r="F176" s="67" t="s">
        <v>3745</v>
      </c>
      <c r="G176" s="67" t="s">
        <v>3746</v>
      </c>
      <c r="H176" s="68" t="s">
        <v>5915</v>
      </c>
      <c r="I176" s="63">
        <v>5</v>
      </c>
      <c r="J176" s="64" t="str">
        <f t="shared" si="8"/>
        <v>A</v>
      </c>
      <c r="K176" s="65">
        <f t="shared" si="9"/>
        <v>12500</v>
      </c>
      <c r="L176" s="66">
        <f t="shared" si="10"/>
        <v>11</v>
      </c>
      <c r="M176" s="66" t="str">
        <f t="shared" si="11"/>
        <v>OK</v>
      </c>
    </row>
    <row r="177" spans="2:14" x14ac:dyDescent="0.25">
      <c r="B177" s="57">
        <v>170</v>
      </c>
      <c r="C177" s="70">
        <v>44495</v>
      </c>
      <c r="D177" s="59" t="s">
        <v>5916</v>
      </c>
      <c r="E177" s="60" t="s">
        <v>11276</v>
      </c>
      <c r="F177" s="67" t="s">
        <v>5917</v>
      </c>
      <c r="G177" s="67" t="s">
        <v>5918</v>
      </c>
      <c r="H177" s="68" t="s">
        <v>5919</v>
      </c>
      <c r="I177" s="63">
        <v>2</v>
      </c>
      <c r="J177" s="64" t="str">
        <f t="shared" si="8"/>
        <v>A</v>
      </c>
      <c r="K177" s="65">
        <f t="shared" si="9"/>
        <v>5000</v>
      </c>
      <c r="L177" s="66">
        <f t="shared" si="10"/>
        <v>2</v>
      </c>
      <c r="M177" s="66" t="str">
        <f t="shared" si="11"/>
        <v>OK</v>
      </c>
    </row>
    <row r="178" spans="2:14" x14ac:dyDescent="0.25">
      <c r="B178" s="57">
        <v>171</v>
      </c>
      <c r="C178" s="70">
        <v>44495</v>
      </c>
      <c r="D178" s="59" t="s">
        <v>5920</v>
      </c>
      <c r="E178" s="60" t="s">
        <v>11276</v>
      </c>
      <c r="F178" s="67" t="s">
        <v>5921</v>
      </c>
      <c r="G178" s="67" t="s">
        <v>5922</v>
      </c>
      <c r="H178" s="68" t="s">
        <v>5923</v>
      </c>
      <c r="I178" s="63">
        <v>6</v>
      </c>
      <c r="J178" s="64" t="str">
        <f t="shared" si="8"/>
        <v>B</v>
      </c>
      <c r="K178" s="65">
        <f t="shared" si="9"/>
        <v>18000</v>
      </c>
      <c r="L178" s="66">
        <f t="shared" si="10"/>
        <v>6</v>
      </c>
      <c r="M178" s="66" t="str">
        <f t="shared" si="11"/>
        <v>OK</v>
      </c>
    </row>
    <row r="179" spans="2:14" s="69" customFormat="1" x14ac:dyDescent="0.25">
      <c r="B179" s="57">
        <v>172</v>
      </c>
      <c r="C179" s="70">
        <v>44495</v>
      </c>
      <c r="D179" s="59" t="s">
        <v>5924</v>
      </c>
      <c r="E179" s="60" t="s">
        <v>11276</v>
      </c>
      <c r="F179" s="67" t="s">
        <v>4784</v>
      </c>
      <c r="G179" s="67" t="s">
        <v>5925</v>
      </c>
      <c r="H179" s="68" t="s">
        <v>5926</v>
      </c>
      <c r="I179" s="63">
        <v>6</v>
      </c>
      <c r="J179" s="64" t="str">
        <f t="shared" si="8"/>
        <v>B</v>
      </c>
      <c r="K179" s="65">
        <f t="shared" si="9"/>
        <v>18000</v>
      </c>
      <c r="L179" s="66">
        <f t="shared" si="10"/>
        <v>6</v>
      </c>
      <c r="M179" s="66" t="str">
        <f t="shared" si="11"/>
        <v>OK</v>
      </c>
      <c r="N179" s="40"/>
    </row>
    <row r="180" spans="2:14" x14ac:dyDescent="0.25">
      <c r="B180" s="57">
        <v>173</v>
      </c>
      <c r="C180" s="70">
        <v>44495</v>
      </c>
      <c r="D180" s="59" t="s">
        <v>5927</v>
      </c>
      <c r="E180" s="60" t="s">
        <v>11276</v>
      </c>
      <c r="F180" s="67" t="s">
        <v>5928</v>
      </c>
      <c r="G180" s="67" t="s">
        <v>5929</v>
      </c>
      <c r="H180" s="68" t="s">
        <v>5930</v>
      </c>
      <c r="I180" s="63">
        <v>2</v>
      </c>
      <c r="J180" s="64" t="str">
        <f t="shared" si="8"/>
        <v>A</v>
      </c>
      <c r="K180" s="65">
        <f t="shared" si="9"/>
        <v>5000</v>
      </c>
      <c r="L180" s="66">
        <f t="shared" si="10"/>
        <v>2</v>
      </c>
      <c r="M180" s="66" t="str">
        <f t="shared" si="11"/>
        <v>OK</v>
      </c>
    </row>
    <row r="181" spans="2:14" x14ac:dyDescent="0.25">
      <c r="B181" s="57">
        <v>174</v>
      </c>
      <c r="C181" s="70">
        <v>44495</v>
      </c>
      <c r="D181" s="59" t="s">
        <v>5931</v>
      </c>
      <c r="E181" s="60" t="s">
        <v>11276</v>
      </c>
      <c r="F181" s="67" t="s">
        <v>5932</v>
      </c>
      <c r="G181" s="67" t="s">
        <v>5933</v>
      </c>
      <c r="H181" s="68" t="s">
        <v>5934</v>
      </c>
      <c r="I181" s="63">
        <v>3</v>
      </c>
      <c r="J181" s="64" t="str">
        <f t="shared" si="8"/>
        <v>A</v>
      </c>
      <c r="K181" s="65">
        <f t="shared" si="9"/>
        <v>7500</v>
      </c>
      <c r="L181" s="66">
        <f t="shared" si="10"/>
        <v>10</v>
      </c>
      <c r="M181" s="66" t="str">
        <f t="shared" si="11"/>
        <v>OK</v>
      </c>
    </row>
    <row r="182" spans="2:14" s="69" customFormat="1" x14ac:dyDescent="0.25">
      <c r="B182" s="57">
        <v>175</v>
      </c>
      <c r="C182" s="70">
        <v>44495</v>
      </c>
      <c r="D182" s="59" t="s">
        <v>5935</v>
      </c>
      <c r="E182" s="60" t="s">
        <v>11276</v>
      </c>
      <c r="F182" s="67" t="s">
        <v>5936</v>
      </c>
      <c r="G182" s="67" t="s">
        <v>5937</v>
      </c>
      <c r="H182" s="68" t="s">
        <v>5938</v>
      </c>
      <c r="I182" s="63">
        <v>2</v>
      </c>
      <c r="J182" s="64" t="str">
        <f t="shared" si="8"/>
        <v>A</v>
      </c>
      <c r="K182" s="65">
        <f t="shared" si="9"/>
        <v>5000</v>
      </c>
      <c r="L182" s="66">
        <f t="shared" si="10"/>
        <v>4</v>
      </c>
      <c r="M182" s="66" t="str">
        <f t="shared" si="11"/>
        <v>OK</v>
      </c>
      <c r="N182" s="40"/>
    </row>
    <row r="183" spans="2:14" x14ac:dyDescent="0.25">
      <c r="B183" s="57">
        <v>176</v>
      </c>
      <c r="C183" s="70">
        <v>44495</v>
      </c>
      <c r="D183" s="59" t="s">
        <v>1473</v>
      </c>
      <c r="E183" s="60" t="s">
        <v>11276</v>
      </c>
      <c r="F183" s="67" t="s">
        <v>1474</v>
      </c>
      <c r="G183" s="67" t="s">
        <v>1475</v>
      </c>
      <c r="H183" s="68" t="s">
        <v>5939</v>
      </c>
      <c r="I183" s="63">
        <v>2</v>
      </c>
      <c r="J183" s="64" t="str">
        <f t="shared" si="8"/>
        <v>A</v>
      </c>
      <c r="K183" s="65">
        <f t="shared" si="9"/>
        <v>5000</v>
      </c>
      <c r="L183" s="66">
        <f t="shared" si="10"/>
        <v>4</v>
      </c>
      <c r="M183" s="66" t="str">
        <f t="shared" si="11"/>
        <v>OK</v>
      </c>
    </row>
    <row r="184" spans="2:14" x14ac:dyDescent="0.25">
      <c r="B184" s="57">
        <v>177</v>
      </c>
      <c r="C184" s="70">
        <v>44495</v>
      </c>
      <c r="D184" s="59" t="s">
        <v>5940</v>
      </c>
      <c r="E184" s="60" t="s">
        <v>11276</v>
      </c>
      <c r="F184" s="67" t="s">
        <v>5941</v>
      </c>
      <c r="G184" s="67" t="s">
        <v>5942</v>
      </c>
      <c r="H184" s="68" t="s">
        <v>5943</v>
      </c>
      <c r="I184" s="63">
        <v>2</v>
      </c>
      <c r="J184" s="64" t="str">
        <f t="shared" si="8"/>
        <v>A</v>
      </c>
      <c r="K184" s="65">
        <f t="shared" si="9"/>
        <v>5000</v>
      </c>
      <c r="L184" s="66">
        <f t="shared" si="10"/>
        <v>4</v>
      </c>
      <c r="M184" s="66" t="str">
        <f t="shared" si="11"/>
        <v>OK</v>
      </c>
    </row>
    <row r="185" spans="2:14" x14ac:dyDescent="0.25">
      <c r="B185" s="57">
        <v>178</v>
      </c>
      <c r="C185" s="70">
        <v>44495</v>
      </c>
      <c r="D185" s="59" t="s">
        <v>5944</v>
      </c>
      <c r="E185" s="60" t="s">
        <v>11276</v>
      </c>
      <c r="F185" s="67" t="s">
        <v>5945</v>
      </c>
      <c r="G185" s="67" t="s">
        <v>5946</v>
      </c>
      <c r="H185" s="68" t="s">
        <v>5947</v>
      </c>
      <c r="I185" s="63">
        <v>2</v>
      </c>
      <c r="J185" s="64" t="str">
        <f t="shared" si="8"/>
        <v>A</v>
      </c>
      <c r="K185" s="65">
        <f t="shared" si="9"/>
        <v>5000</v>
      </c>
      <c r="L185" s="66">
        <f t="shared" si="10"/>
        <v>2</v>
      </c>
      <c r="M185" s="66" t="str">
        <f t="shared" si="11"/>
        <v>OK</v>
      </c>
    </row>
    <row r="186" spans="2:14" s="69" customFormat="1" x14ac:dyDescent="0.25">
      <c r="B186" s="57">
        <v>179</v>
      </c>
      <c r="C186" s="70">
        <v>44495</v>
      </c>
      <c r="D186" s="59" t="s">
        <v>5948</v>
      </c>
      <c r="E186" s="60" t="s">
        <v>11276</v>
      </c>
      <c r="F186" s="67" t="s">
        <v>5949</v>
      </c>
      <c r="G186" s="67" t="s">
        <v>5950</v>
      </c>
      <c r="H186" s="68" t="s">
        <v>5951</v>
      </c>
      <c r="I186" s="63">
        <v>2</v>
      </c>
      <c r="J186" s="64" t="str">
        <f t="shared" si="8"/>
        <v>A</v>
      </c>
      <c r="K186" s="65">
        <f t="shared" si="9"/>
        <v>5000</v>
      </c>
      <c r="L186" s="66">
        <f t="shared" si="10"/>
        <v>2</v>
      </c>
      <c r="M186" s="66" t="str">
        <f t="shared" si="11"/>
        <v>OK</v>
      </c>
      <c r="N186" s="40"/>
    </row>
    <row r="187" spans="2:14" x14ac:dyDescent="0.25">
      <c r="B187" s="57">
        <v>180</v>
      </c>
      <c r="C187" s="70">
        <v>44495</v>
      </c>
      <c r="D187" s="59" t="s">
        <v>5952</v>
      </c>
      <c r="E187" s="60" t="s">
        <v>11276</v>
      </c>
      <c r="F187" s="67" t="s">
        <v>5953</v>
      </c>
      <c r="G187" s="67" t="s">
        <v>5954</v>
      </c>
      <c r="H187" s="68" t="s">
        <v>5961</v>
      </c>
      <c r="I187" s="63">
        <v>2</v>
      </c>
      <c r="J187" s="64" t="str">
        <f t="shared" si="8"/>
        <v>A</v>
      </c>
      <c r="K187" s="65">
        <f t="shared" si="9"/>
        <v>5000</v>
      </c>
      <c r="L187" s="66">
        <f t="shared" si="10"/>
        <v>2</v>
      </c>
      <c r="M187" s="66" t="str">
        <f t="shared" si="11"/>
        <v>OK</v>
      </c>
    </row>
    <row r="188" spans="2:14" s="69" customFormat="1" x14ac:dyDescent="0.25">
      <c r="B188" s="57">
        <v>181</v>
      </c>
      <c r="C188" s="70">
        <v>44495</v>
      </c>
      <c r="D188" s="59" t="s">
        <v>5955</v>
      </c>
      <c r="E188" s="60" t="s">
        <v>11276</v>
      </c>
      <c r="F188" s="67" t="s">
        <v>5956</v>
      </c>
      <c r="G188" s="67" t="s">
        <v>5957</v>
      </c>
      <c r="H188" s="68" t="s">
        <v>5962</v>
      </c>
      <c r="I188" s="63">
        <v>2</v>
      </c>
      <c r="J188" s="64" t="str">
        <f t="shared" si="8"/>
        <v>A</v>
      </c>
      <c r="K188" s="65">
        <f t="shared" si="9"/>
        <v>5000</v>
      </c>
      <c r="L188" s="66">
        <f t="shared" si="10"/>
        <v>2</v>
      </c>
      <c r="M188" s="66" t="str">
        <f t="shared" si="11"/>
        <v>OK</v>
      </c>
      <c r="N188" s="40"/>
    </row>
    <row r="189" spans="2:14" x14ac:dyDescent="0.25">
      <c r="B189" s="57">
        <v>182</v>
      </c>
      <c r="C189" s="70">
        <v>44495</v>
      </c>
      <c r="D189" s="59" t="s">
        <v>5958</v>
      </c>
      <c r="E189" s="60" t="s">
        <v>11276</v>
      </c>
      <c r="F189" s="67" t="s">
        <v>5959</v>
      </c>
      <c r="G189" s="67" t="s">
        <v>5960</v>
      </c>
      <c r="H189" s="68" t="s">
        <v>5963</v>
      </c>
      <c r="I189" s="63">
        <v>2</v>
      </c>
      <c r="J189" s="64" t="str">
        <f t="shared" si="8"/>
        <v>A</v>
      </c>
      <c r="K189" s="65">
        <f t="shared" si="9"/>
        <v>5000</v>
      </c>
      <c r="L189" s="66">
        <f t="shared" si="10"/>
        <v>4</v>
      </c>
      <c r="M189" s="66" t="str">
        <f t="shared" si="11"/>
        <v>OK</v>
      </c>
    </row>
    <row r="190" spans="2:14" x14ac:dyDescent="0.25">
      <c r="B190" s="57">
        <v>183</v>
      </c>
      <c r="C190" s="70">
        <v>44495</v>
      </c>
      <c r="D190" s="59" t="s">
        <v>5964</v>
      </c>
      <c r="E190" s="60" t="s">
        <v>11276</v>
      </c>
      <c r="F190" s="67" t="s">
        <v>5965</v>
      </c>
      <c r="G190" s="67" t="s">
        <v>5966</v>
      </c>
      <c r="H190" s="68" t="s">
        <v>5967</v>
      </c>
      <c r="I190" s="63">
        <v>10</v>
      </c>
      <c r="J190" s="64" t="str">
        <f t="shared" si="8"/>
        <v>B</v>
      </c>
      <c r="K190" s="65">
        <f t="shared" si="9"/>
        <v>30000</v>
      </c>
      <c r="L190" s="66">
        <f t="shared" si="10"/>
        <v>10</v>
      </c>
      <c r="M190" s="66" t="str">
        <f t="shared" si="11"/>
        <v>OK</v>
      </c>
    </row>
    <row r="191" spans="2:14" s="69" customFormat="1" x14ac:dyDescent="0.25">
      <c r="B191" s="57">
        <v>184</v>
      </c>
      <c r="C191" s="70">
        <v>44495</v>
      </c>
      <c r="D191" s="59" t="s">
        <v>5972</v>
      </c>
      <c r="E191" s="60" t="s">
        <v>11276</v>
      </c>
      <c r="F191" s="67" t="s">
        <v>5973</v>
      </c>
      <c r="G191" s="67" t="s">
        <v>5974</v>
      </c>
      <c r="H191" s="68" t="s">
        <v>5979</v>
      </c>
      <c r="I191" s="63">
        <v>20</v>
      </c>
      <c r="J191" s="64" t="str">
        <f t="shared" si="8"/>
        <v>B</v>
      </c>
      <c r="K191" s="65">
        <f t="shared" si="9"/>
        <v>60000</v>
      </c>
      <c r="L191" s="66">
        <f t="shared" si="10"/>
        <v>20</v>
      </c>
      <c r="M191" s="66" t="str">
        <f t="shared" si="11"/>
        <v>OK</v>
      </c>
      <c r="N191" s="40"/>
    </row>
    <row r="192" spans="2:14" x14ac:dyDescent="0.25">
      <c r="B192" s="57">
        <v>185</v>
      </c>
      <c r="C192" s="70">
        <v>44495</v>
      </c>
      <c r="D192" s="59" t="s">
        <v>5975</v>
      </c>
      <c r="E192" s="60" t="s">
        <v>11276</v>
      </c>
      <c r="F192" s="67" t="s">
        <v>5976</v>
      </c>
      <c r="G192" s="67" t="s">
        <v>5977</v>
      </c>
      <c r="H192" s="68" t="s">
        <v>5980</v>
      </c>
      <c r="I192" s="63">
        <v>6</v>
      </c>
      <c r="J192" s="64" t="str">
        <f t="shared" si="8"/>
        <v>B</v>
      </c>
      <c r="K192" s="65">
        <f t="shared" si="9"/>
        <v>18000</v>
      </c>
      <c r="L192" s="66">
        <f t="shared" si="10"/>
        <v>12</v>
      </c>
      <c r="M192" s="66" t="str">
        <f t="shared" si="11"/>
        <v>OK</v>
      </c>
    </row>
    <row r="193" spans="2:14" x14ac:dyDescent="0.25">
      <c r="B193" s="57">
        <v>186</v>
      </c>
      <c r="C193" s="70">
        <v>44495</v>
      </c>
      <c r="D193" s="59" t="s">
        <v>5235</v>
      </c>
      <c r="E193" s="60" t="s">
        <v>11276</v>
      </c>
      <c r="F193" s="67" t="s">
        <v>5236</v>
      </c>
      <c r="G193" s="67" t="s">
        <v>5237</v>
      </c>
      <c r="H193" s="68" t="s">
        <v>5981</v>
      </c>
      <c r="I193" s="63">
        <v>2</v>
      </c>
      <c r="J193" s="64" t="str">
        <f t="shared" si="8"/>
        <v>A</v>
      </c>
      <c r="K193" s="65">
        <f t="shared" si="9"/>
        <v>5000</v>
      </c>
      <c r="L193" s="66">
        <f t="shared" si="10"/>
        <v>4</v>
      </c>
      <c r="M193" s="66" t="str">
        <f t="shared" si="11"/>
        <v>OK</v>
      </c>
    </row>
    <row r="194" spans="2:14" x14ac:dyDescent="0.25">
      <c r="B194" s="57">
        <v>187</v>
      </c>
      <c r="C194" s="70">
        <v>44495</v>
      </c>
      <c r="D194" s="59" t="s">
        <v>5982</v>
      </c>
      <c r="E194" s="60" t="s">
        <v>11276</v>
      </c>
      <c r="F194" s="67" t="s">
        <v>5983</v>
      </c>
      <c r="G194" s="67" t="s">
        <v>5984</v>
      </c>
      <c r="H194" s="68" t="s">
        <v>5988</v>
      </c>
      <c r="I194" s="63">
        <v>3</v>
      </c>
      <c r="J194" s="64" t="str">
        <f t="shared" si="8"/>
        <v>A</v>
      </c>
      <c r="K194" s="65">
        <f t="shared" si="9"/>
        <v>7500</v>
      </c>
      <c r="L194" s="66">
        <f t="shared" si="10"/>
        <v>3</v>
      </c>
      <c r="M194" s="66" t="str">
        <f t="shared" si="11"/>
        <v>OK</v>
      </c>
    </row>
    <row r="195" spans="2:14" s="69" customFormat="1" x14ac:dyDescent="0.25">
      <c r="B195" s="57">
        <v>188</v>
      </c>
      <c r="C195" s="70">
        <v>44495</v>
      </c>
      <c r="D195" s="59" t="s">
        <v>5985</v>
      </c>
      <c r="E195" s="60" t="s">
        <v>11276</v>
      </c>
      <c r="F195" s="67" t="s">
        <v>5986</v>
      </c>
      <c r="G195" s="67" t="s">
        <v>5987</v>
      </c>
      <c r="H195" s="68" t="s">
        <v>5989</v>
      </c>
      <c r="I195" s="63">
        <v>2</v>
      </c>
      <c r="J195" s="64" t="str">
        <f t="shared" si="8"/>
        <v>A</v>
      </c>
      <c r="K195" s="65">
        <f t="shared" si="9"/>
        <v>5000</v>
      </c>
      <c r="L195" s="66">
        <f t="shared" si="10"/>
        <v>2</v>
      </c>
      <c r="M195" s="66" t="str">
        <f t="shared" si="11"/>
        <v>OK</v>
      </c>
      <c r="N195" s="40"/>
    </row>
    <row r="196" spans="2:14" x14ac:dyDescent="0.25">
      <c r="B196" s="57">
        <v>189</v>
      </c>
      <c r="C196" s="70">
        <v>44495</v>
      </c>
      <c r="D196" s="59" t="s">
        <v>5990</v>
      </c>
      <c r="E196" s="60" t="s">
        <v>11276</v>
      </c>
      <c r="F196" s="67" t="s">
        <v>5991</v>
      </c>
      <c r="G196" s="67" t="s">
        <v>5992</v>
      </c>
      <c r="H196" s="68" t="s">
        <v>5993</v>
      </c>
      <c r="I196" s="63">
        <v>2</v>
      </c>
      <c r="J196" s="64" t="str">
        <f t="shared" si="8"/>
        <v>A</v>
      </c>
      <c r="K196" s="65">
        <f t="shared" si="9"/>
        <v>5000</v>
      </c>
      <c r="L196" s="66">
        <f t="shared" si="10"/>
        <v>2</v>
      </c>
      <c r="M196" s="66" t="str">
        <f t="shared" si="11"/>
        <v>OK</v>
      </c>
    </row>
    <row r="197" spans="2:14" x14ac:dyDescent="0.25">
      <c r="B197" s="57">
        <v>190</v>
      </c>
      <c r="C197" s="70">
        <v>44495</v>
      </c>
      <c r="D197" s="59" t="s">
        <v>5994</v>
      </c>
      <c r="E197" s="60" t="s">
        <v>11276</v>
      </c>
      <c r="F197" s="67" t="s">
        <v>5995</v>
      </c>
      <c r="G197" s="67" t="s">
        <v>5996</v>
      </c>
      <c r="H197" s="68" t="s">
        <v>5997</v>
      </c>
      <c r="I197" s="63">
        <v>2</v>
      </c>
      <c r="J197" s="64" t="str">
        <f t="shared" si="8"/>
        <v>A</v>
      </c>
      <c r="K197" s="65">
        <f t="shared" si="9"/>
        <v>5000</v>
      </c>
      <c r="L197" s="66">
        <f t="shared" si="10"/>
        <v>2</v>
      </c>
      <c r="M197" s="66" t="str">
        <f t="shared" si="11"/>
        <v>OK</v>
      </c>
    </row>
    <row r="198" spans="2:14" s="69" customFormat="1" x14ac:dyDescent="0.25">
      <c r="B198" s="57">
        <v>191</v>
      </c>
      <c r="C198" s="70">
        <v>44495</v>
      </c>
      <c r="D198" s="59" t="s">
        <v>5998</v>
      </c>
      <c r="E198" s="60" t="s">
        <v>11276</v>
      </c>
      <c r="F198" s="67" t="s">
        <v>160</v>
      </c>
      <c r="G198" s="67" t="s">
        <v>5999</v>
      </c>
      <c r="H198" s="68" t="s">
        <v>6000</v>
      </c>
      <c r="I198" s="63">
        <v>2</v>
      </c>
      <c r="J198" s="64" t="str">
        <f t="shared" si="8"/>
        <v>A</v>
      </c>
      <c r="K198" s="65">
        <f t="shared" si="9"/>
        <v>5000</v>
      </c>
      <c r="L198" s="66">
        <f t="shared" si="10"/>
        <v>2</v>
      </c>
      <c r="M198" s="66" t="str">
        <f t="shared" si="11"/>
        <v>OK</v>
      </c>
      <c r="N198" s="40"/>
    </row>
    <row r="199" spans="2:14" x14ac:dyDescent="0.25">
      <c r="B199" s="57">
        <v>192</v>
      </c>
      <c r="C199" s="70">
        <v>44495</v>
      </c>
      <c r="D199" s="59" t="s">
        <v>6001</v>
      </c>
      <c r="E199" s="60" t="s">
        <v>11276</v>
      </c>
      <c r="F199" s="67" t="s">
        <v>6002</v>
      </c>
      <c r="G199" s="67" t="s">
        <v>6003</v>
      </c>
      <c r="H199" s="68" t="s">
        <v>6004</v>
      </c>
      <c r="I199" s="63">
        <v>2</v>
      </c>
      <c r="J199" s="64" t="str">
        <f t="shared" si="8"/>
        <v>A</v>
      </c>
      <c r="K199" s="65">
        <f t="shared" si="9"/>
        <v>5000</v>
      </c>
      <c r="L199" s="66">
        <f t="shared" si="10"/>
        <v>2</v>
      </c>
      <c r="M199" s="66" t="str">
        <f t="shared" si="11"/>
        <v>OK</v>
      </c>
    </row>
    <row r="200" spans="2:14" x14ac:dyDescent="0.25">
      <c r="B200" s="57">
        <v>193</v>
      </c>
      <c r="C200" s="70">
        <v>44495</v>
      </c>
      <c r="D200" s="59" t="s">
        <v>6005</v>
      </c>
      <c r="E200" s="60" t="s">
        <v>11276</v>
      </c>
      <c r="F200" s="67" t="s">
        <v>6006</v>
      </c>
      <c r="G200" s="67" t="s">
        <v>6007</v>
      </c>
      <c r="H200" s="68" t="s">
        <v>6008</v>
      </c>
      <c r="I200" s="63">
        <v>2</v>
      </c>
      <c r="J200" s="64" t="str">
        <f t="shared" si="8"/>
        <v>A</v>
      </c>
      <c r="K200" s="65">
        <f t="shared" si="9"/>
        <v>5000</v>
      </c>
      <c r="L200" s="66">
        <f t="shared" si="10"/>
        <v>2</v>
      </c>
      <c r="M200" s="66" t="str">
        <f t="shared" si="11"/>
        <v>OK</v>
      </c>
    </row>
    <row r="201" spans="2:14" x14ac:dyDescent="0.25">
      <c r="B201" s="57">
        <v>194</v>
      </c>
      <c r="C201" s="70">
        <v>44495</v>
      </c>
      <c r="D201" s="59" t="s">
        <v>6009</v>
      </c>
      <c r="E201" s="60" t="s">
        <v>11276</v>
      </c>
      <c r="F201" s="67" t="s">
        <v>6010</v>
      </c>
      <c r="G201" s="67" t="s">
        <v>6011</v>
      </c>
      <c r="H201" s="68" t="s">
        <v>6012</v>
      </c>
      <c r="I201" s="63">
        <v>2</v>
      </c>
      <c r="J201" s="64" t="str">
        <f t="shared" si="8"/>
        <v>A</v>
      </c>
      <c r="K201" s="65">
        <f t="shared" si="9"/>
        <v>5000</v>
      </c>
      <c r="L201" s="66">
        <f t="shared" ref="L201:L264" si="12">SUMIF($D$8:$D$487,D201:D680,$I$8:$I$487)</f>
        <v>2</v>
      </c>
      <c r="M201" s="66" t="str">
        <f t="shared" ref="M201:M264" si="13">+IF(L201=0," ",IF(L201&lt;=20,"OK",IF(L201&gt;=21,"LEBIH")))</f>
        <v>OK</v>
      </c>
    </row>
    <row r="202" spans="2:14" s="69" customFormat="1" x14ac:dyDescent="0.25">
      <c r="B202" s="57">
        <v>195</v>
      </c>
      <c r="C202" s="70">
        <v>44495</v>
      </c>
      <c r="D202" s="59" t="s">
        <v>6013</v>
      </c>
      <c r="E202" s="60" t="s">
        <v>11276</v>
      </c>
      <c r="F202" s="67" t="s">
        <v>6014</v>
      </c>
      <c r="G202" s="67" t="s">
        <v>6015</v>
      </c>
      <c r="H202" s="68" t="s">
        <v>6019</v>
      </c>
      <c r="I202" s="63">
        <v>2</v>
      </c>
      <c r="J202" s="64" t="str">
        <f t="shared" si="8"/>
        <v>A</v>
      </c>
      <c r="K202" s="65">
        <f t="shared" si="9"/>
        <v>5000</v>
      </c>
      <c r="L202" s="66">
        <f t="shared" si="12"/>
        <v>2</v>
      </c>
      <c r="M202" s="66" t="str">
        <f t="shared" si="13"/>
        <v>OK</v>
      </c>
      <c r="N202" s="40"/>
    </row>
    <row r="203" spans="2:14" x14ac:dyDescent="0.25">
      <c r="B203" s="57">
        <v>196</v>
      </c>
      <c r="C203" s="70">
        <v>44495</v>
      </c>
      <c r="D203" s="59" t="s">
        <v>6016</v>
      </c>
      <c r="E203" s="60" t="s">
        <v>11276</v>
      </c>
      <c r="F203" s="67" t="s">
        <v>6017</v>
      </c>
      <c r="G203" s="67" t="s">
        <v>6018</v>
      </c>
      <c r="H203" s="68" t="s">
        <v>6020</v>
      </c>
      <c r="I203" s="63">
        <v>2</v>
      </c>
      <c r="J203" s="64" t="str">
        <f t="shared" si="8"/>
        <v>A</v>
      </c>
      <c r="K203" s="65">
        <f t="shared" si="9"/>
        <v>5000</v>
      </c>
      <c r="L203" s="66">
        <f t="shared" si="12"/>
        <v>2</v>
      </c>
      <c r="M203" s="66" t="str">
        <f t="shared" si="13"/>
        <v>OK</v>
      </c>
    </row>
    <row r="204" spans="2:14" x14ac:dyDescent="0.25">
      <c r="B204" s="57">
        <v>197</v>
      </c>
      <c r="C204" s="70">
        <v>44495</v>
      </c>
      <c r="D204" s="59" t="s">
        <v>6021</v>
      </c>
      <c r="E204" s="60" t="s">
        <v>11276</v>
      </c>
      <c r="F204" s="67" t="s">
        <v>6022</v>
      </c>
      <c r="G204" s="67" t="s">
        <v>6023</v>
      </c>
      <c r="H204" s="68" t="s">
        <v>6024</v>
      </c>
      <c r="I204" s="63">
        <v>2</v>
      </c>
      <c r="J204" s="64" t="str">
        <f t="shared" si="8"/>
        <v>A</v>
      </c>
      <c r="K204" s="65">
        <f t="shared" si="9"/>
        <v>5000</v>
      </c>
      <c r="L204" s="66">
        <f t="shared" si="12"/>
        <v>2</v>
      </c>
      <c r="M204" s="66" t="str">
        <f t="shared" si="13"/>
        <v>OK</v>
      </c>
    </row>
    <row r="205" spans="2:14" s="69" customFormat="1" x14ac:dyDescent="0.25">
      <c r="B205" s="57">
        <v>198</v>
      </c>
      <c r="C205" s="70">
        <v>44495</v>
      </c>
      <c r="D205" s="59" t="s">
        <v>6025</v>
      </c>
      <c r="E205" s="60" t="s">
        <v>11276</v>
      </c>
      <c r="F205" s="67" t="s">
        <v>6026</v>
      </c>
      <c r="G205" s="67" t="s">
        <v>6027</v>
      </c>
      <c r="H205" s="68" t="s">
        <v>6031</v>
      </c>
      <c r="I205" s="63">
        <v>2</v>
      </c>
      <c r="J205" s="64" t="str">
        <f t="shared" si="8"/>
        <v>A</v>
      </c>
      <c r="K205" s="65">
        <f t="shared" si="9"/>
        <v>5000</v>
      </c>
      <c r="L205" s="66">
        <f t="shared" si="12"/>
        <v>2</v>
      </c>
      <c r="M205" s="66" t="str">
        <f t="shared" si="13"/>
        <v>OK</v>
      </c>
      <c r="N205" s="40"/>
    </row>
    <row r="206" spans="2:14" x14ac:dyDescent="0.25">
      <c r="B206" s="57">
        <v>199</v>
      </c>
      <c r="C206" s="70">
        <v>44495</v>
      </c>
      <c r="D206" s="59" t="s">
        <v>5969</v>
      </c>
      <c r="E206" s="60" t="s">
        <v>11276</v>
      </c>
      <c r="F206" s="67" t="s">
        <v>5970</v>
      </c>
      <c r="G206" s="67" t="s">
        <v>5971</v>
      </c>
      <c r="H206" s="68" t="s">
        <v>5978</v>
      </c>
      <c r="I206" s="63">
        <v>8</v>
      </c>
      <c r="J206" s="64" t="str">
        <f t="shared" si="8"/>
        <v>B</v>
      </c>
      <c r="K206" s="65">
        <f t="shared" si="9"/>
        <v>24000</v>
      </c>
      <c r="L206" s="66">
        <f t="shared" si="12"/>
        <v>13</v>
      </c>
      <c r="M206" s="66" t="str">
        <f t="shared" si="13"/>
        <v>OK</v>
      </c>
    </row>
    <row r="207" spans="2:14" x14ac:dyDescent="0.25">
      <c r="B207" s="57">
        <v>200</v>
      </c>
      <c r="C207" s="70">
        <v>44495</v>
      </c>
      <c r="D207" s="59" t="s">
        <v>1382</v>
      </c>
      <c r="E207" s="60" t="s">
        <v>11276</v>
      </c>
      <c r="F207" s="67" t="s">
        <v>1383</v>
      </c>
      <c r="G207" s="67" t="s">
        <v>1384</v>
      </c>
      <c r="H207" s="68" t="s">
        <v>6032</v>
      </c>
      <c r="I207" s="63">
        <v>5</v>
      </c>
      <c r="J207" s="64" t="str">
        <f t="shared" si="8"/>
        <v>A</v>
      </c>
      <c r="K207" s="65">
        <f t="shared" si="9"/>
        <v>12500</v>
      </c>
      <c r="L207" s="66">
        <f t="shared" si="12"/>
        <v>13</v>
      </c>
      <c r="M207" s="66" t="str">
        <f t="shared" si="13"/>
        <v>OK</v>
      </c>
    </row>
    <row r="208" spans="2:14" s="69" customFormat="1" x14ac:dyDescent="0.25">
      <c r="B208" s="57">
        <v>201</v>
      </c>
      <c r="C208" s="70">
        <v>44495</v>
      </c>
      <c r="D208" s="59" t="s">
        <v>1410</v>
      </c>
      <c r="E208" s="60" t="s">
        <v>11276</v>
      </c>
      <c r="F208" s="67" t="s">
        <v>1411</v>
      </c>
      <c r="G208" s="67" t="s">
        <v>1412</v>
      </c>
      <c r="H208" s="68" t="s">
        <v>6033</v>
      </c>
      <c r="I208" s="63">
        <v>6</v>
      </c>
      <c r="J208" s="64" t="str">
        <f t="shared" ref="J208:J226" si="14">+IF(I208&lt;=0," ",IF(I208&lt;=5,"A",IF(I208&gt;=6,"B")))</f>
        <v>B</v>
      </c>
      <c r="K208" s="65">
        <f t="shared" ref="K208:K226" si="15">+IF(J208=" ",I208*0,IF(J208="A",I208*2500,IF(J208="B",I208*3000)))</f>
        <v>18000</v>
      </c>
      <c r="L208" s="66">
        <f t="shared" si="12"/>
        <v>16</v>
      </c>
      <c r="M208" s="66" t="str">
        <f t="shared" si="13"/>
        <v>OK</v>
      </c>
      <c r="N208" s="40"/>
    </row>
    <row r="209" spans="2:14" x14ac:dyDescent="0.25">
      <c r="B209" s="57">
        <v>202</v>
      </c>
      <c r="C209" s="70">
        <v>44495</v>
      </c>
      <c r="D209" s="59" t="s">
        <v>6028</v>
      </c>
      <c r="E209" s="60" t="s">
        <v>11276</v>
      </c>
      <c r="F209" s="67" t="s">
        <v>6029</v>
      </c>
      <c r="G209" s="67" t="s">
        <v>6030</v>
      </c>
      <c r="H209" s="68" t="s">
        <v>6034</v>
      </c>
      <c r="I209" s="63">
        <v>3</v>
      </c>
      <c r="J209" s="64" t="str">
        <f t="shared" si="14"/>
        <v>A</v>
      </c>
      <c r="K209" s="65">
        <f t="shared" si="15"/>
        <v>7500</v>
      </c>
      <c r="L209" s="66">
        <f t="shared" si="12"/>
        <v>3</v>
      </c>
      <c r="M209" s="66" t="str">
        <f t="shared" si="13"/>
        <v>OK</v>
      </c>
    </row>
    <row r="210" spans="2:14" x14ac:dyDescent="0.25">
      <c r="B210" s="57">
        <v>203</v>
      </c>
      <c r="C210" s="70">
        <v>44495</v>
      </c>
      <c r="D210" s="59" t="s">
        <v>6035</v>
      </c>
      <c r="E210" s="60" t="s">
        <v>11276</v>
      </c>
      <c r="F210" s="67" t="s">
        <v>160</v>
      </c>
      <c r="G210" s="67" t="s">
        <v>6036</v>
      </c>
      <c r="H210" s="68" t="s">
        <v>6037</v>
      </c>
      <c r="I210" s="63">
        <v>2</v>
      </c>
      <c r="J210" s="64" t="str">
        <f t="shared" si="14"/>
        <v>A</v>
      </c>
      <c r="K210" s="65">
        <f t="shared" si="15"/>
        <v>5000</v>
      </c>
      <c r="L210" s="66">
        <f t="shared" si="12"/>
        <v>2</v>
      </c>
      <c r="M210" s="66" t="str">
        <f t="shared" si="13"/>
        <v>OK</v>
      </c>
    </row>
    <row r="211" spans="2:14" s="69" customFormat="1" x14ac:dyDescent="0.25">
      <c r="B211" s="57">
        <v>204</v>
      </c>
      <c r="C211" s="70">
        <v>44495</v>
      </c>
      <c r="D211" s="59" t="s">
        <v>6038</v>
      </c>
      <c r="E211" s="60" t="s">
        <v>11276</v>
      </c>
      <c r="F211" s="67" t="s">
        <v>6039</v>
      </c>
      <c r="G211" s="67" t="s">
        <v>6040</v>
      </c>
      <c r="H211" s="68" t="s">
        <v>6041</v>
      </c>
      <c r="I211" s="63">
        <v>2</v>
      </c>
      <c r="J211" s="64" t="str">
        <f t="shared" si="14"/>
        <v>A</v>
      </c>
      <c r="K211" s="65">
        <f t="shared" si="15"/>
        <v>5000</v>
      </c>
      <c r="L211" s="66">
        <f t="shared" si="12"/>
        <v>2</v>
      </c>
      <c r="M211" s="66" t="str">
        <f t="shared" si="13"/>
        <v>OK</v>
      </c>
      <c r="N211" s="40"/>
    </row>
    <row r="212" spans="2:14" x14ac:dyDescent="0.25">
      <c r="B212" s="57">
        <v>205</v>
      </c>
      <c r="C212" s="70">
        <v>44495</v>
      </c>
      <c r="D212" s="59" t="s">
        <v>1441</v>
      </c>
      <c r="E212" s="60" t="s">
        <v>11276</v>
      </c>
      <c r="F212" s="67" t="s">
        <v>1442</v>
      </c>
      <c r="G212" s="67" t="s">
        <v>1443</v>
      </c>
      <c r="H212" s="68" t="s">
        <v>6042</v>
      </c>
      <c r="I212" s="63">
        <v>5</v>
      </c>
      <c r="J212" s="64" t="str">
        <f t="shared" si="14"/>
        <v>A</v>
      </c>
      <c r="K212" s="65">
        <f t="shared" si="15"/>
        <v>12500</v>
      </c>
      <c r="L212" s="66">
        <f t="shared" si="12"/>
        <v>15</v>
      </c>
      <c r="M212" s="66" t="str">
        <f t="shared" si="13"/>
        <v>OK</v>
      </c>
    </row>
    <row r="213" spans="2:14" x14ac:dyDescent="0.25">
      <c r="B213" s="57">
        <v>206</v>
      </c>
      <c r="C213" s="70">
        <v>44495</v>
      </c>
      <c r="D213" s="59" t="s">
        <v>6043</v>
      </c>
      <c r="E213" s="60" t="s">
        <v>11276</v>
      </c>
      <c r="F213" s="67" t="s">
        <v>6044</v>
      </c>
      <c r="G213" s="67" t="s">
        <v>6045</v>
      </c>
      <c r="H213" s="68" t="s">
        <v>6046</v>
      </c>
      <c r="I213" s="63">
        <v>5</v>
      </c>
      <c r="J213" s="64" t="str">
        <f t="shared" si="14"/>
        <v>A</v>
      </c>
      <c r="K213" s="65">
        <f t="shared" si="15"/>
        <v>12500</v>
      </c>
      <c r="L213" s="66">
        <f t="shared" si="12"/>
        <v>10</v>
      </c>
      <c r="M213" s="66" t="str">
        <f t="shared" si="13"/>
        <v>OK</v>
      </c>
    </row>
    <row r="214" spans="2:14" x14ac:dyDescent="0.25">
      <c r="B214" s="57">
        <v>207</v>
      </c>
      <c r="C214" s="70">
        <v>44495</v>
      </c>
      <c r="D214" s="59" t="s">
        <v>6047</v>
      </c>
      <c r="E214" s="60" t="s">
        <v>11276</v>
      </c>
      <c r="F214" s="67" t="s">
        <v>6048</v>
      </c>
      <c r="G214" s="67" t="s">
        <v>1424</v>
      </c>
      <c r="H214" s="68" t="s">
        <v>6049</v>
      </c>
      <c r="I214" s="63">
        <v>2</v>
      </c>
      <c r="J214" s="64" t="str">
        <f t="shared" si="14"/>
        <v>A</v>
      </c>
      <c r="K214" s="65">
        <f t="shared" si="15"/>
        <v>5000</v>
      </c>
      <c r="L214" s="66">
        <f t="shared" si="12"/>
        <v>5</v>
      </c>
      <c r="M214" s="66" t="str">
        <f t="shared" si="13"/>
        <v>OK</v>
      </c>
    </row>
    <row r="215" spans="2:14" s="69" customFormat="1" x14ac:dyDescent="0.25">
      <c r="B215" s="57">
        <v>208</v>
      </c>
      <c r="C215" s="70">
        <v>44495</v>
      </c>
      <c r="D215" s="59" t="s">
        <v>6050</v>
      </c>
      <c r="E215" s="60" t="s">
        <v>11276</v>
      </c>
      <c r="F215" s="67" t="s">
        <v>6051</v>
      </c>
      <c r="G215" s="67" t="s">
        <v>6052</v>
      </c>
      <c r="H215" s="68" t="s">
        <v>6056</v>
      </c>
      <c r="I215" s="63">
        <v>3</v>
      </c>
      <c r="J215" s="64" t="str">
        <f t="shared" si="14"/>
        <v>A</v>
      </c>
      <c r="K215" s="65">
        <f t="shared" si="15"/>
        <v>7500</v>
      </c>
      <c r="L215" s="66">
        <f t="shared" si="12"/>
        <v>5</v>
      </c>
      <c r="M215" s="66" t="str">
        <f t="shared" si="13"/>
        <v>OK</v>
      </c>
      <c r="N215" s="40"/>
    </row>
    <row r="216" spans="2:14" x14ac:dyDescent="0.25">
      <c r="B216" s="57">
        <v>209</v>
      </c>
      <c r="C216" s="70">
        <v>44495</v>
      </c>
      <c r="D216" s="59" t="s">
        <v>6053</v>
      </c>
      <c r="E216" s="60" t="s">
        <v>11276</v>
      </c>
      <c r="F216" s="67" t="s">
        <v>6054</v>
      </c>
      <c r="G216" s="67" t="s">
        <v>6055</v>
      </c>
      <c r="H216" s="68" t="s">
        <v>6057</v>
      </c>
      <c r="I216" s="63">
        <v>2</v>
      </c>
      <c r="J216" s="64" t="str">
        <f t="shared" si="14"/>
        <v>A</v>
      </c>
      <c r="K216" s="65">
        <f t="shared" si="15"/>
        <v>5000</v>
      </c>
      <c r="L216" s="66">
        <f t="shared" si="12"/>
        <v>2</v>
      </c>
      <c r="M216" s="66" t="str">
        <f t="shared" si="13"/>
        <v>OK</v>
      </c>
    </row>
    <row r="217" spans="2:14" x14ac:dyDescent="0.25">
      <c r="B217" s="57">
        <v>210</v>
      </c>
      <c r="C217" s="70">
        <v>44495</v>
      </c>
      <c r="D217" s="59" t="s">
        <v>6058</v>
      </c>
      <c r="E217" s="60" t="s">
        <v>11276</v>
      </c>
      <c r="F217" s="67" t="s">
        <v>6059</v>
      </c>
      <c r="G217" s="67" t="s">
        <v>6060</v>
      </c>
      <c r="H217" s="68" t="s">
        <v>6064</v>
      </c>
      <c r="I217" s="63">
        <v>10</v>
      </c>
      <c r="J217" s="64" t="str">
        <f t="shared" si="14"/>
        <v>B</v>
      </c>
      <c r="K217" s="65">
        <f t="shared" si="15"/>
        <v>30000</v>
      </c>
      <c r="L217" s="66">
        <f t="shared" si="12"/>
        <v>20</v>
      </c>
      <c r="M217" s="66" t="str">
        <f t="shared" si="13"/>
        <v>OK</v>
      </c>
    </row>
    <row r="218" spans="2:14" s="69" customFormat="1" x14ac:dyDescent="0.25">
      <c r="B218" s="57">
        <v>211</v>
      </c>
      <c r="C218" s="70">
        <v>44495</v>
      </c>
      <c r="D218" s="59" t="s">
        <v>6061</v>
      </c>
      <c r="E218" s="60" t="s">
        <v>11276</v>
      </c>
      <c r="F218" s="67" t="s">
        <v>6062</v>
      </c>
      <c r="G218" s="67" t="s">
        <v>6063</v>
      </c>
      <c r="H218" s="68" t="s">
        <v>6065</v>
      </c>
      <c r="I218" s="63">
        <v>2</v>
      </c>
      <c r="J218" s="64" t="str">
        <f t="shared" si="14"/>
        <v>A</v>
      </c>
      <c r="K218" s="65">
        <f t="shared" si="15"/>
        <v>5000</v>
      </c>
      <c r="L218" s="66">
        <f t="shared" si="12"/>
        <v>2</v>
      </c>
      <c r="M218" s="66" t="str">
        <f t="shared" si="13"/>
        <v>OK</v>
      </c>
      <c r="N218" s="40"/>
    </row>
    <row r="219" spans="2:14" x14ac:dyDescent="0.25">
      <c r="B219" s="57">
        <v>212</v>
      </c>
      <c r="C219" s="70">
        <v>44495</v>
      </c>
      <c r="D219" s="59" t="s">
        <v>6066</v>
      </c>
      <c r="E219" s="60" t="s">
        <v>11276</v>
      </c>
      <c r="F219" s="67" t="s">
        <v>6067</v>
      </c>
      <c r="G219" s="67" t="s">
        <v>6068</v>
      </c>
      <c r="H219" s="68" t="s">
        <v>6069</v>
      </c>
      <c r="I219" s="63">
        <v>2</v>
      </c>
      <c r="J219" s="64" t="str">
        <f t="shared" si="14"/>
        <v>A</v>
      </c>
      <c r="K219" s="65">
        <f t="shared" si="15"/>
        <v>5000</v>
      </c>
      <c r="L219" s="66">
        <f t="shared" si="12"/>
        <v>2</v>
      </c>
      <c r="M219" s="66" t="str">
        <f t="shared" si="13"/>
        <v>OK</v>
      </c>
    </row>
    <row r="220" spans="2:14" x14ac:dyDescent="0.25">
      <c r="B220" s="57">
        <v>213</v>
      </c>
      <c r="C220" s="70">
        <v>44495</v>
      </c>
      <c r="D220" s="59" t="s">
        <v>6070</v>
      </c>
      <c r="E220" s="60" t="s">
        <v>11276</v>
      </c>
      <c r="F220" s="67" t="s">
        <v>6071</v>
      </c>
      <c r="G220" s="67" t="s">
        <v>6072</v>
      </c>
      <c r="H220" s="68" t="s">
        <v>6073</v>
      </c>
      <c r="I220" s="63">
        <v>2</v>
      </c>
      <c r="J220" s="64" t="str">
        <f t="shared" si="14"/>
        <v>A</v>
      </c>
      <c r="K220" s="65">
        <f t="shared" si="15"/>
        <v>5000</v>
      </c>
      <c r="L220" s="66">
        <f t="shared" si="12"/>
        <v>5</v>
      </c>
      <c r="M220" s="66" t="str">
        <f t="shared" si="13"/>
        <v>OK</v>
      </c>
    </row>
    <row r="221" spans="2:14" x14ac:dyDescent="0.25">
      <c r="B221" s="57">
        <v>214</v>
      </c>
      <c r="C221" s="70">
        <v>44495</v>
      </c>
      <c r="D221" s="59" t="s">
        <v>6074</v>
      </c>
      <c r="E221" s="60" t="s">
        <v>11276</v>
      </c>
      <c r="F221" s="67" t="s">
        <v>6075</v>
      </c>
      <c r="G221" s="67" t="s">
        <v>6076</v>
      </c>
      <c r="H221" s="68" t="s">
        <v>6077</v>
      </c>
      <c r="I221" s="63">
        <v>2</v>
      </c>
      <c r="J221" s="64" t="str">
        <f t="shared" si="14"/>
        <v>A</v>
      </c>
      <c r="K221" s="65">
        <f t="shared" si="15"/>
        <v>5000</v>
      </c>
      <c r="L221" s="66">
        <f t="shared" si="12"/>
        <v>2</v>
      </c>
      <c r="M221" s="66" t="str">
        <f t="shared" si="13"/>
        <v>OK</v>
      </c>
    </row>
    <row r="222" spans="2:14" s="69" customFormat="1" x14ac:dyDescent="0.25">
      <c r="B222" s="57">
        <v>215</v>
      </c>
      <c r="C222" s="70">
        <v>44495</v>
      </c>
      <c r="D222" s="59" t="s">
        <v>6078</v>
      </c>
      <c r="E222" s="60" t="s">
        <v>11276</v>
      </c>
      <c r="F222" s="67" t="s">
        <v>6079</v>
      </c>
      <c r="G222" s="67" t="s">
        <v>6080</v>
      </c>
      <c r="H222" s="68" t="s">
        <v>6081</v>
      </c>
      <c r="I222" s="63">
        <v>8</v>
      </c>
      <c r="J222" s="64" t="str">
        <f t="shared" si="14"/>
        <v>B</v>
      </c>
      <c r="K222" s="65">
        <f t="shared" si="15"/>
        <v>24000</v>
      </c>
      <c r="L222" s="66">
        <f t="shared" si="12"/>
        <v>14</v>
      </c>
      <c r="M222" s="66" t="str">
        <f t="shared" si="13"/>
        <v>OK</v>
      </c>
      <c r="N222" s="40"/>
    </row>
    <row r="223" spans="2:14" x14ac:dyDescent="0.25">
      <c r="B223" s="57">
        <v>216</v>
      </c>
      <c r="C223" s="70">
        <v>44495</v>
      </c>
      <c r="D223" s="59" t="s">
        <v>6082</v>
      </c>
      <c r="E223" s="60" t="s">
        <v>11276</v>
      </c>
      <c r="F223" s="67" t="s">
        <v>6083</v>
      </c>
      <c r="G223" s="67" t="s">
        <v>6084</v>
      </c>
      <c r="H223" s="68" t="s">
        <v>6085</v>
      </c>
      <c r="I223" s="63">
        <v>10</v>
      </c>
      <c r="J223" s="64" t="str">
        <f t="shared" si="14"/>
        <v>B</v>
      </c>
      <c r="K223" s="65">
        <f t="shared" si="15"/>
        <v>30000</v>
      </c>
      <c r="L223" s="66">
        <f t="shared" si="12"/>
        <v>13</v>
      </c>
      <c r="M223" s="66" t="str">
        <f t="shared" si="13"/>
        <v>OK</v>
      </c>
    </row>
    <row r="224" spans="2:14" x14ac:dyDescent="0.25">
      <c r="B224" s="57">
        <v>217</v>
      </c>
      <c r="C224" s="70">
        <v>44495</v>
      </c>
      <c r="D224" s="59" t="s">
        <v>6086</v>
      </c>
      <c r="E224" s="60" t="s">
        <v>11276</v>
      </c>
      <c r="F224" s="67" t="s">
        <v>6087</v>
      </c>
      <c r="G224" s="67" t="s">
        <v>6088</v>
      </c>
      <c r="H224" s="68" t="s">
        <v>6089</v>
      </c>
      <c r="I224" s="63">
        <v>2</v>
      </c>
      <c r="J224" s="64" t="str">
        <f t="shared" si="14"/>
        <v>A</v>
      </c>
      <c r="K224" s="65">
        <f t="shared" si="15"/>
        <v>5000</v>
      </c>
      <c r="L224" s="66">
        <f t="shared" si="12"/>
        <v>2</v>
      </c>
      <c r="M224" s="66" t="str">
        <f t="shared" si="13"/>
        <v>OK</v>
      </c>
    </row>
    <row r="225" spans="2:14" s="69" customFormat="1" x14ac:dyDescent="0.25">
      <c r="B225" s="57">
        <v>218</v>
      </c>
      <c r="C225" s="70">
        <v>44495</v>
      </c>
      <c r="D225" s="59" t="s">
        <v>6090</v>
      </c>
      <c r="E225" s="60" t="s">
        <v>11276</v>
      </c>
      <c r="F225" s="67" t="s">
        <v>6091</v>
      </c>
      <c r="G225" s="67" t="s">
        <v>6092</v>
      </c>
      <c r="H225" s="68" t="s">
        <v>6093</v>
      </c>
      <c r="I225" s="63">
        <v>2</v>
      </c>
      <c r="J225" s="64" t="str">
        <f t="shared" si="14"/>
        <v>A</v>
      </c>
      <c r="K225" s="65">
        <f t="shared" si="15"/>
        <v>5000</v>
      </c>
      <c r="L225" s="66">
        <f t="shared" si="12"/>
        <v>2</v>
      </c>
      <c r="M225" s="66" t="str">
        <f t="shared" si="13"/>
        <v>OK</v>
      </c>
      <c r="N225" s="40"/>
    </row>
    <row r="226" spans="2:14" x14ac:dyDescent="0.25">
      <c r="B226" s="57">
        <v>219</v>
      </c>
      <c r="C226" s="70">
        <v>44495</v>
      </c>
      <c r="D226" s="59" t="s">
        <v>1449</v>
      </c>
      <c r="E226" s="60" t="s">
        <v>11276</v>
      </c>
      <c r="F226" s="67" t="s">
        <v>1450</v>
      </c>
      <c r="G226" s="67" t="s">
        <v>1451</v>
      </c>
      <c r="H226" s="68" t="s">
        <v>6094</v>
      </c>
      <c r="I226" s="63">
        <v>10</v>
      </c>
      <c r="J226" s="64" t="str">
        <f t="shared" si="14"/>
        <v>B</v>
      </c>
      <c r="K226" s="65">
        <f t="shared" si="15"/>
        <v>30000</v>
      </c>
      <c r="L226" s="66">
        <f t="shared" si="12"/>
        <v>17</v>
      </c>
      <c r="M226" s="66" t="str">
        <f t="shared" si="13"/>
        <v>OK</v>
      </c>
    </row>
    <row r="227" spans="2:14" s="69" customFormat="1" x14ac:dyDescent="0.25">
      <c r="B227" s="57">
        <v>220</v>
      </c>
      <c r="C227" s="70">
        <v>44495</v>
      </c>
      <c r="D227" s="59" t="s">
        <v>6095</v>
      </c>
      <c r="E227" s="60" t="s">
        <v>11276</v>
      </c>
      <c r="F227" s="67" t="s">
        <v>6096</v>
      </c>
      <c r="G227" s="67" t="s">
        <v>6097</v>
      </c>
      <c r="H227" s="68" t="s">
        <v>6098</v>
      </c>
      <c r="I227" s="63">
        <v>2</v>
      </c>
      <c r="J227" s="64" t="str">
        <f t="shared" si="8"/>
        <v>A</v>
      </c>
      <c r="K227" s="65">
        <f t="shared" si="9"/>
        <v>5000</v>
      </c>
      <c r="L227" s="66">
        <f t="shared" si="12"/>
        <v>2</v>
      </c>
      <c r="M227" s="66" t="str">
        <f t="shared" si="13"/>
        <v>OK</v>
      </c>
      <c r="N227" s="40"/>
    </row>
    <row r="228" spans="2:14" s="69" customFormat="1" x14ac:dyDescent="0.25">
      <c r="B228" s="57">
        <v>221</v>
      </c>
      <c r="C228" s="70">
        <v>44495</v>
      </c>
      <c r="D228" s="59" t="s">
        <v>6099</v>
      </c>
      <c r="E228" s="60" t="s">
        <v>11276</v>
      </c>
      <c r="F228" s="67" t="s">
        <v>6100</v>
      </c>
      <c r="G228" s="67" t="s">
        <v>6101</v>
      </c>
      <c r="H228" s="68" t="s">
        <v>6102</v>
      </c>
      <c r="I228" s="63">
        <v>3</v>
      </c>
      <c r="J228" s="64" t="str">
        <f t="shared" si="8"/>
        <v>A</v>
      </c>
      <c r="K228" s="65">
        <f t="shared" si="9"/>
        <v>7500</v>
      </c>
      <c r="L228" s="66">
        <f t="shared" si="12"/>
        <v>3</v>
      </c>
      <c r="M228" s="66" t="str">
        <f t="shared" si="13"/>
        <v>OK</v>
      </c>
      <c r="N228" s="40"/>
    </row>
    <row r="229" spans="2:14" x14ac:dyDescent="0.25">
      <c r="B229" s="57">
        <v>222</v>
      </c>
      <c r="C229" s="70">
        <v>44495</v>
      </c>
      <c r="D229" s="59" t="s">
        <v>6103</v>
      </c>
      <c r="E229" s="60" t="s">
        <v>11276</v>
      </c>
      <c r="F229" s="67" t="s">
        <v>6104</v>
      </c>
      <c r="G229" s="67" t="s">
        <v>6105</v>
      </c>
      <c r="H229" s="68" t="s">
        <v>6106</v>
      </c>
      <c r="I229" s="63">
        <v>2</v>
      </c>
      <c r="J229" s="64" t="str">
        <f t="shared" si="8"/>
        <v>A</v>
      </c>
      <c r="K229" s="65">
        <f t="shared" si="9"/>
        <v>5000</v>
      </c>
      <c r="L229" s="66">
        <f t="shared" si="12"/>
        <v>2</v>
      </c>
      <c r="M229" s="66" t="str">
        <f t="shared" si="13"/>
        <v>OK</v>
      </c>
    </row>
    <row r="230" spans="2:14" x14ac:dyDescent="0.25">
      <c r="B230" s="57">
        <v>223</v>
      </c>
      <c r="C230" s="70">
        <v>44495</v>
      </c>
      <c r="D230" s="59" t="s">
        <v>6107</v>
      </c>
      <c r="E230" s="60" t="s">
        <v>11276</v>
      </c>
      <c r="F230" s="67" t="s">
        <v>6108</v>
      </c>
      <c r="G230" s="67" t="s">
        <v>6109</v>
      </c>
      <c r="H230" s="68" t="s">
        <v>6110</v>
      </c>
      <c r="I230" s="63">
        <v>2</v>
      </c>
      <c r="J230" s="64" t="str">
        <f t="shared" si="8"/>
        <v>A</v>
      </c>
      <c r="K230" s="65">
        <f t="shared" si="9"/>
        <v>5000</v>
      </c>
      <c r="L230" s="66">
        <f t="shared" si="12"/>
        <v>2</v>
      </c>
      <c r="M230" s="66" t="str">
        <f t="shared" si="13"/>
        <v>OK</v>
      </c>
    </row>
    <row r="231" spans="2:14" s="69" customFormat="1" x14ac:dyDescent="0.25">
      <c r="B231" s="57">
        <v>224</v>
      </c>
      <c r="C231" s="70">
        <v>44496</v>
      </c>
      <c r="D231" s="59" t="s">
        <v>6661</v>
      </c>
      <c r="E231" s="60" t="s">
        <v>11276</v>
      </c>
      <c r="F231" s="67" t="s">
        <v>6662</v>
      </c>
      <c r="G231" s="67" t="s">
        <v>6663</v>
      </c>
      <c r="H231" s="68" t="s">
        <v>6664</v>
      </c>
      <c r="I231" s="63">
        <v>2</v>
      </c>
      <c r="J231" s="64" t="str">
        <f t="shared" si="8"/>
        <v>A</v>
      </c>
      <c r="K231" s="65">
        <f t="shared" si="9"/>
        <v>5000</v>
      </c>
      <c r="L231" s="66">
        <f t="shared" si="12"/>
        <v>2</v>
      </c>
      <c r="M231" s="66" t="str">
        <f t="shared" si="13"/>
        <v>OK</v>
      </c>
      <c r="N231" s="40"/>
    </row>
    <row r="232" spans="2:14" x14ac:dyDescent="0.25">
      <c r="B232" s="57">
        <v>225</v>
      </c>
      <c r="C232" s="70">
        <v>44496</v>
      </c>
      <c r="D232" s="59" t="s">
        <v>2577</v>
      </c>
      <c r="E232" s="60" t="s">
        <v>11276</v>
      </c>
      <c r="F232" s="67" t="s">
        <v>2578</v>
      </c>
      <c r="G232" s="67" t="s">
        <v>2579</v>
      </c>
      <c r="H232" s="68" t="s">
        <v>6665</v>
      </c>
      <c r="I232" s="63">
        <v>6</v>
      </c>
      <c r="J232" s="64" t="str">
        <f t="shared" si="8"/>
        <v>B</v>
      </c>
      <c r="K232" s="65">
        <f t="shared" si="9"/>
        <v>18000</v>
      </c>
      <c r="L232" s="66">
        <f t="shared" si="12"/>
        <v>11</v>
      </c>
      <c r="M232" s="66" t="str">
        <f t="shared" si="13"/>
        <v>OK</v>
      </c>
    </row>
    <row r="233" spans="2:14" x14ac:dyDescent="0.25">
      <c r="B233" s="57">
        <v>226</v>
      </c>
      <c r="C233" s="70">
        <v>44496</v>
      </c>
      <c r="D233" s="59" t="s">
        <v>6666</v>
      </c>
      <c r="E233" s="60" t="s">
        <v>11276</v>
      </c>
      <c r="F233" s="67" t="s">
        <v>6667</v>
      </c>
      <c r="G233" s="67" t="s">
        <v>6668</v>
      </c>
      <c r="H233" s="68" t="s">
        <v>6669</v>
      </c>
      <c r="I233" s="63">
        <v>2</v>
      </c>
      <c r="J233" s="64" t="str">
        <f t="shared" si="8"/>
        <v>A</v>
      </c>
      <c r="K233" s="65">
        <f t="shared" si="9"/>
        <v>5000</v>
      </c>
      <c r="L233" s="66">
        <f t="shared" si="12"/>
        <v>4</v>
      </c>
      <c r="M233" s="66" t="str">
        <f t="shared" si="13"/>
        <v>OK</v>
      </c>
    </row>
    <row r="234" spans="2:14" x14ac:dyDescent="0.25">
      <c r="B234" s="57">
        <v>227</v>
      </c>
      <c r="C234" s="70">
        <v>44496</v>
      </c>
      <c r="D234" s="59" t="s">
        <v>6722</v>
      </c>
      <c r="E234" s="60" t="s">
        <v>11276</v>
      </c>
      <c r="F234" s="67" t="s">
        <v>6723</v>
      </c>
      <c r="G234" s="67" t="s">
        <v>6724</v>
      </c>
      <c r="H234" s="68" t="s">
        <v>6725</v>
      </c>
      <c r="I234" s="63">
        <v>2</v>
      </c>
      <c r="J234" s="64" t="str">
        <f t="shared" si="8"/>
        <v>A</v>
      </c>
      <c r="K234" s="65">
        <f t="shared" si="9"/>
        <v>5000</v>
      </c>
      <c r="L234" s="66">
        <f t="shared" si="12"/>
        <v>2</v>
      </c>
      <c r="M234" s="66" t="str">
        <f t="shared" si="13"/>
        <v>OK</v>
      </c>
    </row>
    <row r="235" spans="2:14" s="69" customFormat="1" x14ac:dyDescent="0.25">
      <c r="B235" s="57">
        <v>228</v>
      </c>
      <c r="C235" s="70">
        <v>44496</v>
      </c>
      <c r="D235" s="59" t="s">
        <v>2585</v>
      </c>
      <c r="E235" s="60" t="s">
        <v>11276</v>
      </c>
      <c r="F235" s="67" t="s">
        <v>2586</v>
      </c>
      <c r="G235" s="67" t="s">
        <v>2587</v>
      </c>
      <c r="H235" s="68" t="s">
        <v>6673</v>
      </c>
      <c r="I235" s="63">
        <v>2</v>
      </c>
      <c r="J235" s="64" t="str">
        <f t="shared" si="8"/>
        <v>A</v>
      </c>
      <c r="K235" s="65">
        <f t="shared" si="9"/>
        <v>5000</v>
      </c>
      <c r="L235" s="66">
        <f t="shared" si="12"/>
        <v>4</v>
      </c>
      <c r="M235" s="66" t="str">
        <f t="shared" si="13"/>
        <v>OK</v>
      </c>
      <c r="N235" s="40"/>
    </row>
    <row r="236" spans="2:14" x14ac:dyDescent="0.25">
      <c r="B236" s="57">
        <v>229</v>
      </c>
      <c r="C236" s="70">
        <v>44496</v>
      </c>
      <c r="D236" s="59" t="s">
        <v>6670</v>
      </c>
      <c r="E236" s="60" t="s">
        <v>11276</v>
      </c>
      <c r="F236" s="67" t="s">
        <v>6671</v>
      </c>
      <c r="G236" s="67" t="s">
        <v>6672</v>
      </c>
      <c r="H236" s="68" t="s">
        <v>6674</v>
      </c>
      <c r="I236" s="63">
        <v>2</v>
      </c>
      <c r="J236" s="64" t="str">
        <f t="shared" si="8"/>
        <v>A</v>
      </c>
      <c r="K236" s="65">
        <f t="shared" si="9"/>
        <v>5000</v>
      </c>
      <c r="L236" s="66">
        <f t="shared" si="12"/>
        <v>2</v>
      </c>
      <c r="M236" s="66" t="str">
        <f t="shared" si="13"/>
        <v>OK</v>
      </c>
    </row>
    <row r="237" spans="2:14" x14ac:dyDescent="0.25">
      <c r="B237" s="57">
        <v>230</v>
      </c>
      <c r="C237" s="70">
        <v>44496</v>
      </c>
      <c r="D237" s="59" t="s">
        <v>2589</v>
      </c>
      <c r="E237" s="60" t="s">
        <v>11276</v>
      </c>
      <c r="F237" s="67" t="s">
        <v>2590</v>
      </c>
      <c r="G237" s="67" t="s">
        <v>2591</v>
      </c>
      <c r="H237" s="68" t="s">
        <v>6675</v>
      </c>
      <c r="I237" s="63">
        <v>2</v>
      </c>
      <c r="J237" s="64" t="str">
        <f t="shared" si="8"/>
        <v>A</v>
      </c>
      <c r="K237" s="65">
        <f t="shared" si="9"/>
        <v>5000</v>
      </c>
      <c r="L237" s="66">
        <f t="shared" si="12"/>
        <v>4</v>
      </c>
      <c r="M237" s="66" t="str">
        <f t="shared" si="13"/>
        <v>OK</v>
      </c>
    </row>
    <row r="238" spans="2:14" s="69" customFormat="1" x14ac:dyDescent="0.25">
      <c r="B238" s="57">
        <v>231</v>
      </c>
      <c r="C238" s="70">
        <v>44496</v>
      </c>
      <c r="D238" s="59" t="s">
        <v>6676</v>
      </c>
      <c r="E238" s="60" t="s">
        <v>11276</v>
      </c>
      <c r="F238" s="67" t="s">
        <v>6677</v>
      </c>
      <c r="G238" s="67" t="s">
        <v>6678</v>
      </c>
      <c r="H238" s="68" t="s">
        <v>6679</v>
      </c>
      <c r="I238" s="63">
        <v>2</v>
      </c>
      <c r="J238" s="64" t="str">
        <f t="shared" si="8"/>
        <v>A</v>
      </c>
      <c r="K238" s="65">
        <f t="shared" si="9"/>
        <v>5000</v>
      </c>
      <c r="L238" s="66">
        <f t="shared" si="12"/>
        <v>4</v>
      </c>
      <c r="M238" s="66" t="str">
        <f t="shared" si="13"/>
        <v>OK</v>
      </c>
      <c r="N238" s="40"/>
    </row>
    <row r="239" spans="2:14" x14ac:dyDescent="0.25">
      <c r="B239" s="57">
        <v>232</v>
      </c>
      <c r="C239" s="70">
        <v>44496</v>
      </c>
      <c r="D239" s="59" t="s">
        <v>6680</v>
      </c>
      <c r="E239" s="60" t="s">
        <v>11276</v>
      </c>
      <c r="F239" s="67" t="s">
        <v>6681</v>
      </c>
      <c r="G239" s="67" t="s">
        <v>6682</v>
      </c>
      <c r="H239" s="68" t="s">
        <v>6683</v>
      </c>
      <c r="I239" s="63">
        <v>2</v>
      </c>
      <c r="J239" s="64" t="str">
        <f t="shared" si="8"/>
        <v>A</v>
      </c>
      <c r="K239" s="65">
        <f t="shared" si="9"/>
        <v>5000</v>
      </c>
      <c r="L239" s="66">
        <f t="shared" si="12"/>
        <v>2</v>
      </c>
      <c r="M239" s="66" t="str">
        <f t="shared" si="13"/>
        <v>OK</v>
      </c>
    </row>
    <row r="240" spans="2:14" x14ac:dyDescent="0.25">
      <c r="B240" s="57">
        <v>233</v>
      </c>
      <c r="C240" s="70">
        <v>44496</v>
      </c>
      <c r="D240" s="59" t="s">
        <v>6684</v>
      </c>
      <c r="E240" s="60" t="s">
        <v>11276</v>
      </c>
      <c r="F240" s="67" t="s">
        <v>6685</v>
      </c>
      <c r="G240" s="67" t="s">
        <v>6686</v>
      </c>
      <c r="H240" s="68" t="s">
        <v>6687</v>
      </c>
      <c r="I240" s="63">
        <v>2</v>
      </c>
      <c r="J240" s="64" t="str">
        <f t="shared" si="8"/>
        <v>A</v>
      </c>
      <c r="K240" s="65">
        <f t="shared" si="9"/>
        <v>5000</v>
      </c>
      <c r="L240" s="66">
        <f t="shared" si="12"/>
        <v>2</v>
      </c>
      <c r="M240" s="66" t="str">
        <f t="shared" si="13"/>
        <v>OK</v>
      </c>
    </row>
    <row r="241" spans="2:14" x14ac:dyDescent="0.25">
      <c r="B241" s="57">
        <v>234</v>
      </c>
      <c r="C241" s="70">
        <v>44496</v>
      </c>
      <c r="D241" s="59" t="s">
        <v>2637</v>
      </c>
      <c r="E241" s="60" t="s">
        <v>11276</v>
      </c>
      <c r="F241" s="67" t="s">
        <v>2638</v>
      </c>
      <c r="G241" s="67" t="s">
        <v>2639</v>
      </c>
      <c r="H241" s="68" t="s">
        <v>6688</v>
      </c>
      <c r="I241" s="63">
        <v>2</v>
      </c>
      <c r="J241" s="64" t="str">
        <f t="shared" si="8"/>
        <v>A</v>
      </c>
      <c r="K241" s="65">
        <f t="shared" si="9"/>
        <v>5000</v>
      </c>
      <c r="L241" s="66">
        <f t="shared" si="12"/>
        <v>7</v>
      </c>
      <c r="M241" s="66" t="str">
        <f t="shared" si="13"/>
        <v>OK</v>
      </c>
    </row>
    <row r="242" spans="2:14" s="69" customFormat="1" x14ac:dyDescent="0.25">
      <c r="B242" s="57">
        <v>235</v>
      </c>
      <c r="C242" s="70">
        <v>44496</v>
      </c>
      <c r="D242" s="59" t="s">
        <v>2669</v>
      </c>
      <c r="E242" s="60" t="s">
        <v>11276</v>
      </c>
      <c r="F242" s="67" t="s">
        <v>2670</v>
      </c>
      <c r="G242" s="67" t="s">
        <v>2671</v>
      </c>
      <c r="H242" s="68" t="s">
        <v>6692</v>
      </c>
      <c r="I242" s="63">
        <v>2</v>
      </c>
      <c r="J242" s="64" t="str">
        <f t="shared" si="8"/>
        <v>A</v>
      </c>
      <c r="K242" s="65">
        <f t="shared" si="9"/>
        <v>5000</v>
      </c>
      <c r="L242" s="66">
        <f t="shared" si="12"/>
        <v>4</v>
      </c>
      <c r="M242" s="66" t="str">
        <f t="shared" si="13"/>
        <v>OK</v>
      </c>
      <c r="N242" s="40"/>
    </row>
    <row r="243" spans="2:14" x14ac:dyDescent="0.25">
      <c r="B243" s="57">
        <v>236</v>
      </c>
      <c r="C243" s="70">
        <v>44496</v>
      </c>
      <c r="D243" s="59" t="s">
        <v>6689</v>
      </c>
      <c r="E243" s="60" t="s">
        <v>11276</v>
      </c>
      <c r="F243" s="67" t="s">
        <v>6690</v>
      </c>
      <c r="G243" s="67" t="s">
        <v>6691</v>
      </c>
      <c r="H243" s="68" t="s">
        <v>6693</v>
      </c>
      <c r="I243" s="63">
        <v>2</v>
      </c>
      <c r="J243" s="64" t="str">
        <f t="shared" si="8"/>
        <v>A</v>
      </c>
      <c r="K243" s="65">
        <f t="shared" si="9"/>
        <v>5000</v>
      </c>
      <c r="L243" s="66">
        <f t="shared" si="12"/>
        <v>4</v>
      </c>
      <c r="M243" s="66" t="str">
        <f t="shared" si="13"/>
        <v>OK</v>
      </c>
    </row>
    <row r="244" spans="2:14" x14ac:dyDescent="0.25">
      <c r="B244" s="57">
        <v>237</v>
      </c>
      <c r="C244" s="70">
        <v>44496</v>
      </c>
      <c r="D244" s="59" t="s">
        <v>6694</v>
      </c>
      <c r="E244" s="60" t="s">
        <v>11276</v>
      </c>
      <c r="F244" s="67" t="s">
        <v>6695</v>
      </c>
      <c r="G244" s="67" t="s">
        <v>6696</v>
      </c>
      <c r="H244" s="68" t="s">
        <v>6697</v>
      </c>
      <c r="I244" s="63">
        <v>2</v>
      </c>
      <c r="J244" s="64" t="str">
        <f t="shared" si="8"/>
        <v>A</v>
      </c>
      <c r="K244" s="65">
        <f t="shared" si="9"/>
        <v>5000</v>
      </c>
      <c r="L244" s="66">
        <f t="shared" si="12"/>
        <v>4</v>
      </c>
      <c r="M244" s="66" t="str">
        <f t="shared" si="13"/>
        <v>OK</v>
      </c>
    </row>
    <row r="245" spans="2:14" s="69" customFormat="1" x14ac:dyDescent="0.25">
      <c r="B245" s="57">
        <v>238</v>
      </c>
      <c r="C245" s="70">
        <v>44496</v>
      </c>
      <c r="D245" s="59" t="s">
        <v>6698</v>
      </c>
      <c r="E245" s="60" t="s">
        <v>11276</v>
      </c>
      <c r="F245" s="67" t="s">
        <v>4024</v>
      </c>
      <c r="G245" s="67" t="s">
        <v>6699</v>
      </c>
      <c r="H245" s="68" t="s">
        <v>6700</v>
      </c>
      <c r="I245" s="63">
        <v>2</v>
      </c>
      <c r="J245" s="64" t="str">
        <f t="shared" si="8"/>
        <v>A</v>
      </c>
      <c r="K245" s="65">
        <f t="shared" si="9"/>
        <v>5000</v>
      </c>
      <c r="L245" s="66">
        <f t="shared" si="12"/>
        <v>2</v>
      </c>
      <c r="M245" s="66" t="str">
        <f t="shared" si="13"/>
        <v>OK</v>
      </c>
      <c r="N245" s="40"/>
    </row>
    <row r="246" spans="2:14" x14ac:dyDescent="0.25">
      <c r="B246" s="57">
        <v>239</v>
      </c>
      <c r="C246" s="70">
        <v>44496</v>
      </c>
      <c r="D246" s="59" t="s">
        <v>6701</v>
      </c>
      <c r="E246" s="60" t="s">
        <v>11276</v>
      </c>
      <c r="F246" s="67" t="s">
        <v>6702</v>
      </c>
      <c r="G246" s="67" t="s">
        <v>6703</v>
      </c>
      <c r="H246" s="68" t="s">
        <v>6704</v>
      </c>
      <c r="I246" s="63">
        <v>2</v>
      </c>
      <c r="J246" s="64" t="str">
        <f t="shared" si="8"/>
        <v>A</v>
      </c>
      <c r="K246" s="65">
        <f t="shared" si="9"/>
        <v>5000</v>
      </c>
      <c r="L246" s="66">
        <f t="shared" si="12"/>
        <v>2</v>
      </c>
      <c r="M246" s="66" t="str">
        <f t="shared" si="13"/>
        <v>OK</v>
      </c>
    </row>
    <row r="247" spans="2:14" x14ac:dyDescent="0.25">
      <c r="B247" s="57">
        <v>240</v>
      </c>
      <c r="C247" s="70">
        <v>44496</v>
      </c>
      <c r="D247" s="59" t="s">
        <v>6705</v>
      </c>
      <c r="E247" s="60" t="s">
        <v>11276</v>
      </c>
      <c r="F247" s="67" t="s">
        <v>6706</v>
      </c>
      <c r="G247" s="67" t="s">
        <v>6707</v>
      </c>
      <c r="H247" s="68" t="s">
        <v>6708</v>
      </c>
      <c r="I247" s="63">
        <v>2</v>
      </c>
      <c r="J247" s="64" t="str">
        <f t="shared" si="8"/>
        <v>A</v>
      </c>
      <c r="K247" s="65">
        <f t="shared" si="9"/>
        <v>5000</v>
      </c>
      <c r="L247" s="66">
        <f t="shared" si="12"/>
        <v>4</v>
      </c>
      <c r="M247" s="66" t="str">
        <f t="shared" si="13"/>
        <v>OK</v>
      </c>
    </row>
    <row r="248" spans="2:14" s="69" customFormat="1" x14ac:dyDescent="0.25">
      <c r="B248" s="57">
        <v>241</v>
      </c>
      <c r="C248" s="70">
        <v>44496</v>
      </c>
      <c r="D248" s="59" t="s">
        <v>2640</v>
      </c>
      <c r="E248" s="60" t="s">
        <v>11276</v>
      </c>
      <c r="F248" s="67" t="s">
        <v>2641</v>
      </c>
      <c r="G248" s="67" t="s">
        <v>2642</v>
      </c>
      <c r="H248" s="68" t="s">
        <v>6709</v>
      </c>
      <c r="I248" s="63">
        <v>2</v>
      </c>
      <c r="J248" s="64" t="str">
        <f t="shared" ref="J248:J266" si="16">+IF(I248&lt;=0," ",IF(I248&lt;=5,"A",IF(I248&gt;=6,"B")))</f>
        <v>A</v>
      </c>
      <c r="K248" s="65">
        <f t="shared" ref="K248:K266" si="17">+IF(J248=" ",I248*0,IF(J248="A",I248*2500,IF(J248="B",I248*3000)))</f>
        <v>5000</v>
      </c>
      <c r="L248" s="66">
        <f t="shared" si="12"/>
        <v>4</v>
      </c>
      <c r="M248" s="66" t="str">
        <f t="shared" si="13"/>
        <v>OK</v>
      </c>
      <c r="N248" s="40"/>
    </row>
    <row r="249" spans="2:14" x14ac:dyDescent="0.25">
      <c r="B249" s="57">
        <v>242</v>
      </c>
      <c r="C249" s="70">
        <v>44496</v>
      </c>
      <c r="D249" s="59" t="s">
        <v>6726</v>
      </c>
      <c r="E249" s="60" t="s">
        <v>11276</v>
      </c>
      <c r="F249" s="67" t="s">
        <v>6727</v>
      </c>
      <c r="G249" s="67" t="s">
        <v>6728</v>
      </c>
      <c r="H249" s="68" t="s">
        <v>6729</v>
      </c>
      <c r="I249" s="63">
        <v>2</v>
      </c>
      <c r="J249" s="64" t="str">
        <f t="shared" si="16"/>
        <v>A</v>
      </c>
      <c r="K249" s="65">
        <f t="shared" si="17"/>
        <v>5000</v>
      </c>
      <c r="L249" s="66">
        <f t="shared" si="12"/>
        <v>2</v>
      </c>
      <c r="M249" s="66" t="str">
        <f t="shared" si="13"/>
        <v>OK</v>
      </c>
    </row>
    <row r="250" spans="2:14" x14ac:dyDescent="0.25">
      <c r="B250" s="57">
        <v>243</v>
      </c>
      <c r="C250" s="70">
        <v>44496</v>
      </c>
      <c r="D250" s="59" t="s">
        <v>6730</v>
      </c>
      <c r="E250" s="60" t="s">
        <v>11276</v>
      </c>
      <c r="F250" s="67" t="s">
        <v>6731</v>
      </c>
      <c r="G250" s="67" t="s">
        <v>6732</v>
      </c>
      <c r="H250" s="68" t="s">
        <v>6747</v>
      </c>
      <c r="I250" s="63">
        <v>2</v>
      </c>
      <c r="J250" s="64" t="str">
        <f t="shared" si="16"/>
        <v>A</v>
      </c>
      <c r="K250" s="65">
        <f t="shared" si="17"/>
        <v>5000</v>
      </c>
      <c r="L250" s="66">
        <f t="shared" si="12"/>
        <v>2</v>
      </c>
      <c r="M250" s="66" t="str">
        <f t="shared" si="13"/>
        <v>OK</v>
      </c>
    </row>
    <row r="251" spans="2:14" s="69" customFormat="1" x14ac:dyDescent="0.25">
      <c r="B251" s="57">
        <v>244</v>
      </c>
      <c r="C251" s="70">
        <v>44496</v>
      </c>
      <c r="D251" s="59" t="s">
        <v>6733</v>
      </c>
      <c r="E251" s="60" t="s">
        <v>11276</v>
      </c>
      <c r="F251" s="67" t="s">
        <v>6734</v>
      </c>
      <c r="G251" s="67" t="s">
        <v>6735</v>
      </c>
      <c r="H251" s="68" t="s">
        <v>6748</v>
      </c>
      <c r="I251" s="63">
        <v>2</v>
      </c>
      <c r="J251" s="64" t="str">
        <f t="shared" si="16"/>
        <v>A</v>
      </c>
      <c r="K251" s="65">
        <f t="shared" si="17"/>
        <v>5000</v>
      </c>
      <c r="L251" s="66">
        <f t="shared" si="12"/>
        <v>2</v>
      </c>
      <c r="M251" s="66" t="str">
        <f t="shared" si="13"/>
        <v>OK</v>
      </c>
      <c r="N251" s="40"/>
    </row>
    <row r="252" spans="2:14" x14ac:dyDescent="0.25">
      <c r="B252" s="57">
        <v>245</v>
      </c>
      <c r="C252" s="70">
        <v>44496</v>
      </c>
      <c r="D252" s="59" t="s">
        <v>2605</v>
      </c>
      <c r="E252" s="60" t="s">
        <v>11276</v>
      </c>
      <c r="F252" s="67" t="s">
        <v>2606</v>
      </c>
      <c r="G252" s="67" t="s">
        <v>2607</v>
      </c>
      <c r="H252" s="68" t="s">
        <v>6749</v>
      </c>
      <c r="I252" s="63">
        <v>2</v>
      </c>
      <c r="J252" s="64" t="str">
        <f t="shared" si="16"/>
        <v>A</v>
      </c>
      <c r="K252" s="65">
        <f t="shared" si="17"/>
        <v>5000</v>
      </c>
      <c r="L252" s="66">
        <f t="shared" si="12"/>
        <v>4</v>
      </c>
      <c r="M252" s="66" t="str">
        <f t="shared" si="13"/>
        <v>OK</v>
      </c>
    </row>
    <row r="253" spans="2:14" x14ac:dyDescent="0.25">
      <c r="B253" s="57">
        <v>246</v>
      </c>
      <c r="C253" s="70">
        <v>44496</v>
      </c>
      <c r="D253" s="59" t="s">
        <v>6736</v>
      </c>
      <c r="E253" s="60" t="s">
        <v>11276</v>
      </c>
      <c r="F253" s="67" t="s">
        <v>6737</v>
      </c>
      <c r="G253" s="67" t="s">
        <v>6738</v>
      </c>
      <c r="H253" s="68" t="s">
        <v>6750</v>
      </c>
      <c r="I253" s="63">
        <v>2</v>
      </c>
      <c r="J253" s="64" t="str">
        <f t="shared" si="16"/>
        <v>A</v>
      </c>
      <c r="K253" s="65">
        <f t="shared" si="17"/>
        <v>5000</v>
      </c>
      <c r="L253" s="66">
        <f t="shared" si="12"/>
        <v>2</v>
      </c>
      <c r="M253" s="66" t="str">
        <f t="shared" si="13"/>
        <v>OK</v>
      </c>
    </row>
    <row r="254" spans="2:14" x14ac:dyDescent="0.25">
      <c r="B254" s="57">
        <v>247</v>
      </c>
      <c r="C254" s="70">
        <v>44496</v>
      </c>
      <c r="D254" s="59" t="s">
        <v>6739</v>
      </c>
      <c r="E254" s="60" t="s">
        <v>11276</v>
      </c>
      <c r="F254" s="67" t="s">
        <v>6740</v>
      </c>
      <c r="G254" s="67" t="s">
        <v>6741</v>
      </c>
      <c r="H254" s="68" t="s">
        <v>6751</v>
      </c>
      <c r="I254" s="63">
        <v>3</v>
      </c>
      <c r="J254" s="64" t="str">
        <f t="shared" si="16"/>
        <v>A</v>
      </c>
      <c r="K254" s="65">
        <f t="shared" si="17"/>
        <v>7500</v>
      </c>
      <c r="L254" s="66">
        <f t="shared" si="12"/>
        <v>3</v>
      </c>
      <c r="M254" s="66" t="str">
        <f t="shared" si="13"/>
        <v>OK</v>
      </c>
    </row>
    <row r="255" spans="2:14" s="69" customFormat="1" x14ac:dyDescent="0.25">
      <c r="B255" s="57">
        <v>248</v>
      </c>
      <c r="C255" s="70">
        <v>44496</v>
      </c>
      <c r="D255" s="59" t="s">
        <v>6742</v>
      </c>
      <c r="E255" s="60" t="s">
        <v>11276</v>
      </c>
      <c r="F255" s="67" t="s">
        <v>6743</v>
      </c>
      <c r="G255" s="67" t="s">
        <v>6744</v>
      </c>
      <c r="H255" s="68" t="s">
        <v>6752</v>
      </c>
      <c r="I255" s="63">
        <v>2</v>
      </c>
      <c r="J255" s="64" t="str">
        <f t="shared" si="16"/>
        <v>A</v>
      </c>
      <c r="K255" s="65">
        <f t="shared" si="17"/>
        <v>5000</v>
      </c>
      <c r="L255" s="66">
        <f t="shared" si="12"/>
        <v>2</v>
      </c>
      <c r="M255" s="66" t="str">
        <f t="shared" si="13"/>
        <v>OK</v>
      </c>
      <c r="N255" s="40"/>
    </row>
    <row r="256" spans="2:14" x14ac:dyDescent="0.25">
      <c r="B256" s="57">
        <v>249</v>
      </c>
      <c r="C256" s="70">
        <v>44496</v>
      </c>
      <c r="D256" s="59" t="s">
        <v>6745</v>
      </c>
      <c r="E256" s="60" t="s">
        <v>11276</v>
      </c>
      <c r="F256" s="67" t="s">
        <v>1502</v>
      </c>
      <c r="G256" s="67" t="s">
        <v>6746</v>
      </c>
      <c r="H256" s="68" t="s">
        <v>6753</v>
      </c>
      <c r="I256" s="63">
        <v>2</v>
      </c>
      <c r="J256" s="64" t="str">
        <f t="shared" si="16"/>
        <v>A</v>
      </c>
      <c r="K256" s="65">
        <f t="shared" si="17"/>
        <v>5000</v>
      </c>
      <c r="L256" s="66">
        <f t="shared" si="12"/>
        <v>2</v>
      </c>
      <c r="M256" s="66" t="str">
        <f t="shared" si="13"/>
        <v>OK</v>
      </c>
    </row>
    <row r="257" spans="2:14" x14ac:dyDescent="0.25">
      <c r="B257" s="57">
        <v>250</v>
      </c>
      <c r="C257" s="70">
        <v>44496</v>
      </c>
      <c r="D257" s="59" t="s">
        <v>6754</v>
      </c>
      <c r="E257" s="60" t="s">
        <v>11276</v>
      </c>
      <c r="F257" s="67" t="s">
        <v>6755</v>
      </c>
      <c r="G257" s="67" t="s">
        <v>6756</v>
      </c>
      <c r="H257" s="68" t="s">
        <v>6760</v>
      </c>
      <c r="I257" s="63">
        <v>2</v>
      </c>
      <c r="J257" s="64" t="str">
        <f t="shared" si="16"/>
        <v>A</v>
      </c>
      <c r="K257" s="65">
        <f t="shared" si="17"/>
        <v>5000</v>
      </c>
      <c r="L257" s="66">
        <f t="shared" si="12"/>
        <v>2</v>
      </c>
      <c r="M257" s="66" t="str">
        <f t="shared" si="13"/>
        <v>OK</v>
      </c>
    </row>
    <row r="258" spans="2:14" s="69" customFormat="1" x14ac:dyDescent="0.25">
      <c r="B258" s="57">
        <v>251</v>
      </c>
      <c r="C258" s="70">
        <v>44496</v>
      </c>
      <c r="D258" s="59" t="s">
        <v>6757</v>
      </c>
      <c r="E258" s="60" t="s">
        <v>11276</v>
      </c>
      <c r="F258" s="67" t="s">
        <v>6758</v>
      </c>
      <c r="G258" s="67" t="s">
        <v>6759</v>
      </c>
      <c r="H258" s="68" t="s">
        <v>6761</v>
      </c>
      <c r="I258" s="63">
        <v>2</v>
      </c>
      <c r="J258" s="64" t="str">
        <f t="shared" si="16"/>
        <v>A</v>
      </c>
      <c r="K258" s="65">
        <f t="shared" si="17"/>
        <v>5000</v>
      </c>
      <c r="L258" s="66">
        <f t="shared" si="12"/>
        <v>2</v>
      </c>
      <c r="M258" s="66" t="str">
        <f t="shared" si="13"/>
        <v>OK</v>
      </c>
      <c r="N258" s="40"/>
    </row>
    <row r="259" spans="2:14" x14ac:dyDescent="0.25">
      <c r="B259" s="57">
        <v>252</v>
      </c>
      <c r="C259" s="70">
        <v>44496</v>
      </c>
      <c r="D259" s="59" t="s">
        <v>6710</v>
      </c>
      <c r="E259" s="60" t="s">
        <v>11276</v>
      </c>
      <c r="F259" s="67" t="s">
        <v>6711</v>
      </c>
      <c r="G259" s="67" t="s">
        <v>6712</v>
      </c>
      <c r="H259" s="68" t="s">
        <v>6713</v>
      </c>
      <c r="I259" s="63">
        <v>2</v>
      </c>
      <c r="J259" s="64" t="str">
        <f t="shared" si="16"/>
        <v>A</v>
      </c>
      <c r="K259" s="65">
        <f t="shared" si="17"/>
        <v>5000</v>
      </c>
      <c r="L259" s="66">
        <f t="shared" si="12"/>
        <v>2</v>
      </c>
      <c r="M259" s="66" t="str">
        <f t="shared" si="13"/>
        <v>OK</v>
      </c>
    </row>
    <row r="260" spans="2:14" x14ac:dyDescent="0.25">
      <c r="B260" s="57">
        <v>253</v>
      </c>
      <c r="C260" s="70">
        <v>44496</v>
      </c>
      <c r="D260" s="59" t="s">
        <v>6714</v>
      </c>
      <c r="E260" s="60" t="s">
        <v>11276</v>
      </c>
      <c r="F260" s="67" t="s">
        <v>6715</v>
      </c>
      <c r="G260" s="67" t="s">
        <v>6716</v>
      </c>
      <c r="H260" s="68" t="s">
        <v>6717</v>
      </c>
      <c r="I260" s="63">
        <v>2</v>
      </c>
      <c r="J260" s="64" t="str">
        <f t="shared" si="16"/>
        <v>A</v>
      </c>
      <c r="K260" s="65">
        <f t="shared" si="17"/>
        <v>5000</v>
      </c>
      <c r="L260" s="66">
        <f t="shared" si="12"/>
        <v>2</v>
      </c>
      <c r="M260" s="66" t="str">
        <f t="shared" si="13"/>
        <v>OK</v>
      </c>
    </row>
    <row r="261" spans="2:14" x14ac:dyDescent="0.25">
      <c r="B261" s="57">
        <v>254</v>
      </c>
      <c r="C261" s="70">
        <v>44496</v>
      </c>
      <c r="D261" s="59" t="s">
        <v>6718</v>
      </c>
      <c r="E261" s="60" t="s">
        <v>11276</v>
      </c>
      <c r="F261" s="67" t="s">
        <v>6719</v>
      </c>
      <c r="G261" s="67" t="s">
        <v>6720</v>
      </c>
      <c r="H261" s="68" t="s">
        <v>6721</v>
      </c>
      <c r="I261" s="63">
        <v>2</v>
      </c>
      <c r="J261" s="64" t="str">
        <f t="shared" si="16"/>
        <v>A</v>
      </c>
      <c r="K261" s="65">
        <f t="shared" si="17"/>
        <v>5000</v>
      </c>
      <c r="L261" s="66">
        <f t="shared" si="12"/>
        <v>2</v>
      </c>
      <c r="M261" s="66" t="str">
        <f t="shared" si="13"/>
        <v>OK</v>
      </c>
    </row>
    <row r="262" spans="2:14" s="69" customFormat="1" x14ac:dyDescent="0.25">
      <c r="B262" s="57">
        <v>255</v>
      </c>
      <c r="C262" s="70">
        <v>44496</v>
      </c>
      <c r="D262" s="59" t="s">
        <v>6762</v>
      </c>
      <c r="E262" s="60" t="s">
        <v>11276</v>
      </c>
      <c r="F262" s="67" t="s">
        <v>6763</v>
      </c>
      <c r="G262" s="67" t="s">
        <v>6764</v>
      </c>
      <c r="H262" s="68" t="s">
        <v>6765</v>
      </c>
      <c r="I262" s="63">
        <v>2</v>
      </c>
      <c r="J262" s="64" t="str">
        <f t="shared" si="16"/>
        <v>A</v>
      </c>
      <c r="K262" s="65">
        <f t="shared" si="17"/>
        <v>5000</v>
      </c>
      <c r="L262" s="66">
        <f t="shared" si="12"/>
        <v>2</v>
      </c>
      <c r="M262" s="66" t="str">
        <f t="shared" si="13"/>
        <v>OK</v>
      </c>
      <c r="N262" s="40"/>
    </row>
    <row r="263" spans="2:14" x14ac:dyDescent="0.25">
      <c r="B263" s="57">
        <v>256</v>
      </c>
      <c r="C263" s="70">
        <v>44496</v>
      </c>
      <c r="D263" s="59" t="s">
        <v>6766</v>
      </c>
      <c r="E263" s="60" t="s">
        <v>11276</v>
      </c>
      <c r="F263" s="67" t="s">
        <v>6767</v>
      </c>
      <c r="G263" s="67" t="s">
        <v>6768</v>
      </c>
      <c r="H263" s="68" t="s">
        <v>6769</v>
      </c>
      <c r="I263" s="63">
        <v>6</v>
      </c>
      <c r="J263" s="64" t="str">
        <f t="shared" si="16"/>
        <v>B</v>
      </c>
      <c r="K263" s="65">
        <f t="shared" si="17"/>
        <v>18000</v>
      </c>
      <c r="L263" s="66">
        <f t="shared" si="12"/>
        <v>6</v>
      </c>
      <c r="M263" s="66" t="str">
        <f t="shared" si="13"/>
        <v>OK</v>
      </c>
    </row>
    <row r="264" spans="2:14" x14ac:dyDescent="0.25">
      <c r="B264" s="57">
        <v>257</v>
      </c>
      <c r="C264" s="70">
        <v>44496</v>
      </c>
      <c r="D264" s="59" t="s">
        <v>6770</v>
      </c>
      <c r="E264" s="60" t="s">
        <v>11276</v>
      </c>
      <c r="F264" s="67" t="s">
        <v>6771</v>
      </c>
      <c r="G264" s="67" t="s">
        <v>6772</v>
      </c>
      <c r="H264" s="68" t="s">
        <v>6773</v>
      </c>
      <c r="I264" s="63">
        <v>2</v>
      </c>
      <c r="J264" s="64" t="str">
        <f t="shared" si="16"/>
        <v>A</v>
      </c>
      <c r="K264" s="65">
        <f t="shared" si="17"/>
        <v>5000</v>
      </c>
      <c r="L264" s="66">
        <f t="shared" si="12"/>
        <v>4</v>
      </c>
      <c r="M264" s="66" t="str">
        <f t="shared" si="13"/>
        <v>OK</v>
      </c>
    </row>
    <row r="265" spans="2:14" s="69" customFormat="1" x14ac:dyDescent="0.25">
      <c r="B265" s="57">
        <v>258</v>
      </c>
      <c r="C265" s="70">
        <v>44496</v>
      </c>
      <c r="D265" s="59" t="s">
        <v>6774</v>
      </c>
      <c r="E265" s="60" t="s">
        <v>11276</v>
      </c>
      <c r="F265" s="67" t="s">
        <v>6775</v>
      </c>
      <c r="G265" s="67" t="s">
        <v>6776</v>
      </c>
      <c r="H265" s="68" t="s">
        <v>6777</v>
      </c>
      <c r="I265" s="63">
        <v>2</v>
      </c>
      <c r="J265" s="64" t="str">
        <f t="shared" si="16"/>
        <v>A</v>
      </c>
      <c r="K265" s="65">
        <f t="shared" si="17"/>
        <v>5000</v>
      </c>
      <c r="L265" s="66">
        <f t="shared" ref="L265:L328" si="18">SUMIF($D$8:$D$487,D265:D744,$I$8:$I$487)</f>
        <v>2</v>
      </c>
      <c r="M265" s="66" t="str">
        <f t="shared" ref="M265:M328" si="19">+IF(L265=0," ",IF(L265&lt;=20,"OK",IF(L265&gt;=21,"LEBIH")))</f>
        <v>OK</v>
      </c>
      <c r="N265" s="40"/>
    </row>
    <row r="266" spans="2:14" x14ac:dyDescent="0.25">
      <c r="B266" s="57">
        <v>259</v>
      </c>
      <c r="C266" s="70">
        <v>44496</v>
      </c>
      <c r="D266" s="59" t="s">
        <v>6778</v>
      </c>
      <c r="E266" s="60" t="s">
        <v>11276</v>
      </c>
      <c r="F266" s="67" t="s">
        <v>6779</v>
      </c>
      <c r="G266" s="67" t="s">
        <v>6780</v>
      </c>
      <c r="H266" s="68" t="s">
        <v>6781</v>
      </c>
      <c r="I266" s="63">
        <v>3</v>
      </c>
      <c r="J266" s="64" t="str">
        <f t="shared" si="16"/>
        <v>A</v>
      </c>
      <c r="K266" s="65">
        <f t="shared" si="17"/>
        <v>7500</v>
      </c>
      <c r="L266" s="66">
        <f t="shared" si="18"/>
        <v>3</v>
      </c>
      <c r="M266" s="66" t="str">
        <f t="shared" si="19"/>
        <v>OK</v>
      </c>
    </row>
    <row r="267" spans="2:14" x14ac:dyDescent="0.25">
      <c r="B267" s="57">
        <v>260</v>
      </c>
      <c r="C267" s="70">
        <v>44496</v>
      </c>
      <c r="D267" s="59" t="s">
        <v>6782</v>
      </c>
      <c r="E267" s="60" t="s">
        <v>11276</v>
      </c>
      <c r="F267" s="67" t="s">
        <v>6783</v>
      </c>
      <c r="G267" s="67" t="s">
        <v>6784</v>
      </c>
      <c r="H267" s="68" t="s">
        <v>6785</v>
      </c>
      <c r="I267" s="63">
        <v>2</v>
      </c>
      <c r="J267" s="64" t="str">
        <f t="shared" si="8"/>
        <v>A</v>
      </c>
      <c r="K267" s="65">
        <f t="shared" si="9"/>
        <v>5000</v>
      </c>
      <c r="L267" s="66">
        <f t="shared" si="18"/>
        <v>2</v>
      </c>
      <c r="M267" s="66" t="str">
        <f t="shared" si="19"/>
        <v>OK</v>
      </c>
    </row>
    <row r="268" spans="2:14" x14ac:dyDescent="0.25">
      <c r="B268" s="57">
        <v>261</v>
      </c>
      <c r="C268" s="70">
        <v>44496</v>
      </c>
      <c r="D268" s="59" t="s">
        <v>6786</v>
      </c>
      <c r="E268" s="60" t="s">
        <v>11276</v>
      </c>
      <c r="F268" s="67" t="s">
        <v>6787</v>
      </c>
      <c r="G268" s="67" t="s">
        <v>6768</v>
      </c>
      <c r="H268" s="68" t="s">
        <v>6788</v>
      </c>
      <c r="I268" s="63">
        <v>2</v>
      </c>
      <c r="J268" s="64" t="str">
        <f t="shared" si="8"/>
        <v>A</v>
      </c>
      <c r="K268" s="65">
        <f t="shared" si="9"/>
        <v>5000</v>
      </c>
      <c r="L268" s="66">
        <f t="shared" si="18"/>
        <v>2</v>
      </c>
      <c r="M268" s="66" t="str">
        <f t="shared" si="19"/>
        <v>OK</v>
      </c>
    </row>
    <row r="269" spans="2:14" s="69" customFormat="1" x14ac:dyDescent="0.25">
      <c r="B269" s="57">
        <v>262</v>
      </c>
      <c r="C269" s="70">
        <v>44496</v>
      </c>
      <c r="D269" s="59" t="s">
        <v>6789</v>
      </c>
      <c r="E269" s="60" t="s">
        <v>11276</v>
      </c>
      <c r="F269" s="67" t="s">
        <v>6790</v>
      </c>
      <c r="G269" s="67" t="s">
        <v>6791</v>
      </c>
      <c r="H269" s="68" t="s">
        <v>6792</v>
      </c>
      <c r="I269" s="63">
        <v>2</v>
      </c>
      <c r="J269" s="64" t="str">
        <f t="shared" si="8"/>
        <v>A</v>
      </c>
      <c r="K269" s="65">
        <f t="shared" si="9"/>
        <v>5000</v>
      </c>
      <c r="L269" s="66">
        <f t="shared" si="18"/>
        <v>2</v>
      </c>
      <c r="M269" s="66" t="str">
        <f t="shared" si="19"/>
        <v>OK</v>
      </c>
      <c r="N269" s="40"/>
    </row>
    <row r="270" spans="2:14" x14ac:dyDescent="0.25">
      <c r="B270" s="57">
        <v>263</v>
      </c>
      <c r="C270" s="70">
        <v>44496</v>
      </c>
      <c r="D270" s="59" t="s">
        <v>6793</v>
      </c>
      <c r="E270" s="60" t="s">
        <v>11276</v>
      </c>
      <c r="F270" s="67" t="s">
        <v>6794</v>
      </c>
      <c r="G270" s="67" t="s">
        <v>6795</v>
      </c>
      <c r="H270" s="68" t="s">
        <v>6796</v>
      </c>
      <c r="I270" s="63">
        <v>2</v>
      </c>
      <c r="J270" s="64" t="str">
        <f t="shared" si="8"/>
        <v>A</v>
      </c>
      <c r="K270" s="65">
        <f t="shared" si="9"/>
        <v>5000</v>
      </c>
      <c r="L270" s="66">
        <f t="shared" si="18"/>
        <v>7</v>
      </c>
      <c r="M270" s="66" t="str">
        <f t="shared" si="19"/>
        <v>OK</v>
      </c>
    </row>
    <row r="271" spans="2:14" s="69" customFormat="1" x14ac:dyDescent="0.25">
      <c r="B271" s="57">
        <v>264</v>
      </c>
      <c r="C271" s="70">
        <v>44496</v>
      </c>
      <c r="D271" s="59" t="s">
        <v>6797</v>
      </c>
      <c r="E271" s="60" t="s">
        <v>11276</v>
      </c>
      <c r="F271" s="67" t="s">
        <v>6798</v>
      </c>
      <c r="G271" s="67" t="s">
        <v>6799</v>
      </c>
      <c r="H271" s="68" t="s">
        <v>6800</v>
      </c>
      <c r="I271" s="63">
        <v>2</v>
      </c>
      <c r="J271" s="64" t="str">
        <f t="shared" si="8"/>
        <v>A</v>
      </c>
      <c r="K271" s="65">
        <f t="shared" si="9"/>
        <v>5000</v>
      </c>
      <c r="L271" s="66">
        <f t="shared" si="18"/>
        <v>2</v>
      </c>
      <c r="M271" s="66" t="str">
        <f t="shared" si="19"/>
        <v>OK</v>
      </c>
      <c r="N271" s="40"/>
    </row>
    <row r="272" spans="2:14" x14ac:dyDescent="0.25">
      <c r="B272" s="57">
        <v>265</v>
      </c>
      <c r="C272" s="70">
        <v>44496</v>
      </c>
      <c r="D272" s="59" t="s">
        <v>6801</v>
      </c>
      <c r="E272" s="60" t="s">
        <v>11276</v>
      </c>
      <c r="F272" s="67" t="s">
        <v>6802</v>
      </c>
      <c r="G272" s="67" t="s">
        <v>6803</v>
      </c>
      <c r="H272" s="68" t="s">
        <v>6804</v>
      </c>
      <c r="I272" s="63">
        <v>6</v>
      </c>
      <c r="J272" s="64" t="str">
        <f t="shared" si="8"/>
        <v>B</v>
      </c>
      <c r="K272" s="65">
        <f t="shared" si="9"/>
        <v>18000</v>
      </c>
      <c r="L272" s="66">
        <f t="shared" si="18"/>
        <v>6</v>
      </c>
      <c r="M272" s="66" t="str">
        <f t="shared" si="19"/>
        <v>OK</v>
      </c>
    </row>
    <row r="273" spans="2:14" x14ac:dyDescent="0.25">
      <c r="B273" s="57">
        <v>266</v>
      </c>
      <c r="C273" s="70">
        <v>44496</v>
      </c>
      <c r="D273" s="59" t="s">
        <v>6805</v>
      </c>
      <c r="E273" s="60" t="s">
        <v>11276</v>
      </c>
      <c r="F273" s="67" t="s">
        <v>6806</v>
      </c>
      <c r="G273" s="67" t="s">
        <v>6807</v>
      </c>
      <c r="H273" s="68" t="s">
        <v>6808</v>
      </c>
      <c r="I273" s="63">
        <v>2</v>
      </c>
      <c r="J273" s="64" t="str">
        <f t="shared" si="8"/>
        <v>A</v>
      </c>
      <c r="K273" s="65">
        <f t="shared" si="9"/>
        <v>5000</v>
      </c>
      <c r="L273" s="66">
        <f t="shared" si="18"/>
        <v>2</v>
      </c>
      <c r="M273" s="66" t="str">
        <f t="shared" si="19"/>
        <v>OK</v>
      </c>
    </row>
    <row r="274" spans="2:14" x14ac:dyDescent="0.25">
      <c r="B274" s="57">
        <v>267</v>
      </c>
      <c r="C274" s="70">
        <v>44496</v>
      </c>
      <c r="D274" s="59" t="s">
        <v>6809</v>
      </c>
      <c r="E274" s="60" t="s">
        <v>11276</v>
      </c>
      <c r="F274" s="67" t="s">
        <v>6810</v>
      </c>
      <c r="G274" s="67" t="s">
        <v>6811</v>
      </c>
      <c r="H274" s="68" t="s">
        <v>6814</v>
      </c>
      <c r="I274" s="63">
        <v>2</v>
      </c>
      <c r="J274" s="64" t="str">
        <f t="shared" si="8"/>
        <v>A</v>
      </c>
      <c r="K274" s="65">
        <f t="shared" si="9"/>
        <v>5000</v>
      </c>
      <c r="L274" s="66">
        <f t="shared" si="18"/>
        <v>2</v>
      </c>
      <c r="M274" s="66" t="str">
        <f t="shared" si="19"/>
        <v>OK</v>
      </c>
    </row>
    <row r="275" spans="2:14" s="69" customFormat="1" x14ac:dyDescent="0.25">
      <c r="B275" s="57">
        <v>268</v>
      </c>
      <c r="C275" s="70">
        <v>44496</v>
      </c>
      <c r="D275" s="59" t="s">
        <v>6812</v>
      </c>
      <c r="E275" s="60" t="s">
        <v>11276</v>
      </c>
      <c r="F275" s="67" t="s">
        <v>3898</v>
      </c>
      <c r="G275" s="67" t="s">
        <v>6813</v>
      </c>
      <c r="H275" s="68" t="s">
        <v>6815</v>
      </c>
      <c r="I275" s="63">
        <v>2</v>
      </c>
      <c r="J275" s="64" t="str">
        <f t="shared" si="8"/>
        <v>A</v>
      </c>
      <c r="K275" s="65">
        <f t="shared" si="9"/>
        <v>5000</v>
      </c>
      <c r="L275" s="66">
        <f t="shared" si="18"/>
        <v>2</v>
      </c>
      <c r="M275" s="66" t="str">
        <f t="shared" si="19"/>
        <v>OK</v>
      </c>
      <c r="N275" s="40"/>
    </row>
    <row r="276" spans="2:14" x14ac:dyDescent="0.25">
      <c r="B276" s="57">
        <v>269</v>
      </c>
      <c r="C276" s="70">
        <v>44496</v>
      </c>
      <c r="D276" s="59" t="s">
        <v>6816</v>
      </c>
      <c r="E276" s="60" t="s">
        <v>11276</v>
      </c>
      <c r="F276" s="67" t="s">
        <v>6817</v>
      </c>
      <c r="G276" s="67" t="s">
        <v>6818</v>
      </c>
      <c r="H276" s="68" t="s">
        <v>6828</v>
      </c>
      <c r="I276" s="63">
        <v>2</v>
      </c>
      <c r="J276" s="64" t="str">
        <f t="shared" si="8"/>
        <v>A</v>
      </c>
      <c r="K276" s="65">
        <f t="shared" si="9"/>
        <v>5000</v>
      </c>
      <c r="L276" s="66">
        <f t="shared" si="18"/>
        <v>2</v>
      </c>
      <c r="M276" s="66" t="str">
        <f t="shared" si="19"/>
        <v>OK</v>
      </c>
    </row>
    <row r="277" spans="2:14" x14ac:dyDescent="0.25">
      <c r="B277" s="57">
        <v>270</v>
      </c>
      <c r="C277" s="70">
        <v>44496</v>
      </c>
      <c r="D277" s="59" t="s">
        <v>6819</v>
      </c>
      <c r="E277" s="60" t="s">
        <v>11276</v>
      </c>
      <c r="F277" s="67" t="s">
        <v>6820</v>
      </c>
      <c r="G277" s="67" t="s">
        <v>6821</v>
      </c>
      <c r="H277" s="68" t="s">
        <v>6829</v>
      </c>
      <c r="I277" s="63">
        <v>2</v>
      </c>
      <c r="J277" s="64" t="str">
        <f t="shared" si="8"/>
        <v>A</v>
      </c>
      <c r="K277" s="65">
        <f t="shared" si="9"/>
        <v>5000</v>
      </c>
      <c r="L277" s="66">
        <f t="shared" si="18"/>
        <v>2</v>
      </c>
      <c r="M277" s="66" t="str">
        <f t="shared" si="19"/>
        <v>OK</v>
      </c>
    </row>
    <row r="278" spans="2:14" s="69" customFormat="1" x14ac:dyDescent="0.25">
      <c r="B278" s="57">
        <v>271</v>
      </c>
      <c r="C278" s="70">
        <v>44496</v>
      </c>
      <c r="D278" s="59" t="s">
        <v>6822</v>
      </c>
      <c r="E278" s="60" t="s">
        <v>11276</v>
      </c>
      <c r="F278" s="67" t="s">
        <v>6823</v>
      </c>
      <c r="G278" s="67" t="s">
        <v>6824</v>
      </c>
      <c r="H278" s="68" t="s">
        <v>6830</v>
      </c>
      <c r="I278" s="63">
        <v>2</v>
      </c>
      <c r="J278" s="64" t="str">
        <f t="shared" si="8"/>
        <v>A</v>
      </c>
      <c r="K278" s="65">
        <f t="shared" si="9"/>
        <v>5000</v>
      </c>
      <c r="L278" s="66">
        <f t="shared" si="18"/>
        <v>2</v>
      </c>
      <c r="M278" s="66" t="str">
        <f t="shared" si="19"/>
        <v>OK</v>
      </c>
      <c r="N278" s="40"/>
    </row>
    <row r="279" spans="2:14" x14ac:dyDescent="0.25">
      <c r="B279" s="57">
        <v>272</v>
      </c>
      <c r="C279" s="70">
        <v>44496</v>
      </c>
      <c r="D279" s="59" t="s">
        <v>6676</v>
      </c>
      <c r="E279" s="60" t="s">
        <v>11276</v>
      </c>
      <c r="F279" s="67" t="s">
        <v>6677</v>
      </c>
      <c r="G279" s="67" t="s">
        <v>6678</v>
      </c>
      <c r="H279" s="68" t="s">
        <v>6831</v>
      </c>
      <c r="I279" s="63">
        <v>2</v>
      </c>
      <c r="J279" s="64" t="str">
        <f t="shared" si="8"/>
        <v>A</v>
      </c>
      <c r="K279" s="65">
        <f t="shared" si="9"/>
        <v>5000</v>
      </c>
      <c r="L279" s="66">
        <f t="shared" si="18"/>
        <v>4</v>
      </c>
      <c r="M279" s="66" t="str">
        <f t="shared" si="19"/>
        <v>OK</v>
      </c>
    </row>
    <row r="280" spans="2:14" x14ac:dyDescent="0.25">
      <c r="B280" s="57">
        <v>273</v>
      </c>
      <c r="C280" s="70">
        <v>44496</v>
      </c>
      <c r="D280" s="59" t="s">
        <v>6825</v>
      </c>
      <c r="E280" s="60" t="s">
        <v>11276</v>
      </c>
      <c r="F280" s="67" t="s">
        <v>6826</v>
      </c>
      <c r="G280" s="67" t="s">
        <v>6827</v>
      </c>
      <c r="H280" s="68" t="s">
        <v>6832</v>
      </c>
      <c r="I280" s="63">
        <v>3</v>
      </c>
      <c r="J280" s="64" t="str">
        <f t="shared" si="8"/>
        <v>A</v>
      </c>
      <c r="K280" s="65">
        <f t="shared" si="9"/>
        <v>7500</v>
      </c>
      <c r="L280" s="66">
        <f t="shared" si="18"/>
        <v>3</v>
      </c>
      <c r="M280" s="66" t="str">
        <f t="shared" si="19"/>
        <v>OK</v>
      </c>
    </row>
    <row r="281" spans="2:14" x14ac:dyDescent="0.25">
      <c r="B281" s="57">
        <v>274</v>
      </c>
      <c r="C281" s="70">
        <v>44496</v>
      </c>
      <c r="D281" s="59" t="s">
        <v>6833</v>
      </c>
      <c r="E281" s="60" t="s">
        <v>11276</v>
      </c>
      <c r="F281" s="67" t="s">
        <v>6834</v>
      </c>
      <c r="G281" s="67" t="s">
        <v>6835</v>
      </c>
      <c r="H281" s="68" t="s">
        <v>6836</v>
      </c>
      <c r="I281" s="63">
        <v>2</v>
      </c>
      <c r="J281" s="64" t="str">
        <f t="shared" si="8"/>
        <v>A</v>
      </c>
      <c r="K281" s="65">
        <f t="shared" si="9"/>
        <v>5000</v>
      </c>
      <c r="L281" s="66">
        <f t="shared" si="18"/>
        <v>2</v>
      </c>
      <c r="M281" s="66" t="str">
        <f t="shared" si="19"/>
        <v>OK</v>
      </c>
    </row>
    <row r="282" spans="2:14" s="69" customFormat="1" x14ac:dyDescent="0.25">
      <c r="B282" s="57">
        <v>275</v>
      </c>
      <c r="C282" s="70">
        <v>44496</v>
      </c>
      <c r="D282" s="59" t="s">
        <v>6837</v>
      </c>
      <c r="E282" s="60" t="s">
        <v>11276</v>
      </c>
      <c r="F282" s="67" t="s">
        <v>6838</v>
      </c>
      <c r="G282" s="67" t="s">
        <v>6839</v>
      </c>
      <c r="H282" s="68" t="s">
        <v>6840</v>
      </c>
      <c r="I282" s="63">
        <v>2</v>
      </c>
      <c r="J282" s="64" t="str">
        <f t="shared" si="8"/>
        <v>A</v>
      </c>
      <c r="K282" s="65">
        <f t="shared" si="9"/>
        <v>5000</v>
      </c>
      <c r="L282" s="66">
        <f t="shared" si="18"/>
        <v>2</v>
      </c>
      <c r="M282" s="66" t="str">
        <f t="shared" si="19"/>
        <v>OK</v>
      </c>
      <c r="N282" s="40"/>
    </row>
    <row r="283" spans="2:14" x14ac:dyDescent="0.25">
      <c r="B283" s="57">
        <v>276</v>
      </c>
      <c r="C283" s="70">
        <v>44497</v>
      </c>
      <c r="D283" s="59" t="s">
        <v>7330</v>
      </c>
      <c r="E283" s="60" t="s">
        <v>11276</v>
      </c>
      <c r="F283" s="67" t="s">
        <v>7331</v>
      </c>
      <c r="G283" s="67" t="s">
        <v>7332</v>
      </c>
      <c r="H283" s="68" t="s">
        <v>7333</v>
      </c>
      <c r="I283" s="63">
        <v>2</v>
      </c>
      <c r="J283" s="64" t="str">
        <f t="shared" si="8"/>
        <v>A</v>
      </c>
      <c r="K283" s="65">
        <f t="shared" si="9"/>
        <v>5000</v>
      </c>
      <c r="L283" s="66">
        <f t="shared" si="18"/>
        <v>2</v>
      </c>
      <c r="M283" s="66" t="str">
        <f t="shared" si="19"/>
        <v>OK</v>
      </c>
    </row>
    <row r="284" spans="2:14" x14ac:dyDescent="0.25">
      <c r="B284" s="57">
        <v>277</v>
      </c>
      <c r="C284" s="70">
        <v>44497</v>
      </c>
      <c r="D284" s="59" t="s">
        <v>7334</v>
      </c>
      <c r="E284" s="60" t="s">
        <v>11276</v>
      </c>
      <c r="F284" s="67" t="s">
        <v>7335</v>
      </c>
      <c r="G284" s="67" t="s">
        <v>7336</v>
      </c>
      <c r="H284" s="68" t="s">
        <v>7337</v>
      </c>
      <c r="I284" s="63">
        <v>10</v>
      </c>
      <c r="J284" s="64" t="str">
        <f t="shared" si="8"/>
        <v>B</v>
      </c>
      <c r="K284" s="65">
        <f t="shared" si="9"/>
        <v>30000</v>
      </c>
      <c r="L284" s="66">
        <f t="shared" si="18"/>
        <v>16</v>
      </c>
      <c r="M284" s="66" t="str">
        <f t="shared" si="19"/>
        <v>OK</v>
      </c>
    </row>
    <row r="285" spans="2:14" s="69" customFormat="1" x14ac:dyDescent="0.25">
      <c r="B285" s="57">
        <v>278</v>
      </c>
      <c r="C285" s="70">
        <v>44497</v>
      </c>
      <c r="D285" s="59" t="s">
        <v>7338</v>
      </c>
      <c r="E285" s="60" t="s">
        <v>11276</v>
      </c>
      <c r="F285" s="67" t="s">
        <v>7339</v>
      </c>
      <c r="G285" s="67" t="s">
        <v>7340</v>
      </c>
      <c r="H285" s="68" t="s">
        <v>7341</v>
      </c>
      <c r="I285" s="63">
        <v>2</v>
      </c>
      <c r="J285" s="64" t="str">
        <f t="shared" si="8"/>
        <v>A</v>
      </c>
      <c r="K285" s="65">
        <f t="shared" si="9"/>
        <v>5000</v>
      </c>
      <c r="L285" s="66">
        <f t="shared" si="18"/>
        <v>2</v>
      </c>
      <c r="M285" s="66" t="str">
        <f t="shared" si="19"/>
        <v>OK</v>
      </c>
      <c r="N285" s="40"/>
    </row>
    <row r="286" spans="2:14" x14ac:dyDescent="0.25">
      <c r="B286" s="57">
        <v>279</v>
      </c>
      <c r="C286" s="70">
        <v>44497</v>
      </c>
      <c r="D286" s="59" t="s">
        <v>7342</v>
      </c>
      <c r="E286" s="60" t="s">
        <v>11276</v>
      </c>
      <c r="F286" s="67" t="s">
        <v>7343</v>
      </c>
      <c r="G286" s="67" t="s">
        <v>7344</v>
      </c>
      <c r="H286" s="68" t="s">
        <v>7345</v>
      </c>
      <c r="I286" s="63">
        <v>2</v>
      </c>
      <c r="J286" s="64" t="str">
        <f t="shared" si="8"/>
        <v>A</v>
      </c>
      <c r="K286" s="65">
        <f t="shared" si="9"/>
        <v>5000</v>
      </c>
      <c r="L286" s="66">
        <f t="shared" si="18"/>
        <v>2</v>
      </c>
      <c r="M286" s="66" t="str">
        <f t="shared" si="19"/>
        <v>OK</v>
      </c>
    </row>
    <row r="287" spans="2:14" x14ac:dyDescent="0.25">
      <c r="B287" s="57">
        <v>280</v>
      </c>
      <c r="C287" s="70">
        <v>44497</v>
      </c>
      <c r="D287" s="59" t="s">
        <v>7346</v>
      </c>
      <c r="E287" s="60" t="s">
        <v>11276</v>
      </c>
      <c r="F287" s="67" t="s">
        <v>7347</v>
      </c>
      <c r="G287" s="67" t="s">
        <v>7348</v>
      </c>
      <c r="H287" s="68" t="s">
        <v>7349</v>
      </c>
      <c r="I287" s="63">
        <v>3</v>
      </c>
      <c r="J287" s="64" t="str">
        <f t="shared" si="8"/>
        <v>A</v>
      </c>
      <c r="K287" s="65">
        <f t="shared" si="9"/>
        <v>7500</v>
      </c>
      <c r="L287" s="66">
        <f t="shared" si="18"/>
        <v>3</v>
      </c>
      <c r="M287" s="66" t="str">
        <f t="shared" si="19"/>
        <v>OK</v>
      </c>
    </row>
    <row r="288" spans="2:14" s="69" customFormat="1" x14ac:dyDescent="0.25">
      <c r="B288" s="57">
        <v>281</v>
      </c>
      <c r="C288" s="70">
        <v>44497</v>
      </c>
      <c r="D288" s="59" t="s">
        <v>7350</v>
      </c>
      <c r="E288" s="60" t="s">
        <v>11276</v>
      </c>
      <c r="F288" s="67" t="s">
        <v>7351</v>
      </c>
      <c r="G288" s="67" t="s">
        <v>7352</v>
      </c>
      <c r="H288" s="68" t="s">
        <v>7356</v>
      </c>
      <c r="I288" s="63">
        <v>2</v>
      </c>
      <c r="J288" s="64" t="str">
        <f t="shared" si="8"/>
        <v>A</v>
      </c>
      <c r="K288" s="65">
        <f t="shared" si="9"/>
        <v>5000</v>
      </c>
      <c r="L288" s="66">
        <f t="shared" si="18"/>
        <v>2</v>
      </c>
      <c r="M288" s="66" t="str">
        <f t="shared" si="19"/>
        <v>OK</v>
      </c>
      <c r="N288" s="40"/>
    </row>
    <row r="289" spans="2:14" x14ac:dyDescent="0.25">
      <c r="B289" s="57">
        <v>282</v>
      </c>
      <c r="C289" s="70">
        <v>44497</v>
      </c>
      <c r="D289" s="59" t="s">
        <v>7353</v>
      </c>
      <c r="E289" s="60" t="s">
        <v>11276</v>
      </c>
      <c r="F289" s="67" t="s">
        <v>7354</v>
      </c>
      <c r="G289" s="67" t="s">
        <v>7355</v>
      </c>
      <c r="H289" s="68" t="s">
        <v>7357</v>
      </c>
      <c r="I289" s="63">
        <v>2</v>
      </c>
      <c r="J289" s="64" t="str">
        <f t="shared" si="8"/>
        <v>A</v>
      </c>
      <c r="K289" s="65">
        <f t="shared" si="9"/>
        <v>5000</v>
      </c>
      <c r="L289" s="66">
        <f t="shared" si="18"/>
        <v>2</v>
      </c>
      <c r="M289" s="66" t="str">
        <f t="shared" si="19"/>
        <v>OK</v>
      </c>
    </row>
    <row r="290" spans="2:14" x14ac:dyDescent="0.25">
      <c r="B290" s="57">
        <v>283</v>
      </c>
      <c r="C290" s="70">
        <v>44497</v>
      </c>
      <c r="D290" s="59" t="s">
        <v>7358</v>
      </c>
      <c r="E290" s="60" t="s">
        <v>11276</v>
      </c>
      <c r="F290" s="67" t="s">
        <v>7359</v>
      </c>
      <c r="G290" s="67" t="s">
        <v>7344</v>
      </c>
      <c r="H290" s="68" t="s">
        <v>7360</v>
      </c>
      <c r="I290" s="63">
        <v>2</v>
      </c>
      <c r="J290" s="64" t="str">
        <f t="shared" si="8"/>
        <v>A</v>
      </c>
      <c r="K290" s="65">
        <f t="shared" si="9"/>
        <v>5000</v>
      </c>
      <c r="L290" s="66">
        <f t="shared" si="18"/>
        <v>2</v>
      </c>
      <c r="M290" s="66" t="str">
        <f t="shared" si="19"/>
        <v>OK</v>
      </c>
    </row>
    <row r="291" spans="2:14" s="69" customFormat="1" x14ac:dyDescent="0.25">
      <c r="B291" s="57">
        <v>284</v>
      </c>
      <c r="C291" s="70">
        <v>44497</v>
      </c>
      <c r="D291" s="59" t="s">
        <v>7361</v>
      </c>
      <c r="E291" s="60" t="s">
        <v>11276</v>
      </c>
      <c r="F291" s="67" t="s">
        <v>7362</v>
      </c>
      <c r="G291" s="67" t="s">
        <v>7363</v>
      </c>
      <c r="H291" s="68" t="s">
        <v>7364</v>
      </c>
      <c r="I291" s="63">
        <v>2</v>
      </c>
      <c r="J291" s="64" t="str">
        <f t="shared" si="8"/>
        <v>A</v>
      </c>
      <c r="K291" s="65">
        <f t="shared" si="9"/>
        <v>5000</v>
      </c>
      <c r="L291" s="66">
        <f t="shared" si="18"/>
        <v>2</v>
      </c>
      <c r="M291" s="66" t="str">
        <f t="shared" si="19"/>
        <v>OK</v>
      </c>
      <c r="N291" s="40"/>
    </row>
    <row r="292" spans="2:14" x14ac:dyDescent="0.25">
      <c r="B292" s="57">
        <v>285</v>
      </c>
      <c r="C292" s="70">
        <v>44497</v>
      </c>
      <c r="D292" s="59" t="s">
        <v>7365</v>
      </c>
      <c r="E292" s="60" t="s">
        <v>11276</v>
      </c>
      <c r="F292" s="67" t="s">
        <v>7366</v>
      </c>
      <c r="G292" s="67" t="s">
        <v>7367</v>
      </c>
      <c r="H292" s="68" t="s">
        <v>7368</v>
      </c>
      <c r="I292" s="63">
        <v>20</v>
      </c>
      <c r="J292" s="64" t="str">
        <f t="shared" si="8"/>
        <v>B</v>
      </c>
      <c r="K292" s="65">
        <f t="shared" si="9"/>
        <v>60000</v>
      </c>
      <c r="L292" s="66">
        <f t="shared" si="18"/>
        <v>20</v>
      </c>
      <c r="M292" s="66" t="str">
        <f t="shared" si="19"/>
        <v>OK</v>
      </c>
    </row>
    <row r="293" spans="2:14" x14ac:dyDescent="0.25">
      <c r="B293" s="57">
        <v>286</v>
      </c>
      <c r="C293" s="70">
        <v>44497</v>
      </c>
      <c r="D293" s="59" t="s">
        <v>5975</v>
      </c>
      <c r="E293" s="60" t="s">
        <v>11276</v>
      </c>
      <c r="F293" s="67" t="s">
        <v>5976</v>
      </c>
      <c r="G293" s="67" t="s">
        <v>5977</v>
      </c>
      <c r="H293" s="68" t="s">
        <v>7369</v>
      </c>
      <c r="I293" s="63">
        <v>6</v>
      </c>
      <c r="J293" s="64" t="str">
        <f t="shared" si="8"/>
        <v>B</v>
      </c>
      <c r="K293" s="65">
        <f t="shared" si="9"/>
        <v>18000</v>
      </c>
      <c r="L293" s="66">
        <f t="shared" si="18"/>
        <v>12</v>
      </c>
      <c r="M293" s="66" t="str">
        <f t="shared" si="19"/>
        <v>OK</v>
      </c>
    </row>
    <row r="294" spans="2:14" x14ac:dyDescent="0.25">
      <c r="B294" s="57">
        <v>287</v>
      </c>
      <c r="C294" s="70">
        <v>44497</v>
      </c>
      <c r="D294" s="59" t="s">
        <v>7370</v>
      </c>
      <c r="E294" s="60" t="s">
        <v>11276</v>
      </c>
      <c r="F294" s="67" t="s">
        <v>7371</v>
      </c>
      <c r="G294" s="67" t="s">
        <v>7372</v>
      </c>
      <c r="H294" s="68" t="s">
        <v>7373</v>
      </c>
      <c r="I294" s="63">
        <v>6</v>
      </c>
      <c r="J294" s="64" t="str">
        <f t="shared" si="8"/>
        <v>B</v>
      </c>
      <c r="K294" s="65">
        <f t="shared" si="9"/>
        <v>18000</v>
      </c>
      <c r="L294" s="66">
        <f t="shared" si="18"/>
        <v>6</v>
      </c>
      <c r="M294" s="66" t="str">
        <f t="shared" si="19"/>
        <v>OK</v>
      </c>
    </row>
    <row r="295" spans="2:14" s="69" customFormat="1" x14ac:dyDescent="0.25">
      <c r="B295" s="57">
        <v>288</v>
      </c>
      <c r="C295" s="70">
        <v>44497</v>
      </c>
      <c r="D295" s="59" t="s">
        <v>7374</v>
      </c>
      <c r="E295" s="60" t="s">
        <v>11276</v>
      </c>
      <c r="F295" s="67" t="s">
        <v>7375</v>
      </c>
      <c r="G295" s="67" t="s">
        <v>7376</v>
      </c>
      <c r="H295" s="68" t="s">
        <v>7377</v>
      </c>
      <c r="I295" s="63">
        <v>6</v>
      </c>
      <c r="J295" s="64" t="str">
        <f t="shared" si="8"/>
        <v>B</v>
      </c>
      <c r="K295" s="65">
        <f t="shared" si="9"/>
        <v>18000</v>
      </c>
      <c r="L295" s="66">
        <f t="shared" si="18"/>
        <v>6</v>
      </c>
      <c r="M295" s="66" t="str">
        <f t="shared" si="19"/>
        <v>OK</v>
      </c>
      <c r="N295" s="40"/>
    </row>
    <row r="296" spans="2:14" x14ac:dyDescent="0.25">
      <c r="B296" s="57">
        <v>289</v>
      </c>
      <c r="C296" s="70">
        <v>44497</v>
      </c>
      <c r="D296" s="59" t="s">
        <v>7378</v>
      </c>
      <c r="E296" s="60" t="s">
        <v>11276</v>
      </c>
      <c r="F296" s="67" t="s">
        <v>7379</v>
      </c>
      <c r="G296" s="67" t="s">
        <v>7380</v>
      </c>
      <c r="H296" s="68" t="s">
        <v>7381</v>
      </c>
      <c r="I296" s="63">
        <v>2</v>
      </c>
      <c r="J296" s="64" t="str">
        <f t="shared" si="8"/>
        <v>A</v>
      </c>
      <c r="K296" s="65">
        <f t="shared" si="9"/>
        <v>5000</v>
      </c>
      <c r="L296" s="66">
        <f t="shared" si="18"/>
        <v>2</v>
      </c>
      <c r="M296" s="66" t="str">
        <f t="shared" si="19"/>
        <v>OK</v>
      </c>
    </row>
    <row r="297" spans="2:14" x14ac:dyDescent="0.25">
      <c r="B297" s="57">
        <v>290</v>
      </c>
      <c r="C297" s="70">
        <v>44497</v>
      </c>
      <c r="D297" s="59" t="s">
        <v>7382</v>
      </c>
      <c r="E297" s="60" t="s">
        <v>11276</v>
      </c>
      <c r="F297" s="67" t="s">
        <v>7383</v>
      </c>
      <c r="G297" s="67" t="s">
        <v>7384</v>
      </c>
      <c r="H297" s="68" t="s">
        <v>7385</v>
      </c>
      <c r="I297" s="63">
        <v>2</v>
      </c>
      <c r="J297" s="64" t="str">
        <f t="shared" si="8"/>
        <v>A</v>
      </c>
      <c r="K297" s="65">
        <f t="shared" si="9"/>
        <v>5000</v>
      </c>
      <c r="L297" s="66">
        <f t="shared" si="18"/>
        <v>2</v>
      </c>
      <c r="M297" s="66" t="str">
        <f t="shared" si="19"/>
        <v>OK</v>
      </c>
    </row>
    <row r="298" spans="2:14" s="69" customFormat="1" x14ac:dyDescent="0.25">
      <c r="B298" s="57">
        <v>291</v>
      </c>
      <c r="C298" s="70">
        <v>44497</v>
      </c>
      <c r="D298" s="59" t="s">
        <v>7387</v>
      </c>
      <c r="E298" s="60" t="s">
        <v>11276</v>
      </c>
      <c r="F298" s="67" t="s">
        <v>7388</v>
      </c>
      <c r="G298" s="67" t="s">
        <v>7389</v>
      </c>
      <c r="H298" s="68" t="s">
        <v>7390</v>
      </c>
      <c r="I298" s="63">
        <v>2</v>
      </c>
      <c r="J298" s="64" t="str">
        <f t="shared" si="8"/>
        <v>A</v>
      </c>
      <c r="K298" s="65">
        <f t="shared" si="9"/>
        <v>5000</v>
      </c>
      <c r="L298" s="66">
        <f t="shared" si="18"/>
        <v>2</v>
      </c>
      <c r="M298" s="66" t="str">
        <f t="shared" si="19"/>
        <v>OK</v>
      </c>
      <c r="N298" s="40"/>
    </row>
    <row r="299" spans="2:14" x14ac:dyDescent="0.25">
      <c r="B299" s="57">
        <v>292</v>
      </c>
      <c r="C299" s="70">
        <v>44497</v>
      </c>
      <c r="D299" s="59" t="s">
        <v>7399</v>
      </c>
      <c r="E299" s="60" t="s">
        <v>11276</v>
      </c>
      <c r="F299" s="67" t="s">
        <v>7400</v>
      </c>
      <c r="G299" s="67" t="s">
        <v>7401</v>
      </c>
      <c r="H299" s="68" t="s">
        <v>7402</v>
      </c>
      <c r="I299" s="63">
        <v>2</v>
      </c>
      <c r="J299" s="64" t="str">
        <f t="shared" si="8"/>
        <v>A</v>
      </c>
      <c r="K299" s="65">
        <f t="shared" si="9"/>
        <v>5000</v>
      </c>
      <c r="L299" s="66">
        <f t="shared" si="18"/>
        <v>2</v>
      </c>
      <c r="M299" s="66" t="str">
        <f t="shared" si="19"/>
        <v>OK</v>
      </c>
    </row>
    <row r="300" spans="2:14" x14ac:dyDescent="0.25">
      <c r="B300" s="57">
        <v>293</v>
      </c>
      <c r="C300" s="70">
        <v>44497</v>
      </c>
      <c r="D300" s="59" t="s">
        <v>5958</v>
      </c>
      <c r="E300" s="60" t="s">
        <v>11276</v>
      </c>
      <c r="F300" s="67" t="s">
        <v>5959</v>
      </c>
      <c r="G300" s="67" t="s">
        <v>5960</v>
      </c>
      <c r="H300" s="68" t="s">
        <v>7386</v>
      </c>
      <c r="I300" s="63">
        <v>2</v>
      </c>
      <c r="J300" s="64" t="str">
        <f t="shared" si="8"/>
        <v>A</v>
      </c>
      <c r="K300" s="65">
        <f t="shared" si="9"/>
        <v>5000</v>
      </c>
      <c r="L300" s="66">
        <f t="shared" si="18"/>
        <v>4</v>
      </c>
      <c r="M300" s="66" t="str">
        <f t="shared" si="19"/>
        <v>OK</v>
      </c>
    </row>
    <row r="301" spans="2:14" x14ac:dyDescent="0.25">
      <c r="B301" s="57">
        <v>294</v>
      </c>
      <c r="C301" s="70">
        <v>44497</v>
      </c>
      <c r="D301" s="59" t="s">
        <v>7403</v>
      </c>
      <c r="E301" s="60" t="s">
        <v>11276</v>
      </c>
      <c r="F301" s="67" t="s">
        <v>7404</v>
      </c>
      <c r="G301" s="67" t="s">
        <v>7405</v>
      </c>
      <c r="H301" s="68" t="s">
        <v>7406</v>
      </c>
      <c r="I301" s="63">
        <v>3</v>
      </c>
      <c r="J301" s="64" t="str">
        <f t="shared" si="8"/>
        <v>A</v>
      </c>
      <c r="K301" s="65">
        <f t="shared" si="9"/>
        <v>7500</v>
      </c>
      <c r="L301" s="66">
        <f t="shared" si="18"/>
        <v>3</v>
      </c>
      <c r="M301" s="66" t="str">
        <f t="shared" si="19"/>
        <v>OK</v>
      </c>
    </row>
    <row r="302" spans="2:14" s="69" customFormat="1" x14ac:dyDescent="0.25">
      <c r="B302" s="57">
        <v>295</v>
      </c>
      <c r="C302" s="70">
        <v>44497</v>
      </c>
      <c r="D302" s="59" t="s">
        <v>7407</v>
      </c>
      <c r="E302" s="60" t="s">
        <v>11276</v>
      </c>
      <c r="F302" s="67" t="s">
        <v>7408</v>
      </c>
      <c r="G302" s="67" t="s">
        <v>7409</v>
      </c>
      <c r="H302" s="68" t="s">
        <v>7410</v>
      </c>
      <c r="I302" s="63">
        <v>2</v>
      </c>
      <c r="J302" s="64" t="str">
        <f t="shared" si="8"/>
        <v>A</v>
      </c>
      <c r="K302" s="65">
        <f t="shared" si="9"/>
        <v>5000</v>
      </c>
      <c r="L302" s="66">
        <f t="shared" si="18"/>
        <v>2</v>
      </c>
      <c r="M302" s="66" t="str">
        <f t="shared" si="19"/>
        <v>OK</v>
      </c>
      <c r="N302" s="40"/>
    </row>
    <row r="303" spans="2:14" x14ac:dyDescent="0.25">
      <c r="B303" s="57">
        <v>296</v>
      </c>
      <c r="C303" s="70">
        <v>44497</v>
      </c>
      <c r="D303" s="59" t="s">
        <v>7411</v>
      </c>
      <c r="E303" s="60" t="s">
        <v>11276</v>
      </c>
      <c r="F303" s="67" t="s">
        <v>7412</v>
      </c>
      <c r="G303" s="67" t="s">
        <v>3863</v>
      </c>
      <c r="H303" s="68" t="s">
        <v>7413</v>
      </c>
      <c r="I303" s="63">
        <v>5</v>
      </c>
      <c r="J303" s="64" t="str">
        <f t="shared" si="8"/>
        <v>A</v>
      </c>
      <c r="K303" s="65">
        <f t="shared" si="9"/>
        <v>12500</v>
      </c>
      <c r="L303" s="66">
        <f t="shared" si="18"/>
        <v>5</v>
      </c>
      <c r="M303" s="66" t="str">
        <f t="shared" si="19"/>
        <v>OK</v>
      </c>
    </row>
    <row r="304" spans="2:14" x14ac:dyDescent="0.25">
      <c r="B304" s="57">
        <v>297</v>
      </c>
      <c r="C304" s="70">
        <v>44497</v>
      </c>
      <c r="D304" s="59" t="s">
        <v>7414</v>
      </c>
      <c r="E304" s="60" t="s">
        <v>11276</v>
      </c>
      <c r="F304" s="67" t="s">
        <v>775</v>
      </c>
      <c r="G304" s="67" t="s">
        <v>7415</v>
      </c>
      <c r="H304" s="68" t="s">
        <v>7416</v>
      </c>
      <c r="I304" s="63">
        <v>3</v>
      </c>
      <c r="J304" s="64" t="str">
        <f t="shared" si="8"/>
        <v>A</v>
      </c>
      <c r="K304" s="65">
        <f t="shared" si="9"/>
        <v>7500</v>
      </c>
      <c r="L304" s="66">
        <f t="shared" si="18"/>
        <v>3</v>
      </c>
      <c r="M304" s="66" t="str">
        <f t="shared" si="19"/>
        <v>OK</v>
      </c>
    </row>
    <row r="305" spans="2:14" s="69" customFormat="1" x14ac:dyDescent="0.25">
      <c r="B305" s="57">
        <v>298</v>
      </c>
      <c r="C305" s="70">
        <v>44497</v>
      </c>
      <c r="D305" s="59" t="s">
        <v>7417</v>
      </c>
      <c r="E305" s="60" t="s">
        <v>11276</v>
      </c>
      <c r="F305" s="67" t="s">
        <v>7418</v>
      </c>
      <c r="G305" s="67" t="s">
        <v>7419</v>
      </c>
      <c r="H305" s="68" t="s">
        <v>7420</v>
      </c>
      <c r="I305" s="63">
        <v>10</v>
      </c>
      <c r="J305" s="64" t="str">
        <f t="shared" si="8"/>
        <v>B</v>
      </c>
      <c r="K305" s="65">
        <f t="shared" si="9"/>
        <v>30000</v>
      </c>
      <c r="L305" s="66">
        <f t="shared" si="18"/>
        <v>10</v>
      </c>
      <c r="M305" s="66" t="str">
        <f t="shared" si="19"/>
        <v>OK</v>
      </c>
      <c r="N305" s="40"/>
    </row>
    <row r="306" spans="2:14" x14ac:dyDescent="0.25">
      <c r="B306" s="57">
        <v>299</v>
      </c>
      <c r="C306" s="70">
        <v>44497</v>
      </c>
      <c r="D306" s="59" t="s">
        <v>7421</v>
      </c>
      <c r="E306" s="60" t="s">
        <v>11276</v>
      </c>
      <c r="F306" s="67" t="s">
        <v>7422</v>
      </c>
      <c r="G306" s="67" t="s">
        <v>7423</v>
      </c>
      <c r="H306" s="68" t="s">
        <v>7424</v>
      </c>
      <c r="I306" s="63">
        <v>6</v>
      </c>
      <c r="J306" s="64" t="str">
        <f t="shared" si="8"/>
        <v>B</v>
      </c>
      <c r="K306" s="65">
        <f t="shared" si="9"/>
        <v>18000</v>
      </c>
      <c r="L306" s="66">
        <f t="shared" si="18"/>
        <v>6</v>
      </c>
      <c r="M306" s="66" t="str">
        <f t="shared" si="19"/>
        <v>OK</v>
      </c>
    </row>
    <row r="307" spans="2:14" x14ac:dyDescent="0.25">
      <c r="B307" s="57">
        <v>300</v>
      </c>
      <c r="C307" s="70">
        <v>44497</v>
      </c>
      <c r="D307" s="59" t="s">
        <v>7425</v>
      </c>
      <c r="E307" s="60" t="s">
        <v>11276</v>
      </c>
      <c r="F307" s="67" t="s">
        <v>7426</v>
      </c>
      <c r="G307" s="67" t="s">
        <v>7427</v>
      </c>
      <c r="H307" s="68" t="s">
        <v>7428</v>
      </c>
      <c r="I307" s="63">
        <v>7</v>
      </c>
      <c r="J307" s="64" t="str">
        <f t="shared" si="8"/>
        <v>B</v>
      </c>
      <c r="K307" s="65">
        <f t="shared" si="9"/>
        <v>21000</v>
      </c>
      <c r="L307" s="66">
        <f t="shared" si="18"/>
        <v>7</v>
      </c>
      <c r="M307" s="66" t="str">
        <f t="shared" si="19"/>
        <v>OK</v>
      </c>
    </row>
    <row r="308" spans="2:14" x14ac:dyDescent="0.25">
      <c r="B308" s="57">
        <v>301</v>
      </c>
      <c r="C308" s="70">
        <v>44497</v>
      </c>
      <c r="D308" s="59" t="s">
        <v>7429</v>
      </c>
      <c r="E308" s="60" t="s">
        <v>11276</v>
      </c>
      <c r="F308" s="67" t="s">
        <v>7430</v>
      </c>
      <c r="G308" s="67" t="s">
        <v>7431</v>
      </c>
      <c r="H308" s="68" t="s">
        <v>7432</v>
      </c>
      <c r="I308" s="63">
        <v>2</v>
      </c>
      <c r="J308" s="64" t="str">
        <f t="shared" si="8"/>
        <v>A</v>
      </c>
      <c r="K308" s="65">
        <f t="shared" si="9"/>
        <v>5000</v>
      </c>
      <c r="L308" s="66">
        <f t="shared" si="18"/>
        <v>2</v>
      </c>
      <c r="M308" s="66" t="str">
        <f t="shared" si="19"/>
        <v>OK</v>
      </c>
    </row>
    <row r="309" spans="2:14" s="69" customFormat="1" x14ac:dyDescent="0.25">
      <c r="B309" s="57">
        <v>302</v>
      </c>
      <c r="C309" s="70">
        <v>44497</v>
      </c>
      <c r="D309" s="59" t="s">
        <v>7433</v>
      </c>
      <c r="E309" s="60" t="s">
        <v>11276</v>
      </c>
      <c r="F309" s="67" t="s">
        <v>7434</v>
      </c>
      <c r="G309" s="67" t="s">
        <v>7435</v>
      </c>
      <c r="H309" s="68" t="s">
        <v>7439</v>
      </c>
      <c r="I309" s="63">
        <v>2</v>
      </c>
      <c r="J309" s="64" t="str">
        <f t="shared" si="8"/>
        <v>A</v>
      </c>
      <c r="K309" s="65">
        <f t="shared" si="9"/>
        <v>5000</v>
      </c>
      <c r="L309" s="66">
        <f t="shared" si="18"/>
        <v>2</v>
      </c>
      <c r="M309" s="66" t="str">
        <f t="shared" si="19"/>
        <v>OK</v>
      </c>
      <c r="N309" s="40"/>
    </row>
    <row r="310" spans="2:14" x14ac:dyDescent="0.25">
      <c r="B310" s="57">
        <v>303</v>
      </c>
      <c r="C310" s="70">
        <v>44497</v>
      </c>
      <c r="D310" s="59" t="s">
        <v>7436</v>
      </c>
      <c r="E310" s="60" t="s">
        <v>11276</v>
      </c>
      <c r="F310" s="67" t="s">
        <v>7437</v>
      </c>
      <c r="G310" s="67" t="s">
        <v>7438</v>
      </c>
      <c r="H310" s="68" t="s">
        <v>7440</v>
      </c>
      <c r="I310" s="63">
        <v>2</v>
      </c>
      <c r="J310" s="64" t="str">
        <f t="shared" si="8"/>
        <v>A</v>
      </c>
      <c r="K310" s="65">
        <f t="shared" si="9"/>
        <v>5000</v>
      </c>
      <c r="L310" s="66">
        <f t="shared" si="18"/>
        <v>2</v>
      </c>
      <c r="M310" s="66" t="str">
        <f t="shared" si="19"/>
        <v>OK</v>
      </c>
    </row>
    <row r="311" spans="2:14" x14ac:dyDescent="0.25">
      <c r="B311" s="57">
        <v>304</v>
      </c>
      <c r="C311" s="70">
        <v>44497</v>
      </c>
      <c r="D311" s="59" t="s">
        <v>7441</v>
      </c>
      <c r="E311" s="60" t="s">
        <v>11276</v>
      </c>
      <c r="F311" s="67" t="s">
        <v>7442</v>
      </c>
      <c r="G311" s="67" t="s">
        <v>7443</v>
      </c>
      <c r="H311" s="68" t="s">
        <v>7444</v>
      </c>
      <c r="I311" s="63">
        <v>2</v>
      </c>
      <c r="J311" s="64" t="str">
        <f t="shared" si="8"/>
        <v>A</v>
      </c>
      <c r="K311" s="65">
        <f t="shared" si="9"/>
        <v>5000</v>
      </c>
      <c r="L311" s="66">
        <f t="shared" si="18"/>
        <v>2</v>
      </c>
      <c r="M311" s="66" t="str">
        <f t="shared" si="19"/>
        <v>OK</v>
      </c>
    </row>
    <row r="312" spans="2:14" x14ac:dyDescent="0.25">
      <c r="B312" s="57">
        <v>305</v>
      </c>
      <c r="C312" s="70">
        <v>44497</v>
      </c>
      <c r="D312" s="59" t="s">
        <v>7445</v>
      </c>
      <c r="E312" s="60" t="s">
        <v>11276</v>
      </c>
      <c r="F312" s="67" t="s">
        <v>7446</v>
      </c>
      <c r="G312" s="67" t="s">
        <v>7447</v>
      </c>
      <c r="H312" s="68" t="s">
        <v>7448</v>
      </c>
      <c r="I312" s="63">
        <v>2</v>
      </c>
      <c r="J312" s="64" t="str">
        <f t="shared" si="8"/>
        <v>A</v>
      </c>
      <c r="K312" s="65">
        <f t="shared" si="9"/>
        <v>5000</v>
      </c>
      <c r="L312" s="66">
        <f t="shared" si="18"/>
        <v>2</v>
      </c>
      <c r="M312" s="66" t="str">
        <f t="shared" si="19"/>
        <v>OK</v>
      </c>
    </row>
    <row r="313" spans="2:14" s="69" customFormat="1" x14ac:dyDescent="0.25">
      <c r="B313" s="57">
        <v>306</v>
      </c>
      <c r="C313" s="70">
        <v>44497</v>
      </c>
      <c r="D313" s="59" t="s">
        <v>7449</v>
      </c>
      <c r="E313" s="60" t="s">
        <v>11276</v>
      </c>
      <c r="F313" s="67" t="s">
        <v>7450</v>
      </c>
      <c r="G313" s="67" t="s">
        <v>7451</v>
      </c>
      <c r="H313" s="68" t="s">
        <v>7452</v>
      </c>
      <c r="I313" s="63">
        <v>2</v>
      </c>
      <c r="J313" s="64" t="str">
        <f t="shared" ref="J313:J473" si="20">+IF(I313&lt;=0," ",IF(I313&lt;=5,"A",IF(I313&gt;=6,"B")))</f>
        <v>A</v>
      </c>
      <c r="K313" s="65">
        <f t="shared" ref="K313:K473" si="21">+IF(J313=" ",I313*0,IF(J313="A",I313*2500,IF(J313="B",I313*3000)))</f>
        <v>5000</v>
      </c>
      <c r="L313" s="66">
        <f t="shared" si="18"/>
        <v>2</v>
      </c>
      <c r="M313" s="66" t="str">
        <f t="shared" si="19"/>
        <v>OK</v>
      </c>
      <c r="N313" s="40"/>
    </row>
    <row r="314" spans="2:14" x14ac:dyDescent="0.25">
      <c r="B314" s="57">
        <v>307</v>
      </c>
      <c r="C314" s="70">
        <v>44497</v>
      </c>
      <c r="D314" s="59" t="s">
        <v>7453</v>
      </c>
      <c r="E314" s="60" t="s">
        <v>11276</v>
      </c>
      <c r="F314" s="67" t="s">
        <v>7454</v>
      </c>
      <c r="G314" s="67" t="s">
        <v>7455</v>
      </c>
      <c r="H314" s="68" t="s">
        <v>7456</v>
      </c>
      <c r="I314" s="63">
        <v>2</v>
      </c>
      <c r="J314" s="64" t="str">
        <f t="shared" si="20"/>
        <v>A</v>
      </c>
      <c r="K314" s="65">
        <f t="shared" si="21"/>
        <v>5000</v>
      </c>
      <c r="L314" s="66">
        <f t="shared" si="18"/>
        <v>4</v>
      </c>
      <c r="M314" s="66" t="str">
        <f t="shared" si="19"/>
        <v>OK</v>
      </c>
    </row>
    <row r="315" spans="2:14" x14ac:dyDescent="0.25">
      <c r="B315" s="57">
        <v>308</v>
      </c>
      <c r="C315" s="70">
        <v>44497</v>
      </c>
      <c r="D315" s="59" t="s">
        <v>7453</v>
      </c>
      <c r="E315" s="60" t="s">
        <v>11276</v>
      </c>
      <c r="F315" s="67" t="s">
        <v>7454</v>
      </c>
      <c r="G315" s="67" t="s">
        <v>7455</v>
      </c>
      <c r="H315" s="68" t="s">
        <v>7457</v>
      </c>
      <c r="I315" s="63">
        <v>2</v>
      </c>
      <c r="J315" s="64" t="str">
        <f t="shared" si="20"/>
        <v>A</v>
      </c>
      <c r="K315" s="65">
        <f t="shared" si="21"/>
        <v>5000</v>
      </c>
      <c r="L315" s="66">
        <f t="shared" si="18"/>
        <v>4</v>
      </c>
      <c r="M315" s="66" t="str">
        <f t="shared" si="19"/>
        <v>OK</v>
      </c>
    </row>
    <row r="316" spans="2:14" x14ac:dyDescent="0.25">
      <c r="B316" s="57">
        <v>309</v>
      </c>
      <c r="C316" s="70">
        <v>44497</v>
      </c>
      <c r="D316" s="59" t="s">
        <v>7391</v>
      </c>
      <c r="E316" s="60" t="s">
        <v>11276</v>
      </c>
      <c r="F316" s="67" t="s">
        <v>7392</v>
      </c>
      <c r="G316" s="67" t="s">
        <v>7393</v>
      </c>
      <c r="H316" s="68" t="s">
        <v>7397</v>
      </c>
      <c r="I316" s="63">
        <v>6</v>
      </c>
      <c r="J316" s="64" t="str">
        <f t="shared" si="20"/>
        <v>B</v>
      </c>
      <c r="K316" s="65">
        <f t="shared" si="21"/>
        <v>18000</v>
      </c>
      <c r="L316" s="66">
        <f t="shared" si="18"/>
        <v>6</v>
      </c>
      <c r="M316" s="66" t="str">
        <f t="shared" si="19"/>
        <v>OK</v>
      </c>
    </row>
    <row r="317" spans="2:14" s="69" customFormat="1" x14ac:dyDescent="0.25">
      <c r="B317" s="57">
        <v>310</v>
      </c>
      <c r="C317" s="70">
        <v>44497</v>
      </c>
      <c r="D317" s="59" t="s">
        <v>7394</v>
      </c>
      <c r="E317" s="60" t="s">
        <v>11276</v>
      </c>
      <c r="F317" s="67" t="s">
        <v>7395</v>
      </c>
      <c r="G317" s="67" t="s">
        <v>7396</v>
      </c>
      <c r="H317" s="68" t="s">
        <v>7398</v>
      </c>
      <c r="I317" s="63">
        <v>3</v>
      </c>
      <c r="J317" s="64" t="str">
        <f t="shared" si="20"/>
        <v>A</v>
      </c>
      <c r="K317" s="65">
        <f t="shared" si="21"/>
        <v>7500</v>
      </c>
      <c r="L317" s="66">
        <f t="shared" si="18"/>
        <v>13</v>
      </c>
      <c r="M317" s="66" t="str">
        <f t="shared" si="19"/>
        <v>OK</v>
      </c>
      <c r="N317" s="40"/>
    </row>
    <row r="318" spans="2:14" x14ac:dyDescent="0.25">
      <c r="B318" s="57">
        <v>311</v>
      </c>
      <c r="C318" s="70">
        <v>44498</v>
      </c>
      <c r="D318" s="59" t="s">
        <v>8007</v>
      </c>
      <c r="E318" s="60" t="s">
        <v>11276</v>
      </c>
      <c r="F318" s="67" t="s">
        <v>8008</v>
      </c>
      <c r="G318" s="67" t="s">
        <v>8009</v>
      </c>
      <c r="H318" s="68" t="s">
        <v>8010</v>
      </c>
      <c r="I318" s="63">
        <v>3</v>
      </c>
      <c r="J318" s="64" t="str">
        <f t="shared" si="20"/>
        <v>A</v>
      </c>
      <c r="K318" s="65">
        <f t="shared" si="21"/>
        <v>7500</v>
      </c>
      <c r="L318" s="66">
        <f t="shared" si="18"/>
        <v>3</v>
      </c>
      <c r="M318" s="66" t="str">
        <f t="shared" si="19"/>
        <v>OK</v>
      </c>
    </row>
    <row r="319" spans="2:14" x14ac:dyDescent="0.25">
      <c r="B319" s="57">
        <v>312</v>
      </c>
      <c r="C319" s="70">
        <v>44498</v>
      </c>
      <c r="D319" s="59" t="s">
        <v>8011</v>
      </c>
      <c r="E319" s="60" t="s">
        <v>11276</v>
      </c>
      <c r="F319" s="67" t="s">
        <v>8012</v>
      </c>
      <c r="G319" s="67" t="s">
        <v>8013</v>
      </c>
      <c r="H319" s="68" t="s">
        <v>8014</v>
      </c>
      <c r="I319" s="63">
        <v>10</v>
      </c>
      <c r="J319" s="64" t="str">
        <f t="shared" si="20"/>
        <v>B</v>
      </c>
      <c r="K319" s="65">
        <f t="shared" si="21"/>
        <v>30000</v>
      </c>
      <c r="L319" s="66">
        <f t="shared" si="18"/>
        <v>10</v>
      </c>
      <c r="M319" s="66" t="str">
        <f t="shared" si="19"/>
        <v>OK</v>
      </c>
    </row>
    <row r="320" spans="2:14" s="69" customFormat="1" x14ac:dyDescent="0.25">
      <c r="B320" s="57">
        <v>313</v>
      </c>
      <c r="C320" s="70">
        <v>44498</v>
      </c>
      <c r="D320" s="59" t="s">
        <v>5935</v>
      </c>
      <c r="E320" s="60" t="s">
        <v>11276</v>
      </c>
      <c r="F320" s="67" t="s">
        <v>5936</v>
      </c>
      <c r="G320" s="67" t="s">
        <v>5937</v>
      </c>
      <c r="H320" s="68" t="s">
        <v>8015</v>
      </c>
      <c r="I320" s="63">
        <v>2</v>
      </c>
      <c r="J320" s="64" t="str">
        <f t="shared" si="20"/>
        <v>A</v>
      </c>
      <c r="K320" s="65">
        <f t="shared" si="21"/>
        <v>5000</v>
      </c>
      <c r="L320" s="66">
        <f t="shared" si="18"/>
        <v>4</v>
      </c>
      <c r="M320" s="66" t="str">
        <f t="shared" si="19"/>
        <v>OK</v>
      </c>
      <c r="N320" s="40"/>
    </row>
    <row r="321" spans="2:14" x14ac:dyDescent="0.25">
      <c r="B321" s="57">
        <v>314</v>
      </c>
      <c r="C321" s="70">
        <v>44498</v>
      </c>
      <c r="D321" s="59" t="s">
        <v>8016</v>
      </c>
      <c r="E321" s="60" t="s">
        <v>11276</v>
      </c>
      <c r="F321" s="67" t="s">
        <v>8017</v>
      </c>
      <c r="G321" s="67" t="s">
        <v>8018</v>
      </c>
      <c r="H321" s="68" t="s">
        <v>8022</v>
      </c>
      <c r="I321" s="63">
        <v>5</v>
      </c>
      <c r="J321" s="64" t="str">
        <f t="shared" si="20"/>
        <v>A</v>
      </c>
      <c r="K321" s="65">
        <f t="shared" si="21"/>
        <v>12500</v>
      </c>
      <c r="L321" s="66">
        <f t="shared" si="18"/>
        <v>5</v>
      </c>
      <c r="M321" s="66" t="str">
        <f t="shared" si="19"/>
        <v>OK</v>
      </c>
    </row>
    <row r="322" spans="2:14" x14ac:dyDescent="0.25">
      <c r="B322" s="57">
        <v>315</v>
      </c>
      <c r="C322" s="70">
        <v>44498</v>
      </c>
      <c r="D322" s="59" t="s">
        <v>8019</v>
      </c>
      <c r="E322" s="60" t="s">
        <v>11276</v>
      </c>
      <c r="F322" s="67" t="s">
        <v>8020</v>
      </c>
      <c r="G322" s="67" t="s">
        <v>8021</v>
      </c>
      <c r="H322" s="68" t="s">
        <v>8023</v>
      </c>
      <c r="I322" s="63">
        <v>3</v>
      </c>
      <c r="J322" s="64" t="str">
        <f t="shared" si="20"/>
        <v>A</v>
      </c>
      <c r="K322" s="65">
        <f t="shared" si="21"/>
        <v>7500</v>
      </c>
      <c r="L322" s="66">
        <f t="shared" si="18"/>
        <v>3</v>
      </c>
      <c r="M322" s="66" t="str">
        <f t="shared" si="19"/>
        <v>OK</v>
      </c>
    </row>
    <row r="323" spans="2:14" x14ac:dyDescent="0.25">
      <c r="B323" s="57">
        <v>316</v>
      </c>
      <c r="C323" s="70">
        <v>44498</v>
      </c>
      <c r="D323" s="59" t="s">
        <v>8024</v>
      </c>
      <c r="E323" s="60" t="s">
        <v>11276</v>
      </c>
      <c r="F323" s="67" t="s">
        <v>8025</v>
      </c>
      <c r="G323" s="67" t="s">
        <v>8026</v>
      </c>
      <c r="H323" s="68" t="s">
        <v>8033</v>
      </c>
      <c r="I323" s="63">
        <v>2</v>
      </c>
      <c r="J323" s="64" t="str">
        <f t="shared" si="20"/>
        <v>A</v>
      </c>
      <c r="K323" s="65">
        <f t="shared" si="21"/>
        <v>5000</v>
      </c>
      <c r="L323" s="66">
        <f t="shared" si="18"/>
        <v>2</v>
      </c>
      <c r="M323" s="66" t="str">
        <f t="shared" si="19"/>
        <v>OK</v>
      </c>
    </row>
    <row r="324" spans="2:14" s="69" customFormat="1" x14ac:dyDescent="0.25">
      <c r="B324" s="57">
        <v>317</v>
      </c>
      <c r="C324" s="70">
        <v>44498</v>
      </c>
      <c r="D324" s="59" t="s">
        <v>8027</v>
      </c>
      <c r="E324" s="60" t="s">
        <v>11276</v>
      </c>
      <c r="F324" s="67" t="s">
        <v>8028</v>
      </c>
      <c r="G324" s="67" t="s">
        <v>8029</v>
      </c>
      <c r="H324" s="68" t="s">
        <v>8034</v>
      </c>
      <c r="I324" s="63">
        <v>2</v>
      </c>
      <c r="J324" s="64" t="str">
        <f t="shared" si="20"/>
        <v>A</v>
      </c>
      <c r="K324" s="65">
        <f t="shared" si="21"/>
        <v>5000</v>
      </c>
      <c r="L324" s="66">
        <f t="shared" si="18"/>
        <v>2</v>
      </c>
      <c r="M324" s="66" t="str">
        <f t="shared" si="19"/>
        <v>OK</v>
      </c>
      <c r="N324" s="40"/>
    </row>
    <row r="325" spans="2:14" x14ac:dyDescent="0.25">
      <c r="B325" s="57">
        <v>318</v>
      </c>
      <c r="C325" s="70">
        <v>44498</v>
      </c>
      <c r="D325" s="59" t="s">
        <v>8030</v>
      </c>
      <c r="E325" s="60" t="s">
        <v>11276</v>
      </c>
      <c r="F325" s="67" t="s">
        <v>8031</v>
      </c>
      <c r="G325" s="67" t="s">
        <v>8032</v>
      </c>
      <c r="H325" s="68" t="s">
        <v>8035</v>
      </c>
      <c r="I325" s="63">
        <v>2</v>
      </c>
      <c r="J325" s="64" t="str">
        <f t="shared" si="20"/>
        <v>A</v>
      </c>
      <c r="K325" s="65">
        <f t="shared" si="21"/>
        <v>5000</v>
      </c>
      <c r="L325" s="66">
        <f t="shared" si="18"/>
        <v>2</v>
      </c>
      <c r="M325" s="66" t="str">
        <f t="shared" si="19"/>
        <v>OK</v>
      </c>
    </row>
    <row r="326" spans="2:14" x14ac:dyDescent="0.25">
      <c r="B326" s="57">
        <v>319</v>
      </c>
      <c r="C326" s="70">
        <v>44498</v>
      </c>
      <c r="D326" s="59" t="s">
        <v>8036</v>
      </c>
      <c r="E326" s="60" t="s">
        <v>11276</v>
      </c>
      <c r="F326" s="67" t="s">
        <v>8037</v>
      </c>
      <c r="G326" s="67" t="s">
        <v>8038</v>
      </c>
      <c r="H326" s="68" t="s">
        <v>8042</v>
      </c>
      <c r="I326" s="63">
        <v>10</v>
      </c>
      <c r="J326" s="64" t="str">
        <f t="shared" si="20"/>
        <v>B</v>
      </c>
      <c r="K326" s="65">
        <f t="shared" si="21"/>
        <v>30000</v>
      </c>
      <c r="L326" s="66">
        <f t="shared" si="18"/>
        <v>10</v>
      </c>
      <c r="M326" s="66" t="str">
        <f t="shared" si="19"/>
        <v>OK</v>
      </c>
    </row>
    <row r="327" spans="2:14" s="69" customFormat="1" x14ac:dyDescent="0.25">
      <c r="B327" s="57">
        <v>320</v>
      </c>
      <c r="C327" s="70">
        <v>44498</v>
      </c>
      <c r="D327" s="59" t="s">
        <v>8039</v>
      </c>
      <c r="E327" s="60" t="s">
        <v>11276</v>
      </c>
      <c r="F327" s="67" t="s">
        <v>8040</v>
      </c>
      <c r="G327" s="67" t="s">
        <v>8041</v>
      </c>
      <c r="H327" s="68" t="s">
        <v>8043</v>
      </c>
      <c r="I327" s="63">
        <v>2</v>
      </c>
      <c r="J327" s="64" t="str">
        <f t="shared" si="20"/>
        <v>A</v>
      </c>
      <c r="K327" s="65">
        <f t="shared" si="21"/>
        <v>5000</v>
      </c>
      <c r="L327" s="66">
        <f t="shared" si="18"/>
        <v>2</v>
      </c>
      <c r="M327" s="66" t="str">
        <f t="shared" si="19"/>
        <v>OK</v>
      </c>
      <c r="N327" s="40"/>
    </row>
    <row r="328" spans="2:14" x14ac:dyDescent="0.25">
      <c r="B328" s="57">
        <v>321</v>
      </c>
      <c r="C328" s="70">
        <v>44498</v>
      </c>
      <c r="D328" s="59" t="s">
        <v>3760</v>
      </c>
      <c r="E328" s="60" t="s">
        <v>11276</v>
      </c>
      <c r="F328" s="67" t="s">
        <v>3761</v>
      </c>
      <c r="G328" s="67" t="s">
        <v>3762</v>
      </c>
      <c r="H328" s="68" t="s">
        <v>8044</v>
      </c>
      <c r="I328" s="63">
        <v>2</v>
      </c>
      <c r="J328" s="64" t="str">
        <f t="shared" si="20"/>
        <v>A</v>
      </c>
      <c r="K328" s="65">
        <f t="shared" si="21"/>
        <v>5000</v>
      </c>
      <c r="L328" s="66">
        <f t="shared" si="18"/>
        <v>4</v>
      </c>
      <c r="M328" s="66" t="str">
        <f t="shared" si="19"/>
        <v>OK</v>
      </c>
    </row>
    <row r="329" spans="2:14" x14ac:dyDescent="0.25">
      <c r="B329" s="57">
        <v>322</v>
      </c>
      <c r="C329" s="70">
        <v>44498</v>
      </c>
      <c r="D329" s="59" t="s">
        <v>8045</v>
      </c>
      <c r="E329" s="60" t="s">
        <v>11276</v>
      </c>
      <c r="F329" s="67" t="s">
        <v>8046</v>
      </c>
      <c r="G329" s="67" t="s">
        <v>8047</v>
      </c>
      <c r="H329" s="68" t="s">
        <v>8051</v>
      </c>
      <c r="I329" s="63">
        <v>2</v>
      </c>
      <c r="J329" s="64" t="str">
        <f t="shared" si="20"/>
        <v>A</v>
      </c>
      <c r="K329" s="65">
        <f t="shared" si="21"/>
        <v>5000</v>
      </c>
      <c r="L329" s="66">
        <f t="shared" ref="L329:L392" si="22">SUMIF($D$8:$D$487,D329:D808,$I$8:$I$487)</f>
        <v>2</v>
      </c>
      <c r="M329" s="66" t="str">
        <f t="shared" ref="M329:M392" si="23">+IF(L329=0," ",IF(L329&lt;=20,"OK",IF(L329&gt;=21,"LEBIH")))</f>
        <v>OK</v>
      </c>
    </row>
    <row r="330" spans="2:14" s="69" customFormat="1" x14ac:dyDescent="0.25">
      <c r="B330" s="57">
        <v>323</v>
      </c>
      <c r="C330" s="70">
        <v>44498</v>
      </c>
      <c r="D330" s="59" t="s">
        <v>8048</v>
      </c>
      <c r="E330" s="60" t="s">
        <v>11276</v>
      </c>
      <c r="F330" s="67" t="s">
        <v>8049</v>
      </c>
      <c r="G330" s="67" t="s">
        <v>8050</v>
      </c>
      <c r="H330" s="68" t="s">
        <v>8052</v>
      </c>
      <c r="I330" s="63">
        <v>2</v>
      </c>
      <c r="J330" s="64" t="str">
        <f t="shared" si="20"/>
        <v>A</v>
      </c>
      <c r="K330" s="65">
        <f t="shared" si="21"/>
        <v>5000</v>
      </c>
      <c r="L330" s="66">
        <f t="shared" si="22"/>
        <v>2</v>
      </c>
      <c r="M330" s="66" t="str">
        <f t="shared" si="23"/>
        <v>OK</v>
      </c>
      <c r="N330" s="40"/>
    </row>
    <row r="331" spans="2:14" x14ac:dyDescent="0.25">
      <c r="B331" s="57">
        <v>324</v>
      </c>
      <c r="C331" s="70">
        <v>44498</v>
      </c>
      <c r="D331" s="59" t="s">
        <v>8053</v>
      </c>
      <c r="E331" s="60" t="s">
        <v>11276</v>
      </c>
      <c r="F331" s="67" t="s">
        <v>8054</v>
      </c>
      <c r="G331" s="67" t="s">
        <v>8055</v>
      </c>
      <c r="H331" s="68" t="s">
        <v>8056</v>
      </c>
      <c r="I331" s="63">
        <v>2</v>
      </c>
      <c r="J331" s="64" t="str">
        <f t="shared" si="20"/>
        <v>A</v>
      </c>
      <c r="K331" s="65">
        <f t="shared" si="21"/>
        <v>5000</v>
      </c>
      <c r="L331" s="66">
        <f t="shared" si="22"/>
        <v>2</v>
      </c>
      <c r="M331" s="66" t="str">
        <f t="shared" si="23"/>
        <v>OK</v>
      </c>
    </row>
    <row r="332" spans="2:14" x14ac:dyDescent="0.25">
      <c r="B332" s="57">
        <v>325</v>
      </c>
      <c r="C332" s="70">
        <v>44498</v>
      </c>
      <c r="D332" s="59" t="s">
        <v>8057</v>
      </c>
      <c r="E332" s="60" t="s">
        <v>11276</v>
      </c>
      <c r="F332" s="67" t="s">
        <v>8058</v>
      </c>
      <c r="G332" s="67" t="s">
        <v>8059</v>
      </c>
      <c r="H332" s="68" t="s">
        <v>8063</v>
      </c>
      <c r="I332" s="63">
        <v>2</v>
      </c>
      <c r="J332" s="64" t="str">
        <f t="shared" si="20"/>
        <v>A</v>
      </c>
      <c r="K332" s="65">
        <f t="shared" si="21"/>
        <v>5000</v>
      </c>
      <c r="L332" s="66">
        <f t="shared" si="22"/>
        <v>2</v>
      </c>
      <c r="M332" s="66" t="str">
        <f t="shared" si="23"/>
        <v>OK</v>
      </c>
    </row>
    <row r="333" spans="2:14" s="69" customFormat="1" x14ac:dyDescent="0.25">
      <c r="B333" s="57">
        <v>326</v>
      </c>
      <c r="C333" s="70">
        <v>44498</v>
      </c>
      <c r="D333" s="59" t="s">
        <v>8060</v>
      </c>
      <c r="E333" s="60" t="s">
        <v>11276</v>
      </c>
      <c r="F333" s="67" t="s">
        <v>8061</v>
      </c>
      <c r="G333" s="67" t="s">
        <v>8062</v>
      </c>
      <c r="H333" s="68" t="s">
        <v>8064</v>
      </c>
      <c r="I333" s="63">
        <v>2</v>
      </c>
      <c r="J333" s="64" t="str">
        <f t="shared" si="20"/>
        <v>A</v>
      </c>
      <c r="K333" s="65">
        <f t="shared" si="21"/>
        <v>5000</v>
      </c>
      <c r="L333" s="66">
        <f t="shared" si="22"/>
        <v>2</v>
      </c>
      <c r="M333" s="66" t="str">
        <f t="shared" si="23"/>
        <v>OK</v>
      </c>
      <c r="N333" s="40"/>
    </row>
    <row r="334" spans="2:14" x14ac:dyDescent="0.25">
      <c r="B334" s="57">
        <v>327</v>
      </c>
      <c r="C334" s="70">
        <v>44498</v>
      </c>
      <c r="D334" s="59" t="s">
        <v>8065</v>
      </c>
      <c r="E334" s="60" t="s">
        <v>11276</v>
      </c>
      <c r="F334" s="67" t="s">
        <v>8066</v>
      </c>
      <c r="G334" s="67" t="s">
        <v>8067</v>
      </c>
      <c r="H334" s="68" t="s">
        <v>8071</v>
      </c>
      <c r="I334" s="63">
        <v>2</v>
      </c>
      <c r="J334" s="64" t="str">
        <f t="shared" si="20"/>
        <v>A</v>
      </c>
      <c r="K334" s="65">
        <f t="shared" si="21"/>
        <v>5000</v>
      </c>
      <c r="L334" s="66">
        <f t="shared" si="22"/>
        <v>2</v>
      </c>
      <c r="M334" s="66" t="str">
        <f t="shared" si="23"/>
        <v>OK</v>
      </c>
    </row>
    <row r="335" spans="2:14" x14ac:dyDescent="0.25">
      <c r="B335" s="57">
        <v>328</v>
      </c>
      <c r="C335" s="70">
        <v>44498</v>
      </c>
      <c r="D335" s="59" t="s">
        <v>8068</v>
      </c>
      <c r="E335" s="60" t="s">
        <v>11276</v>
      </c>
      <c r="F335" s="67" t="s">
        <v>8069</v>
      </c>
      <c r="G335" s="67" t="s">
        <v>8070</v>
      </c>
      <c r="H335" s="68" t="s">
        <v>8072</v>
      </c>
      <c r="I335" s="63">
        <v>2</v>
      </c>
      <c r="J335" s="64" t="str">
        <f t="shared" si="20"/>
        <v>A</v>
      </c>
      <c r="K335" s="65">
        <f t="shared" si="21"/>
        <v>5000</v>
      </c>
      <c r="L335" s="66">
        <f t="shared" si="22"/>
        <v>2</v>
      </c>
      <c r="M335" s="66" t="str">
        <f t="shared" si="23"/>
        <v>OK</v>
      </c>
    </row>
    <row r="336" spans="2:14" x14ac:dyDescent="0.25">
      <c r="B336" s="57">
        <v>329</v>
      </c>
      <c r="C336" s="70">
        <v>44498</v>
      </c>
      <c r="D336" s="59" t="s">
        <v>3739</v>
      </c>
      <c r="E336" s="60" t="s">
        <v>11276</v>
      </c>
      <c r="F336" s="67" t="s">
        <v>3740</v>
      </c>
      <c r="G336" s="67" t="s">
        <v>3741</v>
      </c>
      <c r="H336" s="68" t="s">
        <v>8073</v>
      </c>
      <c r="I336" s="63">
        <v>4</v>
      </c>
      <c r="J336" s="64" t="str">
        <f t="shared" si="20"/>
        <v>A</v>
      </c>
      <c r="K336" s="65">
        <f t="shared" si="21"/>
        <v>10000</v>
      </c>
      <c r="L336" s="66">
        <f t="shared" si="22"/>
        <v>6</v>
      </c>
      <c r="M336" s="66" t="str">
        <f t="shared" si="23"/>
        <v>OK</v>
      </c>
    </row>
    <row r="337" spans="2:14" s="69" customFormat="1" x14ac:dyDescent="0.25">
      <c r="B337" s="57">
        <v>330</v>
      </c>
      <c r="C337" s="70">
        <v>44498</v>
      </c>
      <c r="D337" s="59" t="s">
        <v>3755</v>
      </c>
      <c r="E337" s="60" t="s">
        <v>11276</v>
      </c>
      <c r="F337" s="67" t="s">
        <v>3756</v>
      </c>
      <c r="G337" s="67" t="s">
        <v>3757</v>
      </c>
      <c r="H337" s="68" t="s">
        <v>8074</v>
      </c>
      <c r="I337" s="63">
        <v>2</v>
      </c>
      <c r="J337" s="64" t="str">
        <f t="shared" si="20"/>
        <v>A</v>
      </c>
      <c r="K337" s="65">
        <f t="shared" si="21"/>
        <v>5000</v>
      </c>
      <c r="L337" s="66">
        <f t="shared" si="22"/>
        <v>4</v>
      </c>
      <c r="M337" s="66" t="str">
        <f t="shared" si="23"/>
        <v>OK</v>
      </c>
      <c r="N337" s="40"/>
    </row>
    <row r="338" spans="2:14" x14ac:dyDescent="0.25">
      <c r="B338" s="57">
        <v>331</v>
      </c>
      <c r="C338" s="70">
        <v>44498</v>
      </c>
      <c r="D338" s="59" t="s">
        <v>8075</v>
      </c>
      <c r="E338" s="60" t="s">
        <v>11276</v>
      </c>
      <c r="F338" s="67" t="s">
        <v>8076</v>
      </c>
      <c r="G338" s="67" t="s">
        <v>8077</v>
      </c>
      <c r="H338" s="68" t="s">
        <v>8084</v>
      </c>
      <c r="I338" s="63">
        <v>2</v>
      </c>
      <c r="J338" s="64" t="str">
        <f t="shared" si="20"/>
        <v>A</v>
      </c>
      <c r="K338" s="65">
        <f t="shared" si="21"/>
        <v>5000</v>
      </c>
      <c r="L338" s="66">
        <f t="shared" si="22"/>
        <v>2</v>
      </c>
      <c r="M338" s="66" t="str">
        <f t="shared" si="23"/>
        <v>OK</v>
      </c>
    </row>
    <row r="339" spans="2:14" x14ac:dyDescent="0.25">
      <c r="B339" s="57">
        <v>332</v>
      </c>
      <c r="C339" s="70">
        <v>44498</v>
      </c>
      <c r="D339" s="59" t="s">
        <v>8078</v>
      </c>
      <c r="E339" s="60" t="s">
        <v>11276</v>
      </c>
      <c r="F339" s="67" t="s">
        <v>8079</v>
      </c>
      <c r="G339" s="67" t="s">
        <v>8080</v>
      </c>
      <c r="H339" s="68" t="s">
        <v>8085</v>
      </c>
      <c r="I339" s="63">
        <v>2</v>
      </c>
      <c r="J339" s="64" t="str">
        <f t="shared" si="20"/>
        <v>A</v>
      </c>
      <c r="K339" s="65">
        <f t="shared" si="21"/>
        <v>5000</v>
      </c>
      <c r="L339" s="66">
        <f t="shared" si="22"/>
        <v>2</v>
      </c>
      <c r="M339" s="66" t="str">
        <f t="shared" si="23"/>
        <v>OK</v>
      </c>
    </row>
    <row r="340" spans="2:14" s="69" customFormat="1" x14ac:dyDescent="0.25">
      <c r="B340" s="57">
        <v>333</v>
      </c>
      <c r="C340" s="70">
        <v>44498</v>
      </c>
      <c r="D340" s="59" t="s">
        <v>8081</v>
      </c>
      <c r="E340" s="60" t="s">
        <v>11276</v>
      </c>
      <c r="F340" s="67" t="s">
        <v>8082</v>
      </c>
      <c r="G340" s="67" t="s">
        <v>8083</v>
      </c>
      <c r="H340" s="68" t="s">
        <v>8086</v>
      </c>
      <c r="I340" s="63">
        <v>2</v>
      </c>
      <c r="J340" s="64" t="str">
        <f t="shared" si="20"/>
        <v>A</v>
      </c>
      <c r="K340" s="65">
        <f t="shared" si="21"/>
        <v>5000</v>
      </c>
      <c r="L340" s="66">
        <f t="shared" si="22"/>
        <v>2</v>
      </c>
      <c r="M340" s="66" t="str">
        <f t="shared" si="23"/>
        <v>OK</v>
      </c>
      <c r="N340" s="40"/>
    </row>
    <row r="341" spans="2:14" x14ac:dyDescent="0.25">
      <c r="B341" s="57">
        <v>334</v>
      </c>
      <c r="C341" s="70">
        <v>44498</v>
      </c>
      <c r="D341" s="59" t="s">
        <v>8087</v>
      </c>
      <c r="E341" s="60" t="s">
        <v>11276</v>
      </c>
      <c r="F341" s="67" t="s">
        <v>8088</v>
      </c>
      <c r="G341" s="67" t="s">
        <v>8089</v>
      </c>
      <c r="H341" s="68" t="s">
        <v>8090</v>
      </c>
      <c r="I341" s="63">
        <v>2</v>
      </c>
      <c r="J341" s="64" t="str">
        <f t="shared" si="20"/>
        <v>A</v>
      </c>
      <c r="K341" s="65">
        <f t="shared" si="21"/>
        <v>5000</v>
      </c>
      <c r="L341" s="66">
        <f t="shared" si="22"/>
        <v>2</v>
      </c>
      <c r="M341" s="66" t="str">
        <f t="shared" si="23"/>
        <v>OK</v>
      </c>
    </row>
    <row r="342" spans="2:14" x14ac:dyDescent="0.25">
      <c r="B342" s="57">
        <v>335</v>
      </c>
      <c r="C342" s="70">
        <v>44498</v>
      </c>
      <c r="D342" s="59" t="s">
        <v>8091</v>
      </c>
      <c r="E342" s="60" t="s">
        <v>11276</v>
      </c>
      <c r="F342" s="67" t="s">
        <v>8092</v>
      </c>
      <c r="G342" s="67" t="s">
        <v>8093</v>
      </c>
      <c r="H342" s="68" t="s">
        <v>8094</v>
      </c>
      <c r="I342" s="63">
        <v>15</v>
      </c>
      <c r="J342" s="64" t="str">
        <f t="shared" si="20"/>
        <v>B</v>
      </c>
      <c r="K342" s="65">
        <f t="shared" si="21"/>
        <v>45000</v>
      </c>
      <c r="L342" s="66">
        <f t="shared" si="22"/>
        <v>15</v>
      </c>
      <c r="M342" s="66" t="str">
        <f t="shared" si="23"/>
        <v>OK</v>
      </c>
    </row>
    <row r="343" spans="2:14" x14ac:dyDescent="0.25">
      <c r="B343" s="57">
        <v>336</v>
      </c>
      <c r="C343" s="70">
        <v>44498</v>
      </c>
      <c r="D343" s="59" t="s">
        <v>8095</v>
      </c>
      <c r="E343" s="60" t="s">
        <v>11276</v>
      </c>
      <c r="F343" s="67" t="s">
        <v>8096</v>
      </c>
      <c r="G343" s="67" t="s">
        <v>8097</v>
      </c>
      <c r="H343" s="68" t="s">
        <v>8098</v>
      </c>
      <c r="I343" s="63">
        <v>2</v>
      </c>
      <c r="J343" s="64" t="str">
        <f t="shared" si="20"/>
        <v>A</v>
      </c>
      <c r="K343" s="65">
        <f t="shared" si="21"/>
        <v>5000</v>
      </c>
      <c r="L343" s="66">
        <f t="shared" si="22"/>
        <v>2</v>
      </c>
      <c r="M343" s="66" t="str">
        <f t="shared" si="23"/>
        <v>OK</v>
      </c>
    </row>
    <row r="344" spans="2:14" s="69" customFormat="1" x14ac:dyDescent="0.25">
      <c r="B344" s="57">
        <v>337</v>
      </c>
      <c r="C344" s="70">
        <v>44498</v>
      </c>
      <c r="D344" s="59" t="s">
        <v>8099</v>
      </c>
      <c r="E344" s="60" t="s">
        <v>11276</v>
      </c>
      <c r="F344" s="67" t="s">
        <v>8100</v>
      </c>
      <c r="G344" s="67" t="s">
        <v>8101</v>
      </c>
      <c r="H344" s="68" t="s">
        <v>8102</v>
      </c>
      <c r="I344" s="63">
        <v>2</v>
      </c>
      <c r="J344" s="64" t="str">
        <f t="shared" si="20"/>
        <v>A</v>
      </c>
      <c r="K344" s="65">
        <f t="shared" si="21"/>
        <v>5000</v>
      </c>
      <c r="L344" s="66">
        <f t="shared" si="22"/>
        <v>2</v>
      </c>
      <c r="M344" s="66" t="str">
        <f t="shared" si="23"/>
        <v>OK</v>
      </c>
      <c r="N344" s="40"/>
    </row>
    <row r="345" spans="2:14" x14ac:dyDescent="0.25">
      <c r="B345" s="57">
        <v>338</v>
      </c>
      <c r="C345" s="70">
        <v>44498</v>
      </c>
      <c r="D345" s="59" t="s">
        <v>8111</v>
      </c>
      <c r="E345" s="60" t="s">
        <v>11276</v>
      </c>
      <c r="F345" s="67" t="s">
        <v>8112</v>
      </c>
      <c r="G345" s="67" t="s">
        <v>8113</v>
      </c>
      <c r="H345" s="68" t="s">
        <v>8114</v>
      </c>
      <c r="I345" s="63">
        <v>2</v>
      </c>
      <c r="J345" s="64" t="str">
        <f t="shared" si="20"/>
        <v>A</v>
      </c>
      <c r="K345" s="65">
        <f t="shared" si="21"/>
        <v>5000</v>
      </c>
      <c r="L345" s="66">
        <f t="shared" si="22"/>
        <v>2</v>
      </c>
      <c r="M345" s="66" t="str">
        <f t="shared" si="23"/>
        <v>OK</v>
      </c>
    </row>
    <row r="346" spans="2:14" x14ac:dyDescent="0.25">
      <c r="B346" s="57">
        <v>339</v>
      </c>
      <c r="C346" s="70">
        <v>44498</v>
      </c>
      <c r="D346" s="59" t="s">
        <v>8115</v>
      </c>
      <c r="E346" s="60" t="s">
        <v>11276</v>
      </c>
      <c r="F346" s="67" t="s">
        <v>8116</v>
      </c>
      <c r="G346" s="67" t="s">
        <v>8117</v>
      </c>
      <c r="H346" s="68" t="s">
        <v>8118</v>
      </c>
      <c r="I346" s="63">
        <v>2</v>
      </c>
      <c r="J346" s="64" t="str">
        <f t="shared" si="20"/>
        <v>A</v>
      </c>
      <c r="K346" s="65">
        <f t="shared" si="21"/>
        <v>5000</v>
      </c>
      <c r="L346" s="66">
        <f t="shared" si="22"/>
        <v>2</v>
      </c>
      <c r="M346" s="66" t="str">
        <f t="shared" si="23"/>
        <v>OK</v>
      </c>
    </row>
    <row r="347" spans="2:14" s="69" customFormat="1" x14ac:dyDescent="0.25">
      <c r="B347" s="57">
        <v>340</v>
      </c>
      <c r="C347" s="70">
        <v>44498</v>
      </c>
      <c r="D347" s="59" t="s">
        <v>8103</v>
      </c>
      <c r="E347" s="60" t="s">
        <v>11276</v>
      </c>
      <c r="F347" s="67" t="s">
        <v>8104</v>
      </c>
      <c r="G347" s="67" t="s">
        <v>8105</v>
      </c>
      <c r="H347" s="68" t="s">
        <v>8106</v>
      </c>
      <c r="I347" s="63">
        <v>2</v>
      </c>
      <c r="J347" s="64" t="str">
        <f t="shared" si="20"/>
        <v>A</v>
      </c>
      <c r="K347" s="65">
        <f t="shared" si="21"/>
        <v>5000</v>
      </c>
      <c r="L347" s="66">
        <f t="shared" si="22"/>
        <v>2</v>
      </c>
      <c r="M347" s="66" t="str">
        <f t="shared" si="23"/>
        <v>OK</v>
      </c>
      <c r="N347" s="40"/>
    </row>
    <row r="348" spans="2:14" x14ac:dyDescent="0.25">
      <c r="B348" s="57">
        <v>341</v>
      </c>
      <c r="C348" s="70">
        <v>44498</v>
      </c>
      <c r="D348" s="59" t="s">
        <v>8107</v>
      </c>
      <c r="E348" s="60" t="s">
        <v>11276</v>
      </c>
      <c r="F348" s="67" t="s">
        <v>8108</v>
      </c>
      <c r="G348" s="67" t="s">
        <v>8109</v>
      </c>
      <c r="H348" s="68" t="s">
        <v>8110</v>
      </c>
      <c r="I348" s="63">
        <v>2</v>
      </c>
      <c r="J348" s="64" t="str">
        <f t="shared" si="20"/>
        <v>A</v>
      </c>
      <c r="K348" s="65">
        <f t="shared" si="21"/>
        <v>5000</v>
      </c>
      <c r="L348" s="66">
        <f t="shared" si="22"/>
        <v>2</v>
      </c>
      <c r="M348" s="66" t="str">
        <f t="shared" si="23"/>
        <v>OK</v>
      </c>
    </row>
    <row r="349" spans="2:14" x14ac:dyDescent="0.25">
      <c r="B349" s="57">
        <v>342</v>
      </c>
      <c r="C349" s="70">
        <v>44498</v>
      </c>
      <c r="D349" s="59" t="s">
        <v>8119</v>
      </c>
      <c r="E349" s="60" t="s">
        <v>11276</v>
      </c>
      <c r="F349" s="67" t="s">
        <v>8120</v>
      </c>
      <c r="G349" s="67" t="s">
        <v>8121</v>
      </c>
      <c r="H349" s="68" t="s">
        <v>8128</v>
      </c>
      <c r="I349" s="63">
        <v>2</v>
      </c>
      <c r="J349" s="64" t="str">
        <f t="shared" si="20"/>
        <v>A</v>
      </c>
      <c r="K349" s="65">
        <f t="shared" si="21"/>
        <v>5000</v>
      </c>
      <c r="L349" s="66">
        <f t="shared" si="22"/>
        <v>2</v>
      </c>
      <c r="M349" s="66" t="str">
        <f t="shared" si="23"/>
        <v>OK</v>
      </c>
    </row>
    <row r="350" spans="2:14" x14ac:dyDescent="0.25">
      <c r="B350" s="57">
        <v>343</v>
      </c>
      <c r="C350" s="70">
        <v>44498</v>
      </c>
      <c r="D350" s="59" t="s">
        <v>8122</v>
      </c>
      <c r="E350" s="60" t="s">
        <v>11276</v>
      </c>
      <c r="F350" s="67" t="s">
        <v>8123</v>
      </c>
      <c r="G350" s="67" t="s">
        <v>8124</v>
      </c>
      <c r="H350" s="68" t="s">
        <v>8129</v>
      </c>
      <c r="I350" s="63">
        <v>2</v>
      </c>
      <c r="J350" s="64" t="str">
        <f t="shared" si="20"/>
        <v>A</v>
      </c>
      <c r="K350" s="65">
        <f t="shared" si="21"/>
        <v>5000</v>
      </c>
      <c r="L350" s="66">
        <f t="shared" si="22"/>
        <v>2</v>
      </c>
      <c r="M350" s="66" t="str">
        <f t="shared" si="23"/>
        <v>OK</v>
      </c>
    </row>
    <row r="351" spans="2:14" s="69" customFormat="1" x14ac:dyDescent="0.25">
      <c r="B351" s="57">
        <v>344</v>
      </c>
      <c r="C351" s="70">
        <v>44498</v>
      </c>
      <c r="D351" s="59" t="s">
        <v>8125</v>
      </c>
      <c r="E351" s="60" t="s">
        <v>11276</v>
      </c>
      <c r="F351" s="67" t="s">
        <v>8126</v>
      </c>
      <c r="G351" s="67" t="s">
        <v>8127</v>
      </c>
      <c r="H351" s="68" t="s">
        <v>8130</v>
      </c>
      <c r="I351" s="63">
        <v>3</v>
      </c>
      <c r="J351" s="64" t="str">
        <f t="shared" si="20"/>
        <v>A</v>
      </c>
      <c r="K351" s="65">
        <f t="shared" si="21"/>
        <v>7500</v>
      </c>
      <c r="L351" s="66">
        <f t="shared" si="22"/>
        <v>3</v>
      </c>
      <c r="M351" s="66" t="str">
        <f t="shared" si="23"/>
        <v>OK</v>
      </c>
      <c r="N351" s="40"/>
    </row>
    <row r="352" spans="2:14" s="69" customFormat="1" x14ac:dyDescent="0.25">
      <c r="B352" s="57">
        <v>345</v>
      </c>
      <c r="C352" s="70">
        <v>44498</v>
      </c>
      <c r="D352" s="59" t="s">
        <v>8131</v>
      </c>
      <c r="E352" s="60" t="s">
        <v>11276</v>
      </c>
      <c r="F352" s="67" t="s">
        <v>8132</v>
      </c>
      <c r="G352" s="67" t="s">
        <v>8133</v>
      </c>
      <c r="H352" s="68" t="s">
        <v>8134</v>
      </c>
      <c r="I352" s="63">
        <v>4</v>
      </c>
      <c r="J352" s="64" t="str">
        <f t="shared" si="20"/>
        <v>A</v>
      </c>
      <c r="K352" s="65">
        <f t="shared" si="21"/>
        <v>10000</v>
      </c>
      <c r="L352" s="66">
        <f t="shared" si="22"/>
        <v>4</v>
      </c>
      <c r="M352" s="66" t="str">
        <f t="shared" si="23"/>
        <v>OK</v>
      </c>
      <c r="N352" s="40"/>
    </row>
    <row r="353" spans="2:14" x14ac:dyDescent="0.25">
      <c r="B353" s="57">
        <v>346</v>
      </c>
      <c r="C353" s="70">
        <v>44498</v>
      </c>
      <c r="D353" s="59" t="s">
        <v>8135</v>
      </c>
      <c r="E353" s="60" t="s">
        <v>11276</v>
      </c>
      <c r="F353" s="67" t="s">
        <v>8136</v>
      </c>
      <c r="G353" s="67" t="s">
        <v>8137</v>
      </c>
      <c r="H353" s="68" t="s">
        <v>8138</v>
      </c>
      <c r="I353" s="63">
        <v>2</v>
      </c>
      <c r="J353" s="64" t="str">
        <f t="shared" si="20"/>
        <v>A</v>
      </c>
      <c r="K353" s="65">
        <f t="shared" si="21"/>
        <v>5000</v>
      </c>
      <c r="L353" s="66">
        <f t="shared" si="22"/>
        <v>2</v>
      </c>
      <c r="M353" s="66" t="str">
        <f t="shared" si="23"/>
        <v>OK</v>
      </c>
    </row>
    <row r="354" spans="2:14" x14ac:dyDescent="0.25">
      <c r="B354" s="57">
        <v>347</v>
      </c>
      <c r="C354" s="70">
        <v>44498</v>
      </c>
      <c r="D354" s="59" t="s">
        <v>8139</v>
      </c>
      <c r="E354" s="60" t="s">
        <v>11276</v>
      </c>
      <c r="F354" s="67" t="s">
        <v>8140</v>
      </c>
      <c r="G354" s="67" t="s">
        <v>8141</v>
      </c>
      <c r="H354" s="68" t="s">
        <v>8142</v>
      </c>
      <c r="I354" s="63">
        <v>4</v>
      </c>
      <c r="J354" s="64" t="str">
        <f t="shared" si="20"/>
        <v>A</v>
      </c>
      <c r="K354" s="65">
        <f t="shared" si="21"/>
        <v>10000</v>
      </c>
      <c r="L354" s="66">
        <f t="shared" si="22"/>
        <v>4</v>
      </c>
      <c r="M354" s="66" t="str">
        <f t="shared" si="23"/>
        <v>OK</v>
      </c>
    </row>
    <row r="355" spans="2:14" x14ac:dyDescent="0.25">
      <c r="B355" s="57">
        <v>348</v>
      </c>
      <c r="C355" s="70">
        <v>44498</v>
      </c>
      <c r="D355" s="59" t="s">
        <v>8143</v>
      </c>
      <c r="E355" s="60" t="s">
        <v>11276</v>
      </c>
      <c r="F355" s="67" t="s">
        <v>8144</v>
      </c>
      <c r="G355" s="67" t="s">
        <v>8145</v>
      </c>
      <c r="H355" s="68" t="s">
        <v>8149</v>
      </c>
      <c r="I355" s="63">
        <v>10</v>
      </c>
      <c r="J355" s="64" t="str">
        <f t="shared" si="20"/>
        <v>B</v>
      </c>
      <c r="K355" s="65">
        <f t="shared" si="21"/>
        <v>30000</v>
      </c>
      <c r="L355" s="66">
        <f t="shared" si="22"/>
        <v>10</v>
      </c>
      <c r="M355" s="66" t="str">
        <f t="shared" si="23"/>
        <v>OK</v>
      </c>
    </row>
    <row r="356" spans="2:14" s="69" customFormat="1" x14ac:dyDescent="0.25">
      <c r="B356" s="57">
        <v>349</v>
      </c>
      <c r="C356" s="70">
        <v>44498</v>
      </c>
      <c r="D356" s="59" t="s">
        <v>8146</v>
      </c>
      <c r="E356" s="60" t="s">
        <v>11276</v>
      </c>
      <c r="F356" s="67" t="s">
        <v>8147</v>
      </c>
      <c r="G356" s="67" t="s">
        <v>8148</v>
      </c>
      <c r="H356" s="68" t="s">
        <v>8150</v>
      </c>
      <c r="I356" s="63">
        <v>2</v>
      </c>
      <c r="J356" s="64" t="str">
        <f t="shared" si="20"/>
        <v>A</v>
      </c>
      <c r="K356" s="65">
        <f t="shared" si="21"/>
        <v>5000</v>
      </c>
      <c r="L356" s="66">
        <f t="shared" si="22"/>
        <v>2</v>
      </c>
      <c r="M356" s="66" t="str">
        <f t="shared" si="23"/>
        <v>OK</v>
      </c>
      <c r="N356" s="40"/>
    </row>
    <row r="357" spans="2:14" x14ac:dyDescent="0.25">
      <c r="B357" s="57">
        <v>350</v>
      </c>
      <c r="C357" s="70">
        <v>44498</v>
      </c>
      <c r="D357" s="59" t="s">
        <v>8151</v>
      </c>
      <c r="E357" s="60" t="s">
        <v>11276</v>
      </c>
      <c r="F357" s="67" t="s">
        <v>8152</v>
      </c>
      <c r="G357" s="67" t="s">
        <v>8153</v>
      </c>
      <c r="H357" s="68" t="s">
        <v>8154</v>
      </c>
      <c r="I357" s="63">
        <v>2</v>
      </c>
      <c r="J357" s="64" t="str">
        <f t="shared" si="20"/>
        <v>A</v>
      </c>
      <c r="K357" s="65">
        <f t="shared" si="21"/>
        <v>5000</v>
      </c>
      <c r="L357" s="66">
        <f t="shared" si="22"/>
        <v>2</v>
      </c>
      <c r="M357" s="66" t="str">
        <f t="shared" si="23"/>
        <v>OK</v>
      </c>
    </row>
    <row r="358" spans="2:14" x14ac:dyDescent="0.25">
      <c r="B358" s="57">
        <v>351</v>
      </c>
      <c r="C358" s="70">
        <v>44498</v>
      </c>
      <c r="D358" s="59" t="s">
        <v>6082</v>
      </c>
      <c r="E358" s="60" t="s">
        <v>11276</v>
      </c>
      <c r="F358" s="67" t="s">
        <v>6083</v>
      </c>
      <c r="G358" s="67" t="s">
        <v>6084</v>
      </c>
      <c r="H358" s="68" t="s">
        <v>8155</v>
      </c>
      <c r="I358" s="63">
        <v>3</v>
      </c>
      <c r="J358" s="64" t="str">
        <f t="shared" si="20"/>
        <v>A</v>
      </c>
      <c r="K358" s="65">
        <f t="shared" si="21"/>
        <v>7500</v>
      </c>
      <c r="L358" s="66">
        <f t="shared" si="22"/>
        <v>13</v>
      </c>
      <c r="M358" s="66" t="str">
        <f t="shared" si="23"/>
        <v>OK</v>
      </c>
    </row>
    <row r="359" spans="2:14" s="69" customFormat="1" x14ac:dyDescent="0.25">
      <c r="B359" s="57">
        <v>352</v>
      </c>
      <c r="C359" s="70">
        <v>44498</v>
      </c>
      <c r="D359" s="59" t="s">
        <v>8156</v>
      </c>
      <c r="E359" s="60" t="s">
        <v>11276</v>
      </c>
      <c r="F359" s="67" t="s">
        <v>8157</v>
      </c>
      <c r="G359" s="67" t="s">
        <v>8158</v>
      </c>
      <c r="H359" s="68" t="s">
        <v>8159</v>
      </c>
      <c r="I359" s="63">
        <v>2</v>
      </c>
      <c r="J359" s="64" t="str">
        <f t="shared" si="20"/>
        <v>A</v>
      </c>
      <c r="K359" s="65">
        <f t="shared" si="21"/>
        <v>5000</v>
      </c>
      <c r="L359" s="66">
        <f t="shared" si="22"/>
        <v>2</v>
      </c>
      <c r="M359" s="66" t="str">
        <f t="shared" si="23"/>
        <v>OK</v>
      </c>
      <c r="N359" s="40"/>
    </row>
    <row r="360" spans="2:14" x14ac:dyDescent="0.25">
      <c r="B360" s="57">
        <v>353</v>
      </c>
      <c r="C360" s="70">
        <v>44498</v>
      </c>
      <c r="D360" s="59" t="s">
        <v>8160</v>
      </c>
      <c r="E360" s="60" t="s">
        <v>11276</v>
      </c>
      <c r="F360" s="67" t="s">
        <v>8161</v>
      </c>
      <c r="G360" s="67" t="s">
        <v>8162</v>
      </c>
      <c r="H360" s="68" t="s">
        <v>8163</v>
      </c>
      <c r="I360" s="63">
        <v>2</v>
      </c>
      <c r="J360" s="64" t="str">
        <f t="shared" si="20"/>
        <v>A</v>
      </c>
      <c r="K360" s="65">
        <f t="shared" si="21"/>
        <v>5000</v>
      </c>
      <c r="L360" s="66">
        <f t="shared" si="22"/>
        <v>2</v>
      </c>
      <c r="M360" s="66" t="str">
        <f t="shared" si="23"/>
        <v>OK</v>
      </c>
    </row>
    <row r="361" spans="2:14" x14ac:dyDescent="0.25">
      <c r="B361" s="57">
        <v>354</v>
      </c>
      <c r="C361" s="70">
        <v>44498</v>
      </c>
      <c r="D361" s="59" t="s">
        <v>8164</v>
      </c>
      <c r="E361" s="60" t="s">
        <v>11276</v>
      </c>
      <c r="F361" s="67" t="s">
        <v>8165</v>
      </c>
      <c r="G361" s="67" t="s">
        <v>8166</v>
      </c>
      <c r="H361" s="68" t="s">
        <v>8170</v>
      </c>
      <c r="I361" s="63">
        <v>3</v>
      </c>
      <c r="J361" s="64" t="str">
        <f t="shared" si="20"/>
        <v>A</v>
      </c>
      <c r="K361" s="65">
        <f t="shared" si="21"/>
        <v>7500</v>
      </c>
      <c r="L361" s="66">
        <f t="shared" si="22"/>
        <v>3</v>
      </c>
      <c r="M361" s="66" t="str">
        <f t="shared" si="23"/>
        <v>OK</v>
      </c>
    </row>
    <row r="362" spans="2:14" x14ac:dyDescent="0.25">
      <c r="B362" s="57">
        <v>355</v>
      </c>
      <c r="C362" s="70">
        <v>44498</v>
      </c>
      <c r="D362" s="59" t="s">
        <v>8167</v>
      </c>
      <c r="E362" s="60" t="s">
        <v>11276</v>
      </c>
      <c r="F362" s="67" t="s">
        <v>8168</v>
      </c>
      <c r="G362" s="67" t="s">
        <v>8169</v>
      </c>
      <c r="H362" s="68" t="s">
        <v>8171</v>
      </c>
      <c r="I362" s="63">
        <v>2</v>
      </c>
      <c r="J362" s="64" t="str">
        <f t="shared" si="20"/>
        <v>A</v>
      </c>
      <c r="K362" s="65">
        <f t="shared" si="21"/>
        <v>5000</v>
      </c>
      <c r="L362" s="66">
        <f t="shared" si="22"/>
        <v>2</v>
      </c>
      <c r="M362" s="66" t="str">
        <f t="shared" si="23"/>
        <v>OK</v>
      </c>
    </row>
    <row r="363" spans="2:14" s="69" customFormat="1" x14ac:dyDescent="0.25">
      <c r="B363" s="57">
        <v>356</v>
      </c>
      <c r="C363" s="70">
        <v>44498</v>
      </c>
      <c r="D363" s="59" t="s">
        <v>6058</v>
      </c>
      <c r="E363" s="60" t="s">
        <v>11276</v>
      </c>
      <c r="F363" s="67" t="s">
        <v>6059</v>
      </c>
      <c r="G363" s="67" t="s">
        <v>6060</v>
      </c>
      <c r="H363" s="68" t="s">
        <v>8172</v>
      </c>
      <c r="I363" s="63">
        <v>10</v>
      </c>
      <c r="J363" s="64" t="str">
        <f t="shared" si="20"/>
        <v>B</v>
      </c>
      <c r="K363" s="65">
        <f t="shared" si="21"/>
        <v>30000</v>
      </c>
      <c r="L363" s="66">
        <f t="shared" si="22"/>
        <v>20</v>
      </c>
      <c r="M363" s="66" t="str">
        <f t="shared" si="23"/>
        <v>OK</v>
      </c>
      <c r="N363" s="40"/>
    </row>
    <row r="364" spans="2:14" x14ac:dyDescent="0.25">
      <c r="B364" s="57">
        <v>357</v>
      </c>
      <c r="C364" s="70">
        <v>44498</v>
      </c>
      <c r="D364" s="59" t="s">
        <v>8173</v>
      </c>
      <c r="E364" s="60" t="s">
        <v>11276</v>
      </c>
      <c r="F364" s="67" t="s">
        <v>8174</v>
      </c>
      <c r="G364" s="67" t="s">
        <v>8175</v>
      </c>
      <c r="H364" s="68" t="s">
        <v>8176</v>
      </c>
      <c r="I364" s="63">
        <v>6</v>
      </c>
      <c r="J364" s="64" t="str">
        <f t="shared" si="20"/>
        <v>B</v>
      </c>
      <c r="K364" s="65">
        <f t="shared" si="21"/>
        <v>18000</v>
      </c>
      <c r="L364" s="66">
        <f t="shared" si="22"/>
        <v>6</v>
      </c>
      <c r="M364" s="66" t="str">
        <f t="shared" si="23"/>
        <v>OK</v>
      </c>
    </row>
    <row r="365" spans="2:14" x14ac:dyDescent="0.25">
      <c r="B365" s="57">
        <v>358</v>
      </c>
      <c r="C365" s="70">
        <v>44499</v>
      </c>
      <c r="D365" s="59" t="s">
        <v>5969</v>
      </c>
      <c r="E365" s="60" t="s">
        <v>11276</v>
      </c>
      <c r="F365" s="67" t="s">
        <v>5970</v>
      </c>
      <c r="G365" s="67" t="s">
        <v>5971</v>
      </c>
      <c r="H365" s="68" t="s">
        <v>8221</v>
      </c>
      <c r="I365" s="63">
        <v>2</v>
      </c>
      <c r="J365" s="64" t="str">
        <f t="shared" si="20"/>
        <v>A</v>
      </c>
      <c r="K365" s="65">
        <f t="shared" si="21"/>
        <v>5000</v>
      </c>
      <c r="L365" s="66">
        <f t="shared" si="22"/>
        <v>13</v>
      </c>
      <c r="M365" s="66" t="str">
        <f t="shared" si="23"/>
        <v>OK</v>
      </c>
    </row>
    <row r="366" spans="2:14" s="69" customFormat="1" x14ac:dyDescent="0.25">
      <c r="B366" s="57">
        <v>359</v>
      </c>
      <c r="C366" s="70">
        <v>44499</v>
      </c>
      <c r="D366" s="59" t="s">
        <v>8222</v>
      </c>
      <c r="E366" s="60" t="s">
        <v>11276</v>
      </c>
      <c r="F366" s="67" t="s">
        <v>8223</v>
      </c>
      <c r="G366" s="67" t="s">
        <v>8224</v>
      </c>
      <c r="H366" s="68" t="s">
        <v>8225</v>
      </c>
      <c r="I366" s="63">
        <v>2</v>
      </c>
      <c r="J366" s="64" t="str">
        <f t="shared" si="20"/>
        <v>A</v>
      </c>
      <c r="K366" s="65">
        <f t="shared" si="21"/>
        <v>5000</v>
      </c>
      <c r="L366" s="66">
        <f t="shared" si="22"/>
        <v>4</v>
      </c>
      <c r="M366" s="66" t="str">
        <f t="shared" si="23"/>
        <v>OK</v>
      </c>
      <c r="N366" s="40"/>
    </row>
    <row r="367" spans="2:14" x14ac:dyDescent="0.25">
      <c r="B367" s="57">
        <v>360</v>
      </c>
      <c r="C367" s="70">
        <v>44499</v>
      </c>
      <c r="D367" s="59" t="s">
        <v>8177</v>
      </c>
      <c r="E367" s="60" t="s">
        <v>11276</v>
      </c>
      <c r="F367" s="67" t="s">
        <v>8178</v>
      </c>
      <c r="G367" s="67" t="s">
        <v>8179</v>
      </c>
      <c r="H367" s="68" t="s">
        <v>8180</v>
      </c>
      <c r="I367" s="63">
        <v>2</v>
      </c>
      <c r="J367" s="64" t="str">
        <f t="shared" si="20"/>
        <v>A</v>
      </c>
      <c r="K367" s="65">
        <f t="shared" si="21"/>
        <v>5000</v>
      </c>
      <c r="L367" s="66">
        <f t="shared" si="22"/>
        <v>6</v>
      </c>
      <c r="M367" s="66" t="str">
        <f t="shared" si="23"/>
        <v>OK</v>
      </c>
    </row>
    <row r="368" spans="2:14" x14ac:dyDescent="0.25">
      <c r="B368" s="57">
        <v>361</v>
      </c>
      <c r="C368" s="70">
        <v>44499</v>
      </c>
      <c r="D368" s="59" t="s">
        <v>8181</v>
      </c>
      <c r="E368" s="60" t="s">
        <v>11276</v>
      </c>
      <c r="F368" s="67" t="s">
        <v>8182</v>
      </c>
      <c r="G368" s="67" t="s">
        <v>8183</v>
      </c>
      <c r="H368" s="68" t="s">
        <v>8184</v>
      </c>
      <c r="I368" s="63">
        <v>2</v>
      </c>
      <c r="J368" s="64" t="str">
        <f t="shared" si="20"/>
        <v>A</v>
      </c>
      <c r="K368" s="65">
        <f t="shared" si="21"/>
        <v>5000</v>
      </c>
      <c r="L368" s="66">
        <f t="shared" si="22"/>
        <v>2</v>
      </c>
      <c r="M368" s="66" t="str">
        <f t="shared" si="23"/>
        <v>OK</v>
      </c>
    </row>
    <row r="369" spans="2:14" s="69" customFormat="1" x14ac:dyDescent="0.25">
      <c r="B369" s="57">
        <v>362</v>
      </c>
      <c r="C369" s="70">
        <v>44499</v>
      </c>
      <c r="D369" s="59" t="s">
        <v>3877</v>
      </c>
      <c r="E369" s="60" t="s">
        <v>11276</v>
      </c>
      <c r="F369" s="67" t="s">
        <v>3878</v>
      </c>
      <c r="G369" s="67" t="s">
        <v>3879</v>
      </c>
      <c r="H369" s="68" t="s">
        <v>8185</v>
      </c>
      <c r="I369" s="63">
        <v>2</v>
      </c>
      <c r="J369" s="64" t="str">
        <f t="shared" si="20"/>
        <v>A</v>
      </c>
      <c r="K369" s="65">
        <f t="shared" si="21"/>
        <v>5000</v>
      </c>
      <c r="L369" s="66">
        <f t="shared" si="22"/>
        <v>4</v>
      </c>
      <c r="M369" s="66" t="str">
        <f t="shared" si="23"/>
        <v>OK</v>
      </c>
      <c r="N369" s="40"/>
    </row>
    <row r="370" spans="2:14" x14ac:dyDescent="0.25">
      <c r="B370" s="57">
        <v>363</v>
      </c>
      <c r="C370" s="70">
        <v>44499</v>
      </c>
      <c r="D370" s="59" t="s">
        <v>8186</v>
      </c>
      <c r="E370" s="60" t="s">
        <v>11276</v>
      </c>
      <c r="F370" s="67" t="s">
        <v>8187</v>
      </c>
      <c r="G370" s="67" t="s">
        <v>8188</v>
      </c>
      <c r="H370" s="68" t="s">
        <v>8189</v>
      </c>
      <c r="I370" s="63">
        <v>2</v>
      </c>
      <c r="J370" s="64" t="str">
        <f t="shared" si="20"/>
        <v>A</v>
      </c>
      <c r="K370" s="65">
        <f t="shared" si="21"/>
        <v>5000</v>
      </c>
      <c r="L370" s="66">
        <f t="shared" si="22"/>
        <v>2</v>
      </c>
      <c r="M370" s="66" t="str">
        <f t="shared" si="23"/>
        <v>OK</v>
      </c>
    </row>
    <row r="371" spans="2:14" x14ac:dyDescent="0.25">
      <c r="B371" s="57">
        <v>364</v>
      </c>
      <c r="C371" s="70">
        <v>44499</v>
      </c>
      <c r="D371" s="59" t="s">
        <v>3805</v>
      </c>
      <c r="E371" s="60" t="s">
        <v>11276</v>
      </c>
      <c r="F371" s="67" t="s">
        <v>3806</v>
      </c>
      <c r="G371" s="67" t="s">
        <v>3807</v>
      </c>
      <c r="H371" s="68" t="s">
        <v>8190</v>
      </c>
      <c r="I371" s="63">
        <v>10</v>
      </c>
      <c r="J371" s="64" t="str">
        <f t="shared" si="20"/>
        <v>B</v>
      </c>
      <c r="K371" s="65">
        <f t="shared" si="21"/>
        <v>30000</v>
      </c>
      <c r="L371" s="66">
        <f t="shared" si="22"/>
        <v>20</v>
      </c>
      <c r="M371" s="66" t="str">
        <f t="shared" si="23"/>
        <v>OK</v>
      </c>
    </row>
    <row r="372" spans="2:14" s="69" customFormat="1" x14ac:dyDescent="0.25">
      <c r="B372" s="57">
        <v>365</v>
      </c>
      <c r="C372" s="70">
        <v>44499</v>
      </c>
      <c r="D372" s="59" t="s">
        <v>3820</v>
      </c>
      <c r="E372" s="60" t="s">
        <v>11276</v>
      </c>
      <c r="F372" s="67" t="s">
        <v>3821</v>
      </c>
      <c r="G372" s="67" t="s">
        <v>3822</v>
      </c>
      <c r="H372" s="68" t="s">
        <v>8191</v>
      </c>
      <c r="I372" s="63">
        <v>2</v>
      </c>
      <c r="J372" s="64" t="str">
        <f t="shared" si="20"/>
        <v>A</v>
      </c>
      <c r="K372" s="65">
        <f t="shared" si="21"/>
        <v>5000</v>
      </c>
      <c r="L372" s="66">
        <f t="shared" si="22"/>
        <v>5</v>
      </c>
      <c r="M372" s="66" t="str">
        <f t="shared" si="23"/>
        <v>OK</v>
      </c>
      <c r="N372" s="40"/>
    </row>
    <row r="373" spans="2:14" x14ac:dyDescent="0.25">
      <c r="B373" s="57">
        <v>366</v>
      </c>
      <c r="C373" s="70">
        <v>44499</v>
      </c>
      <c r="D373" s="59" t="s">
        <v>8192</v>
      </c>
      <c r="E373" s="60" t="s">
        <v>11276</v>
      </c>
      <c r="F373" s="67" t="s">
        <v>8193</v>
      </c>
      <c r="G373" s="67" t="s">
        <v>8194</v>
      </c>
      <c r="H373" s="68" t="s">
        <v>8195</v>
      </c>
      <c r="I373" s="63">
        <v>2</v>
      </c>
      <c r="J373" s="64" t="str">
        <f t="shared" si="20"/>
        <v>A</v>
      </c>
      <c r="K373" s="65">
        <f t="shared" si="21"/>
        <v>5000</v>
      </c>
      <c r="L373" s="66">
        <f t="shared" si="22"/>
        <v>2</v>
      </c>
      <c r="M373" s="66" t="str">
        <f t="shared" si="23"/>
        <v>OK</v>
      </c>
    </row>
    <row r="374" spans="2:14" x14ac:dyDescent="0.25">
      <c r="B374" s="57">
        <v>367</v>
      </c>
      <c r="C374" s="70">
        <v>44499</v>
      </c>
      <c r="D374" s="59" t="s">
        <v>8196</v>
      </c>
      <c r="E374" s="60" t="s">
        <v>11276</v>
      </c>
      <c r="F374" s="67" t="s">
        <v>8197</v>
      </c>
      <c r="G374" s="67" t="s">
        <v>8198</v>
      </c>
      <c r="H374" s="68" t="s">
        <v>8199</v>
      </c>
      <c r="I374" s="63">
        <v>2</v>
      </c>
      <c r="J374" s="64" t="str">
        <f t="shared" si="20"/>
        <v>A</v>
      </c>
      <c r="K374" s="65">
        <f t="shared" si="21"/>
        <v>5000</v>
      </c>
      <c r="L374" s="66">
        <f t="shared" si="22"/>
        <v>2</v>
      </c>
      <c r="M374" s="66" t="str">
        <f t="shared" si="23"/>
        <v>OK</v>
      </c>
    </row>
    <row r="375" spans="2:14" x14ac:dyDescent="0.25">
      <c r="B375" s="57">
        <v>368</v>
      </c>
      <c r="C375" s="70">
        <v>44499</v>
      </c>
      <c r="D375" s="59" t="s">
        <v>8200</v>
      </c>
      <c r="E375" s="60" t="s">
        <v>11276</v>
      </c>
      <c r="F375" s="67" t="s">
        <v>8201</v>
      </c>
      <c r="G375" s="67" t="s">
        <v>8202</v>
      </c>
      <c r="H375" s="68" t="s">
        <v>8209</v>
      </c>
      <c r="I375" s="63">
        <v>2</v>
      </c>
      <c r="J375" s="64" t="str">
        <f t="shared" si="20"/>
        <v>A</v>
      </c>
      <c r="K375" s="65">
        <f t="shared" si="21"/>
        <v>5000</v>
      </c>
      <c r="L375" s="66">
        <f t="shared" si="22"/>
        <v>2</v>
      </c>
      <c r="M375" s="66" t="str">
        <f t="shared" si="23"/>
        <v>OK</v>
      </c>
    </row>
    <row r="376" spans="2:14" s="69" customFormat="1" x14ac:dyDescent="0.25">
      <c r="B376" s="57">
        <v>369</v>
      </c>
      <c r="C376" s="70">
        <v>44499</v>
      </c>
      <c r="D376" s="59" t="s">
        <v>8203</v>
      </c>
      <c r="E376" s="60" t="s">
        <v>11276</v>
      </c>
      <c r="F376" s="67" t="s">
        <v>8204</v>
      </c>
      <c r="G376" s="67" t="s">
        <v>8205</v>
      </c>
      <c r="H376" s="68" t="s">
        <v>8210</v>
      </c>
      <c r="I376" s="63">
        <v>2</v>
      </c>
      <c r="J376" s="64" t="str">
        <f t="shared" si="20"/>
        <v>A</v>
      </c>
      <c r="K376" s="65">
        <f t="shared" si="21"/>
        <v>5000</v>
      </c>
      <c r="L376" s="66">
        <f t="shared" si="22"/>
        <v>2</v>
      </c>
      <c r="M376" s="66" t="str">
        <f t="shared" si="23"/>
        <v>OK</v>
      </c>
      <c r="N376" s="40"/>
    </row>
    <row r="377" spans="2:14" x14ac:dyDescent="0.25">
      <c r="B377" s="57">
        <v>370</v>
      </c>
      <c r="C377" s="70">
        <v>44499</v>
      </c>
      <c r="D377" s="59" t="s">
        <v>8206</v>
      </c>
      <c r="E377" s="60" t="s">
        <v>11276</v>
      </c>
      <c r="F377" s="67" t="s">
        <v>8207</v>
      </c>
      <c r="G377" s="67" t="s">
        <v>8208</v>
      </c>
      <c r="H377" s="68" t="s">
        <v>8211</v>
      </c>
      <c r="I377" s="63">
        <v>2</v>
      </c>
      <c r="J377" s="64" t="str">
        <f t="shared" si="20"/>
        <v>A</v>
      </c>
      <c r="K377" s="65">
        <f t="shared" si="21"/>
        <v>5000</v>
      </c>
      <c r="L377" s="66">
        <f t="shared" si="22"/>
        <v>2</v>
      </c>
      <c r="M377" s="66" t="str">
        <f t="shared" si="23"/>
        <v>OK</v>
      </c>
    </row>
    <row r="378" spans="2:14" x14ac:dyDescent="0.25">
      <c r="B378" s="57">
        <v>371</v>
      </c>
      <c r="C378" s="70">
        <v>44499</v>
      </c>
      <c r="D378" s="59" t="s">
        <v>8229</v>
      </c>
      <c r="E378" s="60" t="s">
        <v>11276</v>
      </c>
      <c r="F378" s="67" t="s">
        <v>8230</v>
      </c>
      <c r="G378" s="67" t="s">
        <v>8231</v>
      </c>
      <c r="H378" s="68" t="s">
        <v>8233</v>
      </c>
      <c r="I378" s="63">
        <v>2</v>
      </c>
      <c r="J378" s="64" t="str">
        <f t="shared" si="20"/>
        <v>A</v>
      </c>
      <c r="K378" s="65">
        <f t="shared" si="21"/>
        <v>5000</v>
      </c>
      <c r="L378" s="66">
        <f t="shared" si="22"/>
        <v>2</v>
      </c>
      <c r="M378" s="66" t="str">
        <f t="shared" si="23"/>
        <v>OK</v>
      </c>
    </row>
    <row r="379" spans="2:14" s="69" customFormat="1" x14ac:dyDescent="0.25">
      <c r="B379" s="57">
        <v>372</v>
      </c>
      <c r="C379" s="70">
        <v>44499</v>
      </c>
      <c r="D379" s="59" t="s">
        <v>8234</v>
      </c>
      <c r="E379" s="60" t="s">
        <v>11276</v>
      </c>
      <c r="F379" s="67" t="s">
        <v>8235</v>
      </c>
      <c r="G379" s="67" t="s">
        <v>8236</v>
      </c>
      <c r="H379" s="68" t="s">
        <v>8237</v>
      </c>
      <c r="I379" s="63">
        <v>2</v>
      </c>
      <c r="J379" s="64" t="str">
        <f t="shared" si="20"/>
        <v>A</v>
      </c>
      <c r="K379" s="65">
        <f t="shared" si="21"/>
        <v>5000</v>
      </c>
      <c r="L379" s="66">
        <f t="shared" si="22"/>
        <v>2</v>
      </c>
      <c r="M379" s="66" t="str">
        <f t="shared" si="23"/>
        <v>OK</v>
      </c>
      <c r="N379" s="40"/>
    </row>
    <row r="380" spans="2:14" x14ac:dyDescent="0.25">
      <c r="B380" s="57">
        <v>373</v>
      </c>
      <c r="C380" s="70">
        <v>44499</v>
      </c>
      <c r="D380" s="59" t="s">
        <v>8238</v>
      </c>
      <c r="E380" s="60" t="s">
        <v>11276</v>
      </c>
      <c r="F380" s="67" t="s">
        <v>8239</v>
      </c>
      <c r="G380" s="67" t="s">
        <v>8240</v>
      </c>
      <c r="H380" s="68" t="s">
        <v>8241</v>
      </c>
      <c r="I380" s="63">
        <v>3</v>
      </c>
      <c r="J380" s="64" t="str">
        <f t="shared" si="20"/>
        <v>A</v>
      </c>
      <c r="K380" s="65">
        <f t="shared" si="21"/>
        <v>7500</v>
      </c>
      <c r="L380" s="66">
        <f t="shared" si="22"/>
        <v>3</v>
      </c>
      <c r="M380" s="66" t="str">
        <f t="shared" si="23"/>
        <v>OK</v>
      </c>
    </row>
    <row r="381" spans="2:14" x14ac:dyDescent="0.25">
      <c r="B381" s="57">
        <v>374</v>
      </c>
      <c r="C381" s="70">
        <v>44499</v>
      </c>
      <c r="D381" s="59" t="s">
        <v>8242</v>
      </c>
      <c r="E381" s="60" t="s">
        <v>11276</v>
      </c>
      <c r="F381" s="67" t="s">
        <v>8243</v>
      </c>
      <c r="G381" s="67" t="s">
        <v>8244</v>
      </c>
      <c r="H381" s="68" t="s">
        <v>8245</v>
      </c>
      <c r="I381" s="63">
        <v>2</v>
      </c>
      <c r="J381" s="64" t="str">
        <f t="shared" si="20"/>
        <v>A</v>
      </c>
      <c r="K381" s="65">
        <f t="shared" si="21"/>
        <v>5000</v>
      </c>
      <c r="L381" s="66">
        <f t="shared" si="22"/>
        <v>2</v>
      </c>
      <c r="M381" s="66" t="str">
        <f t="shared" si="23"/>
        <v>OK</v>
      </c>
    </row>
    <row r="382" spans="2:14" x14ac:dyDescent="0.25">
      <c r="B382" s="57">
        <v>375</v>
      </c>
      <c r="C382" s="70">
        <v>44499</v>
      </c>
      <c r="D382" s="59" t="s">
        <v>3842</v>
      </c>
      <c r="E382" s="60" t="s">
        <v>11276</v>
      </c>
      <c r="F382" s="67" t="s">
        <v>3843</v>
      </c>
      <c r="G382" s="67" t="s">
        <v>3844</v>
      </c>
      <c r="H382" s="68" t="s">
        <v>8246</v>
      </c>
      <c r="I382" s="63">
        <v>3</v>
      </c>
      <c r="J382" s="64" t="str">
        <f t="shared" si="20"/>
        <v>A</v>
      </c>
      <c r="K382" s="65">
        <f t="shared" si="21"/>
        <v>7500</v>
      </c>
      <c r="L382" s="66">
        <f t="shared" si="22"/>
        <v>6</v>
      </c>
      <c r="M382" s="66" t="str">
        <f t="shared" si="23"/>
        <v>OK</v>
      </c>
    </row>
    <row r="383" spans="2:14" s="69" customFormat="1" x14ac:dyDescent="0.25">
      <c r="B383" s="57">
        <v>376</v>
      </c>
      <c r="C383" s="70">
        <v>44499</v>
      </c>
      <c r="D383" s="59" t="s">
        <v>3837</v>
      </c>
      <c r="E383" s="60" t="s">
        <v>11276</v>
      </c>
      <c r="F383" s="67" t="s">
        <v>3838</v>
      </c>
      <c r="G383" s="67" t="s">
        <v>3839</v>
      </c>
      <c r="H383" s="68" t="s">
        <v>8247</v>
      </c>
      <c r="I383" s="63">
        <v>2</v>
      </c>
      <c r="J383" s="64" t="str">
        <f t="shared" si="20"/>
        <v>A</v>
      </c>
      <c r="K383" s="65">
        <f t="shared" si="21"/>
        <v>5000</v>
      </c>
      <c r="L383" s="66">
        <f t="shared" si="22"/>
        <v>4</v>
      </c>
      <c r="M383" s="66" t="str">
        <f t="shared" si="23"/>
        <v>OK</v>
      </c>
      <c r="N383" s="40"/>
    </row>
    <row r="384" spans="2:14" x14ac:dyDescent="0.25">
      <c r="B384" s="57">
        <v>377</v>
      </c>
      <c r="C384" s="70">
        <v>44499</v>
      </c>
      <c r="D384" s="59" t="s">
        <v>8248</v>
      </c>
      <c r="E384" s="60" t="s">
        <v>11276</v>
      </c>
      <c r="F384" s="67" t="s">
        <v>8249</v>
      </c>
      <c r="G384" s="67" t="s">
        <v>8250</v>
      </c>
      <c r="H384" s="68" t="s">
        <v>8251</v>
      </c>
      <c r="I384" s="63">
        <v>5</v>
      </c>
      <c r="J384" s="64" t="str">
        <f t="shared" si="20"/>
        <v>A</v>
      </c>
      <c r="K384" s="65">
        <f t="shared" si="21"/>
        <v>12500</v>
      </c>
      <c r="L384" s="66">
        <f t="shared" si="22"/>
        <v>5</v>
      </c>
      <c r="M384" s="66" t="str">
        <f t="shared" si="23"/>
        <v>OK</v>
      </c>
    </row>
    <row r="385" spans="2:14" x14ac:dyDescent="0.25">
      <c r="B385" s="57">
        <v>378</v>
      </c>
      <c r="C385" s="70">
        <v>44499</v>
      </c>
      <c r="D385" s="59" t="s">
        <v>8276</v>
      </c>
      <c r="E385" s="60" t="s">
        <v>11276</v>
      </c>
      <c r="F385" s="67" t="s">
        <v>8277</v>
      </c>
      <c r="G385" s="67" t="s">
        <v>8278</v>
      </c>
      <c r="H385" s="68" t="s">
        <v>8279</v>
      </c>
      <c r="I385" s="63">
        <v>2</v>
      </c>
      <c r="J385" s="64" t="str">
        <f t="shared" si="20"/>
        <v>A</v>
      </c>
      <c r="K385" s="65">
        <f t="shared" si="21"/>
        <v>5000</v>
      </c>
      <c r="L385" s="66">
        <f t="shared" si="22"/>
        <v>2</v>
      </c>
      <c r="M385" s="66" t="str">
        <f t="shared" si="23"/>
        <v>OK</v>
      </c>
    </row>
    <row r="386" spans="2:14" s="69" customFormat="1" x14ac:dyDescent="0.25">
      <c r="B386" s="57">
        <v>379</v>
      </c>
      <c r="C386" s="70">
        <v>44499</v>
      </c>
      <c r="D386" s="59" t="s">
        <v>8212</v>
      </c>
      <c r="E386" s="60" t="s">
        <v>11276</v>
      </c>
      <c r="F386" s="67" t="s">
        <v>8213</v>
      </c>
      <c r="G386" s="67" t="s">
        <v>8214</v>
      </c>
      <c r="H386" s="68" t="s">
        <v>8215</v>
      </c>
      <c r="I386" s="63">
        <v>10</v>
      </c>
      <c r="J386" s="64" t="str">
        <f t="shared" si="20"/>
        <v>B</v>
      </c>
      <c r="K386" s="65">
        <f t="shared" si="21"/>
        <v>30000</v>
      </c>
      <c r="L386" s="66">
        <f t="shared" si="22"/>
        <v>10</v>
      </c>
      <c r="M386" s="66" t="str">
        <f t="shared" si="23"/>
        <v>OK</v>
      </c>
      <c r="N386" s="40"/>
    </row>
    <row r="387" spans="2:14" x14ac:dyDescent="0.25">
      <c r="B387" s="57">
        <v>380</v>
      </c>
      <c r="C387" s="70">
        <v>44499</v>
      </c>
      <c r="D387" s="59" t="s">
        <v>3861</v>
      </c>
      <c r="E387" s="60" t="s">
        <v>11276</v>
      </c>
      <c r="F387" s="67" t="s">
        <v>3862</v>
      </c>
      <c r="G387" s="67" t="s">
        <v>3863</v>
      </c>
      <c r="H387" s="68" t="s">
        <v>8216</v>
      </c>
      <c r="I387" s="63">
        <v>2</v>
      </c>
      <c r="J387" s="64" t="str">
        <f t="shared" si="20"/>
        <v>A</v>
      </c>
      <c r="K387" s="65">
        <f t="shared" si="21"/>
        <v>5000</v>
      </c>
      <c r="L387" s="66">
        <f t="shared" si="22"/>
        <v>5</v>
      </c>
      <c r="M387" s="66" t="str">
        <f t="shared" si="23"/>
        <v>OK</v>
      </c>
    </row>
    <row r="388" spans="2:14" x14ac:dyDescent="0.25">
      <c r="B388" s="57">
        <v>381</v>
      </c>
      <c r="C388" s="70">
        <v>44499</v>
      </c>
      <c r="D388" s="59" t="s">
        <v>8217</v>
      </c>
      <c r="E388" s="60" t="s">
        <v>11276</v>
      </c>
      <c r="F388" s="67" t="s">
        <v>8218</v>
      </c>
      <c r="G388" s="67" t="s">
        <v>8219</v>
      </c>
      <c r="H388" s="68" t="s">
        <v>8220</v>
      </c>
      <c r="I388" s="63">
        <v>2</v>
      </c>
      <c r="J388" s="64" t="str">
        <f t="shared" si="20"/>
        <v>A</v>
      </c>
      <c r="K388" s="65">
        <f t="shared" si="21"/>
        <v>5000</v>
      </c>
      <c r="L388" s="66">
        <f t="shared" si="22"/>
        <v>2</v>
      </c>
      <c r="M388" s="66" t="str">
        <f t="shared" si="23"/>
        <v>OK</v>
      </c>
    </row>
    <row r="389" spans="2:14" x14ac:dyDescent="0.25">
      <c r="B389" s="57">
        <v>382</v>
      </c>
      <c r="C389" s="70">
        <v>44499</v>
      </c>
      <c r="D389" s="59" t="s">
        <v>8226</v>
      </c>
      <c r="E389" s="60" t="s">
        <v>11276</v>
      </c>
      <c r="F389" s="67" t="s">
        <v>8227</v>
      </c>
      <c r="G389" s="67" t="s">
        <v>8228</v>
      </c>
      <c r="H389" s="68" t="s">
        <v>8232</v>
      </c>
      <c r="I389" s="63">
        <v>2</v>
      </c>
      <c r="J389" s="64" t="str">
        <f t="shared" si="20"/>
        <v>A</v>
      </c>
      <c r="K389" s="65">
        <f t="shared" si="21"/>
        <v>5000</v>
      </c>
      <c r="L389" s="66">
        <f t="shared" si="22"/>
        <v>2</v>
      </c>
      <c r="M389" s="66" t="str">
        <f t="shared" si="23"/>
        <v>OK</v>
      </c>
    </row>
    <row r="390" spans="2:14" s="69" customFormat="1" x14ac:dyDescent="0.25">
      <c r="B390" s="57">
        <v>383</v>
      </c>
      <c r="C390" s="70">
        <v>44499</v>
      </c>
      <c r="D390" s="59" t="s">
        <v>8252</v>
      </c>
      <c r="E390" s="60" t="s">
        <v>11276</v>
      </c>
      <c r="F390" s="67" t="s">
        <v>8253</v>
      </c>
      <c r="G390" s="67" t="s">
        <v>8254</v>
      </c>
      <c r="H390" s="68" t="s">
        <v>8255</v>
      </c>
      <c r="I390" s="63">
        <v>2</v>
      </c>
      <c r="J390" s="64" t="str">
        <f t="shared" si="20"/>
        <v>A</v>
      </c>
      <c r="K390" s="65">
        <f t="shared" si="21"/>
        <v>5000</v>
      </c>
      <c r="L390" s="66">
        <f t="shared" si="22"/>
        <v>2</v>
      </c>
      <c r="M390" s="66" t="str">
        <f t="shared" si="23"/>
        <v>OK</v>
      </c>
      <c r="N390" s="40"/>
    </row>
    <row r="391" spans="2:14" x14ac:dyDescent="0.25">
      <c r="B391" s="57">
        <v>384</v>
      </c>
      <c r="C391" s="70">
        <v>44499</v>
      </c>
      <c r="D391" s="59" t="s">
        <v>8256</v>
      </c>
      <c r="E391" s="60" t="s">
        <v>11276</v>
      </c>
      <c r="F391" s="67" t="s">
        <v>8257</v>
      </c>
      <c r="G391" s="67" t="s">
        <v>8258</v>
      </c>
      <c r="H391" s="68" t="s">
        <v>8259</v>
      </c>
      <c r="I391" s="63">
        <v>3</v>
      </c>
      <c r="J391" s="64" t="str">
        <f t="shared" si="20"/>
        <v>A</v>
      </c>
      <c r="K391" s="65">
        <f t="shared" si="21"/>
        <v>7500</v>
      </c>
      <c r="L391" s="66">
        <f t="shared" si="22"/>
        <v>3</v>
      </c>
      <c r="M391" s="66" t="str">
        <f t="shared" si="23"/>
        <v>OK</v>
      </c>
    </row>
    <row r="392" spans="2:14" s="69" customFormat="1" x14ac:dyDescent="0.25">
      <c r="B392" s="57">
        <v>385</v>
      </c>
      <c r="C392" s="70">
        <v>44499</v>
      </c>
      <c r="D392" s="59" t="s">
        <v>8260</v>
      </c>
      <c r="E392" s="60" t="s">
        <v>11276</v>
      </c>
      <c r="F392" s="67" t="s">
        <v>8261</v>
      </c>
      <c r="G392" s="67" t="s">
        <v>8262</v>
      </c>
      <c r="H392" s="68" t="s">
        <v>8263</v>
      </c>
      <c r="I392" s="63">
        <v>3</v>
      </c>
      <c r="J392" s="64" t="str">
        <f t="shared" si="20"/>
        <v>A</v>
      </c>
      <c r="K392" s="65">
        <f t="shared" si="21"/>
        <v>7500</v>
      </c>
      <c r="L392" s="66">
        <f t="shared" si="22"/>
        <v>3</v>
      </c>
      <c r="M392" s="66" t="str">
        <f t="shared" si="23"/>
        <v>OK</v>
      </c>
      <c r="N392" s="40"/>
    </row>
    <row r="393" spans="2:14" x14ac:dyDescent="0.25">
      <c r="B393" s="57">
        <v>386</v>
      </c>
      <c r="C393" s="70">
        <v>44499</v>
      </c>
      <c r="D393" s="59" t="s">
        <v>8264</v>
      </c>
      <c r="E393" s="60" t="s">
        <v>11276</v>
      </c>
      <c r="F393" s="67" t="s">
        <v>8265</v>
      </c>
      <c r="G393" s="67" t="s">
        <v>8266</v>
      </c>
      <c r="H393" s="68" t="s">
        <v>8267</v>
      </c>
      <c r="I393" s="63">
        <v>2</v>
      </c>
      <c r="J393" s="64" t="str">
        <f t="shared" si="20"/>
        <v>A</v>
      </c>
      <c r="K393" s="65">
        <f t="shared" si="21"/>
        <v>5000</v>
      </c>
      <c r="L393" s="66">
        <f t="shared" ref="L393:L456" si="24">SUMIF($D$8:$D$487,D393:D872,$I$8:$I$487)</f>
        <v>2</v>
      </c>
      <c r="M393" s="66" t="str">
        <f t="shared" ref="M393:M456" si="25">+IF(L393=0," ",IF(L393&lt;=20,"OK",IF(L393&gt;=21,"LEBIH")))</f>
        <v>OK</v>
      </c>
    </row>
    <row r="394" spans="2:14" x14ac:dyDescent="0.25">
      <c r="B394" s="57">
        <v>387</v>
      </c>
      <c r="C394" s="70">
        <v>44499</v>
      </c>
      <c r="D394" s="59" t="s">
        <v>8268</v>
      </c>
      <c r="E394" s="60" t="s">
        <v>11276</v>
      </c>
      <c r="F394" s="67" t="s">
        <v>8269</v>
      </c>
      <c r="G394" s="67" t="s">
        <v>8270</v>
      </c>
      <c r="H394" s="68" t="s">
        <v>8271</v>
      </c>
      <c r="I394" s="63">
        <v>2</v>
      </c>
      <c r="J394" s="64" t="str">
        <f t="shared" si="20"/>
        <v>A</v>
      </c>
      <c r="K394" s="65">
        <f t="shared" si="21"/>
        <v>5000</v>
      </c>
      <c r="L394" s="66">
        <f t="shared" si="24"/>
        <v>2</v>
      </c>
      <c r="M394" s="66" t="str">
        <f t="shared" si="25"/>
        <v>OK</v>
      </c>
    </row>
    <row r="395" spans="2:14" x14ac:dyDescent="0.25">
      <c r="B395" s="57">
        <v>388</v>
      </c>
      <c r="C395" s="70">
        <v>44499</v>
      </c>
      <c r="D395" s="59" t="s">
        <v>8272</v>
      </c>
      <c r="E395" s="60" t="s">
        <v>11276</v>
      </c>
      <c r="F395" s="67" t="s">
        <v>8273</v>
      </c>
      <c r="G395" s="67" t="s">
        <v>8274</v>
      </c>
      <c r="H395" s="68" t="s">
        <v>8275</v>
      </c>
      <c r="I395" s="63">
        <v>2</v>
      </c>
      <c r="J395" s="64" t="str">
        <f t="shared" si="20"/>
        <v>A</v>
      </c>
      <c r="K395" s="65">
        <f t="shared" si="21"/>
        <v>5000</v>
      </c>
      <c r="L395" s="66">
        <f t="shared" si="24"/>
        <v>2</v>
      </c>
      <c r="M395" s="66" t="str">
        <f t="shared" si="25"/>
        <v>OK</v>
      </c>
    </row>
    <row r="396" spans="2:14" s="69" customFormat="1" x14ac:dyDescent="0.25">
      <c r="B396" s="57">
        <v>389</v>
      </c>
      <c r="C396" s="70">
        <v>44501</v>
      </c>
      <c r="D396" s="59" t="s">
        <v>1453</v>
      </c>
      <c r="E396" s="60" t="s">
        <v>11276</v>
      </c>
      <c r="F396" s="67" t="s">
        <v>1454</v>
      </c>
      <c r="G396" s="67" t="s">
        <v>1455</v>
      </c>
      <c r="H396" s="68" t="s">
        <v>9134</v>
      </c>
      <c r="I396" s="63">
        <v>3</v>
      </c>
      <c r="J396" s="64" t="str">
        <f t="shared" si="20"/>
        <v>A</v>
      </c>
      <c r="K396" s="65">
        <f t="shared" si="21"/>
        <v>7500</v>
      </c>
      <c r="L396" s="66">
        <f t="shared" si="24"/>
        <v>7</v>
      </c>
      <c r="M396" s="66" t="str">
        <f t="shared" si="25"/>
        <v>OK</v>
      </c>
      <c r="N396" s="40"/>
    </row>
    <row r="397" spans="2:14" x14ac:dyDescent="0.25">
      <c r="B397" s="57">
        <v>390</v>
      </c>
      <c r="C397" s="70">
        <v>44501</v>
      </c>
      <c r="D397" s="59" t="s">
        <v>9135</v>
      </c>
      <c r="E397" s="60" t="s">
        <v>11276</v>
      </c>
      <c r="F397" s="67" t="s">
        <v>9136</v>
      </c>
      <c r="G397" s="67" t="s">
        <v>9137</v>
      </c>
      <c r="H397" s="68" t="s">
        <v>9138</v>
      </c>
      <c r="I397" s="63">
        <v>2</v>
      </c>
      <c r="J397" s="64" t="str">
        <f t="shared" si="20"/>
        <v>A</v>
      </c>
      <c r="K397" s="65">
        <f t="shared" si="21"/>
        <v>5000</v>
      </c>
      <c r="L397" s="66">
        <f t="shared" si="24"/>
        <v>2</v>
      </c>
      <c r="M397" s="66" t="str">
        <f t="shared" si="25"/>
        <v>OK</v>
      </c>
    </row>
    <row r="398" spans="2:14" x14ac:dyDescent="0.25">
      <c r="B398" s="57">
        <v>391</v>
      </c>
      <c r="C398" s="70">
        <v>44501</v>
      </c>
      <c r="D398" s="59" t="s">
        <v>9139</v>
      </c>
      <c r="E398" s="60" t="s">
        <v>11276</v>
      </c>
      <c r="F398" s="67" t="s">
        <v>9140</v>
      </c>
      <c r="G398" s="67" t="s">
        <v>9141</v>
      </c>
      <c r="H398" s="68" t="s">
        <v>9142</v>
      </c>
      <c r="I398" s="63">
        <v>2</v>
      </c>
      <c r="J398" s="64" t="str">
        <f t="shared" si="20"/>
        <v>A</v>
      </c>
      <c r="K398" s="65">
        <f t="shared" si="21"/>
        <v>5000</v>
      </c>
      <c r="L398" s="66">
        <f t="shared" si="24"/>
        <v>2</v>
      </c>
      <c r="M398" s="66" t="str">
        <f t="shared" si="25"/>
        <v>OK</v>
      </c>
    </row>
    <row r="399" spans="2:14" s="69" customFormat="1" x14ac:dyDescent="0.25">
      <c r="B399" s="57">
        <v>392</v>
      </c>
      <c r="C399" s="70">
        <v>44501</v>
      </c>
      <c r="D399" s="59" t="s">
        <v>9143</v>
      </c>
      <c r="E399" s="60" t="s">
        <v>11276</v>
      </c>
      <c r="F399" s="67" t="s">
        <v>9144</v>
      </c>
      <c r="G399" s="67" t="s">
        <v>9145</v>
      </c>
      <c r="H399" s="68" t="s">
        <v>9146</v>
      </c>
      <c r="I399" s="63">
        <v>8</v>
      </c>
      <c r="J399" s="64" t="str">
        <f t="shared" si="20"/>
        <v>B</v>
      </c>
      <c r="K399" s="65">
        <f t="shared" si="21"/>
        <v>24000</v>
      </c>
      <c r="L399" s="66">
        <f t="shared" si="24"/>
        <v>18</v>
      </c>
      <c r="M399" s="66" t="str">
        <f t="shared" si="25"/>
        <v>OK</v>
      </c>
      <c r="N399" s="40"/>
    </row>
    <row r="400" spans="2:14" x14ac:dyDescent="0.25">
      <c r="B400" s="57">
        <v>393</v>
      </c>
      <c r="C400" s="70">
        <v>44501</v>
      </c>
      <c r="D400" s="59" t="s">
        <v>9147</v>
      </c>
      <c r="E400" s="60" t="s">
        <v>11276</v>
      </c>
      <c r="F400" s="67" t="s">
        <v>2266</v>
      </c>
      <c r="G400" s="67" t="s">
        <v>9148</v>
      </c>
      <c r="H400" s="68" t="s">
        <v>9149</v>
      </c>
      <c r="I400" s="63">
        <v>3</v>
      </c>
      <c r="J400" s="64" t="str">
        <f t="shared" si="20"/>
        <v>A</v>
      </c>
      <c r="K400" s="65">
        <f t="shared" si="21"/>
        <v>7500</v>
      </c>
      <c r="L400" s="66">
        <f t="shared" si="24"/>
        <v>3</v>
      </c>
      <c r="M400" s="66" t="str">
        <f t="shared" si="25"/>
        <v>OK</v>
      </c>
    </row>
    <row r="401" spans="2:14" x14ac:dyDescent="0.25">
      <c r="B401" s="57">
        <v>394</v>
      </c>
      <c r="C401" s="70">
        <v>44501</v>
      </c>
      <c r="D401" s="59" t="s">
        <v>9150</v>
      </c>
      <c r="E401" s="60" t="s">
        <v>11276</v>
      </c>
      <c r="F401" s="67" t="s">
        <v>9151</v>
      </c>
      <c r="G401" s="67" t="s">
        <v>9152</v>
      </c>
      <c r="H401" s="68" t="s">
        <v>9153</v>
      </c>
      <c r="I401" s="63">
        <v>2</v>
      </c>
      <c r="J401" s="64" t="str">
        <f t="shared" si="20"/>
        <v>A</v>
      </c>
      <c r="K401" s="65">
        <f t="shared" si="21"/>
        <v>5000</v>
      </c>
      <c r="L401" s="66">
        <f t="shared" si="24"/>
        <v>7</v>
      </c>
      <c r="M401" s="66" t="str">
        <f t="shared" si="25"/>
        <v>OK</v>
      </c>
    </row>
    <row r="402" spans="2:14" x14ac:dyDescent="0.25">
      <c r="B402" s="57">
        <v>395</v>
      </c>
      <c r="C402" s="70">
        <v>44501</v>
      </c>
      <c r="D402" s="59" t="s">
        <v>9154</v>
      </c>
      <c r="E402" s="60" t="s">
        <v>11276</v>
      </c>
      <c r="F402" s="67" t="s">
        <v>9155</v>
      </c>
      <c r="G402" s="67" t="s">
        <v>9156</v>
      </c>
      <c r="H402" s="68" t="s">
        <v>9168</v>
      </c>
      <c r="I402" s="63">
        <v>2</v>
      </c>
      <c r="J402" s="64" t="str">
        <f t="shared" si="20"/>
        <v>A</v>
      </c>
      <c r="K402" s="65">
        <f t="shared" si="21"/>
        <v>5000</v>
      </c>
      <c r="L402" s="66">
        <f t="shared" si="24"/>
        <v>2</v>
      </c>
      <c r="M402" s="66" t="str">
        <f t="shared" si="25"/>
        <v>OK</v>
      </c>
    </row>
    <row r="403" spans="2:14" s="69" customFormat="1" x14ac:dyDescent="0.25">
      <c r="B403" s="57">
        <v>396</v>
      </c>
      <c r="C403" s="70">
        <v>44501</v>
      </c>
      <c r="D403" s="59" t="s">
        <v>9157</v>
      </c>
      <c r="E403" s="60" t="s">
        <v>11276</v>
      </c>
      <c r="F403" s="67" t="s">
        <v>9158</v>
      </c>
      <c r="G403" s="67" t="s">
        <v>9159</v>
      </c>
      <c r="H403" s="68" t="s">
        <v>9169</v>
      </c>
      <c r="I403" s="63">
        <v>2</v>
      </c>
      <c r="J403" s="64" t="str">
        <f t="shared" si="20"/>
        <v>A</v>
      </c>
      <c r="K403" s="65">
        <f t="shared" si="21"/>
        <v>5000</v>
      </c>
      <c r="L403" s="66">
        <f t="shared" si="24"/>
        <v>2</v>
      </c>
      <c r="M403" s="66" t="str">
        <f t="shared" si="25"/>
        <v>OK</v>
      </c>
      <c r="N403" s="40"/>
    </row>
    <row r="404" spans="2:14" x14ac:dyDescent="0.25">
      <c r="B404" s="57">
        <v>397</v>
      </c>
      <c r="C404" s="70">
        <v>44501</v>
      </c>
      <c r="D404" s="59" t="s">
        <v>9160</v>
      </c>
      <c r="E404" s="60" t="s">
        <v>11276</v>
      </c>
      <c r="F404" s="67" t="s">
        <v>9161</v>
      </c>
      <c r="G404" s="67" t="s">
        <v>9162</v>
      </c>
      <c r="H404" s="68" t="s">
        <v>9170</v>
      </c>
      <c r="I404" s="63">
        <v>2</v>
      </c>
      <c r="J404" s="64" t="str">
        <f t="shared" si="20"/>
        <v>A</v>
      </c>
      <c r="K404" s="65">
        <f t="shared" si="21"/>
        <v>5000</v>
      </c>
      <c r="L404" s="66">
        <f t="shared" si="24"/>
        <v>2</v>
      </c>
      <c r="M404" s="66" t="str">
        <f t="shared" si="25"/>
        <v>OK</v>
      </c>
    </row>
    <row r="405" spans="2:14" x14ac:dyDescent="0.25">
      <c r="B405" s="57">
        <v>398</v>
      </c>
      <c r="C405" s="70">
        <v>44501</v>
      </c>
      <c r="D405" s="59" t="s">
        <v>9163</v>
      </c>
      <c r="E405" s="60" t="s">
        <v>11276</v>
      </c>
      <c r="F405" s="67" t="s">
        <v>9164</v>
      </c>
      <c r="G405" s="67" t="s">
        <v>7524</v>
      </c>
      <c r="H405" s="68" t="s">
        <v>9171</v>
      </c>
      <c r="I405" s="63">
        <v>2</v>
      </c>
      <c r="J405" s="64" t="str">
        <f t="shared" si="20"/>
        <v>A</v>
      </c>
      <c r="K405" s="65">
        <f t="shared" si="21"/>
        <v>5000</v>
      </c>
      <c r="L405" s="66">
        <f t="shared" si="24"/>
        <v>2</v>
      </c>
      <c r="M405" s="66" t="str">
        <f t="shared" si="25"/>
        <v>OK</v>
      </c>
    </row>
    <row r="406" spans="2:14" s="69" customFormat="1" x14ac:dyDescent="0.25">
      <c r="B406" s="57">
        <v>399</v>
      </c>
      <c r="C406" s="70">
        <v>44501</v>
      </c>
      <c r="D406" s="59" t="s">
        <v>9165</v>
      </c>
      <c r="E406" s="60" t="s">
        <v>11276</v>
      </c>
      <c r="F406" s="67" t="s">
        <v>9166</v>
      </c>
      <c r="G406" s="67" t="s">
        <v>9167</v>
      </c>
      <c r="H406" s="68" t="s">
        <v>9172</v>
      </c>
      <c r="I406" s="63">
        <v>2</v>
      </c>
      <c r="J406" s="64" t="str">
        <f t="shared" si="20"/>
        <v>A</v>
      </c>
      <c r="K406" s="65">
        <f t="shared" si="21"/>
        <v>5000</v>
      </c>
      <c r="L406" s="66">
        <f t="shared" si="24"/>
        <v>2</v>
      </c>
      <c r="M406" s="66" t="str">
        <f t="shared" si="25"/>
        <v>OK</v>
      </c>
      <c r="N406" s="40"/>
    </row>
    <row r="407" spans="2:14" x14ac:dyDescent="0.25">
      <c r="B407" s="57">
        <v>400</v>
      </c>
      <c r="C407" s="70">
        <v>44501</v>
      </c>
      <c r="D407" s="59" t="s">
        <v>9173</v>
      </c>
      <c r="E407" s="60" t="s">
        <v>11276</v>
      </c>
      <c r="F407" s="67" t="s">
        <v>9174</v>
      </c>
      <c r="G407" s="67" t="s">
        <v>9175</v>
      </c>
      <c r="H407" s="68" t="s">
        <v>9181</v>
      </c>
      <c r="I407" s="63">
        <v>10</v>
      </c>
      <c r="J407" s="64" t="str">
        <f t="shared" si="20"/>
        <v>B</v>
      </c>
      <c r="K407" s="65">
        <f t="shared" si="21"/>
        <v>30000</v>
      </c>
      <c r="L407" s="66">
        <f t="shared" si="24"/>
        <v>10</v>
      </c>
      <c r="M407" s="66" t="str">
        <f t="shared" si="25"/>
        <v>OK</v>
      </c>
    </row>
    <row r="408" spans="2:14" x14ac:dyDescent="0.25">
      <c r="B408" s="57">
        <v>401</v>
      </c>
      <c r="C408" s="70">
        <v>44501</v>
      </c>
      <c r="D408" s="59" t="s">
        <v>9176</v>
      </c>
      <c r="E408" s="60" t="s">
        <v>11276</v>
      </c>
      <c r="F408" s="67" t="s">
        <v>9177</v>
      </c>
      <c r="G408" s="67" t="s">
        <v>9178</v>
      </c>
      <c r="H408" s="68" t="s">
        <v>9182</v>
      </c>
      <c r="I408" s="63">
        <v>2</v>
      </c>
      <c r="J408" s="64" t="str">
        <f t="shared" si="20"/>
        <v>A</v>
      </c>
      <c r="K408" s="65">
        <f t="shared" si="21"/>
        <v>5000</v>
      </c>
      <c r="L408" s="66">
        <f t="shared" si="24"/>
        <v>2</v>
      </c>
      <c r="M408" s="66" t="str">
        <f t="shared" si="25"/>
        <v>OK</v>
      </c>
    </row>
    <row r="409" spans="2:14" s="69" customFormat="1" x14ac:dyDescent="0.25">
      <c r="B409" s="57">
        <v>402</v>
      </c>
      <c r="C409" s="70">
        <v>44501</v>
      </c>
      <c r="D409" s="59" t="s">
        <v>5063</v>
      </c>
      <c r="E409" s="60" t="s">
        <v>11276</v>
      </c>
      <c r="F409" s="67" t="s">
        <v>5064</v>
      </c>
      <c r="G409" s="67" t="s">
        <v>5065</v>
      </c>
      <c r="H409" s="68" t="s">
        <v>9183</v>
      </c>
      <c r="I409" s="63">
        <v>2</v>
      </c>
      <c r="J409" s="64" t="str">
        <f t="shared" si="20"/>
        <v>A</v>
      </c>
      <c r="K409" s="65">
        <f t="shared" si="21"/>
        <v>5000</v>
      </c>
      <c r="L409" s="66">
        <f t="shared" si="24"/>
        <v>4</v>
      </c>
      <c r="M409" s="66" t="str">
        <f t="shared" si="25"/>
        <v>OK</v>
      </c>
      <c r="N409" s="40"/>
    </row>
    <row r="410" spans="2:14" x14ac:dyDescent="0.25">
      <c r="B410" s="57">
        <v>403</v>
      </c>
      <c r="C410" s="70">
        <v>44501</v>
      </c>
      <c r="D410" s="59" t="s">
        <v>9179</v>
      </c>
      <c r="E410" s="60" t="s">
        <v>11276</v>
      </c>
      <c r="F410" s="67" t="s">
        <v>9180</v>
      </c>
      <c r="G410" s="67" t="s">
        <v>5077</v>
      </c>
      <c r="H410" s="68" t="s">
        <v>9184</v>
      </c>
      <c r="I410" s="63">
        <v>4</v>
      </c>
      <c r="J410" s="64" t="str">
        <f t="shared" si="20"/>
        <v>A</v>
      </c>
      <c r="K410" s="65">
        <f t="shared" si="21"/>
        <v>10000</v>
      </c>
      <c r="L410" s="66">
        <f t="shared" si="24"/>
        <v>4</v>
      </c>
      <c r="M410" s="66" t="str">
        <f t="shared" si="25"/>
        <v>OK</v>
      </c>
    </row>
    <row r="411" spans="2:14" x14ac:dyDescent="0.25">
      <c r="B411" s="57">
        <v>404</v>
      </c>
      <c r="C411" s="70">
        <v>44501</v>
      </c>
      <c r="D411" s="59" t="s">
        <v>5067</v>
      </c>
      <c r="E411" s="60" t="s">
        <v>11276</v>
      </c>
      <c r="F411" s="67" t="s">
        <v>5068</v>
      </c>
      <c r="G411" s="67" t="s">
        <v>5069</v>
      </c>
      <c r="H411" s="68" t="s">
        <v>9185</v>
      </c>
      <c r="I411" s="63">
        <v>2</v>
      </c>
      <c r="J411" s="64" t="str">
        <f t="shared" si="20"/>
        <v>A</v>
      </c>
      <c r="K411" s="65">
        <f t="shared" si="21"/>
        <v>5000</v>
      </c>
      <c r="L411" s="66">
        <f t="shared" si="24"/>
        <v>4</v>
      </c>
      <c r="M411" s="66" t="str">
        <f t="shared" si="25"/>
        <v>OK</v>
      </c>
    </row>
    <row r="412" spans="2:14" s="69" customFormat="1" x14ac:dyDescent="0.25">
      <c r="B412" s="57">
        <v>405</v>
      </c>
      <c r="C412" s="70">
        <v>44501</v>
      </c>
      <c r="D412" s="59" t="s">
        <v>5128</v>
      </c>
      <c r="E412" s="60" t="s">
        <v>11276</v>
      </c>
      <c r="F412" s="67" t="s">
        <v>5129</v>
      </c>
      <c r="G412" s="67" t="s">
        <v>5130</v>
      </c>
      <c r="H412" s="68" t="s">
        <v>9186</v>
      </c>
      <c r="I412" s="63">
        <v>2</v>
      </c>
      <c r="J412" s="64" t="str">
        <f t="shared" si="20"/>
        <v>A</v>
      </c>
      <c r="K412" s="65">
        <f t="shared" si="21"/>
        <v>5000</v>
      </c>
      <c r="L412" s="66">
        <f t="shared" si="24"/>
        <v>4</v>
      </c>
      <c r="M412" s="66" t="str">
        <f t="shared" si="25"/>
        <v>OK</v>
      </c>
      <c r="N412" s="40"/>
    </row>
    <row r="413" spans="2:14" x14ac:dyDescent="0.25">
      <c r="B413" s="57">
        <v>406</v>
      </c>
      <c r="C413" s="70">
        <v>44501</v>
      </c>
      <c r="D413" s="59" t="s">
        <v>9187</v>
      </c>
      <c r="E413" s="60" t="s">
        <v>11276</v>
      </c>
      <c r="F413" s="67" t="s">
        <v>9188</v>
      </c>
      <c r="G413" s="67" t="s">
        <v>9189</v>
      </c>
      <c r="H413" s="68" t="s">
        <v>9190</v>
      </c>
      <c r="I413" s="63">
        <v>2</v>
      </c>
      <c r="J413" s="64" t="str">
        <f t="shared" si="20"/>
        <v>A</v>
      </c>
      <c r="K413" s="65">
        <f t="shared" si="21"/>
        <v>5000</v>
      </c>
      <c r="L413" s="66">
        <f t="shared" si="24"/>
        <v>2</v>
      </c>
      <c r="M413" s="66" t="str">
        <f t="shared" si="25"/>
        <v>OK</v>
      </c>
    </row>
    <row r="414" spans="2:14" x14ac:dyDescent="0.25">
      <c r="B414" s="57">
        <v>407</v>
      </c>
      <c r="C414" s="70">
        <v>44502</v>
      </c>
      <c r="D414" s="59" t="s">
        <v>5909</v>
      </c>
      <c r="E414" s="60" t="s">
        <v>11276</v>
      </c>
      <c r="F414" s="67" t="s">
        <v>5910</v>
      </c>
      <c r="G414" s="67" t="s">
        <v>5911</v>
      </c>
      <c r="H414" s="68" t="s">
        <v>9194</v>
      </c>
      <c r="I414" s="63">
        <v>2</v>
      </c>
      <c r="J414" s="64" t="str">
        <f t="shared" si="20"/>
        <v>A</v>
      </c>
      <c r="K414" s="65">
        <f t="shared" si="21"/>
        <v>5000</v>
      </c>
      <c r="L414" s="66">
        <f t="shared" si="24"/>
        <v>4</v>
      </c>
      <c r="M414" s="66" t="str">
        <f t="shared" si="25"/>
        <v>OK</v>
      </c>
    </row>
    <row r="415" spans="2:14" x14ac:dyDescent="0.25">
      <c r="B415" s="57">
        <v>408</v>
      </c>
      <c r="C415" s="70">
        <v>44502</v>
      </c>
      <c r="D415" s="59" t="s">
        <v>9191</v>
      </c>
      <c r="E415" s="60" t="s">
        <v>11276</v>
      </c>
      <c r="F415" s="67" t="s">
        <v>9192</v>
      </c>
      <c r="G415" s="67" t="s">
        <v>9193</v>
      </c>
      <c r="H415" s="68" t="s">
        <v>9195</v>
      </c>
      <c r="I415" s="63">
        <v>2</v>
      </c>
      <c r="J415" s="64" t="str">
        <f t="shared" si="20"/>
        <v>A</v>
      </c>
      <c r="K415" s="65">
        <f t="shared" si="21"/>
        <v>5000</v>
      </c>
      <c r="L415" s="66">
        <f t="shared" si="24"/>
        <v>2</v>
      </c>
      <c r="M415" s="66" t="str">
        <f t="shared" si="25"/>
        <v>OK</v>
      </c>
    </row>
    <row r="416" spans="2:14" s="69" customFormat="1" x14ac:dyDescent="0.25">
      <c r="B416" s="57">
        <v>409</v>
      </c>
      <c r="C416" s="70">
        <v>44502</v>
      </c>
      <c r="D416" s="59" t="s">
        <v>3720</v>
      </c>
      <c r="E416" s="60" t="s">
        <v>11276</v>
      </c>
      <c r="F416" s="67" t="s">
        <v>3721</v>
      </c>
      <c r="G416" s="67" t="s">
        <v>3722</v>
      </c>
      <c r="H416" s="68" t="s">
        <v>9196</v>
      </c>
      <c r="I416" s="63">
        <v>5</v>
      </c>
      <c r="J416" s="64" t="str">
        <f t="shared" si="20"/>
        <v>A</v>
      </c>
      <c r="K416" s="65">
        <f t="shared" si="21"/>
        <v>12500</v>
      </c>
      <c r="L416" s="66">
        <f t="shared" si="24"/>
        <v>7</v>
      </c>
      <c r="M416" s="66" t="str">
        <f t="shared" si="25"/>
        <v>OK</v>
      </c>
      <c r="N416" s="40"/>
    </row>
    <row r="417" spans="2:14" x14ac:dyDescent="0.25">
      <c r="B417" s="57">
        <v>410</v>
      </c>
      <c r="C417" s="70">
        <v>44502</v>
      </c>
      <c r="D417" s="59" t="s">
        <v>9197</v>
      </c>
      <c r="E417" s="60" t="s">
        <v>11276</v>
      </c>
      <c r="F417" s="67" t="s">
        <v>9198</v>
      </c>
      <c r="G417" s="67" t="s">
        <v>9199</v>
      </c>
      <c r="H417" s="68" t="s">
        <v>9200</v>
      </c>
      <c r="I417" s="63">
        <v>3</v>
      </c>
      <c r="J417" s="64" t="str">
        <f t="shared" si="20"/>
        <v>A</v>
      </c>
      <c r="K417" s="65">
        <f t="shared" si="21"/>
        <v>7500</v>
      </c>
      <c r="L417" s="66">
        <f t="shared" si="24"/>
        <v>3</v>
      </c>
      <c r="M417" s="66" t="str">
        <f t="shared" si="25"/>
        <v>OK</v>
      </c>
    </row>
    <row r="418" spans="2:14" x14ac:dyDescent="0.25">
      <c r="B418" s="57">
        <v>411</v>
      </c>
      <c r="C418" s="70">
        <v>44502</v>
      </c>
      <c r="D418" s="59" t="s">
        <v>5940</v>
      </c>
      <c r="E418" s="60" t="s">
        <v>11276</v>
      </c>
      <c r="F418" s="67" t="s">
        <v>5941</v>
      </c>
      <c r="G418" s="67" t="s">
        <v>5942</v>
      </c>
      <c r="H418" s="68" t="s">
        <v>9201</v>
      </c>
      <c r="I418" s="63">
        <v>2</v>
      </c>
      <c r="J418" s="64" t="str">
        <f t="shared" si="20"/>
        <v>A</v>
      </c>
      <c r="K418" s="65">
        <f t="shared" si="21"/>
        <v>5000</v>
      </c>
      <c r="L418" s="66">
        <f t="shared" si="24"/>
        <v>4</v>
      </c>
      <c r="M418" s="66" t="str">
        <f t="shared" si="25"/>
        <v>OK</v>
      </c>
    </row>
    <row r="419" spans="2:14" s="69" customFormat="1" x14ac:dyDescent="0.25">
      <c r="B419" s="57">
        <v>412</v>
      </c>
      <c r="C419" s="70">
        <v>44502</v>
      </c>
      <c r="D419" s="59" t="s">
        <v>5931</v>
      </c>
      <c r="E419" s="60" t="s">
        <v>11276</v>
      </c>
      <c r="F419" s="67" t="s">
        <v>5932</v>
      </c>
      <c r="G419" s="67" t="s">
        <v>5933</v>
      </c>
      <c r="H419" s="68" t="s">
        <v>9202</v>
      </c>
      <c r="I419" s="63">
        <v>3</v>
      </c>
      <c r="J419" s="64" t="str">
        <f t="shared" si="20"/>
        <v>A</v>
      </c>
      <c r="K419" s="65">
        <f t="shared" si="21"/>
        <v>7500</v>
      </c>
      <c r="L419" s="66">
        <f t="shared" si="24"/>
        <v>10</v>
      </c>
      <c r="M419" s="66" t="str">
        <f t="shared" si="25"/>
        <v>OK</v>
      </c>
      <c r="N419" s="40"/>
    </row>
    <row r="420" spans="2:14" x14ac:dyDescent="0.25">
      <c r="B420" s="57">
        <v>413</v>
      </c>
      <c r="C420" s="70">
        <v>44502</v>
      </c>
      <c r="D420" s="59" t="s">
        <v>9203</v>
      </c>
      <c r="E420" s="60" t="s">
        <v>11276</v>
      </c>
      <c r="F420" s="67" t="s">
        <v>9204</v>
      </c>
      <c r="G420" s="67" t="s">
        <v>9205</v>
      </c>
      <c r="H420" s="68" t="s">
        <v>9206</v>
      </c>
      <c r="I420" s="63">
        <v>6</v>
      </c>
      <c r="J420" s="64" t="str">
        <f t="shared" si="20"/>
        <v>B</v>
      </c>
      <c r="K420" s="65">
        <f t="shared" si="21"/>
        <v>18000</v>
      </c>
      <c r="L420" s="66">
        <f t="shared" si="24"/>
        <v>6</v>
      </c>
      <c r="M420" s="66" t="str">
        <f t="shared" si="25"/>
        <v>OK</v>
      </c>
    </row>
    <row r="421" spans="2:14" x14ac:dyDescent="0.25">
      <c r="B421" s="57">
        <v>414</v>
      </c>
      <c r="C421" s="70">
        <v>44502</v>
      </c>
      <c r="D421" s="59" t="s">
        <v>1386</v>
      </c>
      <c r="E421" s="60" t="s">
        <v>11276</v>
      </c>
      <c r="F421" s="67" t="s">
        <v>1387</v>
      </c>
      <c r="G421" s="67" t="s">
        <v>1388</v>
      </c>
      <c r="H421" s="68" t="s">
        <v>9207</v>
      </c>
      <c r="I421" s="63">
        <v>15</v>
      </c>
      <c r="J421" s="64" t="str">
        <f t="shared" si="20"/>
        <v>B</v>
      </c>
      <c r="K421" s="65">
        <f t="shared" si="21"/>
        <v>45000</v>
      </c>
      <c r="L421" s="66">
        <f t="shared" si="24"/>
        <v>17</v>
      </c>
      <c r="M421" s="66" t="str">
        <f t="shared" si="25"/>
        <v>OK</v>
      </c>
    </row>
    <row r="422" spans="2:14" x14ac:dyDescent="0.25">
      <c r="B422" s="57">
        <v>415</v>
      </c>
      <c r="C422" s="70">
        <v>44502</v>
      </c>
      <c r="D422" s="59" t="s">
        <v>1402</v>
      </c>
      <c r="E422" s="60" t="s">
        <v>11276</v>
      </c>
      <c r="F422" s="67" t="s">
        <v>1403</v>
      </c>
      <c r="G422" s="67" t="s">
        <v>1404</v>
      </c>
      <c r="H422" s="68" t="s">
        <v>9208</v>
      </c>
      <c r="I422" s="63">
        <v>3</v>
      </c>
      <c r="J422" s="64" t="str">
        <f t="shared" si="20"/>
        <v>A</v>
      </c>
      <c r="K422" s="65">
        <f t="shared" si="21"/>
        <v>7500</v>
      </c>
      <c r="L422" s="66">
        <f t="shared" si="24"/>
        <v>6</v>
      </c>
      <c r="M422" s="66" t="str">
        <f t="shared" si="25"/>
        <v>OK</v>
      </c>
    </row>
    <row r="423" spans="2:14" s="69" customFormat="1" x14ac:dyDescent="0.25">
      <c r="B423" s="57">
        <v>416</v>
      </c>
      <c r="C423" s="70">
        <v>44502</v>
      </c>
      <c r="D423" s="59" t="s">
        <v>1406</v>
      </c>
      <c r="E423" s="60" t="s">
        <v>11276</v>
      </c>
      <c r="F423" s="67" t="s">
        <v>1407</v>
      </c>
      <c r="G423" s="67" t="s">
        <v>1408</v>
      </c>
      <c r="H423" s="68" t="s">
        <v>9209</v>
      </c>
      <c r="I423" s="63">
        <v>2</v>
      </c>
      <c r="J423" s="64" t="str">
        <f t="shared" si="20"/>
        <v>A</v>
      </c>
      <c r="K423" s="65">
        <f t="shared" si="21"/>
        <v>5000</v>
      </c>
      <c r="L423" s="66">
        <f t="shared" si="24"/>
        <v>4</v>
      </c>
      <c r="M423" s="66" t="str">
        <f t="shared" si="25"/>
        <v>OK</v>
      </c>
      <c r="N423" s="40"/>
    </row>
    <row r="424" spans="2:14" x14ac:dyDescent="0.25">
      <c r="B424" s="57">
        <v>417</v>
      </c>
      <c r="C424" s="70">
        <v>44502</v>
      </c>
      <c r="D424" s="59" t="s">
        <v>9210</v>
      </c>
      <c r="E424" s="60" t="s">
        <v>11276</v>
      </c>
      <c r="F424" s="67" t="s">
        <v>9211</v>
      </c>
      <c r="G424" s="67" t="s">
        <v>9212</v>
      </c>
      <c r="H424" s="68" t="s">
        <v>9213</v>
      </c>
      <c r="I424" s="63">
        <v>2</v>
      </c>
      <c r="J424" s="64" t="str">
        <f t="shared" si="20"/>
        <v>A</v>
      </c>
      <c r="K424" s="65">
        <f t="shared" si="21"/>
        <v>5000</v>
      </c>
      <c r="L424" s="66">
        <f t="shared" si="24"/>
        <v>2</v>
      </c>
      <c r="M424" s="66" t="str">
        <f t="shared" si="25"/>
        <v>OK</v>
      </c>
    </row>
    <row r="425" spans="2:14" x14ac:dyDescent="0.25">
      <c r="B425" s="57">
        <v>418</v>
      </c>
      <c r="C425" s="70">
        <v>44502</v>
      </c>
      <c r="D425" s="59" t="s">
        <v>1422</v>
      </c>
      <c r="E425" s="60" t="s">
        <v>11276</v>
      </c>
      <c r="F425" s="67" t="s">
        <v>1423</v>
      </c>
      <c r="G425" s="67" t="s">
        <v>1424</v>
      </c>
      <c r="H425" s="68" t="s">
        <v>9214</v>
      </c>
      <c r="I425" s="63">
        <v>2</v>
      </c>
      <c r="J425" s="64" t="str">
        <f t="shared" si="20"/>
        <v>A</v>
      </c>
      <c r="K425" s="65">
        <f t="shared" si="21"/>
        <v>5000</v>
      </c>
      <c r="L425" s="66">
        <f t="shared" si="24"/>
        <v>4</v>
      </c>
      <c r="M425" s="66" t="str">
        <f t="shared" si="25"/>
        <v>OK</v>
      </c>
    </row>
    <row r="426" spans="2:14" s="69" customFormat="1" x14ac:dyDescent="0.25">
      <c r="B426" s="57">
        <v>419</v>
      </c>
      <c r="C426" s="70">
        <v>44502</v>
      </c>
      <c r="D426" s="59" t="s">
        <v>1426</v>
      </c>
      <c r="E426" s="60" t="s">
        <v>11276</v>
      </c>
      <c r="F426" s="67" t="s">
        <v>1427</v>
      </c>
      <c r="G426" s="67" t="s">
        <v>1428</v>
      </c>
      <c r="H426" s="68" t="s">
        <v>9215</v>
      </c>
      <c r="I426" s="63">
        <v>2</v>
      </c>
      <c r="J426" s="64" t="str">
        <f t="shared" si="20"/>
        <v>A</v>
      </c>
      <c r="K426" s="65">
        <f t="shared" si="21"/>
        <v>5000</v>
      </c>
      <c r="L426" s="66">
        <f t="shared" si="24"/>
        <v>4</v>
      </c>
      <c r="M426" s="66" t="str">
        <f t="shared" si="25"/>
        <v>OK</v>
      </c>
      <c r="N426" s="40"/>
    </row>
    <row r="427" spans="2:14" x14ac:dyDescent="0.25">
      <c r="B427" s="57">
        <v>420</v>
      </c>
      <c r="C427" s="70">
        <v>44502</v>
      </c>
      <c r="D427" s="59" t="s">
        <v>9216</v>
      </c>
      <c r="E427" s="60" t="s">
        <v>11276</v>
      </c>
      <c r="F427" s="67" t="s">
        <v>9217</v>
      </c>
      <c r="G427" s="67" t="s">
        <v>9218</v>
      </c>
      <c r="H427" s="68" t="s">
        <v>9219</v>
      </c>
      <c r="I427" s="63">
        <v>2</v>
      </c>
      <c r="J427" s="64" t="str">
        <f t="shared" si="20"/>
        <v>A</v>
      </c>
      <c r="K427" s="65">
        <f t="shared" si="21"/>
        <v>5000</v>
      </c>
      <c r="L427" s="66">
        <f t="shared" si="24"/>
        <v>2</v>
      </c>
      <c r="M427" s="66" t="str">
        <f t="shared" si="25"/>
        <v>OK</v>
      </c>
    </row>
    <row r="428" spans="2:14" x14ac:dyDescent="0.25">
      <c r="B428" s="57">
        <v>421</v>
      </c>
      <c r="C428" s="70">
        <v>44502</v>
      </c>
      <c r="D428" s="59" t="s">
        <v>5131</v>
      </c>
      <c r="E428" s="60" t="s">
        <v>11276</v>
      </c>
      <c r="F428" s="67" t="s">
        <v>5132</v>
      </c>
      <c r="G428" s="67" t="s">
        <v>5133</v>
      </c>
      <c r="H428" s="68" t="s">
        <v>9220</v>
      </c>
      <c r="I428" s="63">
        <v>10</v>
      </c>
      <c r="J428" s="64" t="str">
        <f t="shared" si="20"/>
        <v>B</v>
      </c>
      <c r="K428" s="65">
        <f t="shared" si="21"/>
        <v>30000</v>
      </c>
      <c r="L428" s="66">
        <f t="shared" si="24"/>
        <v>13</v>
      </c>
      <c r="M428" s="66" t="str">
        <f t="shared" si="25"/>
        <v>OK</v>
      </c>
    </row>
    <row r="429" spans="2:14" x14ac:dyDescent="0.25">
      <c r="B429" s="57">
        <v>422</v>
      </c>
      <c r="C429" s="70">
        <v>44502</v>
      </c>
      <c r="D429" s="59" t="s">
        <v>9221</v>
      </c>
      <c r="E429" s="60" t="s">
        <v>11276</v>
      </c>
      <c r="F429" s="67" t="s">
        <v>9222</v>
      </c>
      <c r="G429" s="67" t="s">
        <v>9223</v>
      </c>
      <c r="H429" s="68" t="s">
        <v>9224</v>
      </c>
      <c r="I429" s="63">
        <v>2</v>
      </c>
      <c r="J429" s="64" t="str">
        <f t="shared" si="20"/>
        <v>A</v>
      </c>
      <c r="K429" s="65">
        <f t="shared" si="21"/>
        <v>5000</v>
      </c>
      <c r="L429" s="66">
        <f t="shared" si="24"/>
        <v>2</v>
      </c>
      <c r="M429" s="66" t="str">
        <f t="shared" si="25"/>
        <v>OK</v>
      </c>
    </row>
    <row r="430" spans="2:14" s="69" customFormat="1" x14ac:dyDescent="0.25">
      <c r="B430" s="57">
        <v>423</v>
      </c>
      <c r="C430" s="70">
        <v>44502</v>
      </c>
      <c r="D430" s="59" t="s">
        <v>9225</v>
      </c>
      <c r="E430" s="60" t="s">
        <v>11276</v>
      </c>
      <c r="F430" s="67" t="s">
        <v>9226</v>
      </c>
      <c r="G430" s="67" t="s">
        <v>9227</v>
      </c>
      <c r="H430" s="68" t="s">
        <v>9228</v>
      </c>
      <c r="I430" s="63">
        <v>2</v>
      </c>
      <c r="J430" s="64" t="str">
        <f t="shared" si="20"/>
        <v>A</v>
      </c>
      <c r="K430" s="65">
        <f t="shared" si="21"/>
        <v>5000</v>
      </c>
      <c r="L430" s="66">
        <f t="shared" si="24"/>
        <v>2</v>
      </c>
      <c r="M430" s="66" t="str">
        <f t="shared" si="25"/>
        <v>OK</v>
      </c>
      <c r="N430" s="40"/>
    </row>
    <row r="431" spans="2:14" x14ac:dyDescent="0.25">
      <c r="B431" s="57">
        <v>424</v>
      </c>
      <c r="C431" s="70">
        <v>44502</v>
      </c>
      <c r="D431" s="59" t="s">
        <v>9229</v>
      </c>
      <c r="E431" s="60" t="s">
        <v>11276</v>
      </c>
      <c r="F431" s="67" t="s">
        <v>9230</v>
      </c>
      <c r="G431" s="67" t="s">
        <v>9231</v>
      </c>
      <c r="H431" s="68" t="s">
        <v>9232</v>
      </c>
      <c r="I431" s="63">
        <v>2</v>
      </c>
      <c r="J431" s="64" t="str">
        <f t="shared" si="20"/>
        <v>A</v>
      </c>
      <c r="K431" s="65">
        <f t="shared" si="21"/>
        <v>5000</v>
      </c>
      <c r="L431" s="66">
        <f t="shared" si="24"/>
        <v>2</v>
      </c>
      <c r="M431" s="66" t="str">
        <f t="shared" si="25"/>
        <v>OK</v>
      </c>
    </row>
    <row r="432" spans="2:14" x14ac:dyDescent="0.25">
      <c r="B432" s="57">
        <v>425</v>
      </c>
      <c r="C432" s="70">
        <v>44502</v>
      </c>
      <c r="D432" s="59" t="s">
        <v>3885</v>
      </c>
      <c r="E432" s="60" t="s">
        <v>11276</v>
      </c>
      <c r="F432" s="67" t="s">
        <v>3886</v>
      </c>
      <c r="G432" s="67" t="s">
        <v>3887</v>
      </c>
      <c r="H432" s="68" t="s">
        <v>9233</v>
      </c>
      <c r="I432" s="63">
        <v>3</v>
      </c>
      <c r="J432" s="64" t="str">
        <f t="shared" si="20"/>
        <v>A</v>
      </c>
      <c r="K432" s="65">
        <f t="shared" si="21"/>
        <v>7500</v>
      </c>
      <c r="L432" s="66">
        <f t="shared" si="24"/>
        <v>5</v>
      </c>
      <c r="M432" s="66" t="str">
        <f t="shared" si="25"/>
        <v>OK</v>
      </c>
    </row>
    <row r="433" spans="2:14" x14ac:dyDescent="0.25">
      <c r="B433" s="57">
        <v>426</v>
      </c>
      <c r="C433" s="70">
        <v>44502</v>
      </c>
      <c r="D433" s="59" t="s">
        <v>3897</v>
      </c>
      <c r="E433" s="60" t="s">
        <v>11276</v>
      </c>
      <c r="F433" s="67" t="s">
        <v>3898</v>
      </c>
      <c r="G433" s="67" t="s">
        <v>3899</v>
      </c>
      <c r="H433" s="68" t="s">
        <v>9234</v>
      </c>
      <c r="I433" s="63">
        <v>2</v>
      </c>
      <c r="J433" s="64" t="str">
        <f t="shared" si="20"/>
        <v>A</v>
      </c>
      <c r="K433" s="65">
        <f t="shared" si="21"/>
        <v>5000</v>
      </c>
      <c r="L433" s="66">
        <f t="shared" si="24"/>
        <v>4</v>
      </c>
      <c r="M433" s="66" t="str">
        <f t="shared" si="25"/>
        <v>OK</v>
      </c>
    </row>
    <row r="434" spans="2:14" s="69" customFormat="1" x14ac:dyDescent="0.25">
      <c r="B434" s="57">
        <v>427</v>
      </c>
      <c r="C434" s="70">
        <v>44502</v>
      </c>
      <c r="D434" s="59" t="s">
        <v>3889</v>
      </c>
      <c r="E434" s="60" t="s">
        <v>11276</v>
      </c>
      <c r="F434" s="67" t="s">
        <v>3890</v>
      </c>
      <c r="G434" s="67" t="s">
        <v>3891</v>
      </c>
      <c r="H434" s="68" t="s">
        <v>9235</v>
      </c>
      <c r="I434" s="63">
        <v>2</v>
      </c>
      <c r="J434" s="64" t="str">
        <f t="shared" si="20"/>
        <v>A</v>
      </c>
      <c r="K434" s="65">
        <f t="shared" si="21"/>
        <v>5000</v>
      </c>
      <c r="L434" s="66">
        <f t="shared" si="24"/>
        <v>5</v>
      </c>
      <c r="M434" s="66" t="str">
        <f t="shared" si="25"/>
        <v>OK</v>
      </c>
      <c r="N434" s="40"/>
    </row>
    <row r="435" spans="2:14" x14ac:dyDescent="0.25">
      <c r="B435" s="57">
        <v>428</v>
      </c>
      <c r="C435" s="70">
        <v>44502</v>
      </c>
      <c r="D435" s="59" t="s">
        <v>3901</v>
      </c>
      <c r="E435" s="60" t="s">
        <v>11276</v>
      </c>
      <c r="F435" s="67" t="s">
        <v>3902</v>
      </c>
      <c r="G435" s="67" t="s">
        <v>3903</v>
      </c>
      <c r="H435" s="68" t="s">
        <v>9236</v>
      </c>
      <c r="I435" s="63">
        <v>3</v>
      </c>
      <c r="J435" s="64" t="str">
        <f t="shared" si="20"/>
        <v>A</v>
      </c>
      <c r="K435" s="65">
        <f t="shared" si="21"/>
        <v>7500</v>
      </c>
      <c r="L435" s="66">
        <f t="shared" si="24"/>
        <v>5</v>
      </c>
      <c r="M435" s="66" t="str">
        <f t="shared" si="25"/>
        <v>OK</v>
      </c>
    </row>
    <row r="436" spans="2:14" x14ac:dyDescent="0.25">
      <c r="B436" s="57">
        <v>429</v>
      </c>
      <c r="C436" s="70">
        <v>44508</v>
      </c>
      <c r="D436" s="59" t="s">
        <v>5202</v>
      </c>
      <c r="E436" s="60" t="s">
        <v>11276</v>
      </c>
      <c r="F436" s="67" t="s">
        <v>5203</v>
      </c>
      <c r="G436" s="67" t="s">
        <v>5204</v>
      </c>
      <c r="H436" s="68" t="s">
        <v>9879</v>
      </c>
      <c r="I436" s="63">
        <v>2</v>
      </c>
      <c r="J436" s="64" t="str">
        <f t="shared" si="20"/>
        <v>A</v>
      </c>
      <c r="K436" s="65">
        <f t="shared" si="21"/>
        <v>5000</v>
      </c>
      <c r="L436" s="66">
        <f t="shared" si="24"/>
        <v>8</v>
      </c>
      <c r="M436" s="66" t="str">
        <f t="shared" si="25"/>
        <v>OK</v>
      </c>
    </row>
    <row r="437" spans="2:14" s="69" customFormat="1" x14ac:dyDescent="0.25">
      <c r="B437" s="57">
        <v>430</v>
      </c>
      <c r="C437" s="70">
        <v>44508</v>
      </c>
      <c r="D437" s="59" t="s">
        <v>5182</v>
      </c>
      <c r="E437" s="60" t="s">
        <v>11276</v>
      </c>
      <c r="F437" s="67" t="s">
        <v>5183</v>
      </c>
      <c r="G437" s="67" t="s">
        <v>5184</v>
      </c>
      <c r="H437" s="68" t="s">
        <v>9880</v>
      </c>
      <c r="I437" s="63">
        <v>2</v>
      </c>
      <c r="J437" s="64" t="str">
        <f t="shared" si="20"/>
        <v>A</v>
      </c>
      <c r="K437" s="65">
        <f t="shared" si="21"/>
        <v>5000</v>
      </c>
      <c r="L437" s="66">
        <f t="shared" si="24"/>
        <v>4</v>
      </c>
      <c r="M437" s="66" t="str">
        <f t="shared" si="25"/>
        <v>OK</v>
      </c>
      <c r="N437" s="40"/>
    </row>
    <row r="438" spans="2:14" x14ac:dyDescent="0.25">
      <c r="B438" s="57">
        <v>431</v>
      </c>
      <c r="C438" s="70">
        <v>44508</v>
      </c>
      <c r="D438" s="59" t="s">
        <v>5194</v>
      </c>
      <c r="E438" s="60" t="s">
        <v>11276</v>
      </c>
      <c r="F438" s="67" t="s">
        <v>5195</v>
      </c>
      <c r="G438" s="67" t="s">
        <v>5196</v>
      </c>
      <c r="H438" s="68" t="s">
        <v>9881</v>
      </c>
      <c r="I438" s="63">
        <v>2</v>
      </c>
      <c r="J438" s="64" t="str">
        <f t="shared" si="20"/>
        <v>A</v>
      </c>
      <c r="K438" s="65">
        <f t="shared" si="21"/>
        <v>5000</v>
      </c>
      <c r="L438" s="66">
        <f t="shared" si="24"/>
        <v>5</v>
      </c>
      <c r="M438" s="66" t="str">
        <f t="shared" si="25"/>
        <v>OK</v>
      </c>
    </row>
    <row r="439" spans="2:14" x14ac:dyDescent="0.25">
      <c r="B439" s="57">
        <v>432</v>
      </c>
      <c r="C439" s="70">
        <v>44508</v>
      </c>
      <c r="D439" s="59" t="s">
        <v>9882</v>
      </c>
      <c r="E439" s="60" t="s">
        <v>11276</v>
      </c>
      <c r="F439" s="67" t="s">
        <v>9883</v>
      </c>
      <c r="G439" s="67" t="s">
        <v>9884</v>
      </c>
      <c r="H439" s="68" t="s">
        <v>9885</v>
      </c>
      <c r="I439" s="63">
        <v>6</v>
      </c>
      <c r="J439" s="64" t="str">
        <f t="shared" si="20"/>
        <v>B</v>
      </c>
      <c r="K439" s="65">
        <f t="shared" si="21"/>
        <v>18000</v>
      </c>
      <c r="L439" s="66">
        <f t="shared" si="24"/>
        <v>6</v>
      </c>
      <c r="M439" s="66" t="str">
        <f t="shared" si="25"/>
        <v>OK</v>
      </c>
    </row>
    <row r="440" spans="2:14" s="69" customFormat="1" x14ac:dyDescent="0.25">
      <c r="B440" s="57">
        <v>433</v>
      </c>
      <c r="C440" s="70">
        <v>44508</v>
      </c>
      <c r="D440" s="59" t="s">
        <v>5162</v>
      </c>
      <c r="E440" s="60" t="s">
        <v>11276</v>
      </c>
      <c r="F440" s="67" t="s">
        <v>5163</v>
      </c>
      <c r="G440" s="67" t="s">
        <v>5164</v>
      </c>
      <c r="H440" s="68" t="s">
        <v>9886</v>
      </c>
      <c r="I440" s="63">
        <v>5</v>
      </c>
      <c r="J440" s="64" t="str">
        <f t="shared" si="20"/>
        <v>A</v>
      </c>
      <c r="K440" s="65">
        <f t="shared" si="21"/>
        <v>12500</v>
      </c>
      <c r="L440" s="66">
        <f t="shared" si="24"/>
        <v>8</v>
      </c>
      <c r="M440" s="66" t="str">
        <f t="shared" si="25"/>
        <v>OK</v>
      </c>
      <c r="N440" s="40"/>
    </row>
    <row r="441" spans="2:14" x14ac:dyDescent="0.25">
      <c r="B441" s="57">
        <v>434</v>
      </c>
      <c r="C441" s="70">
        <v>44508</v>
      </c>
      <c r="D441" s="59" t="s">
        <v>5166</v>
      </c>
      <c r="E441" s="60" t="s">
        <v>11276</v>
      </c>
      <c r="F441" s="67" t="s">
        <v>5167</v>
      </c>
      <c r="G441" s="67" t="s">
        <v>5168</v>
      </c>
      <c r="H441" s="68" t="s">
        <v>9887</v>
      </c>
      <c r="I441" s="63">
        <v>3</v>
      </c>
      <c r="J441" s="64" t="str">
        <f t="shared" si="20"/>
        <v>A</v>
      </c>
      <c r="K441" s="65">
        <f t="shared" si="21"/>
        <v>7500</v>
      </c>
      <c r="L441" s="66">
        <f t="shared" si="24"/>
        <v>5</v>
      </c>
      <c r="M441" s="66" t="str">
        <f t="shared" si="25"/>
        <v>OK</v>
      </c>
    </row>
    <row r="442" spans="2:14" x14ac:dyDescent="0.25">
      <c r="B442" s="57">
        <v>435</v>
      </c>
      <c r="C442" s="70">
        <v>44508</v>
      </c>
      <c r="D442" s="59" t="s">
        <v>9888</v>
      </c>
      <c r="E442" s="60" t="s">
        <v>11276</v>
      </c>
      <c r="F442" s="67" t="s">
        <v>9889</v>
      </c>
      <c r="G442" s="67" t="s">
        <v>9890</v>
      </c>
      <c r="H442" s="68" t="s">
        <v>9891</v>
      </c>
      <c r="I442" s="63">
        <v>2</v>
      </c>
      <c r="J442" s="64" t="str">
        <f t="shared" si="20"/>
        <v>A</v>
      </c>
      <c r="K442" s="65">
        <f t="shared" si="21"/>
        <v>5000</v>
      </c>
      <c r="L442" s="66">
        <f t="shared" si="24"/>
        <v>2</v>
      </c>
      <c r="M442" s="66" t="str">
        <f t="shared" si="25"/>
        <v>OK</v>
      </c>
    </row>
    <row r="443" spans="2:14" x14ac:dyDescent="0.25">
      <c r="B443" s="57">
        <v>436</v>
      </c>
      <c r="C443" s="70">
        <v>44508</v>
      </c>
      <c r="D443" s="59" t="s">
        <v>5178</v>
      </c>
      <c r="E443" s="60" t="s">
        <v>11276</v>
      </c>
      <c r="F443" s="67" t="s">
        <v>5179</v>
      </c>
      <c r="G443" s="67" t="s">
        <v>5180</v>
      </c>
      <c r="H443" s="68" t="s">
        <v>9892</v>
      </c>
      <c r="I443" s="63">
        <v>6</v>
      </c>
      <c r="J443" s="64" t="str">
        <f t="shared" si="20"/>
        <v>B</v>
      </c>
      <c r="K443" s="65">
        <f t="shared" si="21"/>
        <v>18000</v>
      </c>
      <c r="L443" s="66">
        <f t="shared" si="24"/>
        <v>12</v>
      </c>
      <c r="M443" s="66" t="str">
        <f t="shared" si="25"/>
        <v>OK</v>
      </c>
    </row>
    <row r="444" spans="2:14" s="69" customFormat="1" x14ac:dyDescent="0.25">
      <c r="B444" s="57">
        <v>437</v>
      </c>
      <c r="C444" s="70">
        <v>44508</v>
      </c>
      <c r="D444" s="59" t="s">
        <v>9150</v>
      </c>
      <c r="E444" s="60" t="s">
        <v>11276</v>
      </c>
      <c r="F444" s="67" t="s">
        <v>9151</v>
      </c>
      <c r="G444" s="67" t="s">
        <v>9152</v>
      </c>
      <c r="H444" s="68" t="s">
        <v>9893</v>
      </c>
      <c r="I444" s="63">
        <v>5</v>
      </c>
      <c r="J444" s="64" t="str">
        <f t="shared" si="20"/>
        <v>A</v>
      </c>
      <c r="K444" s="65">
        <f t="shared" si="21"/>
        <v>12500</v>
      </c>
      <c r="L444" s="66">
        <f t="shared" si="24"/>
        <v>7</v>
      </c>
      <c r="M444" s="66" t="str">
        <f t="shared" si="25"/>
        <v>OK</v>
      </c>
      <c r="N444" s="40"/>
    </row>
    <row r="445" spans="2:14" x14ac:dyDescent="0.25">
      <c r="B445" s="57">
        <v>438</v>
      </c>
      <c r="C445" s="70">
        <v>44508</v>
      </c>
      <c r="D445" s="59" t="s">
        <v>9143</v>
      </c>
      <c r="E445" s="60" t="s">
        <v>11276</v>
      </c>
      <c r="F445" s="67" t="s">
        <v>9144</v>
      </c>
      <c r="G445" s="67" t="s">
        <v>9145</v>
      </c>
      <c r="H445" s="68" t="s">
        <v>9897</v>
      </c>
      <c r="I445" s="63">
        <v>10</v>
      </c>
      <c r="J445" s="64" t="str">
        <f t="shared" si="20"/>
        <v>B</v>
      </c>
      <c r="K445" s="65">
        <f t="shared" si="21"/>
        <v>30000</v>
      </c>
      <c r="L445" s="66">
        <f t="shared" si="24"/>
        <v>18</v>
      </c>
      <c r="M445" s="66" t="str">
        <f t="shared" si="25"/>
        <v>OK</v>
      </c>
    </row>
    <row r="446" spans="2:14" x14ac:dyDescent="0.25">
      <c r="B446" s="57">
        <v>439</v>
      </c>
      <c r="C446" s="70">
        <v>44508</v>
      </c>
      <c r="D446" s="59" t="s">
        <v>9894</v>
      </c>
      <c r="E446" s="60" t="s">
        <v>11276</v>
      </c>
      <c r="F446" s="67" t="s">
        <v>9895</v>
      </c>
      <c r="G446" s="67" t="s">
        <v>9896</v>
      </c>
      <c r="H446" s="68" t="s">
        <v>9898</v>
      </c>
      <c r="I446" s="63">
        <v>2</v>
      </c>
      <c r="J446" s="64" t="str">
        <f t="shared" si="20"/>
        <v>A</v>
      </c>
      <c r="K446" s="65">
        <f t="shared" si="21"/>
        <v>5000</v>
      </c>
      <c r="L446" s="66">
        <f t="shared" si="24"/>
        <v>2</v>
      </c>
      <c r="M446" s="66" t="str">
        <f t="shared" si="25"/>
        <v>OK</v>
      </c>
    </row>
    <row r="447" spans="2:14" s="69" customFormat="1" x14ac:dyDescent="0.25">
      <c r="B447" s="57">
        <v>440</v>
      </c>
      <c r="C447" s="70">
        <v>44508</v>
      </c>
      <c r="D447" s="59" t="s">
        <v>5103</v>
      </c>
      <c r="E447" s="60" t="s">
        <v>11276</v>
      </c>
      <c r="F447" s="67" t="s">
        <v>5104</v>
      </c>
      <c r="G447" s="67" t="s">
        <v>5105</v>
      </c>
      <c r="H447" s="68" t="s">
        <v>9899</v>
      </c>
      <c r="I447" s="63">
        <v>2</v>
      </c>
      <c r="J447" s="64" t="str">
        <f t="shared" si="20"/>
        <v>A</v>
      </c>
      <c r="K447" s="65">
        <f t="shared" si="21"/>
        <v>5000</v>
      </c>
      <c r="L447" s="66">
        <f t="shared" si="24"/>
        <v>5</v>
      </c>
      <c r="M447" s="66" t="str">
        <f t="shared" si="25"/>
        <v>OK</v>
      </c>
      <c r="N447" s="40"/>
    </row>
    <row r="448" spans="2:14" x14ac:dyDescent="0.25">
      <c r="B448" s="57">
        <v>441</v>
      </c>
      <c r="C448" s="70">
        <v>44508</v>
      </c>
      <c r="D448" s="59" t="s">
        <v>9900</v>
      </c>
      <c r="E448" s="60" t="s">
        <v>11276</v>
      </c>
      <c r="F448" s="67" t="s">
        <v>9901</v>
      </c>
      <c r="G448" s="67" t="s">
        <v>9902</v>
      </c>
      <c r="H448" s="68" t="s">
        <v>9903</v>
      </c>
      <c r="I448" s="63">
        <v>2</v>
      </c>
      <c r="J448" s="64" t="str">
        <f t="shared" si="20"/>
        <v>A</v>
      </c>
      <c r="K448" s="65">
        <f t="shared" si="21"/>
        <v>5000</v>
      </c>
      <c r="L448" s="66">
        <f t="shared" si="24"/>
        <v>2</v>
      </c>
      <c r="M448" s="66" t="str">
        <f t="shared" si="25"/>
        <v>OK</v>
      </c>
    </row>
    <row r="449" spans="2:14" x14ac:dyDescent="0.25">
      <c r="B449" s="57">
        <v>442</v>
      </c>
      <c r="C449" s="70">
        <v>44508</v>
      </c>
      <c r="D449" s="59" t="s">
        <v>5091</v>
      </c>
      <c r="E449" s="60" t="s">
        <v>11276</v>
      </c>
      <c r="F449" s="67" t="s">
        <v>5092</v>
      </c>
      <c r="G449" s="67" t="s">
        <v>5093</v>
      </c>
      <c r="H449" s="68" t="s">
        <v>9904</v>
      </c>
      <c r="I449" s="63">
        <v>2</v>
      </c>
      <c r="J449" s="64" t="str">
        <f t="shared" si="20"/>
        <v>A</v>
      </c>
      <c r="K449" s="65">
        <f t="shared" si="21"/>
        <v>5000</v>
      </c>
      <c r="L449" s="66">
        <f t="shared" si="24"/>
        <v>4</v>
      </c>
      <c r="M449" s="66" t="str">
        <f t="shared" si="25"/>
        <v>OK</v>
      </c>
    </row>
    <row r="450" spans="2:14" x14ac:dyDescent="0.25">
      <c r="B450" s="57">
        <v>443</v>
      </c>
      <c r="C450" s="70">
        <v>44508</v>
      </c>
      <c r="D450" s="59" t="s">
        <v>9905</v>
      </c>
      <c r="E450" s="60" t="s">
        <v>11276</v>
      </c>
      <c r="F450" s="67" t="s">
        <v>9906</v>
      </c>
      <c r="G450" s="67" t="s">
        <v>9907</v>
      </c>
      <c r="H450" s="68" t="s">
        <v>9908</v>
      </c>
      <c r="I450" s="63">
        <v>2</v>
      </c>
      <c r="J450" s="64" t="str">
        <f t="shared" si="20"/>
        <v>A</v>
      </c>
      <c r="K450" s="65">
        <f t="shared" si="21"/>
        <v>5000</v>
      </c>
      <c r="L450" s="66">
        <f t="shared" si="24"/>
        <v>2</v>
      </c>
      <c r="M450" s="66" t="str">
        <f t="shared" si="25"/>
        <v>OK</v>
      </c>
    </row>
    <row r="451" spans="2:14" x14ac:dyDescent="0.25">
      <c r="B451" s="57">
        <v>444</v>
      </c>
      <c r="C451" s="70">
        <v>44509</v>
      </c>
      <c r="D451" s="59" t="s">
        <v>6666</v>
      </c>
      <c r="E451" s="60" t="s">
        <v>11276</v>
      </c>
      <c r="F451" s="67" t="s">
        <v>6667</v>
      </c>
      <c r="G451" s="67" t="s">
        <v>6668</v>
      </c>
      <c r="H451" s="68" t="s">
        <v>10111</v>
      </c>
      <c r="I451" s="63">
        <v>2</v>
      </c>
      <c r="J451" s="64" t="str">
        <f t="shared" si="20"/>
        <v>A</v>
      </c>
      <c r="K451" s="65">
        <f t="shared" si="21"/>
        <v>5000</v>
      </c>
      <c r="L451" s="66">
        <f t="shared" si="24"/>
        <v>4</v>
      </c>
      <c r="M451" s="66" t="str">
        <f t="shared" si="25"/>
        <v>OK</v>
      </c>
    </row>
    <row r="452" spans="2:14" s="69" customFormat="1" x14ac:dyDescent="0.25">
      <c r="B452" s="57">
        <v>445</v>
      </c>
      <c r="C452" s="70">
        <v>44509</v>
      </c>
      <c r="D452" s="59" t="s">
        <v>5931</v>
      </c>
      <c r="E452" s="60" t="s">
        <v>11276</v>
      </c>
      <c r="F452" s="67" t="s">
        <v>5932</v>
      </c>
      <c r="G452" s="67" t="s">
        <v>5933</v>
      </c>
      <c r="H452" s="68" t="s">
        <v>10112</v>
      </c>
      <c r="I452" s="63">
        <v>4</v>
      </c>
      <c r="J452" s="64" t="str">
        <f t="shared" si="20"/>
        <v>A</v>
      </c>
      <c r="K452" s="65">
        <f t="shared" si="21"/>
        <v>10000</v>
      </c>
      <c r="L452" s="66">
        <f t="shared" si="24"/>
        <v>10</v>
      </c>
      <c r="M452" s="66" t="str">
        <f t="shared" si="25"/>
        <v>OK</v>
      </c>
      <c r="N452" s="40"/>
    </row>
    <row r="453" spans="2:14" x14ac:dyDescent="0.25">
      <c r="B453" s="57">
        <v>446</v>
      </c>
      <c r="C453" s="70">
        <v>44509</v>
      </c>
      <c r="D453" s="59" t="s">
        <v>1489</v>
      </c>
      <c r="E453" s="60" t="s">
        <v>11276</v>
      </c>
      <c r="F453" s="67" t="s">
        <v>1490</v>
      </c>
      <c r="G453" s="67" t="s">
        <v>1491</v>
      </c>
      <c r="H453" s="68" t="s">
        <v>10113</v>
      </c>
      <c r="I453" s="63">
        <v>5</v>
      </c>
      <c r="J453" s="64" t="str">
        <f t="shared" si="20"/>
        <v>A</v>
      </c>
      <c r="K453" s="65">
        <f t="shared" si="21"/>
        <v>12500</v>
      </c>
      <c r="L453" s="66">
        <f t="shared" si="24"/>
        <v>20</v>
      </c>
      <c r="M453" s="66" t="str">
        <f t="shared" si="25"/>
        <v>OK</v>
      </c>
    </row>
    <row r="454" spans="2:14" x14ac:dyDescent="0.25">
      <c r="B454" s="57">
        <v>447</v>
      </c>
      <c r="C454" s="70">
        <v>44509</v>
      </c>
      <c r="D454" s="59" t="s">
        <v>1485</v>
      </c>
      <c r="E454" s="60" t="s">
        <v>11276</v>
      </c>
      <c r="F454" s="67" t="s">
        <v>1486</v>
      </c>
      <c r="G454" s="67" t="s">
        <v>1487</v>
      </c>
      <c r="H454" s="68" t="s">
        <v>10114</v>
      </c>
      <c r="I454" s="63">
        <v>2</v>
      </c>
      <c r="J454" s="64" t="str">
        <f t="shared" si="20"/>
        <v>A</v>
      </c>
      <c r="K454" s="65">
        <f t="shared" si="21"/>
        <v>5000</v>
      </c>
      <c r="L454" s="66">
        <f t="shared" si="24"/>
        <v>6</v>
      </c>
      <c r="M454" s="66" t="str">
        <f t="shared" si="25"/>
        <v>OK</v>
      </c>
    </row>
    <row r="455" spans="2:14" x14ac:dyDescent="0.25">
      <c r="B455" s="57">
        <v>448</v>
      </c>
      <c r="C455" s="70">
        <v>44509</v>
      </c>
      <c r="D455" s="59" t="s">
        <v>10115</v>
      </c>
      <c r="E455" s="60" t="s">
        <v>11276</v>
      </c>
      <c r="F455" s="67" t="s">
        <v>10116</v>
      </c>
      <c r="G455" s="67" t="s">
        <v>10117</v>
      </c>
      <c r="H455" s="68" t="s">
        <v>10118</v>
      </c>
      <c r="I455" s="63">
        <v>2</v>
      </c>
      <c r="J455" s="64" t="str">
        <f t="shared" si="20"/>
        <v>A</v>
      </c>
      <c r="K455" s="65">
        <f t="shared" si="21"/>
        <v>5000</v>
      </c>
      <c r="L455" s="66">
        <f t="shared" si="24"/>
        <v>2</v>
      </c>
      <c r="M455" s="66" t="str">
        <f t="shared" si="25"/>
        <v>OK</v>
      </c>
    </row>
    <row r="456" spans="2:14" s="69" customFormat="1" x14ac:dyDescent="0.25">
      <c r="B456" s="57">
        <v>449</v>
      </c>
      <c r="C456" s="70">
        <v>44509</v>
      </c>
      <c r="D456" s="59" t="s">
        <v>6050</v>
      </c>
      <c r="E456" s="60" t="s">
        <v>11276</v>
      </c>
      <c r="F456" s="67" t="s">
        <v>6051</v>
      </c>
      <c r="G456" s="67" t="s">
        <v>6052</v>
      </c>
      <c r="H456" s="68" t="s">
        <v>10119</v>
      </c>
      <c r="I456" s="63">
        <v>2</v>
      </c>
      <c r="J456" s="64" t="str">
        <f t="shared" si="20"/>
        <v>A</v>
      </c>
      <c r="K456" s="65">
        <f t="shared" si="21"/>
        <v>5000</v>
      </c>
      <c r="L456" s="66">
        <f t="shared" si="24"/>
        <v>5</v>
      </c>
      <c r="M456" s="66" t="str">
        <f t="shared" si="25"/>
        <v>OK</v>
      </c>
      <c r="N456" s="40"/>
    </row>
    <row r="457" spans="2:14" x14ac:dyDescent="0.25">
      <c r="B457" s="57">
        <v>450</v>
      </c>
      <c r="C457" s="70">
        <v>44509</v>
      </c>
      <c r="D457" s="59" t="s">
        <v>6078</v>
      </c>
      <c r="E457" s="60" t="s">
        <v>11276</v>
      </c>
      <c r="F457" s="67" t="s">
        <v>6079</v>
      </c>
      <c r="G457" s="67" t="s">
        <v>6080</v>
      </c>
      <c r="H457" s="68" t="s">
        <v>10123</v>
      </c>
      <c r="I457" s="63">
        <v>6</v>
      </c>
      <c r="J457" s="64" t="str">
        <f t="shared" si="20"/>
        <v>B</v>
      </c>
      <c r="K457" s="65">
        <f t="shared" si="21"/>
        <v>18000</v>
      </c>
      <c r="L457" s="66">
        <f t="shared" ref="L457:L487" si="26">SUMIF($D$8:$D$487,D457:D936,$I$8:$I$487)</f>
        <v>14</v>
      </c>
      <c r="M457" s="66" t="str">
        <f t="shared" ref="M457:M487" si="27">+IF(L457=0," ",IF(L457&lt;=20,"OK",IF(L457&gt;=21,"LEBIH")))</f>
        <v>OK</v>
      </c>
    </row>
    <row r="458" spans="2:14" x14ac:dyDescent="0.25">
      <c r="B458" s="57">
        <v>451</v>
      </c>
      <c r="C458" s="70">
        <v>44509</v>
      </c>
      <c r="D458" s="59" t="s">
        <v>10120</v>
      </c>
      <c r="E458" s="60" t="s">
        <v>11276</v>
      </c>
      <c r="F458" s="67" t="s">
        <v>10121</v>
      </c>
      <c r="G458" s="67" t="s">
        <v>10122</v>
      </c>
      <c r="H458" s="68" t="s">
        <v>10124</v>
      </c>
      <c r="I458" s="63">
        <v>2</v>
      </c>
      <c r="J458" s="64" t="str">
        <f t="shared" si="20"/>
        <v>A</v>
      </c>
      <c r="K458" s="65">
        <f t="shared" si="21"/>
        <v>5000</v>
      </c>
      <c r="L458" s="66">
        <f t="shared" si="26"/>
        <v>2</v>
      </c>
      <c r="M458" s="66" t="str">
        <f t="shared" si="27"/>
        <v>OK</v>
      </c>
    </row>
    <row r="459" spans="2:14" s="69" customFormat="1" x14ac:dyDescent="0.25">
      <c r="B459" s="57">
        <v>452</v>
      </c>
      <c r="C459" s="70">
        <v>44509</v>
      </c>
      <c r="D459" s="59" t="s">
        <v>6070</v>
      </c>
      <c r="E459" s="60" t="s">
        <v>11276</v>
      </c>
      <c r="F459" s="67" t="s">
        <v>6071</v>
      </c>
      <c r="G459" s="67" t="s">
        <v>6072</v>
      </c>
      <c r="H459" s="68" t="s">
        <v>10125</v>
      </c>
      <c r="I459" s="63">
        <v>3</v>
      </c>
      <c r="J459" s="64" t="str">
        <f t="shared" si="20"/>
        <v>A</v>
      </c>
      <c r="K459" s="65">
        <f t="shared" si="21"/>
        <v>7500</v>
      </c>
      <c r="L459" s="66">
        <f t="shared" si="26"/>
        <v>5</v>
      </c>
      <c r="M459" s="66" t="str">
        <f t="shared" si="27"/>
        <v>OK</v>
      </c>
      <c r="N459" s="40"/>
    </row>
    <row r="460" spans="2:14" x14ac:dyDescent="0.25">
      <c r="B460" s="57">
        <v>453</v>
      </c>
      <c r="C460" s="70">
        <v>44509</v>
      </c>
      <c r="D460" s="59" t="s">
        <v>10126</v>
      </c>
      <c r="E460" s="60" t="s">
        <v>11276</v>
      </c>
      <c r="F460" s="67" t="s">
        <v>10127</v>
      </c>
      <c r="G460" s="67" t="s">
        <v>10128</v>
      </c>
      <c r="H460" s="68" t="s">
        <v>10129</v>
      </c>
      <c r="I460" s="63">
        <v>3</v>
      </c>
      <c r="J460" s="64" t="str">
        <f t="shared" si="20"/>
        <v>A</v>
      </c>
      <c r="K460" s="65">
        <f t="shared" si="21"/>
        <v>7500</v>
      </c>
      <c r="L460" s="66">
        <f t="shared" si="26"/>
        <v>3</v>
      </c>
      <c r="M460" s="66" t="str">
        <f t="shared" si="27"/>
        <v>OK</v>
      </c>
    </row>
    <row r="461" spans="2:14" x14ac:dyDescent="0.25">
      <c r="B461" s="57">
        <v>454</v>
      </c>
      <c r="C461" s="70">
        <v>44509</v>
      </c>
      <c r="D461" s="59" t="s">
        <v>1410</v>
      </c>
      <c r="E461" s="60" t="s">
        <v>11276</v>
      </c>
      <c r="F461" s="67" t="s">
        <v>1411</v>
      </c>
      <c r="G461" s="67" t="s">
        <v>1412</v>
      </c>
      <c r="H461" s="68" t="s">
        <v>10135</v>
      </c>
      <c r="I461" s="63">
        <v>4</v>
      </c>
      <c r="J461" s="64" t="str">
        <f t="shared" si="20"/>
        <v>A</v>
      </c>
      <c r="K461" s="65">
        <f t="shared" si="21"/>
        <v>10000</v>
      </c>
      <c r="L461" s="66">
        <f t="shared" si="26"/>
        <v>16</v>
      </c>
      <c r="M461" s="66" t="str">
        <f t="shared" si="27"/>
        <v>OK</v>
      </c>
    </row>
    <row r="462" spans="2:14" x14ac:dyDescent="0.25">
      <c r="B462" s="57">
        <v>455</v>
      </c>
      <c r="C462" s="70">
        <v>44509</v>
      </c>
      <c r="D462" s="59" t="s">
        <v>1441</v>
      </c>
      <c r="E462" s="60" t="s">
        <v>11276</v>
      </c>
      <c r="F462" s="67" t="s">
        <v>1442</v>
      </c>
      <c r="G462" s="67" t="s">
        <v>1443</v>
      </c>
      <c r="H462" s="68" t="s">
        <v>10136</v>
      </c>
      <c r="I462" s="63">
        <v>5</v>
      </c>
      <c r="J462" s="64" t="str">
        <f t="shared" si="20"/>
        <v>A</v>
      </c>
      <c r="K462" s="65">
        <f t="shared" si="21"/>
        <v>12500</v>
      </c>
      <c r="L462" s="66">
        <f t="shared" si="26"/>
        <v>15</v>
      </c>
      <c r="M462" s="66" t="str">
        <f t="shared" si="27"/>
        <v>OK</v>
      </c>
    </row>
    <row r="463" spans="2:14" s="69" customFormat="1" x14ac:dyDescent="0.25">
      <c r="B463" s="57">
        <v>456</v>
      </c>
      <c r="C463" s="70">
        <v>44509</v>
      </c>
      <c r="D463" s="59" t="s">
        <v>6043</v>
      </c>
      <c r="E463" s="60" t="s">
        <v>11276</v>
      </c>
      <c r="F463" s="67" t="s">
        <v>6044</v>
      </c>
      <c r="G463" s="67" t="s">
        <v>6045</v>
      </c>
      <c r="H463" s="68" t="s">
        <v>10137</v>
      </c>
      <c r="I463" s="63">
        <v>5</v>
      </c>
      <c r="J463" s="64" t="str">
        <f t="shared" si="20"/>
        <v>A</v>
      </c>
      <c r="K463" s="65">
        <f t="shared" si="21"/>
        <v>12500</v>
      </c>
      <c r="L463" s="66">
        <f t="shared" si="26"/>
        <v>10</v>
      </c>
      <c r="M463" s="66" t="str">
        <f t="shared" si="27"/>
        <v>OK</v>
      </c>
      <c r="N463" s="40"/>
    </row>
    <row r="464" spans="2:14" x14ac:dyDescent="0.25">
      <c r="B464" s="57">
        <v>457</v>
      </c>
      <c r="C464" s="70">
        <v>44509</v>
      </c>
      <c r="D464" s="59" t="s">
        <v>6047</v>
      </c>
      <c r="E464" s="60" t="s">
        <v>11276</v>
      </c>
      <c r="F464" s="67" t="s">
        <v>6048</v>
      </c>
      <c r="G464" s="67" t="s">
        <v>1424</v>
      </c>
      <c r="H464" s="68" t="s">
        <v>10138</v>
      </c>
      <c r="I464" s="63">
        <v>3</v>
      </c>
      <c r="J464" s="64" t="str">
        <f t="shared" si="20"/>
        <v>A</v>
      </c>
      <c r="K464" s="65">
        <f t="shared" si="21"/>
        <v>7500</v>
      </c>
      <c r="L464" s="66">
        <f t="shared" si="26"/>
        <v>5</v>
      </c>
      <c r="M464" s="66" t="str">
        <f t="shared" si="27"/>
        <v>OK</v>
      </c>
    </row>
    <row r="465" spans="2:14" x14ac:dyDescent="0.25">
      <c r="B465" s="57">
        <v>458</v>
      </c>
      <c r="C465" s="70">
        <v>44509</v>
      </c>
      <c r="D465" s="59" t="s">
        <v>7394</v>
      </c>
      <c r="E465" s="60" t="s">
        <v>11276</v>
      </c>
      <c r="F465" s="67" t="s">
        <v>7395</v>
      </c>
      <c r="G465" s="67" t="s">
        <v>7396</v>
      </c>
      <c r="H465" s="68" t="s">
        <v>10130</v>
      </c>
      <c r="I465" s="63">
        <v>10</v>
      </c>
      <c r="J465" s="64" t="str">
        <f t="shared" si="20"/>
        <v>B</v>
      </c>
      <c r="K465" s="65">
        <f t="shared" si="21"/>
        <v>30000</v>
      </c>
      <c r="L465" s="66">
        <f t="shared" si="26"/>
        <v>13</v>
      </c>
      <c r="M465" s="66" t="str">
        <f t="shared" si="27"/>
        <v>OK</v>
      </c>
    </row>
    <row r="466" spans="2:14" s="69" customFormat="1" x14ac:dyDescent="0.25">
      <c r="B466" s="57">
        <v>459</v>
      </c>
      <c r="C466" s="70">
        <v>44509</v>
      </c>
      <c r="D466" s="59" t="s">
        <v>1449</v>
      </c>
      <c r="E466" s="60" t="s">
        <v>11276</v>
      </c>
      <c r="F466" s="67" t="s">
        <v>1450</v>
      </c>
      <c r="G466" s="67" t="s">
        <v>1451</v>
      </c>
      <c r="H466" s="68" t="s">
        <v>10139</v>
      </c>
      <c r="I466" s="63">
        <v>5</v>
      </c>
      <c r="J466" s="64" t="str">
        <f t="shared" si="20"/>
        <v>A</v>
      </c>
      <c r="K466" s="65">
        <f t="shared" si="21"/>
        <v>12500</v>
      </c>
      <c r="L466" s="66">
        <f t="shared" si="26"/>
        <v>17</v>
      </c>
      <c r="M466" s="66" t="str">
        <f t="shared" si="27"/>
        <v>OK</v>
      </c>
      <c r="N466" s="40"/>
    </row>
    <row r="467" spans="2:14" x14ac:dyDescent="0.25">
      <c r="B467" s="57">
        <v>460</v>
      </c>
      <c r="C467" s="70">
        <v>44509</v>
      </c>
      <c r="D467" s="59" t="s">
        <v>10131</v>
      </c>
      <c r="E467" s="60" t="s">
        <v>11276</v>
      </c>
      <c r="F467" s="67" t="s">
        <v>10132</v>
      </c>
      <c r="G467" s="67" t="s">
        <v>10133</v>
      </c>
      <c r="H467" s="68" t="s">
        <v>10134</v>
      </c>
      <c r="I467" s="63">
        <v>5</v>
      </c>
      <c r="J467" s="64" t="str">
        <f t="shared" si="20"/>
        <v>A</v>
      </c>
      <c r="K467" s="65">
        <f t="shared" si="21"/>
        <v>12500</v>
      </c>
      <c r="L467" s="66">
        <f t="shared" si="26"/>
        <v>5</v>
      </c>
      <c r="M467" s="66" t="str">
        <f t="shared" si="27"/>
        <v>OK</v>
      </c>
    </row>
    <row r="468" spans="2:14" x14ac:dyDescent="0.25">
      <c r="B468" s="57">
        <v>461</v>
      </c>
      <c r="C468" s="70">
        <v>44510</v>
      </c>
      <c r="D468" s="59" t="s">
        <v>5969</v>
      </c>
      <c r="E468" s="60" t="s">
        <v>11276</v>
      </c>
      <c r="F468" s="67" t="s">
        <v>5970</v>
      </c>
      <c r="G468" s="67" t="s">
        <v>5971</v>
      </c>
      <c r="H468" s="68" t="s">
        <v>10490</v>
      </c>
      <c r="I468" s="63">
        <v>3</v>
      </c>
      <c r="J468" s="64" t="str">
        <f t="shared" si="20"/>
        <v>A</v>
      </c>
      <c r="K468" s="65">
        <f t="shared" si="21"/>
        <v>7500</v>
      </c>
      <c r="L468" s="66">
        <f t="shared" si="26"/>
        <v>13</v>
      </c>
      <c r="M468" s="66" t="str">
        <f t="shared" si="27"/>
        <v>OK</v>
      </c>
    </row>
    <row r="469" spans="2:14" x14ac:dyDescent="0.25">
      <c r="B469" s="57">
        <v>462</v>
      </c>
      <c r="C469" s="70">
        <v>44510</v>
      </c>
      <c r="D469" s="59" t="s">
        <v>6705</v>
      </c>
      <c r="E469" s="60" t="s">
        <v>11276</v>
      </c>
      <c r="F469" s="67" t="s">
        <v>6706</v>
      </c>
      <c r="G469" s="67" t="s">
        <v>6707</v>
      </c>
      <c r="H469" s="68" t="s">
        <v>10491</v>
      </c>
      <c r="I469" s="63">
        <v>2</v>
      </c>
      <c r="J469" s="64" t="str">
        <f t="shared" si="20"/>
        <v>A</v>
      </c>
      <c r="K469" s="65">
        <f t="shared" si="21"/>
        <v>5000</v>
      </c>
      <c r="L469" s="66">
        <f t="shared" si="26"/>
        <v>4</v>
      </c>
      <c r="M469" s="66" t="str">
        <f t="shared" si="27"/>
        <v>OK</v>
      </c>
    </row>
    <row r="470" spans="2:14" s="69" customFormat="1" x14ac:dyDescent="0.25">
      <c r="B470" s="57">
        <v>463</v>
      </c>
      <c r="C470" s="70">
        <v>44510</v>
      </c>
      <c r="D470" s="59" t="s">
        <v>6694</v>
      </c>
      <c r="E470" s="60" t="s">
        <v>11276</v>
      </c>
      <c r="F470" s="67" t="s">
        <v>6695</v>
      </c>
      <c r="G470" s="67" t="s">
        <v>6696</v>
      </c>
      <c r="H470" s="68" t="s">
        <v>10492</v>
      </c>
      <c r="I470" s="63">
        <v>2</v>
      </c>
      <c r="J470" s="64" t="str">
        <f t="shared" si="20"/>
        <v>A</v>
      </c>
      <c r="K470" s="65">
        <f t="shared" si="21"/>
        <v>5000</v>
      </c>
      <c r="L470" s="66">
        <f t="shared" si="26"/>
        <v>4</v>
      </c>
      <c r="M470" s="66" t="str">
        <f t="shared" si="27"/>
        <v>OK</v>
      </c>
      <c r="N470" s="40"/>
    </row>
    <row r="471" spans="2:14" x14ac:dyDescent="0.25">
      <c r="B471" s="57">
        <v>464</v>
      </c>
      <c r="C471" s="70">
        <v>44510</v>
      </c>
      <c r="D471" s="59" t="s">
        <v>6689</v>
      </c>
      <c r="E471" s="60" t="s">
        <v>11276</v>
      </c>
      <c r="F471" s="67" t="s">
        <v>6690</v>
      </c>
      <c r="G471" s="67" t="s">
        <v>6691</v>
      </c>
      <c r="H471" s="68" t="s">
        <v>10493</v>
      </c>
      <c r="I471" s="63">
        <v>2</v>
      </c>
      <c r="J471" s="64" t="str">
        <f t="shared" si="20"/>
        <v>A</v>
      </c>
      <c r="K471" s="65">
        <f t="shared" si="21"/>
        <v>5000</v>
      </c>
      <c r="L471" s="66">
        <f t="shared" si="26"/>
        <v>4</v>
      </c>
      <c r="M471" s="66" t="str">
        <f t="shared" si="27"/>
        <v>OK</v>
      </c>
    </row>
    <row r="472" spans="2:14" x14ac:dyDescent="0.25">
      <c r="B472" s="57">
        <v>465</v>
      </c>
      <c r="C472" s="70">
        <v>44510</v>
      </c>
      <c r="D472" s="59" t="s">
        <v>7334</v>
      </c>
      <c r="E472" s="60" t="s">
        <v>11276</v>
      </c>
      <c r="F472" s="67" t="s">
        <v>7335</v>
      </c>
      <c r="G472" s="67" t="s">
        <v>7336</v>
      </c>
      <c r="H472" s="68" t="s">
        <v>11271</v>
      </c>
      <c r="I472" s="63">
        <v>6</v>
      </c>
      <c r="J472" s="64" t="str">
        <f t="shared" si="20"/>
        <v>B</v>
      </c>
      <c r="K472" s="65">
        <f t="shared" si="21"/>
        <v>18000</v>
      </c>
      <c r="L472" s="66">
        <f t="shared" si="26"/>
        <v>16</v>
      </c>
      <c r="M472" s="66" t="str">
        <f t="shared" si="27"/>
        <v>OK</v>
      </c>
    </row>
    <row r="473" spans="2:14" x14ac:dyDescent="0.25">
      <c r="B473" s="57">
        <v>466</v>
      </c>
      <c r="C473" s="70">
        <v>44510</v>
      </c>
      <c r="D473" s="59" t="s">
        <v>2637</v>
      </c>
      <c r="E473" s="60" t="s">
        <v>11276</v>
      </c>
      <c r="F473" s="67" t="s">
        <v>2638</v>
      </c>
      <c r="G473" s="67" t="s">
        <v>2639</v>
      </c>
      <c r="H473" s="68" t="s">
        <v>10494</v>
      </c>
      <c r="I473" s="63">
        <v>3</v>
      </c>
      <c r="J473" s="64" t="str">
        <f t="shared" si="20"/>
        <v>A</v>
      </c>
      <c r="K473" s="65">
        <f t="shared" si="21"/>
        <v>7500</v>
      </c>
      <c r="L473" s="66">
        <f t="shared" si="26"/>
        <v>7</v>
      </c>
      <c r="M473" s="66" t="str">
        <f t="shared" si="27"/>
        <v>OK</v>
      </c>
    </row>
    <row r="474" spans="2:14" s="69" customFormat="1" x14ac:dyDescent="0.25">
      <c r="B474" s="57">
        <v>467</v>
      </c>
      <c r="C474" s="70">
        <v>44510</v>
      </c>
      <c r="D474" s="59" t="s">
        <v>1382</v>
      </c>
      <c r="E474" s="60" t="s">
        <v>11276</v>
      </c>
      <c r="F474" s="67" t="s">
        <v>1383</v>
      </c>
      <c r="G474" s="67" t="s">
        <v>1384</v>
      </c>
      <c r="H474" s="68" t="s">
        <v>10495</v>
      </c>
      <c r="I474" s="63">
        <v>3</v>
      </c>
      <c r="J474" s="64" t="str">
        <f t="shared" ref="J474:J486" si="28">+IF(I474&lt;=0," ",IF(I474&lt;=5,"A",IF(I474&gt;=6,"B")))</f>
        <v>A</v>
      </c>
      <c r="K474" s="65">
        <f t="shared" ref="K474:K486" si="29">+IF(J474=" ",I474*0,IF(J474="A",I474*2500,IF(J474="B",I474*3000)))</f>
        <v>7500</v>
      </c>
      <c r="L474" s="66">
        <f t="shared" si="26"/>
        <v>13</v>
      </c>
      <c r="M474" s="66" t="str">
        <f t="shared" si="27"/>
        <v>OK</v>
      </c>
      <c r="N474" s="40"/>
    </row>
    <row r="475" spans="2:14" x14ac:dyDescent="0.25">
      <c r="B475" s="57">
        <v>468</v>
      </c>
      <c r="C475" s="70">
        <v>44510</v>
      </c>
      <c r="D475" s="59" t="s">
        <v>6770</v>
      </c>
      <c r="E475" s="60" t="s">
        <v>11276</v>
      </c>
      <c r="F475" s="67" t="s">
        <v>6771</v>
      </c>
      <c r="G475" s="67" t="s">
        <v>6772</v>
      </c>
      <c r="H475" s="68" t="s">
        <v>10496</v>
      </c>
      <c r="I475" s="63">
        <v>2</v>
      </c>
      <c r="J475" s="64" t="str">
        <f t="shared" si="28"/>
        <v>A</v>
      </c>
      <c r="K475" s="65">
        <f t="shared" si="29"/>
        <v>5000</v>
      </c>
      <c r="L475" s="66">
        <f t="shared" si="26"/>
        <v>4</v>
      </c>
      <c r="M475" s="66" t="str">
        <f t="shared" si="27"/>
        <v>OK</v>
      </c>
    </row>
    <row r="476" spans="2:14" x14ac:dyDescent="0.25">
      <c r="B476" s="57">
        <v>469</v>
      </c>
      <c r="C476" s="70">
        <v>44510</v>
      </c>
      <c r="D476" s="59" t="s">
        <v>6793</v>
      </c>
      <c r="E476" s="60" t="s">
        <v>11276</v>
      </c>
      <c r="F476" s="67" t="s">
        <v>6794</v>
      </c>
      <c r="G476" s="67" t="s">
        <v>6795</v>
      </c>
      <c r="H476" s="68" t="s">
        <v>10497</v>
      </c>
      <c r="I476" s="63">
        <v>5</v>
      </c>
      <c r="J476" s="64" t="str">
        <f t="shared" si="28"/>
        <v>A</v>
      </c>
      <c r="K476" s="65">
        <f t="shared" si="29"/>
        <v>12500</v>
      </c>
      <c r="L476" s="66">
        <f t="shared" si="26"/>
        <v>7</v>
      </c>
      <c r="M476" s="66" t="str">
        <f t="shared" si="27"/>
        <v>OK</v>
      </c>
    </row>
    <row r="477" spans="2:14" s="69" customFormat="1" x14ac:dyDescent="0.25">
      <c r="B477" s="57">
        <v>470</v>
      </c>
      <c r="C477" s="70">
        <v>44510</v>
      </c>
      <c r="D477" s="59" t="s">
        <v>10498</v>
      </c>
      <c r="E477" s="60" t="s">
        <v>11276</v>
      </c>
      <c r="F477" s="67" t="s">
        <v>10499</v>
      </c>
      <c r="G477" s="67" t="s">
        <v>10500</v>
      </c>
      <c r="H477" s="68" t="s">
        <v>10501</v>
      </c>
      <c r="I477" s="63">
        <v>2</v>
      </c>
      <c r="J477" s="64" t="str">
        <f t="shared" si="28"/>
        <v>A</v>
      </c>
      <c r="K477" s="65">
        <f t="shared" si="29"/>
        <v>5000</v>
      </c>
      <c r="L477" s="66">
        <f t="shared" si="26"/>
        <v>2</v>
      </c>
      <c r="M477" s="66" t="str">
        <f t="shared" si="27"/>
        <v>OK</v>
      </c>
      <c r="N477" s="40"/>
    </row>
    <row r="478" spans="2:14" x14ac:dyDescent="0.25">
      <c r="B478" s="57">
        <v>471</v>
      </c>
      <c r="C478" s="70">
        <v>44513</v>
      </c>
      <c r="D478" s="59" t="s">
        <v>8222</v>
      </c>
      <c r="E478" s="60" t="s">
        <v>11276</v>
      </c>
      <c r="F478" s="67" t="s">
        <v>8223</v>
      </c>
      <c r="G478" s="67" t="s">
        <v>8224</v>
      </c>
      <c r="H478" s="68" t="s">
        <v>11006</v>
      </c>
      <c r="I478" s="63">
        <v>2</v>
      </c>
      <c r="J478" s="64" t="str">
        <f t="shared" si="28"/>
        <v>A</v>
      </c>
      <c r="K478" s="65">
        <f t="shared" si="29"/>
        <v>5000</v>
      </c>
      <c r="L478" s="66">
        <f t="shared" si="26"/>
        <v>4</v>
      </c>
      <c r="M478" s="66" t="str">
        <f t="shared" si="27"/>
        <v>OK</v>
      </c>
    </row>
    <row r="479" spans="2:14" x14ac:dyDescent="0.25">
      <c r="B479" s="57">
        <v>472</v>
      </c>
      <c r="C479" s="70">
        <v>44513</v>
      </c>
      <c r="D479" s="59" t="s">
        <v>8177</v>
      </c>
      <c r="E479" s="60" t="s">
        <v>11276</v>
      </c>
      <c r="F479" s="67" t="s">
        <v>8178</v>
      </c>
      <c r="G479" s="67" t="s">
        <v>8179</v>
      </c>
      <c r="H479" s="68" t="s">
        <v>11001</v>
      </c>
      <c r="I479" s="63">
        <v>4</v>
      </c>
      <c r="J479" s="64" t="str">
        <f t="shared" si="28"/>
        <v>A</v>
      </c>
      <c r="K479" s="65">
        <f t="shared" si="29"/>
        <v>10000</v>
      </c>
      <c r="L479" s="66">
        <f t="shared" si="26"/>
        <v>6</v>
      </c>
      <c r="M479" s="66" t="str">
        <f t="shared" si="27"/>
        <v>OK</v>
      </c>
    </row>
    <row r="480" spans="2:14" s="69" customFormat="1" x14ac:dyDescent="0.25">
      <c r="B480" s="57">
        <v>473</v>
      </c>
      <c r="C480" s="70">
        <v>44513</v>
      </c>
      <c r="D480" s="59" t="s">
        <v>11002</v>
      </c>
      <c r="E480" s="60" t="s">
        <v>11276</v>
      </c>
      <c r="F480" s="67" t="s">
        <v>11003</v>
      </c>
      <c r="G480" s="67" t="s">
        <v>11004</v>
      </c>
      <c r="H480" s="68" t="s">
        <v>11005</v>
      </c>
      <c r="I480" s="63">
        <v>5</v>
      </c>
      <c r="J480" s="64" t="str">
        <f t="shared" si="28"/>
        <v>A</v>
      </c>
      <c r="K480" s="65">
        <f t="shared" si="29"/>
        <v>12500</v>
      </c>
      <c r="L480" s="66">
        <f t="shared" si="26"/>
        <v>5</v>
      </c>
      <c r="M480" s="66" t="str">
        <f t="shared" si="27"/>
        <v>OK</v>
      </c>
      <c r="N480" s="40"/>
    </row>
    <row r="481" spans="2:14" x14ac:dyDescent="0.25">
      <c r="B481" s="57">
        <v>474</v>
      </c>
      <c r="C481" s="70">
        <v>44513</v>
      </c>
      <c r="D481" s="59" t="s">
        <v>3849</v>
      </c>
      <c r="E481" s="60" t="s">
        <v>11276</v>
      </c>
      <c r="F481" s="67" t="s">
        <v>3850</v>
      </c>
      <c r="G481" s="67" t="s">
        <v>3848</v>
      </c>
      <c r="H481" s="68" t="s">
        <v>11007</v>
      </c>
      <c r="I481" s="63">
        <v>2</v>
      </c>
      <c r="J481" s="64" t="str">
        <f t="shared" si="28"/>
        <v>A</v>
      </c>
      <c r="K481" s="65">
        <f t="shared" si="29"/>
        <v>5000</v>
      </c>
      <c r="L481" s="66">
        <f t="shared" si="26"/>
        <v>4</v>
      </c>
      <c r="M481" s="66" t="str">
        <f t="shared" si="27"/>
        <v>OK</v>
      </c>
    </row>
    <row r="482" spans="2:14" x14ac:dyDescent="0.25">
      <c r="B482" s="57">
        <v>475</v>
      </c>
      <c r="C482" s="70">
        <v>44513</v>
      </c>
      <c r="D482" s="59" t="s">
        <v>11008</v>
      </c>
      <c r="E482" s="60" t="s">
        <v>11276</v>
      </c>
      <c r="F482" s="67" t="s">
        <v>11009</v>
      </c>
      <c r="G482" s="67" t="s">
        <v>11010</v>
      </c>
      <c r="H482" s="68" t="s">
        <v>11011</v>
      </c>
      <c r="I482" s="63">
        <v>2</v>
      </c>
      <c r="J482" s="64" t="str">
        <f t="shared" si="28"/>
        <v>A</v>
      </c>
      <c r="K482" s="65">
        <f t="shared" si="29"/>
        <v>5000</v>
      </c>
      <c r="L482" s="66">
        <f t="shared" si="26"/>
        <v>2</v>
      </c>
      <c r="M482" s="66" t="str">
        <f t="shared" si="27"/>
        <v>OK</v>
      </c>
    </row>
    <row r="483" spans="2:14" x14ac:dyDescent="0.25">
      <c r="B483" s="57">
        <v>476</v>
      </c>
      <c r="C483" s="70">
        <v>44513</v>
      </c>
      <c r="D483" s="59" t="s">
        <v>3809</v>
      </c>
      <c r="E483" s="60" t="s">
        <v>11276</v>
      </c>
      <c r="F483" s="67" t="s">
        <v>3810</v>
      </c>
      <c r="G483" s="67" t="s">
        <v>3811</v>
      </c>
      <c r="H483" s="68" t="s">
        <v>11012</v>
      </c>
      <c r="I483" s="63">
        <v>6</v>
      </c>
      <c r="J483" s="64" t="str">
        <f t="shared" si="28"/>
        <v>B</v>
      </c>
      <c r="K483" s="65">
        <f t="shared" si="29"/>
        <v>18000</v>
      </c>
      <c r="L483" s="66">
        <f t="shared" si="26"/>
        <v>8</v>
      </c>
      <c r="M483" s="66" t="str">
        <f t="shared" si="27"/>
        <v>OK</v>
      </c>
    </row>
    <row r="484" spans="2:14" s="69" customFormat="1" x14ac:dyDescent="0.25">
      <c r="B484" s="57">
        <v>477</v>
      </c>
      <c r="C484" s="70">
        <v>44513</v>
      </c>
      <c r="D484" s="59" t="s">
        <v>11013</v>
      </c>
      <c r="E484" s="60" t="s">
        <v>11276</v>
      </c>
      <c r="F484" s="67" t="s">
        <v>11014</v>
      </c>
      <c r="G484" s="67" t="s">
        <v>11015</v>
      </c>
      <c r="H484" s="68" t="s">
        <v>11016</v>
      </c>
      <c r="I484" s="63">
        <v>2</v>
      </c>
      <c r="J484" s="64" t="str">
        <f t="shared" si="28"/>
        <v>A</v>
      </c>
      <c r="K484" s="65">
        <f t="shared" si="29"/>
        <v>5000</v>
      </c>
      <c r="L484" s="66">
        <f t="shared" si="26"/>
        <v>2</v>
      </c>
      <c r="M484" s="66" t="str">
        <f t="shared" si="27"/>
        <v>OK</v>
      </c>
      <c r="N484" s="40"/>
    </row>
    <row r="485" spans="2:14" x14ac:dyDescent="0.25">
      <c r="B485" s="57">
        <v>478</v>
      </c>
      <c r="C485" s="70">
        <v>44513</v>
      </c>
      <c r="D485" s="59" t="s">
        <v>11017</v>
      </c>
      <c r="E485" s="60" t="s">
        <v>11276</v>
      </c>
      <c r="F485" s="67" t="s">
        <v>11018</v>
      </c>
      <c r="G485" s="67" t="s">
        <v>11019</v>
      </c>
      <c r="H485" s="68" t="s">
        <v>11020</v>
      </c>
      <c r="I485" s="63">
        <v>3</v>
      </c>
      <c r="J485" s="64" t="str">
        <f t="shared" si="28"/>
        <v>A</v>
      </c>
      <c r="K485" s="65">
        <f t="shared" si="29"/>
        <v>7500</v>
      </c>
      <c r="L485" s="66">
        <f t="shared" si="26"/>
        <v>3</v>
      </c>
      <c r="M485" s="66" t="str">
        <f t="shared" si="27"/>
        <v>OK</v>
      </c>
    </row>
    <row r="486" spans="2:14" x14ac:dyDescent="0.25">
      <c r="B486" s="57">
        <v>479</v>
      </c>
      <c r="C486" s="70">
        <v>44511</v>
      </c>
      <c r="D486" s="59" t="s">
        <v>10697</v>
      </c>
      <c r="E486" s="60" t="s">
        <v>11276</v>
      </c>
      <c r="F486" s="67" t="s">
        <v>10698</v>
      </c>
      <c r="G486" s="67" t="s">
        <v>10699</v>
      </c>
      <c r="H486" s="68" t="s">
        <v>10700</v>
      </c>
      <c r="I486" s="63">
        <v>5</v>
      </c>
      <c r="J486" s="64" t="str">
        <f t="shared" si="28"/>
        <v>A</v>
      </c>
      <c r="K486" s="65">
        <f t="shared" si="29"/>
        <v>12500</v>
      </c>
      <c r="L486" s="66">
        <f t="shared" si="26"/>
        <v>5</v>
      </c>
      <c r="M486" s="66" t="str">
        <f t="shared" si="27"/>
        <v>OK</v>
      </c>
    </row>
    <row r="487" spans="2:14" x14ac:dyDescent="0.25">
      <c r="B487" s="57"/>
      <c r="C487" s="70"/>
      <c r="D487" s="59"/>
      <c r="E487" s="60"/>
      <c r="F487" s="67"/>
      <c r="G487" s="67"/>
      <c r="H487" s="68"/>
      <c r="I487" s="63"/>
      <c r="J487" s="64" t="str">
        <f t="shared" si="8"/>
        <v xml:space="preserve"> </v>
      </c>
      <c r="K487" s="65">
        <f t="shared" si="9"/>
        <v>0</v>
      </c>
      <c r="L487" s="66">
        <f t="shared" si="26"/>
        <v>0</v>
      </c>
      <c r="M487" s="66" t="str">
        <f t="shared" si="27"/>
        <v xml:space="preserve"> </v>
      </c>
    </row>
    <row r="488" spans="2:14" ht="5.25" customHeight="1" x14ac:dyDescent="0.25"/>
    <row r="489" spans="2:14" s="72" customFormat="1" ht="26.25" customHeight="1" x14ac:dyDescent="0.25">
      <c r="B489" s="138" t="s">
        <v>28</v>
      </c>
      <c r="C489" s="138"/>
      <c r="D489" s="138"/>
      <c r="E489" s="138"/>
      <c r="F489" s="138"/>
      <c r="G489" s="138"/>
      <c r="I489" s="88">
        <f>SUM(I8:I488)</f>
        <v>1490</v>
      </c>
      <c r="J489" s="88"/>
      <c r="K489" s="88">
        <f>SUM(K8:K487)</f>
        <v>3980500</v>
      </c>
      <c r="L489" s="74"/>
      <c r="M489" s="75"/>
      <c r="N489" s="74"/>
    </row>
    <row r="490" spans="2:14" x14ac:dyDescent="0.25">
      <c r="I490" s="76"/>
      <c r="J490" s="76"/>
      <c r="K490" s="76"/>
    </row>
  </sheetData>
  <autoFilter ref="B7:N487"/>
  <mergeCells count="11">
    <mergeCell ref="H5:H6"/>
    <mergeCell ref="J5:J6"/>
    <mergeCell ref="K5:K6"/>
    <mergeCell ref="L6:M6"/>
    <mergeCell ref="B489:G489"/>
    <mergeCell ref="B5:B6"/>
    <mergeCell ref="C5:C6"/>
    <mergeCell ref="D5:D6"/>
    <mergeCell ref="E5:E6"/>
    <mergeCell ref="F5:F6"/>
    <mergeCell ref="G5:G6"/>
  </mergeCells>
  <conditionalFormatting sqref="H487">
    <cfRule type="duplicateValues" dxfId="428" priority="139"/>
  </conditionalFormatting>
  <conditionalFormatting sqref="H152:H197">
    <cfRule type="duplicateValues" dxfId="427" priority="97"/>
  </conditionalFormatting>
  <conditionalFormatting sqref="H8:H151">
    <cfRule type="duplicateValues" dxfId="426" priority="98"/>
  </conditionalFormatting>
  <conditionalFormatting sqref="H225:H270">
    <cfRule type="duplicateValues" dxfId="425" priority="95"/>
  </conditionalFormatting>
  <conditionalFormatting sqref="H198:H224">
    <cfRule type="duplicateValues" dxfId="424" priority="96"/>
  </conditionalFormatting>
  <conditionalFormatting sqref="H298:H343">
    <cfRule type="duplicateValues" dxfId="423" priority="93"/>
  </conditionalFormatting>
  <conditionalFormatting sqref="H271:H297">
    <cfRule type="duplicateValues" dxfId="422" priority="94"/>
  </conditionalFormatting>
  <conditionalFormatting sqref="H344:H370">
    <cfRule type="duplicateValues" dxfId="421" priority="92"/>
  </conditionalFormatting>
  <conditionalFormatting sqref="H371:H395">
    <cfRule type="duplicateValues" dxfId="420" priority="99"/>
  </conditionalFormatting>
  <conditionalFormatting sqref="H396">
    <cfRule type="duplicateValues" dxfId="419" priority="91"/>
  </conditionalFormatting>
  <conditionalFormatting sqref="H397">
    <cfRule type="duplicateValues" dxfId="418" priority="90"/>
  </conditionalFormatting>
  <conditionalFormatting sqref="H398">
    <cfRule type="duplicateValues" dxfId="417" priority="89"/>
  </conditionalFormatting>
  <conditionalFormatting sqref="H399">
    <cfRule type="duplicateValues" dxfId="416" priority="88"/>
  </conditionalFormatting>
  <conditionalFormatting sqref="H400">
    <cfRule type="duplicateValues" dxfId="415" priority="87"/>
  </conditionalFormatting>
  <conditionalFormatting sqref="H401">
    <cfRule type="duplicateValues" dxfId="414" priority="86"/>
  </conditionalFormatting>
  <conditionalFormatting sqref="H402">
    <cfRule type="duplicateValues" dxfId="413" priority="85"/>
  </conditionalFormatting>
  <conditionalFormatting sqref="H403">
    <cfRule type="duplicateValues" dxfId="412" priority="84"/>
  </conditionalFormatting>
  <conditionalFormatting sqref="H404">
    <cfRule type="duplicateValues" dxfId="411" priority="83"/>
  </conditionalFormatting>
  <conditionalFormatting sqref="H405">
    <cfRule type="duplicateValues" dxfId="410" priority="82"/>
  </conditionalFormatting>
  <conditionalFormatting sqref="H406">
    <cfRule type="duplicateValues" dxfId="409" priority="81"/>
  </conditionalFormatting>
  <conditionalFormatting sqref="H407">
    <cfRule type="duplicateValues" dxfId="408" priority="80"/>
  </conditionalFormatting>
  <conditionalFormatting sqref="H408">
    <cfRule type="duplicateValues" dxfId="407" priority="79"/>
  </conditionalFormatting>
  <conditionalFormatting sqref="H409">
    <cfRule type="duplicateValues" dxfId="406" priority="78"/>
  </conditionalFormatting>
  <conditionalFormatting sqref="H410">
    <cfRule type="duplicateValues" dxfId="405" priority="77"/>
  </conditionalFormatting>
  <conditionalFormatting sqref="H411">
    <cfRule type="duplicateValues" dxfId="404" priority="76"/>
  </conditionalFormatting>
  <conditionalFormatting sqref="H412">
    <cfRule type="duplicateValues" dxfId="403" priority="75"/>
  </conditionalFormatting>
  <conditionalFormatting sqref="H413">
    <cfRule type="duplicateValues" dxfId="402" priority="74"/>
  </conditionalFormatting>
  <conditionalFormatting sqref="H414">
    <cfRule type="duplicateValues" dxfId="401" priority="73"/>
  </conditionalFormatting>
  <conditionalFormatting sqref="H415">
    <cfRule type="duplicateValues" dxfId="400" priority="72"/>
  </conditionalFormatting>
  <conditionalFormatting sqref="H416">
    <cfRule type="duplicateValues" dxfId="399" priority="71"/>
  </conditionalFormatting>
  <conditionalFormatting sqref="H417">
    <cfRule type="duplicateValues" dxfId="398" priority="70"/>
  </conditionalFormatting>
  <conditionalFormatting sqref="H418">
    <cfRule type="duplicateValues" dxfId="397" priority="69"/>
  </conditionalFormatting>
  <conditionalFormatting sqref="H419">
    <cfRule type="duplicateValues" dxfId="396" priority="68"/>
  </conditionalFormatting>
  <conditionalFormatting sqref="H420">
    <cfRule type="duplicateValues" dxfId="395" priority="67"/>
  </conditionalFormatting>
  <conditionalFormatting sqref="H421">
    <cfRule type="duplicateValues" dxfId="394" priority="66"/>
  </conditionalFormatting>
  <conditionalFormatting sqref="H422">
    <cfRule type="duplicateValues" dxfId="393" priority="65"/>
  </conditionalFormatting>
  <conditionalFormatting sqref="H423">
    <cfRule type="duplicateValues" dxfId="392" priority="64"/>
  </conditionalFormatting>
  <conditionalFormatting sqref="H424">
    <cfRule type="duplicateValues" dxfId="391" priority="63"/>
  </conditionalFormatting>
  <conditionalFormatting sqref="H425">
    <cfRule type="duplicateValues" dxfId="390" priority="62"/>
  </conditionalFormatting>
  <conditionalFormatting sqref="H426">
    <cfRule type="duplicateValues" dxfId="389" priority="61"/>
  </conditionalFormatting>
  <conditionalFormatting sqref="H427">
    <cfRule type="duplicateValues" dxfId="388" priority="60"/>
  </conditionalFormatting>
  <conditionalFormatting sqref="H428">
    <cfRule type="duplicateValues" dxfId="387" priority="59"/>
  </conditionalFormatting>
  <conditionalFormatting sqref="H429">
    <cfRule type="duplicateValues" dxfId="386" priority="58"/>
  </conditionalFormatting>
  <conditionalFormatting sqref="H430">
    <cfRule type="duplicateValues" dxfId="385" priority="57"/>
  </conditionalFormatting>
  <conditionalFormatting sqref="H431">
    <cfRule type="duplicateValues" dxfId="384" priority="56"/>
  </conditionalFormatting>
  <conditionalFormatting sqref="H432">
    <cfRule type="duplicateValues" dxfId="383" priority="55"/>
  </conditionalFormatting>
  <conditionalFormatting sqref="H433">
    <cfRule type="duplicateValues" dxfId="382" priority="54"/>
  </conditionalFormatting>
  <conditionalFormatting sqref="H434">
    <cfRule type="duplicateValues" dxfId="381" priority="53"/>
  </conditionalFormatting>
  <conditionalFormatting sqref="H435">
    <cfRule type="duplicateValues" dxfId="380" priority="52"/>
  </conditionalFormatting>
  <conditionalFormatting sqref="H436">
    <cfRule type="duplicateValues" dxfId="379" priority="51"/>
  </conditionalFormatting>
  <conditionalFormatting sqref="H437">
    <cfRule type="duplicateValues" dxfId="378" priority="50"/>
  </conditionalFormatting>
  <conditionalFormatting sqref="H438">
    <cfRule type="duplicateValues" dxfId="377" priority="49"/>
  </conditionalFormatting>
  <conditionalFormatting sqref="H439">
    <cfRule type="duplicateValues" dxfId="376" priority="48"/>
  </conditionalFormatting>
  <conditionalFormatting sqref="H440">
    <cfRule type="duplicateValues" dxfId="375" priority="47"/>
  </conditionalFormatting>
  <conditionalFormatting sqref="H441">
    <cfRule type="duplicateValues" dxfId="374" priority="46"/>
  </conditionalFormatting>
  <conditionalFormatting sqref="H442">
    <cfRule type="duplicateValues" dxfId="373" priority="45"/>
  </conditionalFormatting>
  <conditionalFormatting sqref="H443">
    <cfRule type="duplicateValues" dxfId="372" priority="44"/>
  </conditionalFormatting>
  <conditionalFormatting sqref="H444">
    <cfRule type="duplicateValues" dxfId="371" priority="43"/>
  </conditionalFormatting>
  <conditionalFormatting sqref="H445">
    <cfRule type="duplicateValues" dxfId="370" priority="42"/>
  </conditionalFormatting>
  <conditionalFormatting sqref="H446">
    <cfRule type="duplicateValues" dxfId="369" priority="41"/>
  </conditionalFormatting>
  <conditionalFormatting sqref="H447">
    <cfRule type="duplicateValues" dxfId="368" priority="40"/>
  </conditionalFormatting>
  <conditionalFormatting sqref="H448">
    <cfRule type="duplicateValues" dxfId="367" priority="39"/>
  </conditionalFormatting>
  <conditionalFormatting sqref="H449">
    <cfRule type="duplicateValues" dxfId="366" priority="38"/>
  </conditionalFormatting>
  <conditionalFormatting sqref="H450">
    <cfRule type="duplicateValues" dxfId="365" priority="37"/>
  </conditionalFormatting>
  <conditionalFormatting sqref="H451">
    <cfRule type="duplicateValues" dxfId="364" priority="36"/>
  </conditionalFormatting>
  <conditionalFormatting sqref="H452">
    <cfRule type="duplicateValues" dxfId="363" priority="35"/>
  </conditionalFormatting>
  <conditionalFormatting sqref="H453">
    <cfRule type="duplicateValues" dxfId="362" priority="34"/>
  </conditionalFormatting>
  <conditionalFormatting sqref="H454">
    <cfRule type="duplicateValues" dxfId="361" priority="33"/>
  </conditionalFormatting>
  <conditionalFormatting sqref="H455">
    <cfRule type="duplicateValues" dxfId="360" priority="32"/>
  </conditionalFormatting>
  <conditionalFormatting sqref="H456">
    <cfRule type="duplicateValues" dxfId="359" priority="31"/>
  </conditionalFormatting>
  <conditionalFormatting sqref="H457">
    <cfRule type="duplicateValues" dxfId="358" priority="30"/>
  </conditionalFormatting>
  <conditionalFormatting sqref="H458">
    <cfRule type="duplicateValues" dxfId="357" priority="29"/>
  </conditionalFormatting>
  <conditionalFormatting sqref="H459">
    <cfRule type="duplicateValues" dxfId="356" priority="28"/>
  </conditionalFormatting>
  <conditionalFormatting sqref="H460">
    <cfRule type="duplicateValues" dxfId="355" priority="27"/>
  </conditionalFormatting>
  <conditionalFormatting sqref="H461">
    <cfRule type="duplicateValues" dxfId="354" priority="26"/>
  </conditionalFormatting>
  <conditionalFormatting sqref="H462">
    <cfRule type="duplicateValues" dxfId="353" priority="25"/>
  </conditionalFormatting>
  <conditionalFormatting sqref="H463">
    <cfRule type="duplicateValues" dxfId="352" priority="24"/>
  </conditionalFormatting>
  <conditionalFormatting sqref="H464">
    <cfRule type="duplicateValues" dxfId="351" priority="23"/>
  </conditionalFormatting>
  <conditionalFormatting sqref="H465">
    <cfRule type="duplicateValues" dxfId="350" priority="22"/>
  </conditionalFormatting>
  <conditionalFormatting sqref="H466">
    <cfRule type="duplicateValues" dxfId="349" priority="21"/>
  </conditionalFormatting>
  <conditionalFormatting sqref="H467">
    <cfRule type="duplicateValues" dxfId="348" priority="20"/>
  </conditionalFormatting>
  <conditionalFormatting sqref="H468">
    <cfRule type="duplicateValues" dxfId="347" priority="19"/>
  </conditionalFormatting>
  <conditionalFormatting sqref="H469">
    <cfRule type="duplicateValues" dxfId="346" priority="18"/>
  </conditionalFormatting>
  <conditionalFormatting sqref="H470">
    <cfRule type="duplicateValues" dxfId="345" priority="17"/>
  </conditionalFormatting>
  <conditionalFormatting sqref="H471">
    <cfRule type="duplicateValues" dxfId="344" priority="16"/>
  </conditionalFormatting>
  <conditionalFormatting sqref="H472">
    <cfRule type="duplicateValues" dxfId="343" priority="15"/>
  </conditionalFormatting>
  <conditionalFormatting sqref="H473">
    <cfRule type="duplicateValues" dxfId="342" priority="14"/>
  </conditionalFormatting>
  <conditionalFormatting sqref="H474">
    <cfRule type="duplicateValues" dxfId="341" priority="13"/>
  </conditionalFormatting>
  <conditionalFormatting sqref="H475">
    <cfRule type="duplicateValues" dxfId="340" priority="12"/>
  </conditionalFormatting>
  <conditionalFormatting sqref="H476">
    <cfRule type="duplicateValues" dxfId="339" priority="11"/>
  </conditionalFormatting>
  <conditionalFormatting sqref="H477">
    <cfRule type="duplicateValues" dxfId="338" priority="10"/>
  </conditionalFormatting>
  <conditionalFormatting sqref="H478">
    <cfRule type="duplicateValues" dxfId="337" priority="9"/>
  </conditionalFormatting>
  <conditionalFormatting sqref="H479">
    <cfRule type="duplicateValues" dxfId="336" priority="8"/>
  </conditionalFormatting>
  <conditionalFormatting sqref="H480">
    <cfRule type="duplicateValues" dxfId="335" priority="7"/>
  </conditionalFormatting>
  <conditionalFormatting sqref="H481">
    <cfRule type="duplicateValues" dxfId="334" priority="6"/>
  </conditionalFormatting>
  <conditionalFormatting sqref="H482">
    <cfRule type="duplicateValues" dxfId="333" priority="5"/>
  </conditionalFormatting>
  <conditionalFormatting sqref="H483">
    <cfRule type="duplicateValues" dxfId="332" priority="4"/>
  </conditionalFormatting>
  <conditionalFormatting sqref="H484">
    <cfRule type="duplicateValues" dxfId="331" priority="3"/>
  </conditionalFormatting>
  <conditionalFormatting sqref="H485">
    <cfRule type="duplicateValues" dxfId="330" priority="2"/>
  </conditionalFormatting>
  <conditionalFormatting sqref="H486">
    <cfRule type="duplicateValues" dxfId="329" priority="1"/>
  </conditionalFormatting>
  <printOptions horizontalCentered="1"/>
  <pageMargins left="0" right="0" top="0" bottom="0" header="0" footer="0"/>
  <pageSetup paperSize="9" scale="75" orientation="landscape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306"/>
  <sheetViews>
    <sheetView zoomScale="80" zoomScaleNormal="80" workbookViewId="0">
      <pane xSplit="6" ySplit="7" topLeftCell="G294" activePane="bottomRight" state="frozen"/>
      <selection pane="topRight" activeCell="G1" sqref="G1"/>
      <selection pane="bottomLeft" activeCell="A8" sqref="A8"/>
      <selection pane="bottomRight" sqref="A1:K305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38" customWidth="1"/>
    <col min="7" max="7" width="50.140625" customWidth="1"/>
    <col min="8" max="8" width="14.7109375" customWidth="1"/>
    <col min="9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61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>
        <v>9</v>
      </c>
      <c r="J7" s="54"/>
      <c r="K7" s="55"/>
      <c r="L7" s="50"/>
      <c r="M7" s="50"/>
      <c r="N7" s="50"/>
    </row>
    <row r="8" spans="2:14" s="16" customFormat="1" x14ac:dyDescent="0.25">
      <c r="B8" s="57">
        <v>1</v>
      </c>
      <c r="C8" s="58">
        <v>44487</v>
      </c>
      <c r="D8" s="59" t="s">
        <v>345</v>
      </c>
      <c r="E8" s="60" t="s">
        <v>11276</v>
      </c>
      <c r="F8" s="61" t="s">
        <v>346</v>
      </c>
      <c r="G8" s="61" t="s">
        <v>347</v>
      </c>
      <c r="H8" s="62" t="s">
        <v>348</v>
      </c>
      <c r="I8" s="63">
        <v>2</v>
      </c>
      <c r="J8" s="64" t="str">
        <f>+IF(I8&lt;=0," ",IF(I8&lt;=5,"A",IF(I8&gt;=6,"B")))</f>
        <v>A</v>
      </c>
      <c r="K8" s="65">
        <f>+IF(J8=" ",I8*0,IF(J8="A",I8*2500,IF(J8="B",I8*3000)))</f>
        <v>5000</v>
      </c>
      <c r="L8" s="66">
        <f>SUMIF($D$8:$D$303,D8:D303,$I$8:$I$303)</f>
        <v>2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>
        <v>2</v>
      </c>
      <c r="C9" s="58">
        <v>44487</v>
      </c>
      <c r="D9" s="59" t="s">
        <v>349</v>
      </c>
      <c r="E9" s="60" t="s">
        <v>11276</v>
      </c>
      <c r="F9" s="61" t="s">
        <v>350</v>
      </c>
      <c r="G9" s="61" t="s">
        <v>351</v>
      </c>
      <c r="H9" s="62" t="s">
        <v>352</v>
      </c>
      <c r="I9" s="63">
        <v>2</v>
      </c>
      <c r="J9" s="64" t="str">
        <f t="shared" ref="J9:J72" si="0">+IF(I9&lt;=0," ",IF(I9&lt;=5,"A",IF(I9&gt;=6,"B")))</f>
        <v>A</v>
      </c>
      <c r="K9" s="65">
        <f t="shared" ref="K9:K72" si="1">+IF(J9=" ",I9*0,IF(J9="A",I9*2500,IF(J9="B",I9*3000)))</f>
        <v>5000</v>
      </c>
      <c r="L9" s="66">
        <f t="shared" ref="L9:L72" si="2">SUMIF($D$8:$D$303,D9:D304,$I$8:$I$303)</f>
        <v>2</v>
      </c>
      <c r="M9" s="66" t="str">
        <f t="shared" ref="M9:M72" si="3">+IF(L9=0," ",IF(L9&lt;=20,"OK",IF(L9&gt;=21,"LEBIH")))</f>
        <v>OK</v>
      </c>
      <c r="N9" s="40"/>
    </row>
    <row r="10" spans="2:14" s="16" customFormat="1" x14ac:dyDescent="0.25">
      <c r="B10" s="57">
        <v>3</v>
      </c>
      <c r="C10" s="58">
        <v>44487</v>
      </c>
      <c r="D10" s="59" t="s">
        <v>353</v>
      </c>
      <c r="E10" s="60" t="s">
        <v>11276</v>
      </c>
      <c r="F10" s="61" t="s">
        <v>354</v>
      </c>
      <c r="G10" s="61" t="s">
        <v>355</v>
      </c>
      <c r="H10" s="62" t="s">
        <v>356</v>
      </c>
      <c r="I10" s="63">
        <v>2</v>
      </c>
      <c r="J10" s="64" t="str">
        <f t="shared" si="0"/>
        <v>A</v>
      </c>
      <c r="K10" s="65">
        <f t="shared" si="1"/>
        <v>5000</v>
      </c>
      <c r="L10" s="66">
        <f t="shared" si="2"/>
        <v>2</v>
      </c>
      <c r="M10" s="66" t="str">
        <f t="shared" si="3"/>
        <v>OK</v>
      </c>
      <c r="N10" s="40"/>
    </row>
    <row r="11" spans="2:14" s="16" customFormat="1" x14ac:dyDescent="0.25">
      <c r="B11" s="57">
        <v>4</v>
      </c>
      <c r="C11" s="58">
        <v>44487</v>
      </c>
      <c r="D11" s="59" t="s">
        <v>357</v>
      </c>
      <c r="E11" s="60" t="s">
        <v>11276</v>
      </c>
      <c r="F11" s="61" t="s">
        <v>358</v>
      </c>
      <c r="G11" s="61" t="s">
        <v>359</v>
      </c>
      <c r="H11" s="62" t="s">
        <v>360</v>
      </c>
      <c r="I11" s="63">
        <v>2</v>
      </c>
      <c r="J11" s="64" t="str">
        <f t="shared" si="0"/>
        <v>A</v>
      </c>
      <c r="K11" s="65">
        <f t="shared" si="1"/>
        <v>5000</v>
      </c>
      <c r="L11" s="66">
        <f t="shared" si="2"/>
        <v>4</v>
      </c>
      <c r="M11" s="66" t="str">
        <f t="shared" si="3"/>
        <v>OK</v>
      </c>
      <c r="N11" s="40"/>
    </row>
    <row r="12" spans="2:14" s="16" customFormat="1" x14ac:dyDescent="0.25">
      <c r="B12" s="57">
        <v>5</v>
      </c>
      <c r="C12" s="58">
        <v>44487</v>
      </c>
      <c r="D12" s="59" t="s">
        <v>361</v>
      </c>
      <c r="E12" s="60" t="s">
        <v>11276</v>
      </c>
      <c r="F12" s="61" t="s">
        <v>362</v>
      </c>
      <c r="G12" s="61" t="s">
        <v>363</v>
      </c>
      <c r="H12" s="62" t="s">
        <v>364</v>
      </c>
      <c r="I12" s="63">
        <v>2</v>
      </c>
      <c r="J12" s="64" t="str">
        <f t="shared" si="0"/>
        <v>A</v>
      </c>
      <c r="K12" s="65">
        <f t="shared" si="1"/>
        <v>5000</v>
      </c>
      <c r="L12" s="66">
        <f t="shared" si="2"/>
        <v>2</v>
      </c>
      <c r="M12" s="66" t="str">
        <f t="shared" si="3"/>
        <v>OK</v>
      </c>
      <c r="N12" s="40"/>
    </row>
    <row r="13" spans="2:14" s="16" customFormat="1" x14ac:dyDescent="0.25">
      <c r="B13" s="57">
        <v>6</v>
      </c>
      <c r="C13" s="58">
        <v>44487</v>
      </c>
      <c r="D13" s="59" t="s">
        <v>365</v>
      </c>
      <c r="E13" s="60" t="s">
        <v>11276</v>
      </c>
      <c r="F13" s="61" t="s">
        <v>366</v>
      </c>
      <c r="G13" s="61" t="s">
        <v>367</v>
      </c>
      <c r="H13" s="62" t="s">
        <v>368</v>
      </c>
      <c r="I13" s="63">
        <v>2</v>
      </c>
      <c r="J13" s="64" t="str">
        <f t="shared" si="0"/>
        <v>A</v>
      </c>
      <c r="K13" s="65">
        <f t="shared" si="1"/>
        <v>5000</v>
      </c>
      <c r="L13" s="66">
        <f t="shared" si="2"/>
        <v>2</v>
      </c>
      <c r="M13" s="66" t="str">
        <f t="shared" si="3"/>
        <v>OK</v>
      </c>
      <c r="N13" s="40"/>
    </row>
    <row r="14" spans="2:14" s="16" customFormat="1" x14ac:dyDescent="0.25">
      <c r="B14" s="57">
        <v>7</v>
      </c>
      <c r="C14" s="58">
        <v>44488</v>
      </c>
      <c r="D14" s="59" t="s">
        <v>1172</v>
      </c>
      <c r="E14" s="60" t="s">
        <v>11276</v>
      </c>
      <c r="F14" s="61" t="s">
        <v>1173</v>
      </c>
      <c r="G14" s="61" t="s">
        <v>1174</v>
      </c>
      <c r="H14" s="62" t="s">
        <v>1175</v>
      </c>
      <c r="I14" s="63">
        <v>2</v>
      </c>
      <c r="J14" s="64" t="str">
        <f t="shared" si="0"/>
        <v>A</v>
      </c>
      <c r="K14" s="65">
        <f t="shared" si="1"/>
        <v>5000</v>
      </c>
      <c r="L14" s="66">
        <f t="shared" si="2"/>
        <v>2</v>
      </c>
      <c r="M14" s="66" t="str">
        <f t="shared" si="3"/>
        <v>OK</v>
      </c>
      <c r="N14" s="40"/>
    </row>
    <row r="15" spans="2:14" s="16" customFormat="1" x14ac:dyDescent="0.25">
      <c r="B15" s="57">
        <v>8</v>
      </c>
      <c r="C15" s="58">
        <v>44488</v>
      </c>
      <c r="D15" s="59" t="s">
        <v>1176</v>
      </c>
      <c r="E15" s="60" t="s">
        <v>11276</v>
      </c>
      <c r="F15" s="61" t="s">
        <v>1177</v>
      </c>
      <c r="G15" s="61" t="s">
        <v>1178</v>
      </c>
      <c r="H15" s="62" t="s">
        <v>1179</v>
      </c>
      <c r="I15" s="63">
        <v>3</v>
      </c>
      <c r="J15" s="64" t="str">
        <f t="shared" si="0"/>
        <v>A</v>
      </c>
      <c r="K15" s="65">
        <f t="shared" si="1"/>
        <v>7500</v>
      </c>
      <c r="L15" s="66">
        <f t="shared" si="2"/>
        <v>6</v>
      </c>
      <c r="M15" s="66" t="str">
        <f t="shared" si="3"/>
        <v>OK</v>
      </c>
      <c r="N15" s="40"/>
    </row>
    <row r="16" spans="2:14" s="16" customFormat="1" x14ac:dyDescent="0.25">
      <c r="B16" s="57">
        <v>9</v>
      </c>
      <c r="C16" s="58">
        <v>44488</v>
      </c>
      <c r="D16" s="59" t="s">
        <v>1180</v>
      </c>
      <c r="E16" s="60" t="s">
        <v>11276</v>
      </c>
      <c r="F16" s="61" t="s">
        <v>1181</v>
      </c>
      <c r="G16" s="61" t="s">
        <v>1182</v>
      </c>
      <c r="H16" s="62" t="s">
        <v>1183</v>
      </c>
      <c r="I16" s="63">
        <v>3</v>
      </c>
      <c r="J16" s="64" t="str">
        <f t="shared" si="0"/>
        <v>A</v>
      </c>
      <c r="K16" s="65">
        <f t="shared" si="1"/>
        <v>7500</v>
      </c>
      <c r="L16" s="66">
        <f t="shared" si="2"/>
        <v>3</v>
      </c>
      <c r="M16" s="66" t="str">
        <f t="shared" si="3"/>
        <v>OK</v>
      </c>
      <c r="N16" s="40"/>
    </row>
    <row r="17" spans="2:14" s="16" customFormat="1" x14ac:dyDescent="0.25">
      <c r="B17" s="57">
        <v>10</v>
      </c>
      <c r="C17" s="58">
        <v>44488</v>
      </c>
      <c r="D17" s="59" t="s">
        <v>1184</v>
      </c>
      <c r="E17" s="60" t="s">
        <v>11276</v>
      </c>
      <c r="F17" s="61" t="s">
        <v>1185</v>
      </c>
      <c r="G17" s="61" t="s">
        <v>1186</v>
      </c>
      <c r="H17" s="62" t="s">
        <v>1187</v>
      </c>
      <c r="I17" s="63">
        <v>2</v>
      </c>
      <c r="J17" s="64" t="str">
        <f t="shared" si="0"/>
        <v>A</v>
      </c>
      <c r="K17" s="65">
        <f t="shared" si="1"/>
        <v>5000</v>
      </c>
      <c r="L17" s="66">
        <f t="shared" si="2"/>
        <v>2</v>
      </c>
      <c r="M17" s="66" t="str">
        <f t="shared" si="3"/>
        <v>OK</v>
      </c>
      <c r="N17" s="40"/>
    </row>
    <row r="18" spans="2:14" x14ac:dyDescent="0.25">
      <c r="B18" s="57">
        <v>11</v>
      </c>
      <c r="C18" s="58">
        <v>44488</v>
      </c>
      <c r="D18" s="59" t="s">
        <v>1188</v>
      </c>
      <c r="E18" s="60" t="s">
        <v>11276</v>
      </c>
      <c r="F18" s="67" t="s">
        <v>1189</v>
      </c>
      <c r="G18" s="67" t="s">
        <v>1190</v>
      </c>
      <c r="H18" s="68" t="s">
        <v>1191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 t="shared" si="2"/>
        <v>2</v>
      </c>
      <c r="M18" s="66" t="str">
        <f t="shared" si="3"/>
        <v>OK</v>
      </c>
    </row>
    <row r="19" spans="2:14" x14ac:dyDescent="0.25">
      <c r="B19" s="57">
        <v>12</v>
      </c>
      <c r="C19" s="58">
        <v>44488</v>
      </c>
      <c r="D19" s="59" t="s">
        <v>1192</v>
      </c>
      <c r="E19" s="60" t="s">
        <v>11276</v>
      </c>
      <c r="F19" s="67" t="s">
        <v>1193</v>
      </c>
      <c r="G19" s="67" t="s">
        <v>1194</v>
      </c>
      <c r="H19" s="68" t="s">
        <v>1195</v>
      </c>
      <c r="I19" s="63">
        <v>2</v>
      </c>
      <c r="J19" s="64" t="str">
        <f t="shared" si="0"/>
        <v>A</v>
      </c>
      <c r="K19" s="65">
        <f t="shared" si="1"/>
        <v>5000</v>
      </c>
      <c r="L19" s="66">
        <f t="shared" si="2"/>
        <v>2</v>
      </c>
      <c r="M19" s="66" t="str">
        <f t="shared" si="3"/>
        <v>OK</v>
      </c>
    </row>
    <row r="20" spans="2:14" x14ac:dyDescent="0.25">
      <c r="B20" s="57">
        <v>13</v>
      </c>
      <c r="C20" s="58">
        <v>44488</v>
      </c>
      <c r="D20" s="59" t="s">
        <v>1196</v>
      </c>
      <c r="E20" s="60" t="s">
        <v>11276</v>
      </c>
      <c r="F20" s="67" t="s">
        <v>1197</v>
      </c>
      <c r="G20" s="67" t="s">
        <v>1198</v>
      </c>
      <c r="H20" s="68" t="s">
        <v>1199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 t="shared" si="2"/>
        <v>2</v>
      </c>
      <c r="M20" s="66" t="str">
        <f t="shared" si="3"/>
        <v>OK</v>
      </c>
    </row>
    <row r="21" spans="2:14" x14ac:dyDescent="0.25">
      <c r="B21" s="57">
        <v>14</v>
      </c>
      <c r="C21" s="58">
        <v>44488</v>
      </c>
      <c r="D21" s="59" t="s">
        <v>1200</v>
      </c>
      <c r="E21" s="60" t="s">
        <v>11276</v>
      </c>
      <c r="F21" s="67" t="s">
        <v>1201</v>
      </c>
      <c r="G21" s="67" t="s">
        <v>1202</v>
      </c>
      <c r="H21" s="68" t="s">
        <v>1203</v>
      </c>
      <c r="I21" s="63">
        <v>2</v>
      </c>
      <c r="J21" s="64" t="str">
        <f t="shared" si="0"/>
        <v>A</v>
      </c>
      <c r="K21" s="65">
        <f t="shared" si="1"/>
        <v>5000</v>
      </c>
      <c r="L21" s="66">
        <f t="shared" si="2"/>
        <v>8</v>
      </c>
      <c r="M21" s="66" t="str">
        <f t="shared" si="3"/>
        <v>OK</v>
      </c>
    </row>
    <row r="22" spans="2:14" x14ac:dyDescent="0.25">
      <c r="B22" s="57">
        <v>15</v>
      </c>
      <c r="C22" s="58">
        <v>44488</v>
      </c>
      <c r="D22" s="59" t="s">
        <v>1204</v>
      </c>
      <c r="E22" s="60" t="s">
        <v>11276</v>
      </c>
      <c r="F22" s="67" t="s">
        <v>1205</v>
      </c>
      <c r="G22" s="67" t="s">
        <v>1202</v>
      </c>
      <c r="H22" s="68" t="s">
        <v>1206</v>
      </c>
      <c r="I22" s="63">
        <v>2</v>
      </c>
      <c r="J22" s="64" t="str">
        <f t="shared" si="0"/>
        <v>A</v>
      </c>
      <c r="K22" s="65">
        <f t="shared" si="1"/>
        <v>5000</v>
      </c>
      <c r="L22" s="66">
        <f t="shared" si="2"/>
        <v>8</v>
      </c>
      <c r="M22" s="66" t="str">
        <f t="shared" si="3"/>
        <v>OK</v>
      </c>
    </row>
    <row r="23" spans="2:14" s="16" customFormat="1" x14ac:dyDescent="0.25">
      <c r="B23" s="57">
        <v>16</v>
      </c>
      <c r="C23" s="58">
        <v>44488</v>
      </c>
      <c r="D23" s="59" t="s">
        <v>1207</v>
      </c>
      <c r="E23" s="60" t="s">
        <v>11276</v>
      </c>
      <c r="F23" s="61" t="s">
        <v>1208</v>
      </c>
      <c r="G23" s="61" t="s">
        <v>1209</v>
      </c>
      <c r="H23" s="62" t="s">
        <v>1210</v>
      </c>
      <c r="I23" s="63">
        <v>2</v>
      </c>
      <c r="J23" s="64" t="str">
        <f t="shared" si="0"/>
        <v>A</v>
      </c>
      <c r="K23" s="65">
        <f t="shared" si="1"/>
        <v>5000</v>
      </c>
      <c r="L23" s="66">
        <f t="shared" si="2"/>
        <v>8</v>
      </c>
      <c r="M23" s="66" t="str">
        <f t="shared" si="3"/>
        <v>OK</v>
      </c>
      <c r="N23" s="40"/>
    </row>
    <row r="24" spans="2:14" s="16" customFormat="1" x14ac:dyDescent="0.25">
      <c r="B24" s="57">
        <v>17</v>
      </c>
      <c r="C24" s="58">
        <v>44489</v>
      </c>
      <c r="D24" s="59" t="s">
        <v>1211</v>
      </c>
      <c r="E24" s="60" t="s">
        <v>11276</v>
      </c>
      <c r="F24" s="61" t="s">
        <v>1212</v>
      </c>
      <c r="G24" s="61" t="s">
        <v>1213</v>
      </c>
      <c r="H24" s="62" t="s">
        <v>1214</v>
      </c>
      <c r="I24" s="63">
        <v>2</v>
      </c>
      <c r="J24" s="64" t="str">
        <f t="shared" si="0"/>
        <v>A</v>
      </c>
      <c r="K24" s="65">
        <f t="shared" si="1"/>
        <v>5000</v>
      </c>
      <c r="L24" s="66">
        <f t="shared" si="2"/>
        <v>2</v>
      </c>
      <c r="M24" s="66" t="str">
        <f t="shared" si="3"/>
        <v>OK</v>
      </c>
      <c r="N24" s="40"/>
    </row>
    <row r="25" spans="2:14" s="16" customFormat="1" x14ac:dyDescent="0.25">
      <c r="B25" s="57">
        <v>18</v>
      </c>
      <c r="C25" s="58">
        <v>44489</v>
      </c>
      <c r="D25" s="59" t="s">
        <v>1215</v>
      </c>
      <c r="E25" s="60" t="s">
        <v>11276</v>
      </c>
      <c r="F25" s="61" t="s">
        <v>1216</v>
      </c>
      <c r="G25" s="61" t="s">
        <v>1217</v>
      </c>
      <c r="H25" s="62" t="s">
        <v>1218</v>
      </c>
      <c r="I25" s="63">
        <v>2</v>
      </c>
      <c r="J25" s="64" t="str">
        <f t="shared" si="0"/>
        <v>A</v>
      </c>
      <c r="K25" s="65">
        <f t="shared" si="1"/>
        <v>5000</v>
      </c>
      <c r="L25" s="66">
        <f t="shared" si="2"/>
        <v>2</v>
      </c>
      <c r="M25" s="66" t="str">
        <f t="shared" si="3"/>
        <v>OK</v>
      </c>
      <c r="N25" s="40"/>
    </row>
    <row r="26" spans="2:14" s="16" customFormat="1" x14ac:dyDescent="0.25">
      <c r="B26" s="57">
        <v>19</v>
      </c>
      <c r="C26" s="58">
        <v>44489</v>
      </c>
      <c r="D26" s="59" t="s">
        <v>1219</v>
      </c>
      <c r="E26" s="60" t="s">
        <v>11276</v>
      </c>
      <c r="F26" s="61" t="s">
        <v>1220</v>
      </c>
      <c r="G26" s="61" t="s">
        <v>1221</v>
      </c>
      <c r="H26" s="62" t="s">
        <v>1222</v>
      </c>
      <c r="I26" s="63">
        <v>2</v>
      </c>
      <c r="J26" s="64" t="str">
        <f t="shared" si="0"/>
        <v>A</v>
      </c>
      <c r="K26" s="65">
        <f t="shared" si="1"/>
        <v>5000</v>
      </c>
      <c r="L26" s="66">
        <f t="shared" si="2"/>
        <v>2</v>
      </c>
      <c r="M26" s="66" t="str">
        <f t="shared" si="3"/>
        <v>OK</v>
      </c>
      <c r="N26" s="40"/>
    </row>
    <row r="27" spans="2:14" s="16" customFormat="1" x14ac:dyDescent="0.25">
      <c r="B27" s="57">
        <v>20</v>
      </c>
      <c r="C27" s="58">
        <v>44489</v>
      </c>
      <c r="D27" s="59" t="s">
        <v>1223</v>
      </c>
      <c r="E27" s="60" t="s">
        <v>11276</v>
      </c>
      <c r="F27" s="61" t="s">
        <v>1224</v>
      </c>
      <c r="G27" s="61" t="s">
        <v>1225</v>
      </c>
      <c r="H27" s="62" t="s">
        <v>1226</v>
      </c>
      <c r="I27" s="63">
        <v>2</v>
      </c>
      <c r="J27" s="64" t="str">
        <f t="shared" si="0"/>
        <v>A</v>
      </c>
      <c r="K27" s="65">
        <f t="shared" si="1"/>
        <v>5000</v>
      </c>
      <c r="L27" s="66">
        <f t="shared" si="2"/>
        <v>2</v>
      </c>
      <c r="M27" s="66" t="str">
        <f t="shared" si="3"/>
        <v>OK</v>
      </c>
      <c r="N27" s="40"/>
    </row>
    <row r="28" spans="2:14" s="16" customFormat="1" x14ac:dyDescent="0.25">
      <c r="B28" s="57">
        <v>21</v>
      </c>
      <c r="C28" s="58">
        <v>44489</v>
      </c>
      <c r="D28" s="59" t="s">
        <v>1227</v>
      </c>
      <c r="E28" s="60" t="s">
        <v>11276</v>
      </c>
      <c r="F28" s="61" t="s">
        <v>1228</v>
      </c>
      <c r="G28" s="61" t="s">
        <v>1229</v>
      </c>
      <c r="H28" s="62" t="s">
        <v>1230</v>
      </c>
      <c r="I28" s="63">
        <v>2</v>
      </c>
      <c r="J28" s="64" t="str">
        <f t="shared" si="0"/>
        <v>A</v>
      </c>
      <c r="K28" s="65">
        <f t="shared" si="1"/>
        <v>5000</v>
      </c>
      <c r="L28" s="66">
        <f t="shared" si="2"/>
        <v>2</v>
      </c>
      <c r="M28" s="66" t="str">
        <f t="shared" si="3"/>
        <v>OK</v>
      </c>
      <c r="N28" s="40"/>
    </row>
    <row r="29" spans="2:14" s="16" customFormat="1" x14ac:dyDescent="0.25">
      <c r="B29" s="57">
        <v>22</v>
      </c>
      <c r="C29" s="58">
        <v>44489</v>
      </c>
      <c r="D29" s="59" t="s">
        <v>1231</v>
      </c>
      <c r="E29" s="60" t="s">
        <v>11276</v>
      </c>
      <c r="F29" s="61" t="s">
        <v>1232</v>
      </c>
      <c r="G29" s="61" t="s">
        <v>1233</v>
      </c>
      <c r="H29" s="62" t="s">
        <v>1234</v>
      </c>
      <c r="I29" s="63">
        <v>2</v>
      </c>
      <c r="J29" s="64" t="str">
        <f t="shared" si="0"/>
        <v>A</v>
      </c>
      <c r="K29" s="65">
        <f t="shared" si="1"/>
        <v>5000</v>
      </c>
      <c r="L29" s="66">
        <f t="shared" si="2"/>
        <v>2</v>
      </c>
      <c r="M29" s="66" t="str">
        <f t="shared" si="3"/>
        <v>OK</v>
      </c>
      <c r="N29" s="40"/>
    </row>
    <row r="30" spans="2:14" s="16" customFormat="1" x14ac:dyDescent="0.25">
      <c r="B30" s="57">
        <v>23</v>
      </c>
      <c r="C30" s="58">
        <v>44489</v>
      </c>
      <c r="D30" s="59" t="s">
        <v>1235</v>
      </c>
      <c r="E30" s="60" t="s">
        <v>11276</v>
      </c>
      <c r="F30" s="61" t="s">
        <v>1236</v>
      </c>
      <c r="G30" s="61" t="s">
        <v>1237</v>
      </c>
      <c r="H30" s="62" t="s">
        <v>1238</v>
      </c>
      <c r="I30" s="63">
        <v>2</v>
      </c>
      <c r="J30" s="64" t="str">
        <f t="shared" si="0"/>
        <v>A</v>
      </c>
      <c r="K30" s="65">
        <f t="shared" si="1"/>
        <v>5000</v>
      </c>
      <c r="L30" s="66">
        <f t="shared" si="2"/>
        <v>2</v>
      </c>
      <c r="M30" s="66" t="str">
        <f t="shared" si="3"/>
        <v>OK</v>
      </c>
      <c r="N30" s="40"/>
    </row>
    <row r="31" spans="2:14" s="16" customFormat="1" x14ac:dyDescent="0.25">
      <c r="B31" s="57">
        <v>24</v>
      </c>
      <c r="C31" s="58">
        <v>44489</v>
      </c>
      <c r="D31" s="59" t="s">
        <v>1239</v>
      </c>
      <c r="E31" s="60" t="s">
        <v>11276</v>
      </c>
      <c r="F31" s="61" t="s">
        <v>1240</v>
      </c>
      <c r="G31" s="61" t="s">
        <v>1241</v>
      </c>
      <c r="H31" s="62" t="s">
        <v>1242</v>
      </c>
      <c r="I31" s="63">
        <v>2</v>
      </c>
      <c r="J31" s="64" t="str">
        <f t="shared" si="0"/>
        <v>A</v>
      </c>
      <c r="K31" s="65">
        <f t="shared" si="1"/>
        <v>5000</v>
      </c>
      <c r="L31" s="66">
        <f t="shared" si="2"/>
        <v>2</v>
      </c>
      <c r="M31" s="66" t="str">
        <f t="shared" si="3"/>
        <v>OK</v>
      </c>
      <c r="N31" s="40"/>
    </row>
    <row r="32" spans="2:14" s="16" customFormat="1" x14ac:dyDescent="0.25">
      <c r="B32" s="57">
        <v>25</v>
      </c>
      <c r="C32" s="58">
        <v>44489</v>
      </c>
      <c r="D32" s="59" t="s">
        <v>1243</v>
      </c>
      <c r="E32" s="60" t="s">
        <v>11276</v>
      </c>
      <c r="F32" s="61" t="s">
        <v>1244</v>
      </c>
      <c r="G32" s="61" t="s">
        <v>1245</v>
      </c>
      <c r="H32" s="62" t="s">
        <v>1246</v>
      </c>
      <c r="I32" s="63">
        <v>2</v>
      </c>
      <c r="J32" s="64" t="str">
        <f t="shared" si="0"/>
        <v>A</v>
      </c>
      <c r="K32" s="65">
        <f t="shared" si="1"/>
        <v>5000</v>
      </c>
      <c r="L32" s="66">
        <f t="shared" si="2"/>
        <v>2</v>
      </c>
      <c r="M32" s="66" t="str">
        <f t="shared" si="3"/>
        <v>OK</v>
      </c>
      <c r="N32" s="40"/>
    </row>
    <row r="33" spans="2:14" s="16" customFormat="1" x14ac:dyDescent="0.25">
      <c r="B33" s="57">
        <v>26</v>
      </c>
      <c r="C33" s="58">
        <v>44489</v>
      </c>
      <c r="D33" s="59" t="s">
        <v>1247</v>
      </c>
      <c r="E33" s="60" t="s">
        <v>11276</v>
      </c>
      <c r="F33" s="61" t="s">
        <v>1248</v>
      </c>
      <c r="G33" s="61" t="s">
        <v>1249</v>
      </c>
      <c r="H33" s="62" t="s">
        <v>1250</v>
      </c>
      <c r="I33" s="63">
        <v>2</v>
      </c>
      <c r="J33" s="64" t="str">
        <f t="shared" si="0"/>
        <v>A</v>
      </c>
      <c r="K33" s="65">
        <f t="shared" si="1"/>
        <v>5000</v>
      </c>
      <c r="L33" s="66">
        <f t="shared" si="2"/>
        <v>2</v>
      </c>
      <c r="M33" s="66" t="str">
        <f t="shared" si="3"/>
        <v>OK</v>
      </c>
      <c r="N33" s="40"/>
    </row>
    <row r="34" spans="2:14" s="16" customFormat="1" x14ac:dyDescent="0.25">
      <c r="B34" s="57">
        <v>27</v>
      </c>
      <c r="C34" s="58">
        <v>44489</v>
      </c>
      <c r="D34" s="59" t="s">
        <v>1251</v>
      </c>
      <c r="E34" s="60" t="s">
        <v>11276</v>
      </c>
      <c r="F34" s="61" t="s">
        <v>1252</v>
      </c>
      <c r="G34" s="61" t="s">
        <v>1253</v>
      </c>
      <c r="H34" s="62" t="s">
        <v>1254</v>
      </c>
      <c r="I34" s="63">
        <v>2</v>
      </c>
      <c r="J34" s="64" t="str">
        <f t="shared" si="0"/>
        <v>A</v>
      </c>
      <c r="K34" s="65">
        <f t="shared" si="1"/>
        <v>5000</v>
      </c>
      <c r="L34" s="66">
        <f t="shared" si="2"/>
        <v>2</v>
      </c>
      <c r="M34" s="66" t="str">
        <f t="shared" si="3"/>
        <v>OK</v>
      </c>
      <c r="N34" s="40"/>
    </row>
    <row r="35" spans="2:14" s="16" customFormat="1" x14ac:dyDescent="0.25">
      <c r="B35" s="57">
        <v>28</v>
      </c>
      <c r="C35" s="58">
        <v>44489</v>
      </c>
      <c r="D35" s="59" t="s">
        <v>1255</v>
      </c>
      <c r="E35" s="60" t="s">
        <v>11276</v>
      </c>
      <c r="F35" s="61" t="s">
        <v>1256</v>
      </c>
      <c r="G35" s="61" t="s">
        <v>1257</v>
      </c>
      <c r="H35" s="62" t="s">
        <v>1258</v>
      </c>
      <c r="I35" s="63">
        <v>2</v>
      </c>
      <c r="J35" s="64" t="str">
        <f t="shared" si="0"/>
        <v>A</v>
      </c>
      <c r="K35" s="65">
        <f t="shared" si="1"/>
        <v>5000</v>
      </c>
      <c r="L35" s="66">
        <f t="shared" si="2"/>
        <v>2</v>
      </c>
      <c r="M35" s="66" t="str">
        <f t="shared" si="3"/>
        <v>OK</v>
      </c>
      <c r="N35" s="40"/>
    </row>
    <row r="36" spans="2:14" x14ac:dyDescent="0.25">
      <c r="B36" s="57">
        <v>29</v>
      </c>
      <c r="C36" s="58">
        <v>44489</v>
      </c>
      <c r="D36" s="59" t="s">
        <v>1259</v>
      </c>
      <c r="E36" s="60" t="s">
        <v>11276</v>
      </c>
      <c r="F36" s="67" t="s">
        <v>1260</v>
      </c>
      <c r="G36" s="67" t="s">
        <v>1261</v>
      </c>
      <c r="H36" s="68" t="s">
        <v>1262</v>
      </c>
      <c r="I36" s="63">
        <v>6</v>
      </c>
      <c r="J36" s="64" t="str">
        <f t="shared" si="0"/>
        <v>B</v>
      </c>
      <c r="K36" s="65">
        <f t="shared" si="1"/>
        <v>18000</v>
      </c>
      <c r="L36" s="66">
        <f t="shared" si="2"/>
        <v>12</v>
      </c>
      <c r="M36" s="66" t="str">
        <f t="shared" si="3"/>
        <v>OK</v>
      </c>
    </row>
    <row r="37" spans="2:14" x14ac:dyDescent="0.25">
      <c r="B37" s="57">
        <v>30</v>
      </c>
      <c r="C37" s="58">
        <v>44489</v>
      </c>
      <c r="D37" s="59" t="s">
        <v>1263</v>
      </c>
      <c r="E37" s="60" t="s">
        <v>11276</v>
      </c>
      <c r="F37" s="67" t="s">
        <v>354</v>
      </c>
      <c r="G37" s="67" t="s">
        <v>1264</v>
      </c>
      <c r="H37" s="68" t="s">
        <v>1265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 t="shared" si="2"/>
        <v>2</v>
      </c>
      <c r="M37" s="66" t="str">
        <f t="shared" si="3"/>
        <v>OK</v>
      </c>
    </row>
    <row r="38" spans="2:14" x14ac:dyDescent="0.25">
      <c r="B38" s="57">
        <v>31</v>
      </c>
      <c r="C38" s="58">
        <v>44489</v>
      </c>
      <c r="D38" s="59" t="s">
        <v>1266</v>
      </c>
      <c r="E38" s="60" t="s">
        <v>11276</v>
      </c>
      <c r="F38" s="67" t="s">
        <v>1267</v>
      </c>
      <c r="G38" s="67" t="s">
        <v>1268</v>
      </c>
      <c r="H38" s="68" t="s">
        <v>1269</v>
      </c>
      <c r="I38" s="63">
        <v>2</v>
      </c>
      <c r="J38" s="64" t="str">
        <f t="shared" si="0"/>
        <v>A</v>
      </c>
      <c r="K38" s="65">
        <f t="shared" si="1"/>
        <v>5000</v>
      </c>
      <c r="L38" s="66">
        <f t="shared" si="2"/>
        <v>2</v>
      </c>
      <c r="M38" s="66" t="str">
        <f t="shared" si="3"/>
        <v>OK</v>
      </c>
    </row>
    <row r="39" spans="2:14" x14ac:dyDescent="0.25">
      <c r="B39" s="57">
        <v>32</v>
      </c>
      <c r="C39" s="58">
        <v>44489</v>
      </c>
      <c r="D39" s="59" t="s">
        <v>1270</v>
      </c>
      <c r="E39" s="60" t="s">
        <v>11276</v>
      </c>
      <c r="F39" s="67" t="s">
        <v>1271</v>
      </c>
      <c r="G39" s="67" t="s">
        <v>1272</v>
      </c>
      <c r="H39" s="68" t="s">
        <v>1273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 t="shared" si="2"/>
        <v>2</v>
      </c>
      <c r="M39" s="66" t="str">
        <f t="shared" si="3"/>
        <v>OK</v>
      </c>
    </row>
    <row r="40" spans="2:14" x14ac:dyDescent="0.25">
      <c r="B40" s="57">
        <v>33</v>
      </c>
      <c r="C40" s="58">
        <v>44489</v>
      </c>
      <c r="D40" s="59" t="s">
        <v>1274</v>
      </c>
      <c r="E40" s="60" t="s">
        <v>11276</v>
      </c>
      <c r="F40" s="67" t="s">
        <v>1275</v>
      </c>
      <c r="G40" s="67" t="s">
        <v>1276</v>
      </c>
      <c r="H40" s="68" t="s">
        <v>1277</v>
      </c>
      <c r="I40" s="63">
        <v>2</v>
      </c>
      <c r="J40" s="64" t="str">
        <f t="shared" si="0"/>
        <v>A</v>
      </c>
      <c r="K40" s="65">
        <f t="shared" si="1"/>
        <v>5000</v>
      </c>
      <c r="L40" s="66">
        <f t="shared" si="2"/>
        <v>2</v>
      </c>
      <c r="M40" s="66" t="str">
        <f t="shared" si="3"/>
        <v>OK</v>
      </c>
    </row>
    <row r="41" spans="2:14" s="16" customFormat="1" x14ac:dyDescent="0.25">
      <c r="B41" s="57">
        <v>34</v>
      </c>
      <c r="C41" s="58">
        <v>44489</v>
      </c>
      <c r="D41" s="59" t="s">
        <v>1278</v>
      </c>
      <c r="E41" s="60" t="s">
        <v>11276</v>
      </c>
      <c r="F41" s="61" t="s">
        <v>1279</v>
      </c>
      <c r="G41" s="61" t="s">
        <v>1280</v>
      </c>
      <c r="H41" s="62" t="s">
        <v>1281</v>
      </c>
      <c r="I41" s="63">
        <v>2</v>
      </c>
      <c r="J41" s="64" t="str">
        <f t="shared" si="0"/>
        <v>A</v>
      </c>
      <c r="K41" s="65">
        <f t="shared" si="1"/>
        <v>5000</v>
      </c>
      <c r="L41" s="66">
        <f t="shared" si="2"/>
        <v>2</v>
      </c>
      <c r="M41" s="66" t="str">
        <f t="shared" si="3"/>
        <v>OK</v>
      </c>
      <c r="N41" s="40"/>
    </row>
    <row r="42" spans="2:14" s="16" customFormat="1" x14ac:dyDescent="0.25">
      <c r="B42" s="57">
        <v>35</v>
      </c>
      <c r="C42" s="58">
        <v>44489</v>
      </c>
      <c r="D42" s="59" t="s">
        <v>1282</v>
      </c>
      <c r="E42" s="60" t="s">
        <v>11276</v>
      </c>
      <c r="F42" s="61" t="s">
        <v>1283</v>
      </c>
      <c r="G42" s="61" t="s">
        <v>1284</v>
      </c>
      <c r="H42" s="62" t="s">
        <v>1285</v>
      </c>
      <c r="I42" s="63">
        <v>2</v>
      </c>
      <c r="J42" s="64" t="str">
        <f t="shared" si="0"/>
        <v>A</v>
      </c>
      <c r="K42" s="65">
        <f t="shared" si="1"/>
        <v>5000</v>
      </c>
      <c r="L42" s="66">
        <f t="shared" si="2"/>
        <v>2</v>
      </c>
      <c r="M42" s="66" t="str">
        <f t="shared" si="3"/>
        <v>OK</v>
      </c>
      <c r="N42" s="40"/>
    </row>
    <row r="43" spans="2:14" s="16" customFormat="1" x14ac:dyDescent="0.25">
      <c r="B43" s="57">
        <v>36</v>
      </c>
      <c r="C43" s="58">
        <v>44489</v>
      </c>
      <c r="D43" s="59" t="s">
        <v>1286</v>
      </c>
      <c r="E43" s="60" t="s">
        <v>11276</v>
      </c>
      <c r="F43" s="61" t="s">
        <v>1287</v>
      </c>
      <c r="G43" s="61" t="s">
        <v>1288</v>
      </c>
      <c r="H43" s="62" t="s">
        <v>1289</v>
      </c>
      <c r="I43" s="63">
        <v>3</v>
      </c>
      <c r="J43" s="64" t="str">
        <f t="shared" si="0"/>
        <v>A</v>
      </c>
      <c r="K43" s="65">
        <f t="shared" si="1"/>
        <v>7500</v>
      </c>
      <c r="L43" s="66">
        <f t="shared" si="2"/>
        <v>3</v>
      </c>
      <c r="M43" s="66" t="str">
        <f t="shared" si="3"/>
        <v>OK</v>
      </c>
      <c r="N43" s="40"/>
    </row>
    <row r="44" spans="2:14" s="16" customFormat="1" x14ac:dyDescent="0.25">
      <c r="B44" s="57">
        <v>37</v>
      </c>
      <c r="C44" s="58">
        <v>44488</v>
      </c>
      <c r="D44" s="59" t="s">
        <v>1290</v>
      </c>
      <c r="E44" s="60" t="s">
        <v>11276</v>
      </c>
      <c r="F44" s="61" t="s">
        <v>1291</v>
      </c>
      <c r="G44" s="61" t="s">
        <v>1292</v>
      </c>
      <c r="H44" s="62" t="s">
        <v>1293</v>
      </c>
      <c r="I44" s="63">
        <v>2</v>
      </c>
      <c r="J44" s="64" t="str">
        <f t="shared" si="0"/>
        <v>A</v>
      </c>
      <c r="K44" s="65">
        <f t="shared" si="1"/>
        <v>5000</v>
      </c>
      <c r="L44" s="66">
        <f t="shared" si="2"/>
        <v>4</v>
      </c>
      <c r="M44" s="66" t="str">
        <f t="shared" si="3"/>
        <v>OK</v>
      </c>
      <c r="N44" s="40"/>
    </row>
    <row r="45" spans="2:14" s="16" customFormat="1" x14ac:dyDescent="0.25">
      <c r="B45" s="57">
        <v>38</v>
      </c>
      <c r="C45" s="58">
        <v>44488</v>
      </c>
      <c r="D45" s="59" t="s">
        <v>1294</v>
      </c>
      <c r="E45" s="60" t="s">
        <v>11276</v>
      </c>
      <c r="F45" s="61" t="s">
        <v>1295</v>
      </c>
      <c r="G45" s="61" t="s">
        <v>1296</v>
      </c>
      <c r="H45" s="62" t="s">
        <v>1297</v>
      </c>
      <c r="I45" s="63">
        <v>2</v>
      </c>
      <c r="J45" s="64" t="str">
        <f t="shared" si="0"/>
        <v>A</v>
      </c>
      <c r="K45" s="65">
        <f t="shared" si="1"/>
        <v>5000</v>
      </c>
      <c r="L45" s="66">
        <f t="shared" si="2"/>
        <v>2</v>
      </c>
      <c r="M45" s="66" t="str">
        <f t="shared" si="3"/>
        <v>OK</v>
      </c>
      <c r="N45" s="40"/>
    </row>
    <row r="46" spans="2:14" s="16" customFormat="1" x14ac:dyDescent="0.25">
      <c r="B46" s="57">
        <v>39</v>
      </c>
      <c r="C46" s="58">
        <v>44488</v>
      </c>
      <c r="D46" s="59" t="s">
        <v>1298</v>
      </c>
      <c r="E46" s="60" t="s">
        <v>11276</v>
      </c>
      <c r="F46" s="61" t="s">
        <v>1299</v>
      </c>
      <c r="G46" s="61" t="s">
        <v>1300</v>
      </c>
      <c r="H46" s="62" t="s">
        <v>1301</v>
      </c>
      <c r="I46" s="63">
        <v>2</v>
      </c>
      <c r="J46" s="64" t="str">
        <f t="shared" si="0"/>
        <v>A</v>
      </c>
      <c r="K46" s="65">
        <f t="shared" si="1"/>
        <v>5000</v>
      </c>
      <c r="L46" s="66">
        <f t="shared" si="2"/>
        <v>2</v>
      </c>
      <c r="M46" s="66" t="str">
        <f t="shared" si="3"/>
        <v>OK</v>
      </c>
      <c r="N46" s="40"/>
    </row>
    <row r="47" spans="2:14" s="16" customFormat="1" x14ac:dyDescent="0.25">
      <c r="B47" s="57">
        <v>40</v>
      </c>
      <c r="C47" s="58">
        <v>44488</v>
      </c>
      <c r="D47" s="59" t="s">
        <v>1302</v>
      </c>
      <c r="E47" s="60" t="s">
        <v>11276</v>
      </c>
      <c r="F47" s="61" t="s">
        <v>1303</v>
      </c>
      <c r="G47" s="61" t="s">
        <v>1304</v>
      </c>
      <c r="H47" s="62" t="s">
        <v>1305</v>
      </c>
      <c r="I47" s="63">
        <v>2</v>
      </c>
      <c r="J47" s="64" t="str">
        <f t="shared" si="0"/>
        <v>A</v>
      </c>
      <c r="K47" s="65">
        <f t="shared" si="1"/>
        <v>5000</v>
      </c>
      <c r="L47" s="66">
        <f t="shared" si="2"/>
        <v>4</v>
      </c>
      <c r="M47" s="66" t="str">
        <f t="shared" si="3"/>
        <v>OK</v>
      </c>
      <c r="N47" s="40"/>
    </row>
    <row r="48" spans="2:14" s="16" customFormat="1" x14ac:dyDescent="0.25">
      <c r="B48" s="57">
        <v>41</v>
      </c>
      <c r="C48" s="58">
        <v>44489</v>
      </c>
      <c r="D48" s="59" t="s">
        <v>1306</v>
      </c>
      <c r="E48" s="60" t="s">
        <v>11276</v>
      </c>
      <c r="F48" s="61" t="s">
        <v>1307</v>
      </c>
      <c r="G48" s="61" t="s">
        <v>1308</v>
      </c>
      <c r="H48" s="62" t="s">
        <v>1309</v>
      </c>
      <c r="I48" s="63">
        <v>2</v>
      </c>
      <c r="J48" s="64" t="str">
        <f t="shared" si="0"/>
        <v>A</v>
      </c>
      <c r="K48" s="65">
        <f t="shared" si="1"/>
        <v>5000</v>
      </c>
      <c r="L48" s="66">
        <f t="shared" si="2"/>
        <v>4</v>
      </c>
      <c r="M48" s="66" t="str">
        <f t="shared" si="3"/>
        <v>OK</v>
      </c>
      <c r="N48" s="40"/>
    </row>
    <row r="49" spans="2:14" s="16" customFormat="1" x14ac:dyDescent="0.25">
      <c r="B49" s="57">
        <v>42</v>
      </c>
      <c r="C49" s="58">
        <v>44489</v>
      </c>
      <c r="D49" s="59" t="s">
        <v>1310</v>
      </c>
      <c r="E49" s="60" t="s">
        <v>11276</v>
      </c>
      <c r="F49" s="61" t="s">
        <v>1311</v>
      </c>
      <c r="G49" s="61" t="s">
        <v>1312</v>
      </c>
      <c r="H49" s="62" t="s">
        <v>1313</v>
      </c>
      <c r="I49" s="63">
        <v>2</v>
      </c>
      <c r="J49" s="64" t="str">
        <f t="shared" si="0"/>
        <v>A</v>
      </c>
      <c r="K49" s="65">
        <f t="shared" si="1"/>
        <v>5000</v>
      </c>
      <c r="L49" s="66">
        <f t="shared" si="2"/>
        <v>4</v>
      </c>
      <c r="M49" s="66" t="str">
        <f t="shared" si="3"/>
        <v>OK</v>
      </c>
      <c r="N49" s="40"/>
    </row>
    <row r="50" spans="2:14" s="16" customFormat="1" x14ac:dyDescent="0.25">
      <c r="B50" s="57">
        <v>43</v>
      </c>
      <c r="C50" s="58">
        <v>44490</v>
      </c>
      <c r="D50" s="59" t="s">
        <v>2480</v>
      </c>
      <c r="E50" s="60" t="s">
        <v>11276</v>
      </c>
      <c r="F50" s="61" t="s">
        <v>2481</v>
      </c>
      <c r="G50" s="61" t="s">
        <v>2482</v>
      </c>
      <c r="H50" s="62" t="s">
        <v>2483</v>
      </c>
      <c r="I50" s="63">
        <v>2</v>
      </c>
      <c r="J50" s="64" t="str">
        <f t="shared" si="0"/>
        <v>A</v>
      </c>
      <c r="K50" s="65">
        <f t="shared" si="1"/>
        <v>5000</v>
      </c>
      <c r="L50" s="66">
        <f t="shared" si="2"/>
        <v>2</v>
      </c>
      <c r="M50" s="66" t="str">
        <f t="shared" si="3"/>
        <v>OK</v>
      </c>
      <c r="N50" s="40"/>
    </row>
    <row r="51" spans="2:14" s="16" customFormat="1" x14ac:dyDescent="0.25">
      <c r="B51" s="57">
        <v>44</v>
      </c>
      <c r="C51" s="58">
        <v>44490</v>
      </c>
      <c r="D51" s="59" t="s">
        <v>2484</v>
      </c>
      <c r="E51" s="60" t="s">
        <v>11276</v>
      </c>
      <c r="F51" s="61" t="s">
        <v>2485</v>
      </c>
      <c r="G51" s="61" t="s">
        <v>2486</v>
      </c>
      <c r="H51" s="62" t="s">
        <v>2487</v>
      </c>
      <c r="I51" s="63">
        <v>2</v>
      </c>
      <c r="J51" s="64" t="str">
        <f t="shared" si="0"/>
        <v>A</v>
      </c>
      <c r="K51" s="65">
        <f t="shared" si="1"/>
        <v>5000</v>
      </c>
      <c r="L51" s="66">
        <f t="shared" si="2"/>
        <v>2</v>
      </c>
      <c r="M51" s="66" t="str">
        <f t="shared" si="3"/>
        <v>OK</v>
      </c>
      <c r="N51" s="40"/>
    </row>
    <row r="52" spans="2:14" x14ac:dyDescent="0.25">
      <c r="B52" s="57">
        <v>45</v>
      </c>
      <c r="C52" s="58">
        <v>44490</v>
      </c>
      <c r="D52" s="59" t="s">
        <v>2488</v>
      </c>
      <c r="E52" s="60" t="s">
        <v>11276</v>
      </c>
      <c r="F52" s="67" t="s">
        <v>2489</v>
      </c>
      <c r="G52" s="67" t="s">
        <v>2490</v>
      </c>
      <c r="H52" s="68" t="s">
        <v>2491</v>
      </c>
      <c r="I52" s="63">
        <v>2</v>
      </c>
      <c r="J52" s="64" t="str">
        <f t="shared" si="0"/>
        <v>A</v>
      </c>
      <c r="K52" s="65">
        <f t="shared" si="1"/>
        <v>5000</v>
      </c>
      <c r="L52" s="66">
        <f t="shared" si="2"/>
        <v>2</v>
      </c>
      <c r="M52" s="66" t="str">
        <f t="shared" si="3"/>
        <v>OK</v>
      </c>
    </row>
    <row r="53" spans="2:14" x14ac:dyDescent="0.25">
      <c r="B53" s="57">
        <v>46</v>
      </c>
      <c r="C53" s="58">
        <v>44490</v>
      </c>
      <c r="D53" s="59" t="s">
        <v>2492</v>
      </c>
      <c r="E53" s="60" t="s">
        <v>11276</v>
      </c>
      <c r="F53" s="67" t="s">
        <v>2493</v>
      </c>
      <c r="G53" s="67" t="s">
        <v>2494</v>
      </c>
      <c r="H53" s="68" t="s">
        <v>2495</v>
      </c>
      <c r="I53" s="63">
        <v>6</v>
      </c>
      <c r="J53" s="64" t="str">
        <f t="shared" si="0"/>
        <v>B</v>
      </c>
      <c r="K53" s="65">
        <f t="shared" si="1"/>
        <v>18000</v>
      </c>
      <c r="L53" s="66">
        <f t="shared" si="2"/>
        <v>6</v>
      </c>
      <c r="M53" s="66" t="str">
        <f t="shared" si="3"/>
        <v>OK</v>
      </c>
    </row>
    <row r="54" spans="2:14" x14ac:dyDescent="0.25">
      <c r="B54" s="57">
        <v>47</v>
      </c>
      <c r="C54" s="58">
        <v>44490</v>
      </c>
      <c r="D54" s="59" t="s">
        <v>2496</v>
      </c>
      <c r="E54" s="60" t="s">
        <v>11276</v>
      </c>
      <c r="F54" s="67" t="s">
        <v>2497</v>
      </c>
      <c r="G54" s="67" t="s">
        <v>2498</v>
      </c>
      <c r="H54" s="68" t="s">
        <v>2499</v>
      </c>
      <c r="I54" s="63">
        <v>2</v>
      </c>
      <c r="J54" s="64" t="str">
        <f t="shared" si="0"/>
        <v>A</v>
      </c>
      <c r="K54" s="65">
        <f t="shared" si="1"/>
        <v>5000</v>
      </c>
      <c r="L54" s="66">
        <f t="shared" si="2"/>
        <v>2</v>
      </c>
      <c r="M54" s="66" t="str">
        <f t="shared" si="3"/>
        <v>OK</v>
      </c>
    </row>
    <row r="55" spans="2:14" x14ac:dyDescent="0.25">
      <c r="B55" s="57">
        <v>48</v>
      </c>
      <c r="C55" s="58">
        <v>44490</v>
      </c>
      <c r="D55" s="59" t="s">
        <v>2500</v>
      </c>
      <c r="E55" s="60" t="s">
        <v>11276</v>
      </c>
      <c r="F55" s="67" t="s">
        <v>2501</v>
      </c>
      <c r="G55" s="67" t="s">
        <v>2502</v>
      </c>
      <c r="H55" s="68" t="s">
        <v>2506</v>
      </c>
      <c r="I55" s="63">
        <v>2</v>
      </c>
      <c r="J55" s="64" t="str">
        <f t="shared" si="0"/>
        <v>A</v>
      </c>
      <c r="K55" s="65">
        <f t="shared" si="1"/>
        <v>5000</v>
      </c>
      <c r="L55" s="66">
        <f t="shared" si="2"/>
        <v>2</v>
      </c>
      <c r="M55" s="66" t="str">
        <f t="shared" si="3"/>
        <v>OK</v>
      </c>
    </row>
    <row r="56" spans="2:14" x14ac:dyDescent="0.25">
      <c r="B56" s="57">
        <v>49</v>
      </c>
      <c r="C56" s="58">
        <v>44490</v>
      </c>
      <c r="D56" s="59" t="s">
        <v>2503</v>
      </c>
      <c r="E56" s="60" t="s">
        <v>11276</v>
      </c>
      <c r="F56" s="67" t="s">
        <v>2504</v>
      </c>
      <c r="G56" s="67" t="s">
        <v>2505</v>
      </c>
      <c r="H56" s="68" t="s">
        <v>2507</v>
      </c>
      <c r="I56" s="63">
        <v>2</v>
      </c>
      <c r="J56" s="64" t="str">
        <f t="shared" si="0"/>
        <v>A</v>
      </c>
      <c r="K56" s="65">
        <f t="shared" si="1"/>
        <v>5000</v>
      </c>
      <c r="L56" s="66">
        <f t="shared" si="2"/>
        <v>2</v>
      </c>
      <c r="M56" s="66" t="str">
        <f t="shared" si="3"/>
        <v>OK</v>
      </c>
    </row>
    <row r="57" spans="2:14" x14ac:dyDescent="0.25">
      <c r="B57" s="57">
        <v>50</v>
      </c>
      <c r="C57" s="58">
        <v>44490</v>
      </c>
      <c r="D57" s="59" t="s">
        <v>2508</v>
      </c>
      <c r="E57" s="60" t="s">
        <v>11276</v>
      </c>
      <c r="F57" s="67" t="s">
        <v>2509</v>
      </c>
      <c r="G57" s="67" t="s">
        <v>2510</v>
      </c>
      <c r="H57" s="68" t="s">
        <v>2514</v>
      </c>
      <c r="I57" s="63">
        <v>2</v>
      </c>
      <c r="J57" s="64" t="str">
        <f t="shared" si="0"/>
        <v>A</v>
      </c>
      <c r="K57" s="65">
        <f t="shared" si="1"/>
        <v>5000</v>
      </c>
      <c r="L57" s="66">
        <f t="shared" si="2"/>
        <v>2</v>
      </c>
      <c r="M57" s="66" t="str">
        <f t="shared" si="3"/>
        <v>OK</v>
      </c>
    </row>
    <row r="58" spans="2:14" x14ac:dyDescent="0.25">
      <c r="B58" s="57">
        <v>51</v>
      </c>
      <c r="C58" s="58">
        <v>44490</v>
      </c>
      <c r="D58" s="59" t="s">
        <v>2511</v>
      </c>
      <c r="E58" s="60" t="s">
        <v>11276</v>
      </c>
      <c r="F58" s="67" t="s">
        <v>2512</v>
      </c>
      <c r="G58" s="67" t="s">
        <v>2513</v>
      </c>
      <c r="H58" s="68" t="s">
        <v>2515</v>
      </c>
      <c r="I58" s="63">
        <v>6</v>
      </c>
      <c r="J58" s="64" t="str">
        <f t="shared" si="0"/>
        <v>B</v>
      </c>
      <c r="K58" s="65">
        <f t="shared" si="1"/>
        <v>18000</v>
      </c>
      <c r="L58" s="66">
        <f t="shared" si="2"/>
        <v>6</v>
      </c>
      <c r="M58" s="66" t="str">
        <f t="shared" si="3"/>
        <v>OK</v>
      </c>
    </row>
    <row r="59" spans="2:14" x14ac:dyDescent="0.25">
      <c r="B59" s="57">
        <v>52</v>
      </c>
      <c r="C59" s="58">
        <v>44490</v>
      </c>
      <c r="D59" s="59" t="s">
        <v>2516</v>
      </c>
      <c r="E59" s="60" t="s">
        <v>11276</v>
      </c>
      <c r="F59" s="67" t="s">
        <v>2517</v>
      </c>
      <c r="G59" s="67" t="s">
        <v>2518</v>
      </c>
      <c r="H59" s="68" t="s">
        <v>2522</v>
      </c>
      <c r="I59" s="63">
        <v>6</v>
      </c>
      <c r="J59" s="64" t="str">
        <f t="shared" si="0"/>
        <v>B</v>
      </c>
      <c r="K59" s="65">
        <f t="shared" si="1"/>
        <v>18000</v>
      </c>
      <c r="L59" s="66">
        <f t="shared" si="2"/>
        <v>6</v>
      </c>
      <c r="M59" s="66" t="str">
        <f t="shared" si="3"/>
        <v>OK</v>
      </c>
    </row>
    <row r="60" spans="2:14" x14ac:dyDescent="0.25">
      <c r="B60" s="57">
        <v>53</v>
      </c>
      <c r="C60" s="58">
        <v>44490</v>
      </c>
      <c r="D60" s="59" t="s">
        <v>2519</v>
      </c>
      <c r="E60" s="60" t="s">
        <v>11276</v>
      </c>
      <c r="F60" s="67" t="s">
        <v>2520</v>
      </c>
      <c r="G60" s="67" t="s">
        <v>2521</v>
      </c>
      <c r="H60" s="68" t="s">
        <v>2523</v>
      </c>
      <c r="I60" s="63">
        <v>2</v>
      </c>
      <c r="J60" s="64" t="str">
        <f t="shared" si="0"/>
        <v>A</v>
      </c>
      <c r="K60" s="65">
        <f t="shared" si="1"/>
        <v>5000</v>
      </c>
      <c r="L60" s="66">
        <f t="shared" si="2"/>
        <v>2</v>
      </c>
      <c r="M60" s="66" t="str">
        <f t="shared" si="3"/>
        <v>OK</v>
      </c>
    </row>
    <row r="61" spans="2:14" x14ac:dyDescent="0.25">
      <c r="B61" s="57">
        <v>54</v>
      </c>
      <c r="C61" s="58">
        <v>44490</v>
      </c>
      <c r="D61" s="59" t="s">
        <v>2524</v>
      </c>
      <c r="E61" s="60" t="s">
        <v>11276</v>
      </c>
      <c r="F61" s="67" t="s">
        <v>2525</v>
      </c>
      <c r="G61" s="67" t="s">
        <v>2526</v>
      </c>
      <c r="H61" s="68" t="s">
        <v>2527</v>
      </c>
      <c r="I61" s="63">
        <v>6</v>
      </c>
      <c r="J61" s="64" t="str">
        <f t="shared" si="0"/>
        <v>B</v>
      </c>
      <c r="K61" s="65">
        <f t="shared" si="1"/>
        <v>18000</v>
      </c>
      <c r="L61" s="66">
        <f t="shared" si="2"/>
        <v>16</v>
      </c>
      <c r="M61" s="66" t="str">
        <f t="shared" si="3"/>
        <v>OK</v>
      </c>
    </row>
    <row r="62" spans="2:14" s="69" customFormat="1" x14ac:dyDescent="0.25">
      <c r="B62" s="57">
        <v>55</v>
      </c>
      <c r="C62" s="58">
        <v>44490</v>
      </c>
      <c r="D62" s="59" t="s">
        <v>2528</v>
      </c>
      <c r="E62" s="60" t="s">
        <v>11276</v>
      </c>
      <c r="F62" s="67" t="s">
        <v>2529</v>
      </c>
      <c r="G62" s="67" t="s">
        <v>2530</v>
      </c>
      <c r="H62" s="68" t="s">
        <v>2531</v>
      </c>
      <c r="I62" s="63">
        <v>6</v>
      </c>
      <c r="J62" s="64" t="str">
        <f t="shared" si="0"/>
        <v>B</v>
      </c>
      <c r="K62" s="65">
        <f t="shared" si="1"/>
        <v>18000</v>
      </c>
      <c r="L62" s="66">
        <f t="shared" si="2"/>
        <v>6</v>
      </c>
      <c r="M62" s="66" t="str">
        <f t="shared" si="3"/>
        <v>OK</v>
      </c>
      <c r="N62" s="40"/>
    </row>
    <row r="63" spans="2:14" x14ac:dyDescent="0.25">
      <c r="B63" s="57">
        <v>56</v>
      </c>
      <c r="C63" s="58">
        <v>44490</v>
      </c>
      <c r="D63" s="59" t="s">
        <v>2532</v>
      </c>
      <c r="E63" s="60" t="s">
        <v>11276</v>
      </c>
      <c r="F63" s="67" t="s">
        <v>2533</v>
      </c>
      <c r="G63" s="67" t="s">
        <v>2534</v>
      </c>
      <c r="H63" s="68" t="s">
        <v>2535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si="2"/>
        <v>2</v>
      </c>
      <c r="M63" s="66" t="str">
        <f t="shared" si="3"/>
        <v>OK</v>
      </c>
    </row>
    <row r="64" spans="2:14" x14ac:dyDescent="0.25">
      <c r="B64" s="57">
        <v>57</v>
      </c>
      <c r="C64" s="58">
        <v>44491</v>
      </c>
      <c r="D64" s="59" t="s">
        <v>3498</v>
      </c>
      <c r="E64" s="60" t="s">
        <v>11276</v>
      </c>
      <c r="F64" s="67" t="s">
        <v>3499</v>
      </c>
      <c r="G64" s="67" t="s">
        <v>3500</v>
      </c>
      <c r="H64" s="68" t="s">
        <v>3501</v>
      </c>
      <c r="I64" s="63">
        <v>2</v>
      </c>
      <c r="J64" s="64" t="str">
        <f t="shared" si="0"/>
        <v>A</v>
      </c>
      <c r="K64" s="65">
        <f t="shared" si="1"/>
        <v>5000</v>
      </c>
      <c r="L64" s="66">
        <f t="shared" si="2"/>
        <v>4</v>
      </c>
      <c r="M64" s="66" t="str">
        <f t="shared" si="3"/>
        <v>OK</v>
      </c>
    </row>
    <row r="65" spans="2:14" x14ac:dyDescent="0.25">
      <c r="B65" s="57">
        <v>58</v>
      </c>
      <c r="C65" s="58">
        <v>44491</v>
      </c>
      <c r="D65" s="59" t="s">
        <v>3502</v>
      </c>
      <c r="E65" s="60" t="s">
        <v>11276</v>
      </c>
      <c r="F65" s="67" t="s">
        <v>3503</v>
      </c>
      <c r="G65" s="67" t="s">
        <v>3504</v>
      </c>
      <c r="H65" s="68" t="s">
        <v>3505</v>
      </c>
      <c r="I65" s="63">
        <v>2</v>
      </c>
      <c r="J65" s="64" t="str">
        <f t="shared" si="0"/>
        <v>A</v>
      </c>
      <c r="K65" s="65">
        <f t="shared" si="1"/>
        <v>5000</v>
      </c>
      <c r="L65" s="66">
        <f t="shared" si="2"/>
        <v>2</v>
      </c>
      <c r="M65" s="66" t="str">
        <f t="shared" si="3"/>
        <v>OK</v>
      </c>
    </row>
    <row r="66" spans="2:14" x14ac:dyDescent="0.25">
      <c r="B66" s="57">
        <v>59</v>
      </c>
      <c r="C66" s="58">
        <v>44491</v>
      </c>
      <c r="D66" s="59" t="s">
        <v>3506</v>
      </c>
      <c r="E66" s="60" t="s">
        <v>11276</v>
      </c>
      <c r="F66" s="67" t="s">
        <v>3507</v>
      </c>
      <c r="G66" s="67" t="s">
        <v>3508</v>
      </c>
      <c r="H66" s="68" t="s">
        <v>3509</v>
      </c>
      <c r="I66" s="63">
        <v>2</v>
      </c>
      <c r="J66" s="64" t="str">
        <f t="shared" si="0"/>
        <v>A</v>
      </c>
      <c r="K66" s="65">
        <f t="shared" si="1"/>
        <v>5000</v>
      </c>
      <c r="L66" s="66">
        <f t="shared" si="2"/>
        <v>2</v>
      </c>
      <c r="M66" s="66" t="str">
        <f t="shared" si="3"/>
        <v>OK</v>
      </c>
    </row>
    <row r="67" spans="2:14" x14ac:dyDescent="0.25">
      <c r="B67" s="57">
        <v>60</v>
      </c>
      <c r="C67" s="58">
        <v>44491</v>
      </c>
      <c r="D67" s="59" t="s">
        <v>3510</v>
      </c>
      <c r="E67" s="60" t="s">
        <v>11276</v>
      </c>
      <c r="F67" s="67" t="s">
        <v>3511</v>
      </c>
      <c r="G67" s="67" t="s">
        <v>3512</v>
      </c>
      <c r="H67" s="68" t="s">
        <v>3513</v>
      </c>
      <c r="I67" s="63">
        <v>3</v>
      </c>
      <c r="J67" s="64" t="str">
        <f t="shared" si="0"/>
        <v>A</v>
      </c>
      <c r="K67" s="65">
        <f t="shared" si="1"/>
        <v>7500</v>
      </c>
      <c r="L67" s="66">
        <f t="shared" si="2"/>
        <v>5</v>
      </c>
      <c r="M67" s="66" t="str">
        <f t="shared" si="3"/>
        <v>OK</v>
      </c>
    </row>
    <row r="68" spans="2:14" x14ac:dyDescent="0.25">
      <c r="B68" s="57">
        <v>61</v>
      </c>
      <c r="C68" s="58">
        <v>44491</v>
      </c>
      <c r="D68" s="59" t="s">
        <v>3514</v>
      </c>
      <c r="E68" s="60" t="s">
        <v>11276</v>
      </c>
      <c r="F68" s="67" t="s">
        <v>3515</v>
      </c>
      <c r="G68" s="67" t="s">
        <v>3516</v>
      </c>
      <c r="H68" s="68" t="s">
        <v>3517</v>
      </c>
      <c r="I68" s="63">
        <v>2</v>
      </c>
      <c r="J68" s="64" t="str">
        <f t="shared" si="0"/>
        <v>A</v>
      </c>
      <c r="K68" s="65">
        <f t="shared" si="1"/>
        <v>5000</v>
      </c>
      <c r="L68" s="66">
        <f t="shared" si="2"/>
        <v>4</v>
      </c>
      <c r="M68" s="66" t="str">
        <f t="shared" si="3"/>
        <v>OK</v>
      </c>
    </row>
    <row r="69" spans="2:14" x14ac:dyDescent="0.25">
      <c r="B69" s="57">
        <v>62</v>
      </c>
      <c r="C69" s="58">
        <v>44491</v>
      </c>
      <c r="D69" s="59" t="s">
        <v>3518</v>
      </c>
      <c r="E69" s="60" t="s">
        <v>11276</v>
      </c>
      <c r="F69" s="67" t="s">
        <v>3519</v>
      </c>
      <c r="G69" s="67" t="s">
        <v>3520</v>
      </c>
      <c r="H69" s="68" t="s">
        <v>3521</v>
      </c>
      <c r="I69" s="63">
        <v>2</v>
      </c>
      <c r="J69" s="64" t="str">
        <f t="shared" si="0"/>
        <v>A</v>
      </c>
      <c r="K69" s="65">
        <f t="shared" si="1"/>
        <v>5000</v>
      </c>
      <c r="L69" s="66">
        <f t="shared" si="2"/>
        <v>4</v>
      </c>
      <c r="M69" s="66" t="str">
        <f t="shared" si="3"/>
        <v>OK</v>
      </c>
    </row>
    <row r="70" spans="2:14" s="69" customFormat="1" x14ac:dyDescent="0.25">
      <c r="B70" s="57">
        <v>63</v>
      </c>
      <c r="C70" s="58">
        <v>44491</v>
      </c>
      <c r="D70" s="59" t="s">
        <v>3522</v>
      </c>
      <c r="E70" s="60" t="s">
        <v>11276</v>
      </c>
      <c r="F70" s="67" t="s">
        <v>3523</v>
      </c>
      <c r="G70" s="67" t="s">
        <v>3524</v>
      </c>
      <c r="H70" s="68" t="s">
        <v>3525</v>
      </c>
      <c r="I70" s="63">
        <v>2</v>
      </c>
      <c r="J70" s="64" t="str">
        <f t="shared" si="0"/>
        <v>A</v>
      </c>
      <c r="K70" s="65">
        <f t="shared" si="1"/>
        <v>5000</v>
      </c>
      <c r="L70" s="66">
        <f t="shared" si="2"/>
        <v>4</v>
      </c>
      <c r="M70" s="66" t="str">
        <f t="shared" si="3"/>
        <v>OK</v>
      </c>
      <c r="N70" s="40"/>
    </row>
    <row r="71" spans="2:14" x14ac:dyDescent="0.25">
      <c r="B71" s="57">
        <v>64</v>
      </c>
      <c r="C71" s="58">
        <v>44491</v>
      </c>
      <c r="D71" s="59" t="s">
        <v>3526</v>
      </c>
      <c r="E71" s="60" t="s">
        <v>11276</v>
      </c>
      <c r="F71" s="67" t="s">
        <v>3527</v>
      </c>
      <c r="G71" s="67" t="s">
        <v>3528</v>
      </c>
      <c r="H71" s="68" t="s">
        <v>3529</v>
      </c>
      <c r="I71" s="63">
        <v>2</v>
      </c>
      <c r="J71" s="64" t="str">
        <f t="shared" si="0"/>
        <v>A</v>
      </c>
      <c r="K71" s="65">
        <f t="shared" si="1"/>
        <v>5000</v>
      </c>
      <c r="L71" s="66">
        <f t="shared" si="2"/>
        <v>8</v>
      </c>
      <c r="M71" s="66" t="str">
        <f t="shared" si="3"/>
        <v>OK</v>
      </c>
    </row>
    <row r="72" spans="2:14" x14ac:dyDescent="0.25">
      <c r="B72" s="57">
        <v>65</v>
      </c>
      <c r="C72" s="58">
        <v>44491</v>
      </c>
      <c r="D72" s="59" t="s">
        <v>3530</v>
      </c>
      <c r="E72" s="60" t="s">
        <v>11276</v>
      </c>
      <c r="F72" s="67" t="s">
        <v>3531</v>
      </c>
      <c r="G72" s="67" t="s">
        <v>3532</v>
      </c>
      <c r="H72" s="68" t="s">
        <v>3533</v>
      </c>
      <c r="I72" s="63">
        <v>2</v>
      </c>
      <c r="J72" s="64" t="str">
        <f t="shared" si="0"/>
        <v>A</v>
      </c>
      <c r="K72" s="65">
        <f t="shared" si="1"/>
        <v>5000</v>
      </c>
      <c r="L72" s="66">
        <f t="shared" si="2"/>
        <v>2</v>
      </c>
      <c r="M72" s="66" t="str">
        <f t="shared" si="3"/>
        <v>OK</v>
      </c>
    </row>
    <row r="73" spans="2:14" x14ac:dyDescent="0.25">
      <c r="B73" s="57">
        <v>66</v>
      </c>
      <c r="C73" s="58">
        <v>44491</v>
      </c>
      <c r="D73" s="59" t="s">
        <v>3534</v>
      </c>
      <c r="E73" s="60" t="s">
        <v>11276</v>
      </c>
      <c r="F73" s="67" t="s">
        <v>3535</v>
      </c>
      <c r="G73" s="67" t="s">
        <v>3536</v>
      </c>
      <c r="H73" s="68" t="s">
        <v>3537</v>
      </c>
      <c r="I73" s="63">
        <v>6</v>
      </c>
      <c r="J73" s="64" t="str">
        <f t="shared" ref="J73:J136" si="4">+IF(I73&lt;=0," ",IF(I73&lt;=5,"A",IF(I73&gt;=6,"B")))</f>
        <v>B</v>
      </c>
      <c r="K73" s="65">
        <f t="shared" ref="K73:K136" si="5">+IF(J73=" ",I73*0,IF(J73="A",I73*2500,IF(J73="B",I73*3000)))</f>
        <v>18000</v>
      </c>
      <c r="L73" s="66">
        <f t="shared" ref="L73:L136" si="6">SUMIF($D$8:$D$303,D73:D368,$I$8:$I$303)</f>
        <v>8</v>
      </c>
      <c r="M73" s="66" t="str">
        <f t="shared" ref="M73:M136" si="7">+IF(L73=0," ",IF(L73&lt;=20,"OK",IF(L73&gt;=21,"LEBIH")))</f>
        <v>OK</v>
      </c>
    </row>
    <row r="74" spans="2:14" s="69" customFormat="1" x14ac:dyDescent="0.25">
      <c r="B74" s="57">
        <v>67</v>
      </c>
      <c r="C74" s="58">
        <v>44491</v>
      </c>
      <c r="D74" s="59" t="s">
        <v>3538</v>
      </c>
      <c r="E74" s="60" t="s">
        <v>11276</v>
      </c>
      <c r="F74" s="67" t="s">
        <v>3539</v>
      </c>
      <c r="G74" s="67" t="s">
        <v>3540</v>
      </c>
      <c r="H74" s="68" t="s">
        <v>3544</v>
      </c>
      <c r="I74" s="63">
        <v>2</v>
      </c>
      <c r="J74" s="64" t="str">
        <f t="shared" si="4"/>
        <v>A</v>
      </c>
      <c r="K74" s="65">
        <f t="shared" si="5"/>
        <v>5000</v>
      </c>
      <c r="L74" s="66">
        <f t="shared" si="6"/>
        <v>4</v>
      </c>
      <c r="M74" s="66" t="str">
        <f t="shared" si="7"/>
        <v>OK</v>
      </c>
      <c r="N74" s="40"/>
    </row>
    <row r="75" spans="2:14" x14ac:dyDescent="0.25">
      <c r="B75" s="57">
        <v>68</v>
      </c>
      <c r="C75" s="58">
        <v>44491</v>
      </c>
      <c r="D75" s="59" t="s">
        <v>3541</v>
      </c>
      <c r="E75" s="60" t="s">
        <v>11276</v>
      </c>
      <c r="F75" s="67" t="s">
        <v>3542</v>
      </c>
      <c r="G75" s="67" t="s">
        <v>3543</v>
      </c>
      <c r="H75" s="68" t="s">
        <v>3545</v>
      </c>
      <c r="I75" s="63">
        <v>6</v>
      </c>
      <c r="J75" s="64" t="str">
        <f t="shared" si="4"/>
        <v>B</v>
      </c>
      <c r="K75" s="65">
        <f t="shared" si="5"/>
        <v>18000</v>
      </c>
      <c r="L75" s="66">
        <f t="shared" si="6"/>
        <v>12</v>
      </c>
      <c r="M75" s="66" t="str">
        <f t="shared" si="7"/>
        <v>OK</v>
      </c>
    </row>
    <row r="76" spans="2:14" x14ac:dyDescent="0.25">
      <c r="B76" s="57">
        <v>69</v>
      </c>
      <c r="C76" s="58">
        <v>44492</v>
      </c>
      <c r="D76" s="59" t="s">
        <v>3546</v>
      </c>
      <c r="E76" s="60" t="s">
        <v>11276</v>
      </c>
      <c r="F76" s="67" t="s">
        <v>3547</v>
      </c>
      <c r="G76" s="67" t="s">
        <v>3548</v>
      </c>
      <c r="H76" s="68" t="s">
        <v>3549</v>
      </c>
      <c r="I76" s="63">
        <v>3</v>
      </c>
      <c r="J76" s="64" t="str">
        <f t="shared" si="4"/>
        <v>A</v>
      </c>
      <c r="K76" s="65">
        <f t="shared" si="5"/>
        <v>7500</v>
      </c>
      <c r="L76" s="66">
        <f t="shared" si="6"/>
        <v>5</v>
      </c>
      <c r="M76" s="66" t="str">
        <f t="shared" si="7"/>
        <v>OK</v>
      </c>
    </row>
    <row r="77" spans="2:14" s="69" customFormat="1" x14ac:dyDescent="0.25">
      <c r="B77" s="57">
        <v>70</v>
      </c>
      <c r="C77" s="58">
        <v>44492</v>
      </c>
      <c r="D77" s="59" t="s">
        <v>3550</v>
      </c>
      <c r="E77" s="60" t="s">
        <v>11276</v>
      </c>
      <c r="F77" s="67" t="s">
        <v>3551</v>
      </c>
      <c r="G77" s="67" t="s">
        <v>3552</v>
      </c>
      <c r="H77" s="68" t="s">
        <v>3553</v>
      </c>
      <c r="I77" s="63">
        <v>2</v>
      </c>
      <c r="J77" s="64" t="str">
        <f t="shared" si="4"/>
        <v>A</v>
      </c>
      <c r="K77" s="65">
        <f t="shared" si="5"/>
        <v>5000</v>
      </c>
      <c r="L77" s="66">
        <f t="shared" si="6"/>
        <v>4</v>
      </c>
      <c r="M77" s="66" t="str">
        <f t="shared" si="7"/>
        <v>OK</v>
      </c>
      <c r="N77" s="40"/>
    </row>
    <row r="78" spans="2:14" x14ac:dyDescent="0.25">
      <c r="B78" s="57">
        <v>71</v>
      </c>
      <c r="C78" s="58">
        <v>44492</v>
      </c>
      <c r="D78" s="59" t="s">
        <v>3554</v>
      </c>
      <c r="E78" s="60" t="s">
        <v>11276</v>
      </c>
      <c r="F78" s="67" t="s">
        <v>3555</v>
      </c>
      <c r="G78" s="67" t="s">
        <v>3556</v>
      </c>
      <c r="H78" s="68" t="s">
        <v>3557</v>
      </c>
      <c r="I78" s="63">
        <v>2</v>
      </c>
      <c r="J78" s="64" t="str">
        <f t="shared" si="4"/>
        <v>A</v>
      </c>
      <c r="K78" s="65">
        <f t="shared" si="5"/>
        <v>5000</v>
      </c>
      <c r="L78" s="66">
        <f t="shared" si="6"/>
        <v>4</v>
      </c>
      <c r="M78" s="66" t="str">
        <f t="shared" si="7"/>
        <v>OK</v>
      </c>
    </row>
    <row r="79" spans="2:14" x14ac:dyDescent="0.25">
      <c r="B79" s="57">
        <v>72</v>
      </c>
      <c r="C79" s="58">
        <v>44492</v>
      </c>
      <c r="D79" s="59" t="s">
        <v>3558</v>
      </c>
      <c r="E79" s="60" t="s">
        <v>11276</v>
      </c>
      <c r="F79" s="67" t="s">
        <v>3559</v>
      </c>
      <c r="G79" s="67" t="s">
        <v>3560</v>
      </c>
      <c r="H79" s="68" t="s">
        <v>3561</v>
      </c>
      <c r="I79" s="63">
        <v>2</v>
      </c>
      <c r="J79" s="64" t="str">
        <f t="shared" si="4"/>
        <v>A</v>
      </c>
      <c r="K79" s="65">
        <f t="shared" si="5"/>
        <v>5000</v>
      </c>
      <c r="L79" s="66">
        <f t="shared" si="6"/>
        <v>4</v>
      </c>
      <c r="M79" s="66" t="str">
        <f t="shared" si="7"/>
        <v>OK</v>
      </c>
    </row>
    <row r="80" spans="2:14" x14ac:dyDescent="0.25">
      <c r="B80" s="57">
        <v>73</v>
      </c>
      <c r="C80" s="58">
        <v>44492</v>
      </c>
      <c r="D80" s="59" t="s">
        <v>3562</v>
      </c>
      <c r="E80" s="60" t="s">
        <v>11276</v>
      </c>
      <c r="F80" s="67" t="s">
        <v>3563</v>
      </c>
      <c r="G80" s="67" t="s">
        <v>3564</v>
      </c>
      <c r="H80" s="68" t="s">
        <v>3565</v>
      </c>
      <c r="I80" s="63">
        <v>2</v>
      </c>
      <c r="J80" s="64" t="str">
        <f t="shared" si="4"/>
        <v>A</v>
      </c>
      <c r="K80" s="65">
        <f t="shared" si="5"/>
        <v>5000</v>
      </c>
      <c r="L80" s="66">
        <f t="shared" si="6"/>
        <v>2</v>
      </c>
      <c r="M80" s="66" t="str">
        <f t="shared" si="7"/>
        <v>OK</v>
      </c>
    </row>
    <row r="81" spans="2:14" s="69" customFormat="1" x14ac:dyDescent="0.25">
      <c r="B81" s="57">
        <v>74</v>
      </c>
      <c r="C81" s="58">
        <v>44492</v>
      </c>
      <c r="D81" s="59" t="s">
        <v>3566</v>
      </c>
      <c r="E81" s="60" t="s">
        <v>11276</v>
      </c>
      <c r="F81" s="67" t="s">
        <v>3567</v>
      </c>
      <c r="G81" s="67" t="s">
        <v>3568</v>
      </c>
      <c r="H81" s="68" t="s">
        <v>3569</v>
      </c>
      <c r="I81" s="63">
        <v>2</v>
      </c>
      <c r="J81" s="64" t="str">
        <f t="shared" si="4"/>
        <v>A</v>
      </c>
      <c r="K81" s="65">
        <f t="shared" si="5"/>
        <v>5000</v>
      </c>
      <c r="L81" s="66">
        <f t="shared" si="6"/>
        <v>4</v>
      </c>
      <c r="M81" s="66" t="str">
        <f t="shared" si="7"/>
        <v>OK</v>
      </c>
      <c r="N81" s="40"/>
    </row>
    <row r="82" spans="2:14" s="69" customFormat="1" x14ac:dyDescent="0.25">
      <c r="B82" s="57">
        <v>75</v>
      </c>
      <c r="C82" s="70">
        <v>44492</v>
      </c>
      <c r="D82" s="59" t="s">
        <v>3570</v>
      </c>
      <c r="E82" s="60" t="s">
        <v>11276</v>
      </c>
      <c r="F82" s="67" t="s">
        <v>3571</v>
      </c>
      <c r="G82" s="67" t="s">
        <v>3572</v>
      </c>
      <c r="H82" s="68" t="s">
        <v>3573</v>
      </c>
      <c r="I82" s="63">
        <v>2</v>
      </c>
      <c r="J82" s="64" t="str">
        <f t="shared" si="4"/>
        <v>A</v>
      </c>
      <c r="K82" s="65">
        <f t="shared" si="5"/>
        <v>5000</v>
      </c>
      <c r="L82" s="66">
        <f t="shared" si="6"/>
        <v>4</v>
      </c>
      <c r="M82" s="66" t="str">
        <f t="shared" si="7"/>
        <v>OK</v>
      </c>
      <c r="N82" s="40"/>
    </row>
    <row r="83" spans="2:14" x14ac:dyDescent="0.25">
      <c r="B83" s="57">
        <v>76</v>
      </c>
      <c r="C83" s="70">
        <v>44492</v>
      </c>
      <c r="D83" s="59" t="s">
        <v>3574</v>
      </c>
      <c r="E83" s="60" t="s">
        <v>11276</v>
      </c>
      <c r="F83" s="67" t="s">
        <v>3575</v>
      </c>
      <c r="G83" s="67" t="s">
        <v>3576</v>
      </c>
      <c r="H83" s="68" t="s">
        <v>3577</v>
      </c>
      <c r="I83" s="63">
        <v>2</v>
      </c>
      <c r="J83" s="64" t="str">
        <f t="shared" si="4"/>
        <v>A</v>
      </c>
      <c r="K83" s="65">
        <f t="shared" si="5"/>
        <v>5000</v>
      </c>
      <c r="L83" s="66">
        <f t="shared" si="6"/>
        <v>4</v>
      </c>
      <c r="M83" s="66" t="str">
        <f t="shared" si="7"/>
        <v>OK</v>
      </c>
    </row>
    <row r="84" spans="2:14" x14ac:dyDescent="0.25">
      <c r="B84" s="57">
        <v>77</v>
      </c>
      <c r="C84" s="70">
        <v>44492</v>
      </c>
      <c r="D84" s="59" t="s">
        <v>3578</v>
      </c>
      <c r="E84" s="60" t="s">
        <v>11276</v>
      </c>
      <c r="F84" s="67" t="s">
        <v>3579</v>
      </c>
      <c r="G84" s="67" t="s">
        <v>3580</v>
      </c>
      <c r="H84" s="68" t="s">
        <v>3581</v>
      </c>
      <c r="I84" s="63">
        <v>2</v>
      </c>
      <c r="J84" s="64" t="str">
        <f t="shared" si="4"/>
        <v>A</v>
      </c>
      <c r="K84" s="65">
        <f t="shared" si="5"/>
        <v>5000</v>
      </c>
      <c r="L84" s="66">
        <f t="shared" si="6"/>
        <v>4</v>
      </c>
      <c r="M84" s="66" t="str">
        <f t="shared" si="7"/>
        <v>OK</v>
      </c>
    </row>
    <row r="85" spans="2:14" x14ac:dyDescent="0.25">
      <c r="B85" s="57">
        <v>78</v>
      </c>
      <c r="C85" s="70">
        <v>44492</v>
      </c>
      <c r="D85" s="59" t="s">
        <v>3582</v>
      </c>
      <c r="E85" s="60" t="s">
        <v>11276</v>
      </c>
      <c r="F85" s="67" t="s">
        <v>3583</v>
      </c>
      <c r="G85" s="67" t="s">
        <v>3584</v>
      </c>
      <c r="H85" s="68" t="s">
        <v>3585</v>
      </c>
      <c r="I85" s="63">
        <v>2</v>
      </c>
      <c r="J85" s="64" t="str">
        <f t="shared" si="4"/>
        <v>A</v>
      </c>
      <c r="K85" s="65">
        <f t="shared" si="5"/>
        <v>5000</v>
      </c>
      <c r="L85" s="66">
        <f t="shared" si="6"/>
        <v>4</v>
      </c>
      <c r="M85" s="66" t="str">
        <f t="shared" si="7"/>
        <v>OK</v>
      </c>
    </row>
    <row r="86" spans="2:14" s="69" customFormat="1" x14ac:dyDescent="0.25">
      <c r="B86" s="57">
        <v>79</v>
      </c>
      <c r="C86" s="70">
        <v>44492</v>
      </c>
      <c r="D86" s="59" t="s">
        <v>3586</v>
      </c>
      <c r="E86" s="60" t="s">
        <v>11276</v>
      </c>
      <c r="F86" s="67" t="s">
        <v>3587</v>
      </c>
      <c r="G86" s="67" t="s">
        <v>3588</v>
      </c>
      <c r="H86" s="68" t="s">
        <v>3589</v>
      </c>
      <c r="I86" s="63">
        <v>2</v>
      </c>
      <c r="J86" s="64" t="str">
        <f t="shared" si="4"/>
        <v>A</v>
      </c>
      <c r="K86" s="65">
        <f t="shared" si="5"/>
        <v>5000</v>
      </c>
      <c r="L86" s="66">
        <f t="shared" si="6"/>
        <v>4</v>
      </c>
      <c r="M86" s="66" t="str">
        <f t="shared" si="7"/>
        <v>OK</v>
      </c>
      <c r="N86" s="40"/>
    </row>
    <row r="87" spans="2:14" x14ac:dyDescent="0.25">
      <c r="B87" s="57">
        <v>80</v>
      </c>
      <c r="C87" s="70">
        <v>44492</v>
      </c>
      <c r="D87" s="59" t="s">
        <v>3590</v>
      </c>
      <c r="E87" s="60" t="s">
        <v>11276</v>
      </c>
      <c r="F87" s="67" t="s">
        <v>3591</v>
      </c>
      <c r="G87" s="67" t="s">
        <v>3592</v>
      </c>
      <c r="H87" s="68" t="s">
        <v>3593</v>
      </c>
      <c r="I87" s="63">
        <v>2</v>
      </c>
      <c r="J87" s="64" t="str">
        <f t="shared" si="4"/>
        <v>A</v>
      </c>
      <c r="K87" s="65">
        <f t="shared" si="5"/>
        <v>5000</v>
      </c>
      <c r="L87" s="66">
        <f t="shared" si="6"/>
        <v>2</v>
      </c>
      <c r="M87" s="66" t="str">
        <f t="shared" si="7"/>
        <v>OK</v>
      </c>
    </row>
    <row r="88" spans="2:14" x14ac:dyDescent="0.25">
      <c r="B88" s="57">
        <v>81</v>
      </c>
      <c r="C88" s="70">
        <v>44492</v>
      </c>
      <c r="D88" s="59" t="s">
        <v>3594</v>
      </c>
      <c r="E88" s="60" t="s">
        <v>11276</v>
      </c>
      <c r="F88" s="67" t="s">
        <v>3595</v>
      </c>
      <c r="G88" s="67" t="s">
        <v>3596</v>
      </c>
      <c r="H88" s="68" t="s">
        <v>3600</v>
      </c>
      <c r="I88" s="63">
        <v>2</v>
      </c>
      <c r="J88" s="64" t="str">
        <f t="shared" si="4"/>
        <v>A</v>
      </c>
      <c r="K88" s="65">
        <f t="shared" si="5"/>
        <v>5000</v>
      </c>
      <c r="L88" s="66">
        <f t="shared" si="6"/>
        <v>2</v>
      </c>
      <c r="M88" s="66" t="str">
        <f t="shared" si="7"/>
        <v>OK</v>
      </c>
    </row>
    <row r="89" spans="2:14" s="69" customFormat="1" x14ac:dyDescent="0.25">
      <c r="B89" s="57">
        <v>82</v>
      </c>
      <c r="C89" s="70">
        <v>44492</v>
      </c>
      <c r="D89" s="59" t="s">
        <v>3597</v>
      </c>
      <c r="E89" s="60" t="s">
        <v>11276</v>
      </c>
      <c r="F89" s="67" t="s">
        <v>3598</v>
      </c>
      <c r="G89" s="67" t="s">
        <v>3599</v>
      </c>
      <c r="H89" s="68" t="s">
        <v>3601</v>
      </c>
      <c r="I89" s="63">
        <v>2</v>
      </c>
      <c r="J89" s="64" t="str">
        <f t="shared" si="4"/>
        <v>A</v>
      </c>
      <c r="K89" s="65">
        <f t="shared" si="5"/>
        <v>5000</v>
      </c>
      <c r="L89" s="66">
        <f t="shared" si="6"/>
        <v>2</v>
      </c>
      <c r="M89" s="66" t="str">
        <f t="shared" si="7"/>
        <v>OK</v>
      </c>
      <c r="N89" s="40"/>
    </row>
    <row r="90" spans="2:14" x14ac:dyDescent="0.25">
      <c r="B90" s="57">
        <v>83</v>
      </c>
      <c r="C90" s="70">
        <v>44492</v>
      </c>
      <c r="D90" s="59" t="s">
        <v>3602</v>
      </c>
      <c r="E90" s="60" t="s">
        <v>11276</v>
      </c>
      <c r="F90" s="67" t="s">
        <v>3603</v>
      </c>
      <c r="G90" s="67" t="s">
        <v>3604</v>
      </c>
      <c r="H90" s="68" t="s">
        <v>3605</v>
      </c>
      <c r="I90" s="63">
        <v>2</v>
      </c>
      <c r="J90" s="64" t="str">
        <f t="shared" si="4"/>
        <v>A</v>
      </c>
      <c r="K90" s="65">
        <f t="shared" si="5"/>
        <v>5000</v>
      </c>
      <c r="L90" s="66">
        <f t="shared" si="6"/>
        <v>2</v>
      </c>
      <c r="M90" s="66" t="str">
        <f t="shared" si="7"/>
        <v>OK</v>
      </c>
    </row>
    <row r="91" spans="2:14" x14ac:dyDescent="0.25">
      <c r="B91" s="57">
        <v>84</v>
      </c>
      <c r="C91" s="70">
        <v>44492</v>
      </c>
      <c r="D91" s="59" t="s">
        <v>3606</v>
      </c>
      <c r="E91" s="60" t="s">
        <v>11276</v>
      </c>
      <c r="F91" s="67" t="s">
        <v>3607</v>
      </c>
      <c r="G91" s="67" t="s">
        <v>3608</v>
      </c>
      <c r="H91" s="68" t="s">
        <v>3612</v>
      </c>
      <c r="I91" s="63">
        <v>6</v>
      </c>
      <c r="J91" s="64" t="str">
        <f t="shared" si="4"/>
        <v>B</v>
      </c>
      <c r="K91" s="65">
        <f t="shared" si="5"/>
        <v>18000</v>
      </c>
      <c r="L91" s="66">
        <f t="shared" si="6"/>
        <v>8</v>
      </c>
      <c r="M91" s="66" t="str">
        <f t="shared" si="7"/>
        <v>OK</v>
      </c>
    </row>
    <row r="92" spans="2:14" x14ac:dyDescent="0.25">
      <c r="B92" s="57">
        <v>85</v>
      </c>
      <c r="C92" s="70">
        <v>44492</v>
      </c>
      <c r="D92" s="59" t="s">
        <v>3609</v>
      </c>
      <c r="E92" s="60" t="s">
        <v>11276</v>
      </c>
      <c r="F92" s="67" t="s">
        <v>3610</v>
      </c>
      <c r="G92" s="67" t="s">
        <v>3611</v>
      </c>
      <c r="H92" s="68" t="s">
        <v>3613</v>
      </c>
      <c r="I92" s="63">
        <v>2</v>
      </c>
      <c r="J92" s="64" t="str">
        <f t="shared" si="4"/>
        <v>A</v>
      </c>
      <c r="K92" s="65">
        <f t="shared" si="5"/>
        <v>5000</v>
      </c>
      <c r="L92" s="66">
        <f t="shared" si="6"/>
        <v>8</v>
      </c>
      <c r="M92" s="66" t="str">
        <f t="shared" si="7"/>
        <v>OK</v>
      </c>
    </row>
    <row r="93" spans="2:14" s="69" customFormat="1" x14ac:dyDescent="0.25">
      <c r="B93" s="57">
        <v>86</v>
      </c>
      <c r="C93" s="70">
        <v>44492</v>
      </c>
      <c r="D93" s="59" t="s">
        <v>3614</v>
      </c>
      <c r="E93" s="60" t="s">
        <v>11276</v>
      </c>
      <c r="F93" s="67" t="s">
        <v>3615</v>
      </c>
      <c r="G93" s="67" t="s">
        <v>3616</v>
      </c>
      <c r="H93" s="68" t="s">
        <v>3623</v>
      </c>
      <c r="I93" s="63">
        <v>2</v>
      </c>
      <c r="J93" s="64" t="str">
        <f t="shared" si="4"/>
        <v>A</v>
      </c>
      <c r="K93" s="65">
        <f t="shared" si="5"/>
        <v>5000</v>
      </c>
      <c r="L93" s="66">
        <f t="shared" si="6"/>
        <v>2</v>
      </c>
      <c r="M93" s="66" t="str">
        <f t="shared" si="7"/>
        <v>OK</v>
      </c>
      <c r="N93" s="40"/>
    </row>
    <row r="94" spans="2:14" x14ac:dyDescent="0.25">
      <c r="B94" s="57">
        <v>87</v>
      </c>
      <c r="C94" s="70">
        <v>44492</v>
      </c>
      <c r="D94" s="59" t="s">
        <v>3617</v>
      </c>
      <c r="E94" s="60" t="s">
        <v>11276</v>
      </c>
      <c r="F94" s="67" t="s">
        <v>3618</v>
      </c>
      <c r="G94" s="67" t="s">
        <v>3619</v>
      </c>
      <c r="H94" s="68" t="s">
        <v>3624</v>
      </c>
      <c r="I94" s="63">
        <v>2</v>
      </c>
      <c r="J94" s="64" t="str">
        <f t="shared" si="4"/>
        <v>A</v>
      </c>
      <c r="K94" s="65">
        <f t="shared" si="5"/>
        <v>5000</v>
      </c>
      <c r="L94" s="66">
        <f t="shared" si="6"/>
        <v>2</v>
      </c>
      <c r="M94" s="66" t="str">
        <f t="shared" si="7"/>
        <v>OK</v>
      </c>
    </row>
    <row r="95" spans="2:14" x14ac:dyDescent="0.25">
      <c r="B95" s="57">
        <v>88</v>
      </c>
      <c r="C95" s="70">
        <v>44492</v>
      </c>
      <c r="D95" s="59" t="s">
        <v>3620</v>
      </c>
      <c r="E95" s="60" t="s">
        <v>11276</v>
      </c>
      <c r="F95" s="67" t="s">
        <v>3621</v>
      </c>
      <c r="G95" s="67" t="s">
        <v>3622</v>
      </c>
      <c r="H95" s="68" t="s">
        <v>3625</v>
      </c>
      <c r="I95" s="63">
        <v>2</v>
      </c>
      <c r="J95" s="64" t="str">
        <f t="shared" si="4"/>
        <v>A</v>
      </c>
      <c r="K95" s="65">
        <f t="shared" si="5"/>
        <v>5000</v>
      </c>
      <c r="L95" s="66">
        <f t="shared" si="6"/>
        <v>2</v>
      </c>
      <c r="M95" s="66" t="str">
        <f t="shared" si="7"/>
        <v>OK</v>
      </c>
    </row>
    <row r="96" spans="2:14" s="69" customFormat="1" x14ac:dyDescent="0.25">
      <c r="B96" s="57">
        <v>89</v>
      </c>
      <c r="C96" s="70">
        <v>44492</v>
      </c>
      <c r="D96" s="59" t="s">
        <v>3626</v>
      </c>
      <c r="E96" s="60" t="s">
        <v>11276</v>
      </c>
      <c r="F96" s="67" t="s">
        <v>3627</v>
      </c>
      <c r="G96" s="67" t="s">
        <v>3628</v>
      </c>
      <c r="H96" s="68" t="s">
        <v>3629</v>
      </c>
      <c r="I96" s="63">
        <v>6</v>
      </c>
      <c r="J96" s="64" t="str">
        <f t="shared" si="4"/>
        <v>B</v>
      </c>
      <c r="K96" s="65">
        <f t="shared" si="5"/>
        <v>18000</v>
      </c>
      <c r="L96" s="66">
        <f t="shared" si="6"/>
        <v>8</v>
      </c>
      <c r="M96" s="66" t="str">
        <f t="shared" si="7"/>
        <v>OK</v>
      </c>
      <c r="N96" s="40"/>
    </row>
    <row r="97" spans="2:14" x14ac:dyDescent="0.25">
      <c r="B97" s="57">
        <v>90</v>
      </c>
      <c r="C97" s="70">
        <v>44492</v>
      </c>
      <c r="D97" s="59" t="s">
        <v>3630</v>
      </c>
      <c r="E97" s="60" t="s">
        <v>11276</v>
      </c>
      <c r="F97" s="67" t="s">
        <v>3631</v>
      </c>
      <c r="G97" s="67" t="s">
        <v>3632</v>
      </c>
      <c r="H97" s="68" t="s">
        <v>3633</v>
      </c>
      <c r="I97" s="63">
        <v>3</v>
      </c>
      <c r="J97" s="64" t="str">
        <f t="shared" si="4"/>
        <v>A</v>
      </c>
      <c r="K97" s="65">
        <f t="shared" si="5"/>
        <v>7500</v>
      </c>
      <c r="L97" s="66">
        <f t="shared" si="6"/>
        <v>3</v>
      </c>
      <c r="M97" s="66" t="str">
        <f t="shared" si="7"/>
        <v>OK</v>
      </c>
    </row>
    <row r="98" spans="2:14" x14ac:dyDescent="0.25">
      <c r="B98" s="57">
        <v>91</v>
      </c>
      <c r="C98" s="70">
        <v>44492</v>
      </c>
      <c r="D98" s="59" t="s">
        <v>3634</v>
      </c>
      <c r="E98" s="60" t="s">
        <v>11276</v>
      </c>
      <c r="F98" s="67" t="s">
        <v>3635</v>
      </c>
      <c r="G98" s="67" t="s">
        <v>3636</v>
      </c>
      <c r="H98" s="68" t="s">
        <v>3637</v>
      </c>
      <c r="I98" s="63">
        <v>2</v>
      </c>
      <c r="J98" s="64" t="str">
        <f t="shared" si="4"/>
        <v>A</v>
      </c>
      <c r="K98" s="65">
        <f t="shared" si="5"/>
        <v>5000</v>
      </c>
      <c r="L98" s="66">
        <f t="shared" si="6"/>
        <v>2</v>
      </c>
      <c r="M98" s="66" t="str">
        <f t="shared" si="7"/>
        <v>OK</v>
      </c>
    </row>
    <row r="99" spans="2:14" x14ac:dyDescent="0.25">
      <c r="B99" s="57">
        <v>92</v>
      </c>
      <c r="C99" s="70">
        <v>44492</v>
      </c>
      <c r="D99" s="59" t="s">
        <v>3638</v>
      </c>
      <c r="E99" s="60" t="s">
        <v>11276</v>
      </c>
      <c r="F99" s="67" t="s">
        <v>3639</v>
      </c>
      <c r="G99" s="67" t="s">
        <v>3640</v>
      </c>
      <c r="H99" s="68" t="s">
        <v>3641</v>
      </c>
      <c r="I99" s="63">
        <v>6</v>
      </c>
      <c r="J99" s="64" t="str">
        <f t="shared" si="4"/>
        <v>B</v>
      </c>
      <c r="K99" s="65">
        <f t="shared" si="5"/>
        <v>18000</v>
      </c>
      <c r="L99" s="66">
        <f t="shared" si="6"/>
        <v>6</v>
      </c>
      <c r="M99" s="66" t="str">
        <f t="shared" si="7"/>
        <v>OK</v>
      </c>
    </row>
    <row r="100" spans="2:14" s="69" customFormat="1" x14ac:dyDescent="0.25">
      <c r="B100" s="57">
        <v>93</v>
      </c>
      <c r="C100" s="70">
        <v>44492</v>
      </c>
      <c r="D100" s="59" t="s">
        <v>3642</v>
      </c>
      <c r="E100" s="60" t="s">
        <v>11276</v>
      </c>
      <c r="F100" s="67" t="s">
        <v>3643</v>
      </c>
      <c r="G100" s="67" t="s">
        <v>3644</v>
      </c>
      <c r="H100" s="68" t="s">
        <v>3645</v>
      </c>
      <c r="I100" s="63">
        <v>6</v>
      </c>
      <c r="J100" s="64" t="str">
        <f t="shared" si="4"/>
        <v>B</v>
      </c>
      <c r="K100" s="65">
        <f t="shared" si="5"/>
        <v>18000</v>
      </c>
      <c r="L100" s="66">
        <f t="shared" si="6"/>
        <v>12</v>
      </c>
      <c r="M100" s="66" t="str">
        <f t="shared" si="7"/>
        <v>OK</v>
      </c>
      <c r="N100" s="40"/>
    </row>
    <row r="101" spans="2:14" x14ac:dyDescent="0.25">
      <c r="B101" s="57">
        <v>94</v>
      </c>
      <c r="C101" s="70">
        <v>44494</v>
      </c>
      <c r="D101" s="59" t="s">
        <v>4937</v>
      </c>
      <c r="E101" s="60" t="s">
        <v>11276</v>
      </c>
      <c r="F101" s="67" t="s">
        <v>4938</v>
      </c>
      <c r="G101" s="67" t="s">
        <v>4939</v>
      </c>
      <c r="H101" s="68" t="s">
        <v>4940</v>
      </c>
      <c r="I101" s="63">
        <v>2</v>
      </c>
      <c r="J101" s="64" t="str">
        <f t="shared" si="4"/>
        <v>A</v>
      </c>
      <c r="K101" s="65">
        <f t="shared" si="5"/>
        <v>5000</v>
      </c>
      <c r="L101" s="66">
        <f t="shared" si="6"/>
        <v>4</v>
      </c>
      <c r="M101" s="66" t="str">
        <f t="shared" si="7"/>
        <v>OK</v>
      </c>
    </row>
    <row r="102" spans="2:14" x14ac:dyDescent="0.25">
      <c r="B102" s="57">
        <v>95</v>
      </c>
      <c r="C102" s="70">
        <v>44494</v>
      </c>
      <c r="D102" s="59" t="s">
        <v>4941</v>
      </c>
      <c r="E102" s="60" t="s">
        <v>11276</v>
      </c>
      <c r="F102" s="67" t="s">
        <v>4942</v>
      </c>
      <c r="G102" s="67" t="s">
        <v>4943</v>
      </c>
      <c r="H102" s="68" t="s">
        <v>4944</v>
      </c>
      <c r="I102" s="63">
        <v>2</v>
      </c>
      <c r="J102" s="64" t="str">
        <f t="shared" si="4"/>
        <v>A</v>
      </c>
      <c r="K102" s="65">
        <f t="shared" si="5"/>
        <v>5000</v>
      </c>
      <c r="L102" s="66">
        <f t="shared" si="6"/>
        <v>2</v>
      </c>
      <c r="M102" s="66" t="str">
        <f t="shared" si="7"/>
        <v>OK</v>
      </c>
    </row>
    <row r="103" spans="2:14" s="69" customFormat="1" x14ac:dyDescent="0.25">
      <c r="B103" s="57">
        <v>96</v>
      </c>
      <c r="C103" s="70">
        <v>44494</v>
      </c>
      <c r="D103" s="59" t="s">
        <v>4945</v>
      </c>
      <c r="E103" s="60" t="s">
        <v>11276</v>
      </c>
      <c r="F103" s="67" t="s">
        <v>4946</v>
      </c>
      <c r="G103" s="67" t="s">
        <v>4947</v>
      </c>
      <c r="H103" s="68" t="s">
        <v>4948</v>
      </c>
      <c r="I103" s="63">
        <v>2</v>
      </c>
      <c r="J103" s="64" t="str">
        <f t="shared" si="4"/>
        <v>A</v>
      </c>
      <c r="K103" s="65">
        <f t="shared" si="5"/>
        <v>5000</v>
      </c>
      <c r="L103" s="66">
        <f t="shared" si="6"/>
        <v>4</v>
      </c>
      <c r="M103" s="66" t="str">
        <f t="shared" si="7"/>
        <v>OK</v>
      </c>
      <c r="N103" s="40"/>
    </row>
    <row r="104" spans="2:14" x14ac:dyDescent="0.25">
      <c r="B104" s="57">
        <v>97</v>
      </c>
      <c r="C104" s="70">
        <v>44494</v>
      </c>
      <c r="D104" s="59" t="s">
        <v>4949</v>
      </c>
      <c r="E104" s="60" t="s">
        <v>11276</v>
      </c>
      <c r="F104" s="67" t="s">
        <v>4950</v>
      </c>
      <c r="G104" s="67" t="s">
        <v>4951</v>
      </c>
      <c r="H104" s="68" t="s">
        <v>4952</v>
      </c>
      <c r="I104" s="63">
        <v>2</v>
      </c>
      <c r="J104" s="64" t="str">
        <f t="shared" si="4"/>
        <v>A</v>
      </c>
      <c r="K104" s="65">
        <f t="shared" si="5"/>
        <v>5000</v>
      </c>
      <c r="L104" s="66">
        <f t="shared" si="6"/>
        <v>4</v>
      </c>
      <c r="M104" s="66" t="str">
        <f t="shared" si="7"/>
        <v>OK</v>
      </c>
    </row>
    <row r="105" spans="2:14" x14ac:dyDescent="0.25">
      <c r="B105" s="57">
        <v>98</v>
      </c>
      <c r="C105" s="70">
        <v>44494</v>
      </c>
      <c r="D105" s="59" t="s">
        <v>4953</v>
      </c>
      <c r="E105" s="60" t="s">
        <v>11276</v>
      </c>
      <c r="F105" s="67" t="s">
        <v>4954</v>
      </c>
      <c r="G105" s="67" t="s">
        <v>4955</v>
      </c>
      <c r="H105" s="68" t="s">
        <v>4956</v>
      </c>
      <c r="I105" s="63">
        <v>2</v>
      </c>
      <c r="J105" s="64" t="str">
        <f t="shared" si="4"/>
        <v>A</v>
      </c>
      <c r="K105" s="65">
        <f t="shared" si="5"/>
        <v>5000</v>
      </c>
      <c r="L105" s="66">
        <f t="shared" si="6"/>
        <v>4</v>
      </c>
      <c r="M105" s="66" t="str">
        <f t="shared" si="7"/>
        <v>OK</v>
      </c>
    </row>
    <row r="106" spans="2:14" x14ac:dyDescent="0.25">
      <c r="B106" s="57">
        <v>99</v>
      </c>
      <c r="C106" s="70">
        <v>44494</v>
      </c>
      <c r="D106" s="59" t="s">
        <v>4957</v>
      </c>
      <c r="E106" s="60" t="s">
        <v>11276</v>
      </c>
      <c r="F106" s="67" t="s">
        <v>4958</v>
      </c>
      <c r="G106" s="67" t="s">
        <v>4959</v>
      </c>
      <c r="H106" s="68" t="s">
        <v>4960</v>
      </c>
      <c r="I106" s="63">
        <v>2</v>
      </c>
      <c r="J106" s="64" t="str">
        <f t="shared" si="4"/>
        <v>A</v>
      </c>
      <c r="K106" s="65">
        <f t="shared" si="5"/>
        <v>5000</v>
      </c>
      <c r="L106" s="66">
        <f t="shared" si="6"/>
        <v>4</v>
      </c>
      <c r="M106" s="66" t="str">
        <f t="shared" si="7"/>
        <v>OK</v>
      </c>
    </row>
    <row r="107" spans="2:14" s="69" customFormat="1" x14ac:dyDescent="0.25">
      <c r="B107" s="57">
        <v>100</v>
      </c>
      <c r="C107" s="70">
        <v>44494</v>
      </c>
      <c r="D107" s="59" t="s">
        <v>1302</v>
      </c>
      <c r="E107" s="60" t="s">
        <v>11276</v>
      </c>
      <c r="F107" s="67" t="s">
        <v>1303</v>
      </c>
      <c r="G107" s="67" t="s">
        <v>1304</v>
      </c>
      <c r="H107" s="68" t="s">
        <v>4961</v>
      </c>
      <c r="I107" s="63">
        <v>2</v>
      </c>
      <c r="J107" s="64" t="str">
        <f t="shared" si="4"/>
        <v>A</v>
      </c>
      <c r="K107" s="65">
        <f t="shared" si="5"/>
        <v>5000</v>
      </c>
      <c r="L107" s="66">
        <f t="shared" si="6"/>
        <v>4</v>
      </c>
      <c r="M107" s="66" t="str">
        <f t="shared" si="7"/>
        <v>OK</v>
      </c>
      <c r="N107" s="40"/>
    </row>
    <row r="108" spans="2:14" s="69" customFormat="1" x14ac:dyDescent="0.25">
      <c r="B108" s="57">
        <v>101</v>
      </c>
      <c r="C108" s="70">
        <v>44494</v>
      </c>
      <c r="D108" s="59" t="s">
        <v>4962</v>
      </c>
      <c r="E108" s="60" t="s">
        <v>11276</v>
      </c>
      <c r="F108" s="67" t="s">
        <v>4963</v>
      </c>
      <c r="G108" s="67" t="s">
        <v>4964</v>
      </c>
      <c r="H108" s="68" t="s">
        <v>4967</v>
      </c>
      <c r="I108" s="63">
        <v>2</v>
      </c>
      <c r="J108" s="64" t="str">
        <f t="shared" si="4"/>
        <v>A</v>
      </c>
      <c r="K108" s="65">
        <f t="shared" si="5"/>
        <v>5000</v>
      </c>
      <c r="L108" s="66">
        <f t="shared" si="6"/>
        <v>2</v>
      </c>
      <c r="M108" s="66" t="str">
        <f t="shared" si="7"/>
        <v>OK</v>
      </c>
      <c r="N108" s="40"/>
    </row>
    <row r="109" spans="2:14" x14ac:dyDescent="0.25">
      <c r="B109" s="57">
        <v>102</v>
      </c>
      <c r="C109" s="70">
        <v>44494</v>
      </c>
      <c r="D109" s="59" t="s">
        <v>4965</v>
      </c>
      <c r="E109" s="60" t="s">
        <v>11276</v>
      </c>
      <c r="F109" s="67" t="s">
        <v>346</v>
      </c>
      <c r="G109" s="67" t="s">
        <v>4966</v>
      </c>
      <c r="H109" s="68" t="s">
        <v>4968</v>
      </c>
      <c r="I109" s="63">
        <v>2</v>
      </c>
      <c r="J109" s="64" t="str">
        <f t="shared" si="4"/>
        <v>A</v>
      </c>
      <c r="K109" s="65">
        <f t="shared" si="5"/>
        <v>5000</v>
      </c>
      <c r="L109" s="66">
        <f t="shared" si="6"/>
        <v>4</v>
      </c>
      <c r="M109" s="66" t="str">
        <f t="shared" si="7"/>
        <v>OK</v>
      </c>
    </row>
    <row r="110" spans="2:14" x14ac:dyDescent="0.25">
      <c r="B110" s="57">
        <v>103</v>
      </c>
      <c r="C110" s="70">
        <v>44494</v>
      </c>
      <c r="D110" s="59" t="s">
        <v>4969</v>
      </c>
      <c r="E110" s="60" t="s">
        <v>11276</v>
      </c>
      <c r="F110" s="67" t="s">
        <v>4970</v>
      </c>
      <c r="G110" s="67" t="s">
        <v>4971</v>
      </c>
      <c r="H110" s="68" t="s">
        <v>4972</v>
      </c>
      <c r="I110" s="63">
        <v>4</v>
      </c>
      <c r="J110" s="64" t="str">
        <f t="shared" si="4"/>
        <v>A</v>
      </c>
      <c r="K110" s="65">
        <f t="shared" si="5"/>
        <v>10000</v>
      </c>
      <c r="L110" s="66">
        <f t="shared" si="6"/>
        <v>6</v>
      </c>
      <c r="M110" s="66" t="str">
        <f t="shared" si="7"/>
        <v>OK</v>
      </c>
    </row>
    <row r="111" spans="2:14" s="69" customFormat="1" x14ac:dyDescent="0.25">
      <c r="B111" s="57">
        <v>104</v>
      </c>
      <c r="C111" s="70">
        <v>44494</v>
      </c>
      <c r="D111" s="59" t="s">
        <v>4973</v>
      </c>
      <c r="E111" s="60" t="s">
        <v>11276</v>
      </c>
      <c r="F111" s="67" t="s">
        <v>4974</v>
      </c>
      <c r="G111" s="67" t="s">
        <v>4975</v>
      </c>
      <c r="H111" s="68" t="s">
        <v>4976</v>
      </c>
      <c r="I111" s="63">
        <v>2</v>
      </c>
      <c r="J111" s="64" t="str">
        <f t="shared" si="4"/>
        <v>A</v>
      </c>
      <c r="K111" s="65">
        <f t="shared" si="5"/>
        <v>5000</v>
      </c>
      <c r="L111" s="66">
        <f t="shared" si="6"/>
        <v>2</v>
      </c>
      <c r="M111" s="66" t="str">
        <f t="shared" si="7"/>
        <v>OK</v>
      </c>
      <c r="N111" s="40"/>
    </row>
    <row r="112" spans="2:14" x14ac:dyDescent="0.25">
      <c r="B112" s="57">
        <v>105</v>
      </c>
      <c r="C112" s="70">
        <v>44494</v>
      </c>
      <c r="D112" s="59" t="s">
        <v>4977</v>
      </c>
      <c r="E112" s="60" t="s">
        <v>11276</v>
      </c>
      <c r="F112" s="67" t="s">
        <v>4978</v>
      </c>
      <c r="G112" s="67" t="s">
        <v>4979</v>
      </c>
      <c r="H112" s="68" t="s">
        <v>4980</v>
      </c>
      <c r="I112" s="63">
        <v>2</v>
      </c>
      <c r="J112" s="64" t="str">
        <f t="shared" si="4"/>
        <v>A</v>
      </c>
      <c r="K112" s="65">
        <f t="shared" si="5"/>
        <v>5000</v>
      </c>
      <c r="L112" s="66">
        <f t="shared" si="6"/>
        <v>2</v>
      </c>
      <c r="M112" s="66" t="str">
        <f t="shared" si="7"/>
        <v>OK</v>
      </c>
    </row>
    <row r="113" spans="2:14" x14ac:dyDescent="0.25">
      <c r="B113" s="57">
        <v>106</v>
      </c>
      <c r="C113" s="70">
        <v>44494</v>
      </c>
      <c r="D113" s="59" t="s">
        <v>4981</v>
      </c>
      <c r="E113" s="60" t="s">
        <v>11276</v>
      </c>
      <c r="F113" s="67" t="s">
        <v>4982</v>
      </c>
      <c r="G113" s="67" t="s">
        <v>4983</v>
      </c>
      <c r="H113" s="68" t="s">
        <v>4984</v>
      </c>
      <c r="I113" s="63">
        <v>6</v>
      </c>
      <c r="J113" s="64" t="str">
        <f t="shared" si="4"/>
        <v>B</v>
      </c>
      <c r="K113" s="65">
        <f t="shared" si="5"/>
        <v>18000</v>
      </c>
      <c r="L113" s="66">
        <f t="shared" si="6"/>
        <v>6</v>
      </c>
      <c r="M113" s="66" t="str">
        <f t="shared" si="7"/>
        <v>OK</v>
      </c>
    </row>
    <row r="114" spans="2:14" x14ac:dyDescent="0.25">
      <c r="B114" s="57">
        <v>107</v>
      </c>
      <c r="C114" s="70">
        <v>44494</v>
      </c>
      <c r="D114" s="59" t="s">
        <v>4985</v>
      </c>
      <c r="E114" s="60" t="s">
        <v>11276</v>
      </c>
      <c r="F114" s="67" t="s">
        <v>4986</v>
      </c>
      <c r="G114" s="67" t="s">
        <v>4987</v>
      </c>
      <c r="H114" s="68" t="s">
        <v>4988</v>
      </c>
      <c r="I114" s="63">
        <v>6</v>
      </c>
      <c r="J114" s="64" t="str">
        <f t="shared" si="4"/>
        <v>B</v>
      </c>
      <c r="K114" s="65">
        <f t="shared" si="5"/>
        <v>18000</v>
      </c>
      <c r="L114" s="66">
        <f t="shared" si="6"/>
        <v>6</v>
      </c>
      <c r="M114" s="66" t="str">
        <f t="shared" si="7"/>
        <v>OK</v>
      </c>
    </row>
    <row r="115" spans="2:14" s="69" customFormat="1" x14ac:dyDescent="0.25">
      <c r="B115" s="57">
        <v>108</v>
      </c>
      <c r="C115" s="70">
        <v>44494</v>
      </c>
      <c r="D115" s="59" t="s">
        <v>4989</v>
      </c>
      <c r="E115" s="60" t="s">
        <v>11276</v>
      </c>
      <c r="F115" s="67" t="s">
        <v>4990</v>
      </c>
      <c r="G115" s="67" t="s">
        <v>4991</v>
      </c>
      <c r="H115" s="68" t="s">
        <v>4995</v>
      </c>
      <c r="I115" s="63">
        <v>6</v>
      </c>
      <c r="J115" s="64" t="str">
        <f t="shared" si="4"/>
        <v>B</v>
      </c>
      <c r="K115" s="65">
        <f t="shared" si="5"/>
        <v>18000</v>
      </c>
      <c r="L115" s="66">
        <f t="shared" si="6"/>
        <v>6</v>
      </c>
      <c r="M115" s="66" t="str">
        <f t="shared" si="7"/>
        <v>OK</v>
      </c>
      <c r="N115" s="40"/>
    </row>
    <row r="116" spans="2:14" x14ac:dyDescent="0.25">
      <c r="B116" s="57">
        <v>109</v>
      </c>
      <c r="C116" s="70">
        <v>44494</v>
      </c>
      <c r="D116" s="59" t="s">
        <v>4992</v>
      </c>
      <c r="E116" s="60" t="s">
        <v>11276</v>
      </c>
      <c r="F116" s="67" t="s">
        <v>4993</v>
      </c>
      <c r="G116" s="67" t="s">
        <v>4994</v>
      </c>
      <c r="H116" s="68" t="s">
        <v>4996</v>
      </c>
      <c r="I116" s="63">
        <v>10</v>
      </c>
      <c r="J116" s="64" t="str">
        <f t="shared" si="4"/>
        <v>B</v>
      </c>
      <c r="K116" s="65">
        <f t="shared" si="5"/>
        <v>30000</v>
      </c>
      <c r="L116" s="66">
        <f t="shared" si="6"/>
        <v>10</v>
      </c>
      <c r="M116" s="66" t="str">
        <f t="shared" si="7"/>
        <v>OK</v>
      </c>
    </row>
    <row r="117" spans="2:14" x14ac:dyDescent="0.25">
      <c r="B117" s="57">
        <v>110</v>
      </c>
      <c r="C117" s="70">
        <v>44494</v>
      </c>
      <c r="D117" s="59" t="s">
        <v>4997</v>
      </c>
      <c r="E117" s="60" t="s">
        <v>11276</v>
      </c>
      <c r="F117" s="67" t="s">
        <v>4998</v>
      </c>
      <c r="G117" s="67" t="s">
        <v>4999</v>
      </c>
      <c r="H117" s="68" t="s">
        <v>5000</v>
      </c>
      <c r="I117" s="63">
        <v>6</v>
      </c>
      <c r="J117" s="64" t="str">
        <f t="shared" si="4"/>
        <v>B</v>
      </c>
      <c r="K117" s="65">
        <f t="shared" si="5"/>
        <v>18000</v>
      </c>
      <c r="L117" s="66">
        <f t="shared" si="6"/>
        <v>6</v>
      </c>
      <c r="M117" s="66" t="str">
        <f t="shared" si="7"/>
        <v>OK</v>
      </c>
    </row>
    <row r="118" spans="2:14" s="69" customFormat="1" x14ac:dyDescent="0.25">
      <c r="B118" s="57">
        <v>111</v>
      </c>
      <c r="C118" s="70">
        <v>44494</v>
      </c>
      <c r="D118" s="59" t="s">
        <v>5001</v>
      </c>
      <c r="E118" s="60" t="s">
        <v>11276</v>
      </c>
      <c r="F118" s="67" t="s">
        <v>5002</v>
      </c>
      <c r="G118" s="67" t="s">
        <v>5003</v>
      </c>
      <c r="H118" s="68" t="s">
        <v>5004</v>
      </c>
      <c r="I118" s="63">
        <v>4</v>
      </c>
      <c r="J118" s="64" t="str">
        <f t="shared" si="4"/>
        <v>A</v>
      </c>
      <c r="K118" s="65">
        <f t="shared" si="5"/>
        <v>10000</v>
      </c>
      <c r="L118" s="66">
        <f t="shared" si="6"/>
        <v>6</v>
      </c>
      <c r="M118" s="66" t="str">
        <f t="shared" si="7"/>
        <v>OK</v>
      </c>
      <c r="N118" s="40"/>
    </row>
    <row r="119" spans="2:14" x14ac:dyDescent="0.25">
      <c r="B119" s="57">
        <v>112</v>
      </c>
      <c r="C119" s="70">
        <v>44494</v>
      </c>
      <c r="D119" s="59" t="s">
        <v>5005</v>
      </c>
      <c r="E119" s="60" t="s">
        <v>11276</v>
      </c>
      <c r="F119" s="67" t="s">
        <v>5006</v>
      </c>
      <c r="G119" s="67" t="s">
        <v>5007</v>
      </c>
      <c r="H119" s="68" t="s">
        <v>5008</v>
      </c>
      <c r="I119" s="63">
        <v>2</v>
      </c>
      <c r="J119" s="64" t="str">
        <f t="shared" si="4"/>
        <v>A</v>
      </c>
      <c r="K119" s="65">
        <f t="shared" si="5"/>
        <v>5000</v>
      </c>
      <c r="L119" s="66">
        <f t="shared" si="6"/>
        <v>2</v>
      </c>
      <c r="M119" s="66" t="str">
        <f t="shared" si="7"/>
        <v>OK</v>
      </c>
    </row>
    <row r="120" spans="2:14" x14ac:dyDescent="0.25">
      <c r="B120" s="57">
        <v>113</v>
      </c>
      <c r="C120" s="70">
        <v>44494</v>
      </c>
      <c r="D120" s="59" t="s">
        <v>5009</v>
      </c>
      <c r="E120" s="60" t="s">
        <v>11276</v>
      </c>
      <c r="F120" s="67" t="s">
        <v>5010</v>
      </c>
      <c r="G120" s="67" t="s">
        <v>5011</v>
      </c>
      <c r="H120" s="68" t="s">
        <v>5012</v>
      </c>
      <c r="I120" s="63">
        <v>10</v>
      </c>
      <c r="J120" s="64" t="str">
        <f t="shared" si="4"/>
        <v>B</v>
      </c>
      <c r="K120" s="65">
        <f t="shared" si="5"/>
        <v>30000</v>
      </c>
      <c r="L120" s="66">
        <f t="shared" si="6"/>
        <v>10</v>
      </c>
      <c r="M120" s="66" t="str">
        <f t="shared" si="7"/>
        <v>OK</v>
      </c>
    </row>
    <row r="121" spans="2:14" x14ac:dyDescent="0.25">
      <c r="B121" s="57">
        <v>114</v>
      </c>
      <c r="C121" s="70">
        <v>44495</v>
      </c>
      <c r="D121" s="59" t="s">
        <v>5730</v>
      </c>
      <c r="E121" s="60" t="s">
        <v>11276</v>
      </c>
      <c r="F121" s="67" t="s">
        <v>5731</v>
      </c>
      <c r="G121" s="67" t="s">
        <v>5732</v>
      </c>
      <c r="H121" s="68" t="s">
        <v>5733</v>
      </c>
      <c r="I121" s="63">
        <v>2</v>
      </c>
      <c r="J121" s="64" t="str">
        <f t="shared" si="4"/>
        <v>A</v>
      </c>
      <c r="K121" s="65">
        <f t="shared" si="5"/>
        <v>5000</v>
      </c>
      <c r="L121" s="66">
        <f t="shared" si="6"/>
        <v>2</v>
      </c>
      <c r="M121" s="66" t="str">
        <f t="shared" si="7"/>
        <v>OK</v>
      </c>
    </row>
    <row r="122" spans="2:14" s="69" customFormat="1" x14ac:dyDescent="0.25">
      <c r="B122" s="57">
        <v>115</v>
      </c>
      <c r="C122" s="70">
        <v>44495</v>
      </c>
      <c r="D122" s="59" t="s">
        <v>1176</v>
      </c>
      <c r="E122" s="60" t="s">
        <v>11276</v>
      </c>
      <c r="F122" s="67" t="s">
        <v>1177</v>
      </c>
      <c r="G122" s="67" t="s">
        <v>1178</v>
      </c>
      <c r="H122" s="68" t="s">
        <v>5734</v>
      </c>
      <c r="I122" s="63">
        <v>3</v>
      </c>
      <c r="J122" s="64" t="str">
        <f t="shared" si="4"/>
        <v>A</v>
      </c>
      <c r="K122" s="65">
        <f t="shared" si="5"/>
        <v>7500</v>
      </c>
      <c r="L122" s="66">
        <f t="shared" si="6"/>
        <v>6</v>
      </c>
      <c r="M122" s="66" t="str">
        <f t="shared" si="7"/>
        <v>OK</v>
      </c>
      <c r="N122" s="40"/>
    </row>
    <row r="123" spans="2:14" x14ac:dyDescent="0.25">
      <c r="B123" s="57">
        <v>116</v>
      </c>
      <c r="C123" s="70">
        <v>44495</v>
      </c>
      <c r="D123" s="59" t="s">
        <v>5735</v>
      </c>
      <c r="E123" s="60" t="s">
        <v>11276</v>
      </c>
      <c r="F123" s="67" t="s">
        <v>5736</v>
      </c>
      <c r="G123" s="67" t="s">
        <v>5737</v>
      </c>
      <c r="H123" s="68" t="s">
        <v>5738</v>
      </c>
      <c r="I123" s="63">
        <v>2</v>
      </c>
      <c r="J123" s="64" t="str">
        <f t="shared" si="4"/>
        <v>A</v>
      </c>
      <c r="K123" s="65">
        <f t="shared" si="5"/>
        <v>5000</v>
      </c>
      <c r="L123" s="66">
        <f t="shared" si="6"/>
        <v>2</v>
      </c>
      <c r="M123" s="66" t="str">
        <f t="shared" si="7"/>
        <v>OK</v>
      </c>
    </row>
    <row r="124" spans="2:14" x14ac:dyDescent="0.25">
      <c r="B124" s="57">
        <v>117</v>
      </c>
      <c r="C124" s="70">
        <v>44495</v>
      </c>
      <c r="D124" s="59" t="s">
        <v>5739</v>
      </c>
      <c r="E124" s="60" t="s">
        <v>11276</v>
      </c>
      <c r="F124" s="67" t="s">
        <v>5740</v>
      </c>
      <c r="G124" s="67" t="s">
        <v>5741</v>
      </c>
      <c r="H124" s="68" t="s">
        <v>5742</v>
      </c>
      <c r="I124" s="63">
        <v>2</v>
      </c>
      <c r="J124" s="64" t="str">
        <f t="shared" si="4"/>
        <v>A</v>
      </c>
      <c r="K124" s="65">
        <f t="shared" si="5"/>
        <v>5000</v>
      </c>
      <c r="L124" s="66">
        <f t="shared" si="6"/>
        <v>2</v>
      </c>
      <c r="M124" s="66" t="str">
        <f t="shared" si="7"/>
        <v>OK</v>
      </c>
    </row>
    <row r="125" spans="2:14" x14ac:dyDescent="0.25">
      <c r="B125" s="57">
        <v>118</v>
      </c>
      <c r="C125" s="70">
        <v>44495</v>
      </c>
      <c r="D125" s="59" t="s">
        <v>5743</v>
      </c>
      <c r="E125" s="60" t="s">
        <v>11276</v>
      </c>
      <c r="F125" s="67" t="s">
        <v>5744</v>
      </c>
      <c r="G125" s="67" t="s">
        <v>5745</v>
      </c>
      <c r="H125" s="68" t="s">
        <v>5755</v>
      </c>
      <c r="I125" s="63">
        <v>2</v>
      </c>
      <c r="J125" s="64" t="str">
        <f t="shared" si="4"/>
        <v>A</v>
      </c>
      <c r="K125" s="65">
        <f t="shared" si="5"/>
        <v>5000</v>
      </c>
      <c r="L125" s="66">
        <f t="shared" si="6"/>
        <v>2</v>
      </c>
      <c r="M125" s="66" t="str">
        <f t="shared" si="7"/>
        <v>OK</v>
      </c>
    </row>
    <row r="126" spans="2:14" s="69" customFormat="1" x14ac:dyDescent="0.25">
      <c r="B126" s="57">
        <v>119</v>
      </c>
      <c r="C126" s="70">
        <v>44495</v>
      </c>
      <c r="D126" s="59" t="s">
        <v>5746</v>
      </c>
      <c r="E126" s="60" t="s">
        <v>11276</v>
      </c>
      <c r="F126" s="67" t="s">
        <v>5747</v>
      </c>
      <c r="G126" s="67" t="s">
        <v>5748</v>
      </c>
      <c r="H126" s="68" t="s">
        <v>5756</v>
      </c>
      <c r="I126" s="63">
        <v>2</v>
      </c>
      <c r="J126" s="64" t="str">
        <f t="shared" si="4"/>
        <v>A</v>
      </c>
      <c r="K126" s="65">
        <f t="shared" si="5"/>
        <v>5000</v>
      </c>
      <c r="L126" s="66">
        <f t="shared" si="6"/>
        <v>4</v>
      </c>
      <c r="M126" s="66" t="str">
        <f t="shared" si="7"/>
        <v>OK</v>
      </c>
      <c r="N126" s="40"/>
    </row>
    <row r="127" spans="2:14" x14ac:dyDescent="0.25">
      <c r="B127" s="57">
        <v>120</v>
      </c>
      <c r="C127" s="70">
        <v>44495</v>
      </c>
      <c r="D127" s="59" t="s">
        <v>5749</v>
      </c>
      <c r="E127" s="60" t="s">
        <v>11276</v>
      </c>
      <c r="F127" s="67" t="s">
        <v>5750</v>
      </c>
      <c r="G127" s="67" t="s">
        <v>5751</v>
      </c>
      <c r="H127" s="68" t="s">
        <v>5757</v>
      </c>
      <c r="I127" s="63">
        <v>2</v>
      </c>
      <c r="J127" s="64" t="str">
        <f t="shared" si="4"/>
        <v>A</v>
      </c>
      <c r="K127" s="65">
        <f t="shared" si="5"/>
        <v>5000</v>
      </c>
      <c r="L127" s="66">
        <f t="shared" si="6"/>
        <v>2</v>
      </c>
      <c r="M127" s="66" t="str">
        <f t="shared" si="7"/>
        <v>OK</v>
      </c>
    </row>
    <row r="128" spans="2:14" x14ac:dyDescent="0.25">
      <c r="B128" s="57">
        <v>121</v>
      </c>
      <c r="C128" s="70">
        <v>44495</v>
      </c>
      <c r="D128" s="59" t="s">
        <v>5752</v>
      </c>
      <c r="E128" s="60" t="s">
        <v>11276</v>
      </c>
      <c r="F128" s="67" t="s">
        <v>5753</v>
      </c>
      <c r="G128" s="67" t="s">
        <v>5754</v>
      </c>
      <c r="H128" s="68" t="s">
        <v>5758</v>
      </c>
      <c r="I128" s="63">
        <v>2</v>
      </c>
      <c r="J128" s="64" t="str">
        <f t="shared" si="4"/>
        <v>A</v>
      </c>
      <c r="K128" s="65">
        <f t="shared" si="5"/>
        <v>5000</v>
      </c>
      <c r="L128" s="66">
        <f t="shared" si="6"/>
        <v>2</v>
      </c>
      <c r="M128" s="66" t="str">
        <f t="shared" si="7"/>
        <v>OK</v>
      </c>
    </row>
    <row r="129" spans="2:14" s="69" customFormat="1" x14ac:dyDescent="0.25">
      <c r="B129" s="57">
        <v>122</v>
      </c>
      <c r="C129" s="70">
        <v>44495</v>
      </c>
      <c r="D129" s="59" t="s">
        <v>5759</v>
      </c>
      <c r="E129" s="60" t="s">
        <v>11276</v>
      </c>
      <c r="F129" s="67" t="s">
        <v>5760</v>
      </c>
      <c r="G129" s="67" t="s">
        <v>5754</v>
      </c>
      <c r="H129" s="68" t="s">
        <v>5761</v>
      </c>
      <c r="I129" s="63">
        <v>2</v>
      </c>
      <c r="J129" s="64" t="str">
        <f t="shared" si="4"/>
        <v>A</v>
      </c>
      <c r="K129" s="65">
        <f t="shared" si="5"/>
        <v>5000</v>
      </c>
      <c r="L129" s="66">
        <f t="shared" si="6"/>
        <v>2</v>
      </c>
      <c r="M129" s="66" t="str">
        <f t="shared" si="7"/>
        <v>OK</v>
      </c>
      <c r="N129" s="40"/>
    </row>
    <row r="130" spans="2:14" x14ac:dyDescent="0.25">
      <c r="B130" s="57">
        <v>123</v>
      </c>
      <c r="C130" s="70">
        <v>44495</v>
      </c>
      <c r="D130" s="59" t="s">
        <v>5762</v>
      </c>
      <c r="E130" s="60" t="s">
        <v>11276</v>
      </c>
      <c r="F130" s="67" t="s">
        <v>5763</v>
      </c>
      <c r="G130" s="67" t="s">
        <v>5764</v>
      </c>
      <c r="H130" s="68" t="s">
        <v>5765</v>
      </c>
      <c r="I130" s="63">
        <v>2</v>
      </c>
      <c r="J130" s="64" t="str">
        <f t="shared" si="4"/>
        <v>A</v>
      </c>
      <c r="K130" s="65">
        <f t="shared" si="5"/>
        <v>5000</v>
      </c>
      <c r="L130" s="66">
        <f t="shared" si="6"/>
        <v>2</v>
      </c>
      <c r="M130" s="66" t="str">
        <f t="shared" si="7"/>
        <v>OK</v>
      </c>
    </row>
    <row r="131" spans="2:14" x14ac:dyDescent="0.25">
      <c r="B131" s="57">
        <v>124</v>
      </c>
      <c r="C131" s="70">
        <v>44495</v>
      </c>
      <c r="D131" s="59" t="s">
        <v>5766</v>
      </c>
      <c r="E131" s="60" t="s">
        <v>11276</v>
      </c>
      <c r="F131" s="67" t="s">
        <v>5767</v>
      </c>
      <c r="G131" s="67" t="s">
        <v>5768</v>
      </c>
      <c r="H131" s="68" t="s">
        <v>5772</v>
      </c>
      <c r="I131" s="63">
        <v>2</v>
      </c>
      <c r="J131" s="64" t="str">
        <f t="shared" si="4"/>
        <v>A</v>
      </c>
      <c r="K131" s="65">
        <f t="shared" si="5"/>
        <v>5000</v>
      </c>
      <c r="L131" s="66">
        <f t="shared" si="6"/>
        <v>2</v>
      </c>
      <c r="M131" s="66" t="str">
        <f t="shared" si="7"/>
        <v>OK</v>
      </c>
    </row>
    <row r="132" spans="2:14" x14ac:dyDescent="0.25">
      <c r="B132" s="57">
        <v>125</v>
      </c>
      <c r="C132" s="70">
        <v>44495</v>
      </c>
      <c r="D132" s="59" t="s">
        <v>5769</v>
      </c>
      <c r="E132" s="60" t="s">
        <v>11276</v>
      </c>
      <c r="F132" s="67" t="s">
        <v>5770</v>
      </c>
      <c r="G132" s="67" t="s">
        <v>5771</v>
      </c>
      <c r="H132" s="68" t="s">
        <v>5773</v>
      </c>
      <c r="I132" s="63">
        <v>2</v>
      </c>
      <c r="J132" s="64" t="str">
        <f t="shared" si="4"/>
        <v>A</v>
      </c>
      <c r="K132" s="65">
        <f t="shared" si="5"/>
        <v>5000</v>
      </c>
      <c r="L132" s="66">
        <f t="shared" si="6"/>
        <v>2</v>
      </c>
      <c r="M132" s="66" t="str">
        <f t="shared" si="7"/>
        <v>OK</v>
      </c>
    </row>
    <row r="133" spans="2:14" s="69" customFormat="1" x14ac:dyDescent="0.25">
      <c r="B133" s="57">
        <v>126</v>
      </c>
      <c r="C133" s="70">
        <v>44495</v>
      </c>
      <c r="D133" s="59" t="s">
        <v>5774</v>
      </c>
      <c r="E133" s="60" t="s">
        <v>11276</v>
      </c>
      <c r="F133" s="67" t="s">
        <v>5775</v>
      </c>
      <c r="G133" s="67" t="s">
        <v>5776</v>
      </c>
      <c r="H133" s="68" t="s">
        <v>5780</v>
      </c>
      <c r="I133" s="63">
        <v>2</v>
      </c>
      <c r="J133" s="64" t="str">
        <f t="shared" si="4"/>
        <v>A</v>
      </c>
      <c r="K133" s="65">
        <f t="shared" si="5"/>
        <v>5000</v>
      </c>
      <c r="L133" s="66">
        <f t="shared" si="6"/>
        <v>2</v>
      </c>
      <c r="M133" s="66" t="str">
        <f t="shared" si="7"/>
        <v>OK</v>
      </c>
      <c r="N133" s="40"/>
    </row>
    <row r="134" spans="2:14" x14ac:dyDescent="0.25">
      <c r="B134" s="57">
        <v>127</v>
      </c>
      <c r="C134" s="70">
        <v>44495</v>
      </c>
      <c r="D134" s="59" t="s">
        <v>5777</v>
      </c>
      <c r="E134" s="60" t="s">
        <v>11276</v>
      </c>
      <c r="F134" s="67" t="s">
        <v>5778</v>
      </c>
      <c r="G134" s="67" t="s">
        <v>5779</v>
      </c>
      <c r="H134" s="68" t="s">
        <v>5781</v>
      </c>
      <c r="I134" s="63">
        <v>2</v>
      </c>
      <c r="J134" s="64" t="str">
        <f t="shared" si="4"/>
        <v>A</v>
      </c>
      <c r="K134" s="65">
        <f t="shared" si="5"/>
        <v>5000</v>
      </c>
      <c r="L134" s="66">
        <f t="shared" si="6"/>
        <v>2</v>
      </c>
      <c r="M134" s="66" t="str">
        <f t="shared" si="7"/>
        <v>OK</v>
      </c>
    </row>
    <row r="135" spans="2:14" x14ac:dyDescent="0.25">
      <c r="B135" s="57">
        <v>128</v>
      </c>
      <c r="C135" s="70">
        <v>44495</v>
      </c>
      <c r="D135" s="59" t="s">
        <v>5782</v>
      </c>
      <c r="E135" s="60" t="s">
        <v>11276</v>
      </c>
      <c r="F135" s="67" t="s">
        <v>5783</v>
      </c>
      <c r="G135" s="67" t="s">
        <v>5784</v>
      </c>
      <c r="H135" s="68" t="s">
        <v>5785</v>
      </c>
      <c r="I135" s="63">
        <v>2</v>
      </c>
      <c r="J135" s="64" t="str">
        <f t="shared" si="4"/>
        <v>A</v>
      </c>
      <c r="K135" s="65">
        <f t="shared" si="5"/>
        <v>5000</v>
      </c>
      <c r="L135" s="66">
        <f t="shared" si="6"/>
        <v>4</v>
      </c>
      <c r="M135" s="66" t="str">
        <f t="shared" si="7"/>
        <v>OK</v>
      </c>
    </row>
    <row r="136" spans="2:14" s="69" customFormat="1" x14ac:dyDescent="0.25">
      <c r="B136" s="57">
        <v>129</v>
      </c>
      <c r="C136" s="70">
        <v>44495</v>
      </c>
      <c r="D136" s="59" t="s">
        <v>5786</v>
      </c>
      <c r="E136" s="60" t="s">
        <v>11276</v>
      </c>
      <c r="F136" s="67" t="s">
        <v>5787</v>
      </c>
      <c r="G136" s="67" t="s">
        <v>5788</v>
      </c>
      <c r="H136" s="68" t="s">
        <v>5789</v>
      </c>
      <c r="I136" s="63">
        <v>2</v>
      </c>
      <c r="J136" s="64" t="str">
        <f t="shared" si="4"/>
        <v>A</v>
      </c>
      <c r="K136" s="65">
        <f t="shared" si="5"/>
        <v>5000</v>
      </c>
      <c r="L136" s="66">
        <f t="shared" si="6"/>
        <v>2</v>
      </c>
      <c r="M136" s="66" t="str">
        <f t="shared" si="7"/>
        <v>OK</v>
      </c>
      <c r="N136" s="40"/>
    </row>
    <row r="137" spans="2:14" x14ac:dyDescent="0.25">
      <c r="B137" s="57">
        <v>130</v>
      </c>
      <c r="C137" s="70">
        <v>44495</v>
      </c>
      <c r="D137" s="59" t="s">
        <v>5790</v>
      </c>
      <c r="E137" s="60" t="s">
        <v>11276</v>
      </c>
      <c r="F137" s="67" t="s">
        <v>5791</v>
      </c>
      <c r="G137" s="67" t="s">
        <v>5792</v>
      </c>
      <c r="H137" s="68" t="s">
        <v>5793</v>
      </c>
      <c r="I137" s="63">
        <v>2</v>
      </c>
      <c r="J137" s="64" t="str">
        <f t="shared" ref="J137:J303" si="8">+IF(I137&lt;=0," ",IF(I137&lt;=5,"A",IF(I137&gt;=6,"B")))</f>
        <v>A</v>
      </c>
      <c r="K137" s="65">
        <f t="shared" ref="K137:K303" si="9">+IF(J137=" ",I137*0,IF(J137="A",I137*2500,IF(J137="B",I137*3000)))</f>
        <v>5000</v>
      </c>
      <c r="L137" s="66">
        <f t="shared" ref="L137:L200" si="10">SUMIF($D$8:$D$303,D137:D432,$I$8:$I$303)</f>
        <v>2</v>
      </c>
      <c r="M137" s="66" t="str">
        <f t="shared" ref="M137:M200" si="11">+IF(L137=0," ",IF(L137&lt;=20,"OK",IF(L137&gt;=21,"LEBIH")))</f>
        <v>OK</v>
      </c>
    </row>
    <row r="138" spans="2:14" x14ac:dyDescent="0.25">
      <c r="B138" s="57">
        <v>131</v>
      </c>
      <c r="C138" s="70">
        <v>44495</v>
      </c>
      <c r="D138" s="59" t="s">
        <v>5794</v>
      </c>
      <c r="E138" s="60" t="s">
        <v>11276</v>
      </c>
      <c r="F138" s="67" t="s">
        <v>5795</v>
      </c>
      <c r="G138" s="67" t="s">
        <v>5796</v>
      </c>
      <c r="H138" s="68" t="s">
        <v>5797</v>
      </c>
      <c r="I138" s="63">
        <v>2</v>
      </c>
      <c r="J138" s="64" t="str">
        <f t="shared" si="8"/>
        <v>A</v>
      </c>
      <c r="K138" s="65">
        <f t="shared" si="9"/>
        <v>5000</v>
      </c>
      <c r="L138" s="66">
        <f t="shared" si="10"/>
        <v>2</v>
      </c>
      <c r="M138" s="66" t="str">
        <f t="shared" si="11"/>
        <v>OK</v>
      </c>
    </row>
    <row r="139" spans="2:14" x14ac:dyDescent="0.25">
      <c r="B139" s="57">
        <v>132</v>
      </c>
      <c r="C139" s="70">
        <v>44495</v>
      </c>
      <c r="D139" s="59" t="s">
        <v>5798</v>
      </c>
      <c r="E139" s="60" t="s">
        <v>11276</v>
      </c>
      <c r="F139" s="67" t="s">
        <v>5799</v>
      </c>
      <c r="G139" s="67" t="s">
        <v>5800</v>
      </c>
      <c r="H139" s="68" t="s">
        <v>5801</v>
      </c>
      <c r="I139" s="63">
        <v>2</v>
      </c>
      <c r="J139" s="64" t="str">
        <f t="shared" si="8"/>
        <v>A</v>
      </c>
      <c r="K139" s="65">
        <f t="shared" si="9"/>
        <v>5000</v>
      </c>
      <c r="L139" s="66">
        <f t="shared" si="10"/>
        <v>2</v>
      </c>
      <c r="M139" s="66" t="str">
        <f t="shared" si="11"/>
        <v>OK</v>
      </c>
    </row>
    <row r="140" spans="2:14" s="69" customFormat="1" x14ac:dyDescent="0.25">
      <c r="B140" s="57">
        <v>133</v>
      </c>
      <c r="C140" s="70">
        <v>44495</v>
      </c>
      <c r="D140" s="59" t="s">
        <v>5802</v>
      </c>
      <c r="E140" s="60" t="s">
        <v>11276</v>
      </c>
      <c r="F140" s="67" t="s">
        <v>5803</v>
      </c>
      <c r="G140" s="67" t="s">
        <v>5804</v>
      </c>
      <c r="H140" s="68" t="s">
        <v>5808</v>
      </c>
      <c r="I140" s="63">
        <v>2</v>
      </c>
      <c r="J140" s="64" t="str">
        <f t="shared" si="8"/>
        <v>A</v>
      </c>
      <c r="K140" s="65">
        <f t="shared" si="9"/>
        <v>5000</v>
      </c>
      <c r="L140" s="66">
        <f t="shared" si="10"/>
        <v>2</v>
      </c>
      <c r="M140" s="66" t="str">
        <f t="shared" si="11"/>
        <v>OK</v>
      </c>
      <c r="N140" s="40"/>
    </row>
    <row r="141" spans="2:14" x14ac:dyDescent="0.25">
      <c r="B141" s="57">
        <v>134</v>
      </c>
      <c r="C141" s="70">
        <v>44495</v>
      </c>
      <c r="D141" s="59" t="s">
        <v>5805</v>
      </c>
      <c r="E141" s="60" t="s">
        <v>11276</v>
      </c>
      <c r="F141" s="67" t="s">
        <v>5806</v>
      </c>
      <c r="G141" s="67" t="s">
        <v>5807</v>
      </c>
      <c r="H141" s="68" t="s">
        <v>5809</v>
      </c>
      <c r="I141" s="63">
        <v>2</v>
      </c>
      <c r="J141" s="64" t="str">
        <f t="shared" si="8"/>
        <v>A</v>
      </c>
      <c r="K141" s="65">
        <f t="shared" si="9"/>
        <v>5000</v>
      </c>
      <c r="L141" s="66">
        <f t="shared" si="10"/>
        <v>2</v>
      </c>
      <c r="M141" s="66" t="str">
        <f t="shared" si="11"/>
        <v>OK</v>
      </c>
    </row>
    <row r="142" spans="2:14" x14ac:dyDescent="0.25">
      <c r="B142" s="57">
        <v>135</v>
      </c>
      <c r="C142" s="70">
        <v>44495</v>
      </c>
      <c r="D142" s="59" t="s">
        <v>5810</v>
      </c>
      <c r="E142" s="60" t="s">
        <v>11276</v>
      </c>
      <c r="F142" s="67" t="s">
        <v>5811</v>
      </c>
      <c r="G142" s="67" t="s">
        <v>5812</v>
      </c>
      <c r="H142" s="68" t="s">
        <v>5813</v>
      </c>
      <c r="I142" s="63">
        <v>2</v>
      </c>
      <c r="J142" s="64" t="str">
        <f t="shared" si="8"/>
        <v>A</v>
      </c>
      <c r="K142" s="65">
        <f t="shared" si="9"/>
        <v>5000</v>
      </c>
      <c r="L142" s="66">
        <f t="shared" si="10"/>
        <v>2</v>
      </c>
      <c r="M142" s="66" t="str">
        <f t="shared" si="11"/>
        <v>OK</v>
      </c>
    </row>
    <row r="143" spans="2:14" x14ac:dyDescent="0.25">
      <c r="B143" s="57">
        <v>136</v>
      </c>
      <c r="C143" s="70">
        <v>44495</v>
      </c>
      <c r="D143" s="59" t="s">
        <v>5814</v>
      </c>
      <c r="E143" s="60" t="s">
        <v>11276</v>
      </c>
      <c r="F143" s="67" t="s">
        <v>5815</v>
      </c>
      <c r="G143" s="67" t="s">
        <v>5816</v>
      </c>
      <c r="H143" s="68" t="s">
        <v>5823</v>
      </c>
      <c r="I143" s="63">
        <v>2</v>
      </c>
      <c r="J143" s="64" t="str">
        <f t="shared" si="8"/>
        <v>A</v>
      </c>
      <c r="K143" s="65">
        <f t="shared" si="9"/>
        <v>5000</v>
      </c>
      <c r="L143" s="66">
        <f t="shared" si="10"/>
        <v>2</v>
      </c>
      <c r="M143" s="66" t="str">
        <f t="shared" si="11"/>
        <v>OK</v>
      </c>
    </row>
    <row r="144" spans="2:14" s="69" customFormat="1" x14ac:dyDescent="0.25">
      <c r="B144" s="57">
        <v>137</v>
      </c>
      <c r="C144" s="70">
        <v>44495</v>
      </c>
      <c r="D144" s="59" t="s">
        <v>5817</v>
      </c>
      <c r="E144" s="60" t="s">
        <v>11276</v>
      </c>
      <c r="F144" s="67" t="s">
        <v>5818</v>
      </c>
      <c r="G144" s="67" t="s">
        <v>5819</v>
      </c>
      <c r="H144" s="68" t="s">
        <v>5824</v>
      </c>
      <c r="I144" s="63">
        <v>2</v>
      </c>
      <c r="J144" s="64" t="str">
        <f t="shared" si="8"/>
        <v>A</v>
      </c>
      <c r="K144" s="65">
        <f t="shared" si="9"/>
        <v>5000</v>
      </c>
      <c r="L144" s="66">
        <f t="shared" si="10"/>
        <v>2</v>
      </c>
      <c r="M144" s="66" t="str">
        <f t="shared" si="11"/>
        <v>OK</v>
      </c>
      <c r="N144" s="40"/>
    </row>
    <row r="145" spans="2:14" x14ac:dyDescent="0.25">
      <c r="B145" s="57">
        <v>138</v>
      </c>
      <c r="C145" s="70">
        <v>44495</v>
      </c>
      <c r="D145" s="59" t="s">
        <v>5820</v>
      </c>
      <c r="E145" s="60" t="s">
        <v>11276</v>
      </c>
      <c r="F145" s="67" t="s">
        <v>5821</v>
      </c>
      <c r="G145" s="67" t="s">
        <v>5822</v>
      </c>
      <c r="H145" s="68" t="s">
        <v>5825</v>
      </c>
      <c r="I145" s="63">
        <v>2</v>
      </c>
      <c r="J145" s="64" t="str">
        <f t="shared" si="8"/>
        <v>A</v>
      </c>
      <c r="K145" s="65">
        <f t="shared" si="9"/>
        <v>5000</v>
      </c>
      <c r="L145" s="66">
        <f t="shared" si="10"/>
        <v>2</v>
      </c>
      <c r="M145" s="66" t="str">
        <f t="shared" si="11"/>
        <v>OK</v>
      </c>
    </row>
    <row r="146" spans="2:14" x14ac:dyDescent="0.25">
      <c r="B146" s="57">
        <v>139</v>
      </c>
      <c r="C146" s="70">
        <v>44495</v>
      </c>
      <c r="D146" s="59" t="s">
        <v>5826</v>
      </c>
      <c r="E146" s="60" t="s">
        <v>11276</v>
      </c>
      <c r="F146" s="67" t="s">
        <v>5827</v>
      </c>
      <c r="G146" s="67" t="s">
        <v>5828</v>
      </c>
      <c r="H146" s="68" t="s">
        <v>5837</v>
      </c>
      <c r="I146" s="63">
        <v>2</v>
      </c>
      <c r="J146" s="64" t="str">
        <f t="shared" si="8"/>
        <v>A</v>
      </c>
      <c r="K146" s="65">
        <f t="shared" si="9"/>
        <v>5000</v>
      </c>
      <c r="L146" s="66">
        <f t="shared" si="10"/>
        <v>2</v>
      </c>
      <c r="M146" s="66" t="str">
        <f t="shared" si="11"/>
        <v>OK</v>
      </c>
    </row>
    <row r="147" spans="2:14" s="69" customFormat="1" x14ac:dyDescent="0.25">
      <c r="B147" s="57">
        <v>140</v>
      </c>
      <c r="C147" s="70">
        <v>44495</v>
      </c>
      <c r="D147" s="59" t="s">
        <v>5829</v>
      </c>
      <c r="E147" s="60" t="s">
        <v>11276</v>
      </c>
      <c r="F147" s="67" t="s">
        <v>3571</v>
      </c>
      <c r="G147" s="67" t="s">
        <v>5830</v>
      </c>
      <c r="H147" s="68" t="s">
        <v>5838</v>
      </c>
      <c r="I147" s="63">
        <v>2</v>
      </c>
      <c r="J147" s="64" t="str">
        <f t="shared" si="8"/>
        <v>A</v>
      </c>
      <c r="K147" s="65">
        <f t="shared" si="9"/>
        <v>5000</v>
      </c>
      <c r="L147" s="66">
        <f t="shared" si="10"/>
        <v>2</v>
      </c>
      <c r="M147" s="66" t="str">
        <f t="shared" si="11"/>
        <v>OK</v>
      </c>
      <c r="N147" s="40"/>
    </row>
    <row r="148" spans="2:14" x14ac:dyDescent="0.25">
      <c r="B148" s="57">
        <v>141</v>
      </c>
      <c r="C148" s="70">
        <v>44495</v>
      </c>
      <c r="D148" s="59" t="s">
        <v>5831</v>
      </c>
      <c r="E148" s="60" t="s">
        <v>11276</v>
      </c>
      <c r="F148" s="67" t="s">
        <v>5832</v>
      </c>
      <c r="G148" s="67" t="s">
        <v>5833</v>
      </c>
      <c r="H148" s="68" t="s">
        <v>5839</v>
      </c>
      <c r="I148" s="63">
        <v>2</v>
      </c>
      <c r="J148" s="64" t="str">
        <f t="shared" si="8"/>
        <v>A</v>
      </c>
      <c r="K148" s="65">
        <f t="shared" si="9"/>
        <v>5000</v>
      </c>
      <c r="L148" s="66">
        <f t="shared" si="10"/>
        <v>2</v>
      </c>
      <c r="M148" s="66" t="str">
        <f t="shared" si="11"/>
        <v>OK</v>
      </c>
    </row>
    <row r="149" spans="2:14" x14ac:dyDescent="0.25">
      <c r="B149" s="57">
        <v>142</v>
      </c>
      <c r="C149" s="70">
        <v>44495</v>
      </c>
      <c r="D149" s="59" t="s">
        <v>5834</v>
      </c>
      <c r="E149" s="60" t="s">
        <v>11276</v>
      </c>
      <c r="F149" s="67" t="s">
        <v>5835</v>
      </c>
      <c r="G149" s="67" t="s">
        <v>5836</v>
      </c>
      <c r="H149" s="68" t="s">
        <v>5840</v>
      </c>
      <c r="I149" s="63">
        <v>2</v>
      </c>
      <c r="J149" s="64" t="str">
        <f t="shared" si="8"/>
        <v>A</v>
      </c>
      <c r="K149" s="65">
        <f t="shared" si="9"/>
        <v>5000</v>
      </c>
      <c r="L149" s="66">
        <f t="shared" si="10"/>
        <v>2</v>
      </c>
      <c r="M149" s="66" t="str">
        <f t="shared" si="11"/>
        <v>OK</v>
      </c>
    </row>
    <row r="150" spans="2:14" x14ac:dyDescent="0.25">
      <c r="B150" s="57">
        <v>143</v>
      </c>
      <c r="C150" s="70">
        <v>44495</v>
      </c>
      <c r="D150" s="59" t="s">
        <v>5841</v>
      </c>
      <c r="E150" s="60" t="s">
        <v>11276</v>
      </c>
      <c r="F150" s="67" t="s">
        <v>5842</v>
      </c>
      <c r="G150" s="67" t="s">
        <v>5843</v>
      </c>
      <c r="H150" s="68" t="s">
        <v>5844</v>
      </c>
      <c r="I150" s="63">
        <v>2</v>
      </c>
      <c r="J150" s="64" t="str">
        <f t="shared" si="8"/>
        <v>A</v>
      </c>
      <c r="K150" s="65">
        <f t="shared" si="9"/>
        <v>5000</v>
      </c>
      <c r="L150" s="66">
        <f t="shared" si="10"/>
        <v>2</v>
      </c>
      <c r="M150" s="66" t="str">
        <f t="shared" si="11"/>
        <v>OK</v>
      </c>
    </row>
    <row r="151" spans="2:14" s="69" customFormat="1" x14ac:dyDescent="0.25">
      <c r="B151" s="57">
        <v>144</v>
      </c>
      <c r="C151" s="70">
        <v>44495</v>
      </c>
      <c r="D151" s="59" t="s">
        <v>1200</v>
      </c>
      <c r="E151" s="60" t="s">
        <v>11276</v>
      </c>
      <c r="F151" s="67" t="s">
        <v>1201</v>
      </c>
      <c r="G151" s="67" t="s">
        <v>1202</v>
      </c>
      <c r="H151" s="68" t="s">
        <v>5845</v>
      </c>
      <c r="I151" s="63">
        <v>6</v>
      </c>
      <c r="J151" s="64" t="str">
        <f t="shared" si="8"/>
        <v>B</v>
      </c>
      <c r="K151" s="65">
        <f t="shared" si="9"/>
        <v>18000</v>
      </c>
      <c r="L151" s="66">
        <f t="shared" si="10"/>
        <v>8</v>
      </c>
      <c r="M151" s="66" t="str">
        <f t="shared" si="11"/>
        <v>OK</v>
      </c>
      <c r="N151" s="40"/>
    </row>
    <row r="152" spans="2:14" x14ac:dyDescent="0.25">
      <c r="B152" s="57">
        <v>145</v>
      </c>
      <c r="C152" s="70">
        <v>44495</v>
      </c>
      <c r="D152" s="59" t="s">
        <v>1204</v>
      </c>
      <c r="E152" s="60" t="s">
        <v>11276</v>
      </c>
      <c r="F152" s="67" t="s">
        <v>1205</v>
      </c>
      <c r="G152" s="67" t="s">
        <v>1202</v>
      </c>
      <c r="H152" s="68" t="s">
        <v>5846</v>
      </c>
      <c r="I152" s="63">
        <v>6</v>
      </c>
      <c r="J152" s="64" t="str">
        <f t="shared" si="8"/>
        <v>B</v>
      </c>
      <c r="K152" s="65">
        <f t="shared" si="9"/>
        <v>18000</v>
      </c>
      <c r="L152" s="66">
        <f t="shared" si="10"/>
        <v>8</v>
      </c>
      <c r="M152" s="66" t="str">
        <f t="shared" si="11"/>
        <v>OK</v>
      </c>
    </row>
    <row r="153" spans="2:14" x14ac:dyDescent="0.25">
      <c r="B153" s="57">
        <v>146</v>
      </c>
      <c r="C153" s="70">
        <v>44495</v>
      </c>
      <c r="D153" s="59" t="s">
        <v>5847</v>
      </c>
      <c r="E153" s="60" t="s">
        <v>11276</v>
      </c>
      <c r="F153" s="67" t="s">
        <v>5848</v>
      </c>
      <c r="G153" s="67" t="s">
        <v>5849</v>
      </c>
      <c r="H153" s="68" t="s">
        <v>5853</v>
      </c>
      <c r="I153" s="63">
        <v>6</v>
      </c>
      <c r="J153" s="64" t="str">
        <f t="shared" si="8"/>
        <v>B</v>
      </c>
      <c r="K153" s="65">
        <f t="shared" si="9"/>
        <v>18000</v>
      </c>
      <c r="L153" s="66">
        <f t="shared" si="10"/>
        <v>6</v>
      </c>
      <c r="M153" s="66" t="str">
        <f t="shared" si="11"/>
        <v>OK</v>
      </c>
    </row>
    <row r="154" spans="2:14" s="69" customFormat="1" x14ac:dyDescent="0.25">
      <c r="B154" s="57">
        <v>147</v>
      </c>
      <c r="C154" s="70">
        <v>44495</v>
      </c>
      <c r="D154" s="59" t="s">
        <v>5850</v>
      </c>
      <c r="E154" s="60" t="s">
        <v>11276</v>
      </c>
      <c r="F154" s="67" t="s">
        <v>5851</v>
      </c>
      <c r="G154" s="67" t="s">
        <v>5852</v>
      </c>
      <c r="H154" s="68" t="s">
        <v>5854</v>
      </c>
      <c r="I154" s="63">
        <v>6</v>
      </c>
      <c r="J154" s="64" t="str">
        <f t="shared" si="8"/>
        <v>B</v>
      </c>
      <c r="K154" s="65">
        <f t="shared" si="9"/>
        <v>18000</v>
      </c>
      <c r="L154" s="66">
        <f t="shared" si="10"/>
        <v>6</v>
      </c>
      <c r="M154" s="66" t="str">
        <f t="shared" si="11"/>
        <v>OK</v>
      </c>
      <c r="N154" s="40"/>
    </row>
    <row r="155" spans="2:14" x14ac:dyDescent="0.25">
      <c r="B155" s="57">
        <v>148</v>
      </c>
      <c r="C155" s="70">
        <v>44495</v>
      </c>
      <c r="D155" s="59" t="s">
        <v>1207</v>
      </c>
      <c r="E155" s="60" t="s">
        <v>11276</v>
      </c>
      <c r="F155" s="67" t="s">
        <v>1208</v>
      </c>
      <c r="G155" s="67" t="s">
        <v>1209</v>
      </c>
      <c r="H155" s="68" t="s">
        <v>5855</v>
      </c>
      <c r="I155" s="63">
        <v>6</v>
      </c>
      <c r="J155" s="64" t="str">
        <f t="shared" si="8"/>
        <v>B</v>
      </c>
      <c r="K155" s="65">
        <f t="shared" si="9"/>
        <v>18000</v>
      </c>
      <c r="L155" s="66">
        <f t="shared" si="10"/>
        <v>8</v>
      </c>
      <c r="M155" s="66" t="str">
        <f t="shared" si="11"/>
        <v>OK</v>
      </c>
    </row>
    <row r="156" spans="2:14" x14ac:dyDescent="0.25">
      <c r="B156" s="57">
        <v>149</v>
      </c>
      <c r="C156" s="70">
        <v>44495</v>
      </c>
      <c r="D156" s="59" t="s">
        <v>5856</v>
      </c>
      <c r="E156" s="60" t="s">
        <v>11276</v>
      </c>
      <c r="F156" s="67" t="s">
        <v>5857</v>
      </c>
      <c r="G156" s="67" t="s">
        <v>5858</v>
      </c>
      <c r="H156" s="68" t="s">
        <v>5862</v>
      </c>
      <c r="I156" s="63">
        <v>2</v>
      </c>
      <c r="J156" s="64" t="str">
        <f t="shared" si="8"/>
        <v>A</v>
      </c>
      <c r="K156" s="65">
        <f t="shared" si="9"/>
        <v>5000</v>
      </c>
      <c r="L156" s="66">
        <f t="shared" si="10"/>
        <v>2</v>
      </c>
      <c r="M156" s="66" t="str">
        <f t="shared" si="11"/>
        <v>OK</v>
      </c>
    </row>
    <row r="157" spans="2:14" x14ac:dyDescent="0.25">
      <c r="B157" s="57">
        <v>150</v>
      </c>
      <c r="C157" s="70">
        <v>44495</v>
      </c>
      <c r="D157" s="59" t="s">
        <v>5859</v>
      </c>
      <c r="E157" s="60" t="s">
        <v>11276</v>
      </c>
      <c r="F157" s="67" t="s">
        <v>5860</v>
      </c>
      <c r="G157" s="67" t="s">
        <v>5861</v>
      </c>
      <c r="H157" s="68" t="s">
        <v>5863</v>
      </c>
      <c r="I157" s="63">
        <v>6</v>
      </c>
      <c r="J157" s="64" t="str">
        <f t="shared" si="8"/>
        <v>B</v>
      </c>
      <c r="K157" s="65">
        <f t="shared" si="9"/>
        <v>18000</v>
      </c>
      <c r="L157" s="66">
        <f t="shared" si="10"/>
        <v>6</v>
      </c>
      <c r="M157" s="66" t="str">
        <f t="shared" si="11"/>
        <v>OK</v>
      </c>
    </row>
    <row r="158" spans="2:14" s="69" customFormat="1" x14ac:dyDescent="0.25">
      <c r="B158" s="57">
        <v>151</v>
      </c>
      <c r="C158" s="70">
        <v>44495</v>
      </c>
      <c r="D158" s="59" t="s">
        <v>5864</v>
      </c>
      <c r="E158" s="60" t="s">
        <v>11276</v>
      </c>
      <c r="F158" s="67" t="s">
        <v>5865</v>
      </c>
      <c r="G158" s="67" t="s">
        <v>5866</v>
      </c>
      <c r="H158" s="68" t="s">
        <v>5867</v>
      </c>
      <c r="I158" s="63">
        <v>2</v>
      </c>
      <c r="J158" s="64" t="str">
        <f t="shared" si="8"/>
        <v>A</v>
      </c>
      <c r="K158" s="65">
        <f t="shared" si="9"/>
        <v>5000</v>
      </c>
      <c r="L158" s="66">
        <f t="shared" si="10"/>
        <v>2</v>
      </c>
      <c r="M158" s="66" t="str">
        <f t="shared" si="11"/>
        <v>OK</v>
      </c>
      <c r="N158" s="40"/>
    </row>
    <row r="159" spans="2:14" x14ac:dyDescent="0.25">
      <c r="B159" s="57">
        <v>152</v>
      </c>
      <c r="C159" s="70">
        <v>44496</v>
      </c>
      <c r="D159" s="59" t="s">
        <v>6557</v>
      </c>
      <c r="E159" s="60" t="s">
        <v>11276</v>
      </c>
      <c r="F159" s="67" t="s">
        <v>6558</v>
      </c>
      <c r="G159" s="67" t="s">
        <v>6559</v>
      </c>
      <c r="H159" s="68" t="s">
        <v>6560</v>
      </c>
      <c r="I159" s="63">
        <v>2</v>
      </c>
      <c r="J159" s="64" t="str">
        <f t="shared" si="8"/>
        <v>A</v>
      </c>
      <c r="K159" s="65">
        <f t="shared" si="9"/>
        <v>5000</v>
      </c>
      <c r="L159" s="66">
        <f t="shared" si="10"/>
        <v>2</v>
      </c>
      <c r="M159" s="66" t="str">
        <f t="shared" si="11"/>
        <v>OK</v>
      </c>
    </row>
    <row r="160" spans="2:14" x14ac:dyDescent="0.25">
      <c r="B160" s="57">
        <v>153</v>
      </c>
      <c r="C160" s="70">
        <v>44496</v>
      </c>
      <c r="D160" s="59" t="s">
        <v>6561</v>
      </c>
      <c r="E160" s="60" t="s">
        <v>11276</v>
      </c>
      <c r="F160" s="67" t="s">
        <v>6562</v>
      </c>
      <c r="G160" s="67" t="s">
        <v>6563</v>
      </c>
      <c r="H160" s="68" t="s">
        <v>6567</v>
      </c>
      <c r="I160" s="63">
        <v>2</v>
      </c>
      <c r="J160" s="64" t="str">
        <f t="shared" si="8"/>
        <v>A</v>
      </c>
      <c r="K160" s="65">
        <f t="shared" si="9"/>
        <v>5000</v>
      </c>
      <c r="L160" s="66">
        <f t="shared" si="10"/>
        <v>2</v>
      </c>
      <c r="M160" s="66" t="str">
        <f t="shared" si="11"/>
        <v>OK</v>
      </c>
    </row>
    <row r="161" spans="2:14" s="69" customFormat="1" x14ac:dyDescent="0.25">
      <c r="B161" s="57">
        <v>154</v>
      </c>
      <c r="C161" s="70">
        <v>44496</v>
      </c>
      <c r="D161" s="59" t="s">
        <v>6564</v>
      </c>
      <c r="E161" s="60" t="s">
        <v>11276</v>
      </c>
      <c r="F161" s="67" t="s">
        <v>6565</v>
      </c>
      <c r="G161" s="67" t="s">
        <v>6566</v>
      </c>
      <c r="H161" s="68" t="s">
        <v>6568</v>
      </c>
      <c r="I161" s="63">
        <v>2</v>
      </c>
      <c r="J161" s="64" t="str">
        <f t="shared" si="8"/>
        <v>A</v>
      </c>
      <c r="K161" s="65">
        <f t="shared" si="9"/>
        <v>5000</v>
      </c>
      <c r="L161" s="66">
        <f t="shared" si="10"/>
        <v>2</v>
      </c>
      <c r="M161" s="66" t="str">
        <f t="shared" si="11"/>
        <v>OK</v>
      </c>
      <c r="N161" s="40"/>
    </row>
    <row r="162" spans="2:14" x14ac:dyDescent="0.25">
      <c r="B162" s="57">
        <v>155</v>
      </c>
      <c r="C162" s="70">
        <v>44496</v>
      </c>
      <c r="D162" s="59" t="s">
        <v>6569</v>
      </c>
      <c r="E162" s="60" t="s">
        <v>11276</v>
      </c>
      <c r="F162" s="67" t="s">
        <v>6570</v>
      </c>
      <c r="G162" s="67" t="s">
        <v>6571</v>
      </c>
      <c r="H162" s="68" t="s">
        <v>6572</v>
      </c>
      <c r="I162" s="63">
        <v>2</v>
      </c>
      <c r="J162" s="64" t="str">
        <f t="shared" si="8"/>
        <v>A</v>
      </c>
      <c r="K162" s="65">
        <f t="shared" si="9"/>
        <v>5000</v>
      </c>
      <c r="L162" s="66">
        <f t="shared" si="10"/>
        <v>2</v>
      </c>
      <c r="M162" s="66" t="str">
        <f t="shared" si="11"/>
        <v>OK</v>
      </c>
    </row>
    <row r="163" spans="2:14" x14ac:dyDescent="0.25">
      <c r="B163" s="57">
        <v>156</v>
      </c>
      <c r="C163" s="70">
        <v>44496</v>
      </c>
      <c r="D163" s="59" t="s">
        <v>6573</v>
      </c>
      <c r="E163" s="60" t="s">
        <v>11276</v>
      </c>
      <c r="F163" s="67" t="s">
        <v>6574</v>
      </c>
      <c r="G163" s="67" t="s">
        <v>6571</v>
      </c>
      <c r="H163" s="68" t="s">
        <v>6575</v>
      </c>
      <c r="I163" s="63">
        <v>2</v>
      </c>
      <c r="J163" s="64" t="str">
        <f t="shared" si="8"/>
        <v>A</v>
      </c>
      <c r="K163" s="65">
        <f t="shared" si="9"/>
        <v>5000</v>
      </c>
      <c r="L163" s="66">
        <f t="shared" si="10"/>
        <v>2</v>
      </c>
      <c r="M163" s="66" t="str">
        <f t="shared" si="11"/>
        <v>OK</v>
      </c>
    </row>
    <row r="164" spans="2:14" x14ac:dyDescent="0.25">
      <c r="B164" s="57">
        <v>157</v>
      </c>
      <c r="C164" s="70">
        <v>44496</v>
      </c>
      <c r="D164" s="59" t="s">
        <v>6576</v>
      </c>
      <c r="E164" s="60" t="s">
        <v>11276</v>
      </c>
      <c r="F164" s="67" t="s">
        <v>6577</v>
      </c>
      <c r="G164" s="67" t="s">
        <v>6571</v>
      </c>
      <c r="H164" s="68" t="s">
        <v>6578</v>
      </c>
      <c r="I164" s="63">
        <v>2</v>
      </c>
      <c r="J164" s="64" t="str">
        <f t="shared" si="8"/>
        <v>A</v>
      </c>
      <c r="K164" s="65">
        <f t="shared" si="9"/>
        <v>5000</v>
      </c>
      <c r="L164" s="66">
        <f t="shared" si="10"/>
        <v>2</v>
      </c>
      <c r="M164" s="66" t="str">
        <f t="shared" si="11"/>
        <v>OK</v>
      </c>
    </row>
    <row r="165" spans="2:14" s="69" customFormat="1" x14ac:dyDescent="0.25">
      <c r="B165" s="57">
        <v>158</v>
      </c>
      <c r="C165" s="70">
        <v>44496</v>
      </c>
      <c r="D165" s="59" t="s">
        <v>6579</v>
      </c>
      <c r="E165" s="60" t="s">
        <v>11276</v>
      </c>
      <c r="F165" s="67" t="s">
        <v>6580</v>
      </c>
      <c r="G165" s="67" t="s">
        <v>6581</v>
      </c>
      <c r="H165" s="68" t="s">
        <v>6582</v>
      </c>
      <c r="I165" s="63">
        <v>2</v>
      </c>
      <c r="J165" s="64" t="str">
        <f t="shared" si="8"/>
        <v>A</v>
      </c>
      <c r="K165" s="65">
        <f t="shared" si="9"/>
        <v>5000</v>
      </c>
      <c r="L165" s="66">
        <f t="shared" si="10"/>
        <v>2</v>
      </c>
      <c r="M165" s="66" t="str">
        <f t="shared" si="11"/>
        <v>OK</v>
      </c>
      <c r="N165" s="40"/>
    </row>
    <row r="166" spans="2:14" x14ac:dyDescent="0.25">
      <c r="B166" s="57">
        <v>159</v>
      </c>
      <c r="C166" s="70">
        <v>44496</v>
      </c>
      <c r="D166" s="59" t="s">
        <v>6583</v>
      </c>
      <c r="E166" s="60" t="s">
        <v>11276</v>
      </c>
      <c r="F166" s="67" t="s">
        <v>6584</v>
      </c>
      <c r="G166" s="67" t="s">
        <v>6585</v>
      </c>
      <c r="H166" s="68" t="s">
        <v>6586</v>
      </c>
      <c r="I166" s="63">
        <v>2</v>
      </c>
      <c r="J166" s="64" t="str">
        <f t="shared" si="8"/>
        <v>A</v>
      </c>
      <c r="K166" s="65">
        <f t="shared" si="9"/>
        <v>5000</v>
      </c>
      <c r="L166" s="66">
        <f t="shared" si="10"/>
        <v>2</v>
      </c>
      <c r="M166" s="66" t="str">
        <f t="shared" si="11"/>
        <v>OK</v>
      </c>
    </row>
    <row r="167" spans="2:14" x14ac:dyDescent="0.25">
      <c r="B167" s="57">
        <v>160</v>
      </c>
      <c r="C167" s="70">
        <v>44496</v>
      </c>
      <c r="D167" s="59" t="s">
        <v>6587</v>
      </c>
      <c r="E167" s="60" t="s">
        <v>11276</v>
      </c>
      <c r="F167" s="67" t="s">
        <v>6588</v>
      </c>
      <c r="G167" s="67" t="s">
        <v>6589</v>
      </c>
      <c r="H167" s="68" t="s">
        <v>6599</v>
      </c>
      <c r="I167" s="63">
        <v>2</v>
      </c>
      <c r="J167" s="64" t="str">
        <f t="shared" si="8"/>
        <v>A</v>
      </c>
      <c r="K167" s="65">
        <f t="shared" si="9"/>
        <v>5000</v>
      </c>
      <c r="L167" s="66">
        <f t="shared" si="10"/>
        <v>2</v>
      </c>
      <c r="M167" s="66" t="str">
        <f t="shared" si="11"/>
        <v>OK</v>
      </c>
    </row>
    <row r="168" spans="2:14" s="69" customFormat="1" x14ac:dyDescent="0.25">
      <c r="B168" s="57">
        <v>161</v>
      </c>
      <c r="C168" s="70">
        <v>44496</v>
      </c>
      <c r="D168" s="59" t="s">
        <v>6590</v>
      </c>
      <c r="E168" s="60" t="s">
        <v>11276</v>
      </c>
      <c r="F168" s="67" t="s">
        <v>6591</v>
      </c>
      <c r="G168" s="67" t="s">
        <v>6592</v>
      </c>
      <c r="H168" s="68" t="s">
        <v>6600</v>
      </c>
      <c r="I168" s="63">
        <v>2</v>
      </c>
      <c r="J168" s="64" t="str">
        <f t="shared" si="8"/>
        <v>A</v>
      </c>
      <c r="K168" s="65">
        <f t="shared" si="9"/>
        <v>5000</v>
      </c>
      <c r="L168" s="66">
        <f t="shared" si="10"/>
        <v>2</v>
      </c>
      <c r="M168" s="66" t="str">
        <f t="shared" si="11"/>
        <v>OK</v>
      </c>
      <c r="N168" s="40"/>
    </row>
    <row r="169" spans="2:14" x14ac:dyDescent="0.25">
      <c r="B169" s="57">
        <v>162</v>
      </c>
      <c r="C169" s="70">
        <v>44496</v>
      </c>
      <c r="D169" s="59" t="s">
        <v>6593</v>
      </c>
      <c r="E169" s="60" t="s">
        <v>11276</v>
      </c>
      <c r="F169" s="67" t="s">
        <v>6594</v>
      </c>
      <c r="G169" s="67" t="s">
        <v>6595</v>
      </c>
      <c r="H169" s="68" t="s">
        <v>6601</v>
      </c>
      <c r="I169" s="63">
        <v>2</v>
      </c>
      <c r="J169" s="64" t="str">
        <f t="shared" si="8"/>
        <v>A</v>
      </c>
      <c r="K169" s="65">
        <f t="shared" si="9"/>
        <v>5000</v>
      </c>
      <c r="L169" s="66">
        <f t="shared" si="10"/>
        <v>2</v>
      </c>
      <c r="M169" s="66" t="str">
        <f t="shared" si="11"/>
        <v>OK</v>
      </c>
    </row>
    <row r="170" spans="2:14" x14ac:dyDescent="0.25">
      <c r="B170" s="57">
        <v>163</v>
      </c>
      <c r="C170" s="70">
        <v>44496</v>
      </c>
      <c r="D170" s="59" t="s">
        <v>6596</v>
      </c>
      <c r="E170" s="60" t="s">
        <v>11276</v>
      </c>
      <c r="F170" s="67" t="s">
        <v>6597</v>
      </c>
      <c r="G170" s="67" t="s">
        <v>6598</v>
      </c>
      <c r="H170" s="68" t="s">
        <v>6602</v>
      </c>
      <c r="I170" s="63">
        <v>2</v>
      </c>
      <c r="J170" s="64" t="str">
        <f t="shared" si="8"/>
        <v>A</v>
      </c>
      <c r="K170" s="65">
        <f t="shared" si="9"/>
        <v>5000</v>
      </c>
      <c r="L170" s="66">
        <f t="shared" si="10"/>
        <v>2</v>
      </c>
      <c r="M170" s="66" t="str">
        <f t="shared" si="11"/>
        <v>OK</v>
      </c>
    </row>
    <row r="171" spans="2:14" x14ac:dyDescent="0.25">
      <c r="B171" s="57">
        <v>164</v>
      </c>
      <c r="C171" s="70">
        <v>44496</v>
      </c>
      <c r="D171" s="59" t="s">
        <v>6603</v>
      </c>
      <c r="E171" s="60" t="s">
        <v>11276</v>
      </c>
      <c r="F171" s="67" t="s">
        <v>6604</v>
      </c>
      <c r="G171" s="67" t="s">
        <v>6605</v>
      </c>
      <c r="H171" s="68" t="s">
        <v>6606</v>
      </c>
      <c r="I171" s="63">
        <v>2</v>
      </c>
      <c r="J171" s="64" t="str">
        <f t="shared" si="8"/>
        <v>A</v>
      </c>
      <c r="K171" s="65">
        <f t="shared" si="9"/>
        <v>5000</v>
      </c>
      <c r="L171" s="66">
        <f t="shared" si="10"/>
        <v>2</v>
      </c>
      <c r="M171" s="66" t="str">
        <f t="shared" si="11"/>
        <v>OK</v>
      </c>
    </row>
    <row r="172" spans="2:14" s="69" customFormat="1" x14ac:dyDescent="0.25">
      <c r="B172" s="57">
        <v>165</v>
      </c>
      <c r="C172" s="70">
        <v>44496</v>
      </c>
      <c r="D172" s="59" t="s">
        <v>6607</v>
      </c>
      <c r="E172" s="60" t="s">
        <v>11276</v>
      </c>
      <c r="F172" s="67" t="s">
        <v>6608</v>
      </c>
      <c r="G172" s="67" t="s">
        <v>6609</v>
      </c>
      <c r="H172" s="68" t="s">
        <v>6613</v>
      </c>
      <c r="I172" s="63">
        <v>2</v>
      </c>
      <c r="J172" s="64" t="str">
        <f t="shared" si="8"/>
        <v>A</v>
      </c>
      <c r="K172" s="65">
        <f t="shared" si="9"/>
        <v>5000</v>
      </c>
      <c r="L172" s="66">
        <f t="shared" si="10"/>
        <v>2</v>
      </c>
      <c r="M172" s="66" t="str">
        <f t="shared" si="11"/>
        <v>OK</v>
      </c>
      <c r="N172" s="40"/>
    </row>
    <row r="173" spans="2:14" x14ac:dyDescent="0.25">
      <c r="B173" s="57">
        <v>166</v>
      </c>
      <c r="C173" s="70">
        <v>44496</v>
      </c>
      <c r="D173" s="59" t="s">
        <v>6610</v>
      </c>
      <c r="E173" s="60" t="s">
        <v>11276</v>
      </c>
      <c r="F173" s="67" t="s">
        <v>6611</v>
      </c>
      <c r="G173" s="67" t="s">
        <v>6612</v>
      </c>
      <c r="H173" s="68" t="s">
        <v>6614</v>
      </c>
      <c r="I173" s="63">
        <v>2</v>
      </c>
      <c r="J173" s="64" t="str">
        <f t="shared" si="8"/>
        <v>A</v>
      </c>
      <c r="K173" s="65">
        <f t="shared" si="9"/>
        <v>5000</v>
      </c>
      <c r="L173" s="66">
        <f t="shared" si="10"/>
        <v>2</v>
      </c>
      <c r="M173" s="66" t="str">
        <f t="shared" si="11"/>
        <v>OK</v>
      </c>
    </row>
    <row r="174" spans="2:14" x14ac:dyDescent="0.25">
      <c r="B174" s="57">
        <v>167</v>
      </c>
      <c r="C174" s="70">
        <v>44496</v>
      </c>
      <c r="D174" s="59" t="s">
        <v>6615</v>
      </c>
      <c r="E174" s="60" t="s">
        <v>11276</v>
      </c>
      <c r="F174" s="67" t="s">
        <v>1256</v>
      </c>
      <c r="G174" s="67" t="s">
        <v>6616</v>
      </c>
      <c r="H174" s="68" t="s">
        <v>6617</v>
      </c>
      <c r="I174" s="63">
        <v>2</v>
      </c>
      <c r="J174" s="64" t="str">
        <f t="shared" si="8"/>
        <v>A</v>
      </c>
      <c r="K174" s="65">
        <f t="shared" si="9"/>
        <v>5000</v>
      </c>
      <c r="L174" s="66">
        <f t="shared" si="10"/>
        <v>2</v>
      </c>
      <c r="M174" s="66" t="str">
        <f t="shared" si="11"/>
        <v>OK</v>
      </c>
    </row>
    <row r="175" spans="2:14" s="69" customFormat="1" x14ac:dyDescent="0.25">
      <c r="B175" s="57">
        <v>168</v>
      </c>
      <c r="C175" s="70">
        <v>44496</v>
      </c>
      <c r="D175" s="59" t="s">
        <v>6618</v>
      </c>
      <c r="E175" s="60" t="s">
        <v>11276</v>
      </c>
      <c r="F175" s="67" t="s">
        <v>6619</v>
      </c>
      <c r="G175" s="67" t="s">
        <v>6620</v>
      </c>
      <c r="H175" s="68" t="s">
        <v>6623</v>
      </c>
      <c r="I175" s="63">
        <v>2</v>
      </c>
      <c r="J175" s="64" t="str">
        <f t="shared" si="8"/>
        <v>A</v>
      </c>
      <c r="K175" s="65">
        <f t="shared" si="9"/>
        <v>5000</v>
      </c>
      <c r="L175" s="66">
        <f t="shared" si="10"/>
        <v>2</v>
      </c>
      <c r="M175" s="66" t="str">
        <f t="shared" si="11"/>
        <v>OK</v>
      </c>
      <c r="N175" s="40"/>
    </row>
    <row r="176" spans="2:14" x14ac:dyDescent="0.25">
      <c r="B176" s="57">
        <v>169</v>
      </c>
      <c r="C176" s="70">
        <v>44496</v>
      </c>
      <c r="D176" s="59" t="s">
        <v>6621</v>
      </c>
      <c r="E176" s="60" t="s">
        <v>11276</v>
      </c>
      <c r="F176" s="67" t="s">
        <v>6622</v>
      </c>
      <c r="G176" s="67" t="s">
        <v>6620</v>
      </c>
      <c r="H176" s="68" t="s">
        <v>6624</v>
      </c>
      <c r="I176" s="63">
        <v>2</v>
      </c>
      <c r="J176" s="64" t="str">
        <f t="shared" si="8"/>
        <v>A</v>
      </c>
      <c r="K176" s="65">
        <f t="shared" si="9"/>
        <v>5000</v>
      </c>
      <c r="L176" s="66">
        <f t="shared" si="10"/>
        <v>2</v>
      </c>
      <c r="M176" s="66" t="str">
        <f t="shared" si="11"/>
        <v>OK</v>
      </c>
    </row>
    <row r="177" spans="2:14" x14ac:dyDescent="0.25">
      <c r="B177" s="57">
        <v>170</v>
      </c>
      <c r="C177" s="70">
        <v>44496</v>
      </c>
      <c r="D177" s="59" t="s">
        <v>6625</v>
      </c>
      <c r="E177" s="60" t="s">
        <v>11276</v>
      </c>
      <c r="F177" s="67" t="s">
        <v>6626</v>
      </c>
      <c r="G177" s="67" t="s">
        <v>6627</v>
      </c>
      <c r="H177" s="68" t="s">
        <v>6631</v>
      </c>
      <c r="I177" s="63">
        <v>2</v>
      </c>
      <c r="J177" s="64" t="str">
        <f t="shared" si="8"/>
        <v>A</v>
      </c>
      <c r="K177" s="65">
        <f t="shared" si="9"/>
        <v>5000</v>
      </c>
      <c r="L177" s="66">
        <f t="shared" si="10"/>
        <v>2</v>
      </c>
      <c r="M177" s="66" t="str">
        <f t="shared" si="11"/>
        <v>OK</v>
      </c>
    </row>
    <row r="178" spans="2:14" x14ac:dyDescent="0.25">
      <c r="B178" s="57">
        <v>171</v>
      </c>
      <c r="C178" s="70">
        <v>44496</v>
      </c>
      <c r="D178" s="59" t="s">
        <v>6628</v>
      </c>
      <c r="E178" s="60" t="s">
        <v>11276</v>
      </c>
      <c r="F178" s="67" t="s">
        <v>6629</v>
      </c>
      <c r="G178" s="67" t="s">
        <v>6630</v>
      </c>
      <c r="H178" s="68" t="s">
        <v>6632</v>
      </c>
      <c r="I178" s="63">
        <v>2</v>
      </c>
      <c r="J178" s="64" t="str">
        <f t="shared" si="8"/>
        <v>A</v>
      </c>
      <c r="K178" s="65">
        <f t="shared" si="9"/>
        <v>5000</v>
      </c>
      <c r="L178" s="66">
        <f t="shared" si="10"/>
        <v>2</v>
      </c>
      <c r="M178" s="66" t="str">
        <f t="shared" si="11"/>
        <v>OK</v>
      </c>
    </row>
    <row r="179" spans="2:14" s="69" customFormat="1" x14ac:dyDescent="0.25">
      <c r="B179" s="57">
        <v>172</v>
      </c>
      <c r="C179" s="70">
        <v>44496</v>
      </c>
      <c r="D179" s="59" t="s">
        <v>1259</v>
      </c>
      <c r="E179" s="60" t="s">
        <v>11276</v>
      </c>
      <c r="F179" s="67" t="s">
        <v>1260</v>
      </c>
      <c r="G179" s="67" t="s">
        <v>1261</v>
      </c>
      <c r="H179" s="68" t="s">
        <v>6633</v>
      </c>
      <c r="I179" s="63">
        <v>6</v>
      </c>
      <c r="J179" s="64" t="str">
        <f t="shared" si="8"/>
        <v>B</v>
      </c>
      <c r="K179" s="65">
        <f t="shared" si="9"/>
        <v>18000</v>
      </c>
      <c r="L179" s="66">
        <f t="shared" si="10"/>
        <v>12</v>
      </c>
      <c r="M179" s="66" t="str">
        <f t="shared" si="11"/>
        <v>OK</v>
      </c>
      <c r="N179" s="40"/>
    </row>
    <row r="180" spans="2:14" x14ac:dyDescent="0.25">
      <c r="B180" s="57">
        <v>173</v>
      </c>
      <c r="C180" s="70">
        <v>44496</v>
      </c>
      <c r="D180" s="59" t="s">
        <v>6634</v>
      </c>
      <c r="E180" s="60" t="s">
        <v>11276</v>
      </c>
      <c r="F180" s="67" t="s">
        <v>6635</v>
      </c>
      <c r="G180" s="67" t="s">
        <v>6636</v>
      </c>
      <c r="H180" s="68" t="s">
        <v>6640</v>
      </c>
      <c r="I180" s="63">
        <v>6</v>
      </c>
      <c r="J180" s="64" t="str">
        <f t="shared" si="8"/>
        <v>B</v>
      </c>
      <c r="K180" s="65">
        <f t="shared" si="9"/>
        <v>18000</v>
      </c>
      <c r="L180" s="66">
        <f t="shared" si="10"/>
        <v>6</v>
      </c>
      <c r="M180" s="66" t="str">
        <f t="shared" si="11"/>
        <v>OK</v>
      </c>
    </row>
    <row r="181" spans="2:14" x14ac:dyDescent="0.25">
      <c r="B181" s="57">
        <v>174</v>
      </c>
      <c r="C181" s="70">
        <v>44496</v>
      </c>
      <c r="D181" s="59" t="s">
        <v>6637</v>
      </c>
      <c r="E181" s="60" t="s">
        <v>11276</v>
      </c>
      <c r="F181" s="67" t="s">
        <v>6638</v>
      </c>
      <c r="G181" s="67" t="s">
        <v>6639</v>
      </c>
      <c r="H181" s="68" t="s">
        <v>6641</v>
      </c>
      <c r="I181" s="63">
        <v>6</v>
      </c>
      <c r="J181" s="64" t="str">
        <f t="shared" si="8"/>
        <v>B</v>
      </c>
      <c r="K181" s="65">
        <f t="shared" si="9"/>
        <v>18000</v>
      </c>
      <c r="L181" s="66">
        <f t="shared" si="10"/>
        <v>6</v>
      </c>
      <c r="M181" s="66" t="str">
        <f t="shared" si="11"/>
        <v>OK</v>
      </c>
    </row>
    <row r="182" spans="2:14" s="69" customFormat="1" x14ac:dyDescent="0.25">
      <c r="B182" s="57">
        <v>175</v>
      </c>
      <c r="C182" s="70">
        <v>44496</v>
      </c>
      <c r="D182" s="59" t="s">
        <v>6642</v>
      </c>
      <c r="E182" s="60" t="s">
        <v>11276</v>
      </c>
      <c r="F182" s="67" t="s">
        <v>3527</v>
      </c>
      <c r="G182" s="67" t="s">
        <v>6643</v>
      </c>
      <c r="H182" s="68" t="s">
        <v>6644</v>
      </c>
      <c r="I182" s="63">
        <v>6</v>
      </c>
      <c r="J182" s="64" t="str">
        <f t="shared" si="8"/>
        <v>B</v>
      </c>
      <c r="K182" s="65">
        <f t="shared" si="9"/>
        <v>18000</v>
      </c>
      <c r="L182" s="66">
        <f t="shared" si="10"/>
        <v>6</v>
      </c>
      <c r="M182" s="66" t="str">
        <f t="shared" si="11"/>
        <v>OK</v>
      </c>
      <c r="N182" s="40"/>
    </row>
    <row r="183" spans="2:14" x14ac:dyDescent="0.25">
      <c r="B183" s="57">
        <v>176</v>
      </c>
      <c r="C183" s="70">
        <v>44496</v>
      </c>
      <c r="D183" s="59" t="s">
        <v>6645</v>
      </c>
      <c r="E183" s="60" t="s">
        <v>11276</v>
      </c>
      <c r="F183" s="67" t="s">
        <v>6646</v>
      </c>
      <c r="G183" s="67" t="s">
        <v>6647</v>
      </c>
      <c r="H183" s="68" t="s">
        <v>6648</v>
      </c>
      <c r="I183" s="63">
        <v>3</v>
      </c>
      <c r="J183" s="64" t="str">
        <f t="shared" si="8"/>
        <v>A</v>
      </c>
      <c r="K183" s="65">
        <f t="shared" si="9"/>
        <v>7500</v>
      </c>
      <c r="L183" s="66">
        <f t="shared" si="10"/>
        <v>3</v>
      </c>
      <c r="M183" s="66" t="str">
        <f t="shared" si="11"/>
        <v>OK</v>
      </c>
    </row>
    <row r="184" spans="2:14" x14ac:dyDescent="0.25">
      <c r="B184" s="57">
        <v>177</v>
      </c>
      <c r="C184" s="70">
        <v>44497</v>
      </c>
      <c r="D184" s="59" t="s">
        <v>7274</v>
      </c>
      <c r="E184" s="60" t="s">
        <v>11276</v>
      </c>
      <c r="F184" s="67" t="s">
        <v>7275</v>
      </c>
      <c r="G184" s="67" t="s">
        <v>7276</v>
      </c>
      <c r="H184" s="68" t="s">
        <v>7277</v>
      </c>
      <c r="I184" s="63">
        <v>2</v>
      </c>
      <c r="J184" s="64" t="str">
        <f t="shared" si="8"/>
        <v>A</v>
      </c>
      <c r="K184" s="65">
        <f t="shared" si="9"/>
        <v>5000</v>
      </c>
      <c r="L184" s="66">
        <f t="shared" si="10"/>
        <v>2</v>
      </c>
      <c r="M184" s="66" t="str">
        <f t="shared" si="11"/>
        <v>OK</v>
      </c>
    </row>
    <row r="185" spans="2:14" x14ac:dyDescent="0.25">
      <c r="B185" s="57">
        <v>178</v>
      </c>
      <c r="C185" s="70">
        <v>44497</v>
      </c>
      <c r="D185" s="59" t="s">
        <v>7278</v>
      </c>
      <c r="E185" s="60" t="s">
        <v>11276</v>
      </c>
      <c r="F185" s="67" t="s">
        <v>7279</v>
      </c>
      <c r="G185" s="67" t="s">
        <v>7280</v>
      </c>
      <c r="H185" s="68" t="s">
        <v>7281</v>
      </c>
      <c r="I185" s="63">
        <v>2</v>
      </c>
      <c r="J185" s="64" t="str">
        <f t="shared" si="8"/>
        <v>A</v>
      </c>
      <c r="K185" s="65">
        <f t="shared" si="9"/>
        <v>5000</v>
      </c>
      <c r="L185" s="66">
        <f t="shared" si="10"/>
        <v>2</v>
      </c>
      <c r="M185" s="66" t="str">
        <f t="shared" si="11"/>
        <v>OK</v>
      </c>
    </row>
    <row r="186" spans="2:14" s="69" customFormat="1" x14ac:dyDescent="0.25">
      <c r="B186" s="57">
        <v>179</v>
      </c>
      <c r="C186" s="70">
        <v>44497</v>
      </c>
      <c r="D186" s="59" t="s">
        <v>7282</v>
      </c>
      <c r="E186" s="60" t="s">
        <v>11276</v>
      </c>
      <c r="F186" s="67" t="s">
        <v>7283</v>
      </c>
      <c r="G186" s="67" t="s">
        <v>7284</v>
      </c>
      <c r="H186" s="68" t="s">
        <v>7285</v>
      </c>
      <c r="I186" s="63">
        <v>2</v>
      </c>
      <c r="J186" s="64" t="str">
        <f t="shared" si="8"/>
        <v>A</v>
      </c>
      <c r="K186" s="65">
        <f t="shared" si="9"/>
        <v>5000</v>
      </c>
      <c r="L186" s="66">
        <f t="shared" si="10"/>
        <v>2</v>
      </c>
      <c r="M186" s="66" t="str">
        <f t="shared" si="11"/>
        <v>OK</v>
      </c>
      <c r="N186" s="40"/>
    </row>
    <row r="187" spans="2:14" x14ac:dyDescent="0.25">
      <c r="B187" s="57">
        <v>180</v>
      </c>
      <c r="C187" s="70">
        <v>44497</v>
      </c>
      <c r="D187" s="59" t="s">
        <v>7286</v>
      </c>
      <c r="E187" s="60" t="s">
        <v>11276</v>
      </c>
      <c r="F187" s="67" t="s">
        <v>7287</v>
      </c>
      <c r="G187" s="67" t="s">
        <v>7288</v>
      </c>
      <c r="H187" s="68" t="s">
        <v>7289</v>
      </c>
      <c r="I187" s="63">
        <v>2</v>
      </c>
      <c r="J187" s="64" t="str">
        <f t="shared" si="8"/>
        <v>A</v>
      </c>
      <c r="K187" s="65">
        <f t="shared" si="9"/>
        <v>5000</v>
      </c>
      <c r="L187" s="66">
        <f t="shared" si="10"/>
        <v>2</v>
      </c>
      <c r="M187" s="66" t="str">
        <f t="shared" si="11"/>
        <v>OK</v>
      </c>
    </row>
    <row r="188" spans="2:14" x14ac:dyDescent="0.25">
      <c r="B188" s="57">
        <v>181</v>
      </c>
      <c r="C188" s="70">
        <v>44497</v>
      </c>
      <c r="D188" s="59" t="s">
        <v>7290</v>
      </c>
      <c r="E188" s="60" t="s">
        <v>11276</v>
      </c>
      <c r="F188" s="67" t="s">
        <v>7291</v>
      </c>
      <c r="G188" s="67" t="s">
        <v>7292</v>
      </c>
      <c r="H188" s="68" t="s">
        <v>7293</v>
      </c>
      <c r="I188" s="63">
        <v>2</v>
      </c>
      <c r="J188" s="64" t="str">
        <f t="shared" si="8"/>
        <v>A</v>
      </c>
      <c r="K188" s="65">
        <f t="shared" si="9"/>
        <v>5000</v>
      </c>
      <c r="L188" s="66">
        <f t="shared" si="10"/>
        <v>2</v>
      </c>
      <c r="M188" s="66" t="str">
        <f t="shared" si="11"/>
        <v>OK</v>
      </c>
    </row>
    <row r="189" spans="2:14" s="69" customFormat="1" x14ac:dyDescent="0.25">
      <c r="B189" s="57">
        <v>182</v>
      </c>
      <c r="C189" s="70">
        <v>44497</v>
      </c>
      <c r="D189" s="59" t="s">
        <v>7294</v>
      </c>
      <c r="E189" s="60" t="s">
        <v>11276</v>
      </c>
      <c r="F189" s="67" t="s">
        <v>7295</v>
      </c>
      <c r="G189" s="67" t="s">
        <v>7296</v>
      </c>
      <c r="H189" s="68" t="s">
        <v>7297</v>
      </c>
      <c r="I189" s="63">
        <v>2</v>
      </c>
      <c r="J189" s="64" t="str">
        <f t="shared" si="8"/>
        <v>A</v>
      </c>
      <c r="K189" s="65">
        <f t="shared" si="9"/>
        <v>5000</v>
      </c>
      <c r="L189" s="66">
        <f t="shared" si="10"/>
        <v>2</v>
      </c>
      <c r="M189" s="66" t="str">
        <f t="shared" si="11"/>
        <v>OK</v>
      </c>
      <c r="N189" s="40"/>
    </row>
    <row r="190" spans="2:14" x14ac:dyDescent="0.25">
      <c r="B190" s="57">
        <v>183</v>
      </c>
      <c r="C190" s="70">
        <v>44497</v>
      </c>
      <c r="D190" s="59" t="s">
        <v>7298</v>
      </c>
      <c r="E190" s="60" t="s">
        <v>11276</v>
      </c>
      <c r="F190" s="67" t="s">
        <v>7299</v>
      </c>
      <c r="G190" s="67" t="s">
        <v>7300</v>
      </c>
      <c r="H190" s="68" t="s">
        <v>7301</v>
      </c>
      <c r="I190" s="63">
        <v>2</v>
      </c>
      <c r="J190" s="64" t="str">
        <f t="shared" si="8"/>
        <v>A</v>
      </c>
      <c r="K190" s="65">
        <f t="shared" si="9"/>
        <v>5000</v>
      </c>
      <c r="L190" s="66">
        <f t="shared" si="10"/>
        <v>2</v>
      </c>
      <c r="M190" s="66" t="str">
        <f t="shared" si="11"/>
        <v>OK</v>
      </c>
    </row>
    <row r="191" spans="2:14" x14ac:dyDescent="0.25">
      <c r="B191" s="57">
        <v>184</v>
      </c>
      <c r="C191" s="70">
        <v>44497</v>
      </c>
      <c r="D191" s="59" t="s">
        <v>7302</v>
      </c>
      <c r="E191" s="60" t="s">
        <v>11276</v>
      </c>
      <c r="F191" s="67" t="s">
        <v>7303</v>
      </c>
      <c r="G191" s="67" t="s">
        <v>7304</v>
      </c>
      <c r="H191" s="68" t="s">
        <v>7305</v>
      </c>
      <c r="I191" s="63">
        <v>2</v>
      </c>
      <c r="J191" s="64" t="str">
        <f t="shared" si="8"/>
        <v>A</v>
      </c>
      <c r="K191" s="65">
        <f t="shared" si="9"/>
        <v>5000</v>
      </c>
      <c r="L191" s="66">
        <f t="shared" si="10"/>
        <v>2</v>
      </c>
      <c r="M191" s="66" t="str">
        <f t="shared" si="11"/>
        <v>OK</v>
      </c>
    </row>
    <row r="192" spans="2:14" x14ac:dyDescent="0.25">
      <c r="B192" s="57">
        <v>185</v>
      </c>
      <c r="C192" s="70">
        <v>44497</v>
      </c>
      <c r="D192" s="59" t="s">
        <v>7306</v>
      </c>
      <c r="E192" s="60" t="s">
        <v>11276</v>
      </c>
      <c r="F192" s="67" t="s">
        <v>7307</v>
      </c>
      <c r="G192" s="67" t="s">
        <v>7308</v>
      </c>
      <c r="H192" s="68" t="s">
        <v>7309</v>
      </c>
      <c r="I192" s="63">
        <v>2</v>
      </c>
      <c r="J192" s="64" t="str">
        <f t="shared" si="8"/>
        <v>A</v>
      </c>
      <c r="K192" s="65">
        <f t="shared" si="9"/>
        <v>5000</v>
      </c>
      <c r="L192" s="66">
        <f t="shared" si="10"/>
        <v>2</v>
      </c>
      <c r="M192" s="66" t="str">
        <f t="shared" si="11"/>
        <v>OK</v>
      </c>
    </row>
    <row r="193" spans="2:14" s="69" customFormat="1" x14ac:dyDescent="0.25">
      <c r="B193" s="57">
        <v>186</v>
      </c>
      <c r="C193" s="70">
        <v>44497</v>
      </c>
      <c r="D193" s="59" t="s">
        <v>7310</v>
      </c>
      <c r="E193" s="60" t="s">
        <v>11276</v>
      </c>
      <c r="F193" s="67" t="s">
        <v>7311</v>
      </c>
      <c r="G193" s="67" t="s">
        <v>7312</v>
      </c>
      <c r="H193" s="68" t="s">
        <v>7313</v>
      </c>
      <c r="I193" s="63">
        <v>2</v>
      </c>
      <c r="J193" s="64" t="str">
        <f t="shared" si="8"/>
        <v>A</v>
      </c>
      <c r="K193" s="65">
        <f t="shared" si="9"/>
        <v>5000</v>
      </c>
      <c r="L193" s="66">
        <f t="shared" si="10"/>
        <v>2</v>
      </c>
      <c r="M193" s="66" t="str">
        <f t="shared" si="11"/>
        <v>OK</v>
      </c>
      <c r="N193" s="40"/>
    </row>
    <row r="194" spans="2:14" x14ac:dyDescent="0.25">
      <c r="B194" s="57">
        <v>187</v>
      </c>
      <c r="C194" s="70">
        <v>44497</v>
      </c>
      <c r="D194" s="59" t="s">
        <v>7314</v>
      </c>
      <c r="E194" s="60" t="s">
        <v>11276</v>
      </c>
      <c r="F194" s="67" t="s">
        <v>7315</v>
      </c>
      <c r="G194" s="67" t="s">
        <v>7316</v>
      </c>
      <c r="H194" s="68" t="s">
        <v>7317</v>
      </c>
      <c r="I194" s="63">
        <v>6</v>
      </c>
      <c r="J194" s="64" t="str">
        <f t="shared" si="8"/>
        <v>B</v>
      </c>
      <c r="K194" s="65">
        <f t="shared" si="9"/>
        <v>18000</v>
      </c>
      <c r="L194" s="66">
        <f t="shared" si="10"/>
        <v>6</v>
      </c>
      <c r="M194" s="66" t="str">
        <f t="shared" si="11"/>
        <v>OK</v>
      </c>
    </row>
    <row r="195" spans="2:14" x14ac:dyDescent="0.25">
      <c r="B195" s="57">
        <v>188</v>
      </c>
      <c r="C195" s="70">
        <v>44497</v>
      </c>
      <c r="D195" s="59" t="s">
        <v>2524</v>
      </c>
      <c r="E195" s="60" t="s">
        <v>11276</v>
      </c>
      <c r="F195" s="67" t="s">
        <v>2525</v>
      </c>
      <c r="G195" s="67" t="s">
        <v>2526</v>
      </c>
      <c r="H195" s="68" t="s">
        <v>7318</v>
      </c>
      <c r="I195" s="63">
        <v>10</v>
      </c>
      <c r="J195" s="64" t="str">
        <f t="shared" si="8"/>
        <v>B</v>
      </c>
      <c r="K195" s="65">
        <f t="shared" si="9"/>
        <v>30000</v>
      </c>
      <c r="L195" s="66">
        <f t="shared" si="10"/>
        <v>16</v>
      </c>
      <c r="M195" s="66" t="str">
        <f t="shared" si="11"/>
        <v>OK</v>
      </c>
    </row>
    <row r="196" spans="2:14" s="69" customFormat="1" x14ac:dyDescent="0.25">
      <c r="B196" s="57">
        <v>189</v>
      </c>
      <c r="C196" s="70">
        <v>44497</v>
      </c>
      <c r="D196" s="59" t="s">
        <v>7319</v>
      </c>
      <c r="E196" s="60" t="s">
        <v>11276</v>
      </c>
      <c r="F196" s="67" t="s">
        <v>346</v>
      </c>
      <c r="G196" s="67" t="s">
        <v>7320</v>
      </c>
      <c r="H196" s="68" t="s">
        <v>7321</v>
      </c>
      <c r="I196" s="63">
        <v>2</v>
      </c>
      <c r="J196" s="64" t="str">
        <f t="shared" si="8"/>
        <v>A</v>
      </c>
      <c r="K196" s="65">
        <f t="shared" si="9"/>
        <v>5000</v>
      </c>
      <c r="L196" s="66">
        <f t="shared" si="10"/>
        <v>2</v>
      </c>
      <c r="M196" s="66" t="str">
        <f t="shared" si="11"/>
        <v>OK</v>
      </c>
      <c r="N196" s="40"/>
    </row>
    <row r="197" spans="2:14" x14ac:dyDescent="0.25">
      <c r="B197" s="57">
        <v>190</v>
      </c>
      <c r="C197" s="70">
        <v>44497</v>
      </c>
      <c r="D197" s="59" t="s">
        <v>7322</v>
      </c>
      <c r="E197" s="60" t="s">
        <v>11276</v>
      </c>
      <c r="F197" s="67" t="s">
        <v>7323</v>
      </c>
      <c r="G197" s="67" t="s">
        <v>7324</v>
      </c>
      <c r="H197" s="68" t="s">
        <v>7325</v>
      </c>
      <c r="I197" s="63">
        <v>2</v>
      </c>
      <c r="J197" s="64" t="str">
        <f t="shared" si="8"/>
        <v>A</v>
      </c>
      <c r="K197" s="65">
        <f t="shared" si="9"/>
        <v>5000</v>
      </c>
      <c r="L197" s="66">
        <f t="shared" si="10"/>
        <v>2</v>
      </c>
      <c r="M197" s="66" t="str">
        <f t="shared" si="11"/>
        <v>OK</v>
      </c>
    </row>
    <row r="198" spans="2:14" x14ac:dyDescent="0.25">
      <c r="B198" s="57">
        <v>191</v>
      </c>
      <c r="C198" s="70">
        <v>44498</v>
      </c>
      <c r="D198" s="59" t="s">
        <v>7938</v>
      </c>
      <c r="E198" s="60" t="s">
        <v>11276</v>
      </c>
      <c r="F198" s="67" t="s">
        <v>7939</v>
      </c>
      <c r="G198" s="67" t="s">
        <v>7940</v>
      </c>
      <c r="H198" s="68" t="s">
        <v>7941</v>
      </c>
      <c r="I198" s="63">
        <v>2</v>
      </c>
      <c r="J198" s="64" t="str">
        <f t="shared" ref="J198:J208" si="12">+IF(I198&lt;=0," ",IF(I198&lt;=5,"A",IF(I198&gt;=6,"B")))</f>
        <v>A</v>
      </c>
      <c r="K198" s="65">
        <f t="shared" ref="K198:K208" si="13">+IF(J198=" ",I198*0,IF(J198="A",I198*2500,IF(J198="B",I198*3000)))</f>
        <v>5000</v>
      </c>
      <c r="L198" s="66">
        <f t="shared" si="10"/>
        <v>2</v>
      </c>
      <c r="M198" s="66" t="str">
        <f t="shared" si="11"/>
        <v>OK</v>
      </c>
    </row>
    <row r="199" spans="2:14" x14ac:dyDescent="0.25">
      <c r="B199" s="57">
        <v>192</v>
      </c>
      <c r="C199" s="70">
        <v>44498</v>
      </c>
      <c r="D199" s="59" t="s">
        <v>7942</v>
      </c>
      <c r="E199" s="60" t="s">
        <v>11276</v>
      </c>
      <c r="F199" s="67" t="s">
        <v>7943</v>
      </c>
      <c r="G199" s="67" t="s">
        <v>7944</v>
      </c>
      <c r="H199" s="68" t="s">
        <v>7945</v>
      </c>
      <c r="I199" s="63">
        <v>2</v>
      </c>
      <c r="J199" s="64" t="str">
        <f t="shared" si="12"/>
        <v>A</v>
      </c>
      <c r="K199" s="65">
        <f t="shared" si="13"/>
        <v>5000</v>
      </c>
      <c r="L199" s="66">
        <f t="shared" si="10"/>
        <v>2</v>
      </c>
      <c r="M199" s="66" t="str">
        <f t="shared" si="11"/>
        <v>OK</v>
      </c>
    </row>
    <row r="200" spans="2:14" x14ac:dyDescent="0.25">
      <c r="B200" s="57">
        <v>193</v>
      </c>
      <c r="C200" s="70">
        <v>44498</v>
      </c>
      <c r="D200" s="59" t="s">
        <v>7946</v>
      </c>
      <c r="E200" s="60" t="s">
        <v>11276</v>
      </c>
      <c r="F200" s="67" t="s">
        <v>7947</v>
      </c>
      <c r="G200" s="67" t="s">
        <v>7948</v>
      </c>
      <c r="H200" s="68" t="s">
        <v>7949</v>
      </c>
      <c r="I200" s="63">
        <v>2</v>
      </c>
      <c r="J200" s="64" t="str">
        <f t="shared" si="12"/>
        <v>A</v>
      </c>
      <c r="K200" s="65">
        <f t="shared" si="13"/>
        <v>5000</v>
      </c>
      <c r="L200" s="66">
        <f t="shared" si="10"/>
        <v>2</v>
      </c>
      <c r="M200" s="66" t="str">
        <f t="shared" si="11"/>
        <v>OK</v>
      </c>
    </row>
    <row r="201" spans="2:14" x14ac:dyDescent="0.25">
      <c r="B201" s="57">
        <v>194</v>
      </c>
      <c r="C201" s="70">
        <v>44498</v>
      </c>
      <c r="D201" s="59" t="s">
        <v>7950</v>
      </c>
      <c r="E201" s="60" t="s">
        <v>11276</v>
      </c>
      <c r="F201" s="67" t="s">
        <v>7951</v>
      </c>
      <c r="G201" s="67" t="s">
        <v>7952</v>
      </c>
      <c r="H201" s="68" t="s">
        <v>7953</v>
      </c>
      <c r="I201" s="63">
        <v>2</v>
      </c>
      <c r="J201" s="64" t="str">
        <f t="shared" si="12"/>
        <v>A</v>
      </c>
      <c r="K201" s="65">
        <f t="shared" si="13"/>
        <v>5000</v>
      </c>
      <c r="L201" s="66">
        <f t="shared" ref="L201:L264" si="14">SUMIF($D$8:$D$303,D201:D496,$I$8:$I$303)</f>
        <v>2</v>
      </c>
      <c r="M201" s="66" t="str">
        <f t="shared" ref="M201:M264" si="15">+IF(L201=0," ",IF(L201&lt;=20,"OK",IF(L201&gt;=21,"LEBIH")))</f>
        <v>OK</v>
      </c>
    </row>
    <row r="202" spans="2:14" x14ac:dyDescent="0.25">
      <c r="B202" s="57">
        <v>195</v>
      </c>
      <c r="C202" s="70">
        <v>44498</v>
      </c>
      <c r="D202" s="59" t="s">
        <v>7954</v>
      </c>
      <c r="E202" s="60" t="s">
        <v>11276</v>
      </c>
      <c r="F202" s="67" t="s">
        <v>7955</v>
      </c>
      <c r="G202" s="67" t="s">
        <v>7956</v>
      </c>
      <c r="H202" s="68" t="s">
        <v>7957</v>
      </c>
      <c r="I202" s="63">
        <v>2</v>
      </c>
      <c r="J202" s="64" t="str">
        <f t="shared" si="12"/>
        <v>A</v>
      </c>
      <c r="K202" s="65">
        <f t="shared" si="13"/>
        <v>5000</v>
      </c>
      <c r="L202" s="66">
        <f t="shared" si="14"/>
        <v>2</v>
      </c>
      <c r="M202" s="66" t="str">
        <f t="shared" si="15"/>
        <v>OK</v>
      </c>
    </row>
    <row r="203" spans="2:14" x14ac:dyDescent="0.25">
      <c r="B203" s="57">
        <v>196</v>
      </c>
      <c r="C203" s="70">
        <v>44498</v>
      </c>
      <c r="D203" s="59" t="s">
        <v>7958</v>
      </c>
      <c r="E203" s="60" t="s">
        <v>11276</v>
      </c>
      <c r="F203" s="67" t="s">
        <v>7959</v>
      </c>
      <c r="G203" s="67" t="s">
        <v>7960</v>
      </c>
      <c r="H203" s="68" t="s">
        <v>7961</v>
      </c>
      <c r="I203" s="63">
        <v>2</v>
      </c>
      <c r="J203" s="64" t="str">
        <f t="shared" si="12"/>
        <v>A</v>
      </c>
      <c r="K203" s="65">
        <f t="shared" si="13"/>
        <v>5000</v>
      </c>
      <c r="L203" s="66">
        <f t="shared" si="14"/>
        <v>2</v>
      </c>
      <c r="M203" s="66" t="str">
        <f t="shared" si="15"/>
        <v>OK</v>
      </c>
    </row>
    <row r="204" spans="2:14" x14ac:dyDescent="0.25">
      <c r="B204" s="57">
        <v>197</v>
      </c>
      <c r="C204" s="70">
        <v>44499</v>
      </c>
      <c r="D204" s="59" t="s">
        <v>7962</v>
      </c>
      <c r="E204" s="60" t="s">
        <v>11276</v>
      </c>
      <c r="F204" s="67" t="s">
        <v>7963</v>
      </c>
      <c r="G204" s="67" t="s">
        <v>7964</v>
      </c>
      <c r="H204" s="68" t="s">
        <v>7965</v>
      </c>
      <c r="I204" s="63">
        <v>2</v>
      </c>
      <c r="J204" s="64" t="str">
        <f t="shared" si="12"/>
        <v>A</v>
      </c>
      <c r="K204" s="65">
        <f t="shared" si="13"/>
        <v>5000</v>
      </c>
      <c r="L204" s="66">
        <f t="shared" si="14"/>
        <v>4</v>
      </c>
      <c r="M204" s="66" t="str">
        <f t="shared" si="15"/>
        <v>OK</v>
      </c>
    </row>
    <row r="205" spans="2:14" x14ac:dyDescent="0.25">
      <c r="B205" s="57">
        <v>198</v>
      </c>
      <c r="C205" s="70">
        <v>44499</v>
      </c>
      <c r="D205" s="59" t="s">
        <v>7966</v>
      </c>
      <c r="E205" s="60" t="s">
        <v>11276</v>
      </c>
      <c r="F205" s="67" t="s">
        <v>7967</v>
      </c>
      <c r="G205" s="67" t="s">
        <v>7968</v>
      </c>
      <c r="H205" s="68" t="s">
        <v>7969</v>
      </c>
      <c r="I205" s="63">
        <v>2</v>
      </c>
      <c r="J205" s="64" t="str">
        <f t="shared" si="12"/>
        <v>A</v>
      </c>
      <c r="K205" s="65">
        <f t="shared" si="13"/>
        <v>5000</v>
      </c>
      <c r="L205" s="66">
        <f t="shared" si="14"/>
        <v>2</v>
      </c>
      <c r="M205" s="66" t="str">
        <f t="shared" si="15"/>
        <v>OK</v>
      </c>
    </row>
    <row r="206" spans="2:14" x14ac:dyDescent="0.25">
      <c r="B206" s="57">
        <v>199</v>
      </c>
      <c r="C206" s="70">
        <v>44499</v>
      </c>
      <c r="D206" s="59" t="s">
        <v>7970</v>
      </c>
      <c r="E206" s="60" t="s">
        <v>11276</v>
      </c>
      <c r="F206" s="67" t="s">
        <v>7971</v>
      </c>
      <c r="G206" s="67" t="s">
        <v>7972</v>
      </c>
      <c r="H206" s="68" t="s">
        <v>7973</v>
      </c>
      <c r="I206" s="63">
        <v>2</v>
      </c>
      <c r="J206" s="64" t="str">
        <f t="shared" si="12"/>
        <v>A</v>
      </c>
      <c r="K206" s="65">
        <f t="shared" si="13"/>
        <v>5000</v>
      </c>
      <c r="L206" s="66">
        <f t="shared" si="14"/>
        <v>2</v>
      </c>
      <c r="M206" s="66" t="str">
        <f t="shared" si="15"/>
        <v>OK</v>
      </c>
    </row>
    <row r="207" spans="2:14" x14ac:dyDescent="0.25">
      <c r="B207" s="57">
        <v>200</v>
      </c>
      <c r="C207" s="70">
        <v>44501</v>
      </c>
      <c r="D207" s="59" t="s">
        <v>357</v>
      </c>
      <c r="E207" s="60" t="s">
        <v>11276</v>
      </c>
      <c r="F207" s="67" t="s">
        <v>358</v>
      </c>
      <c r="G207" s="67" t="s">
        <v>359</v>
      </c>
      <c r="H207" s="68" t="s">
        <v>8941</v>
      </c>
      <c r="I207" s="63">
        <v>2</v>
      </c>
      <c r="J207" s="64" t="str">
        <f t="shared" si="12"/>
        <v>A</v>
      </c>
      <c r="K207" s="65">
        <f t="shared" si="13"/>
        <v>5000</v>
      </c>
      <c r="L207" s="66">
        <f t="shared" si="14"/>
        <v>4</v>
      </c>
      <c r="M207" s="66" t="str">
        <f t="shared" si="15"/>
        <v>OK</v>
      </c>
    </row>
    <row r="208" spans="2:14" x14ac:dyDescent="0.25">
      <c r="B208" s="57">
        <v>201</v>
      </c>
      <c r="C208" s="70">
        <v>44505</v>
      </c>
      <c r="D208" s="59" t="s">
        <v>3498</v>
      </c>
      <c r="E208" s="60" t="s">
        <v>11276</v>
      </c>
      <c r="F208" s="67" t="s">
        <v>3499</v>
      </c>
      <c r="G208" s="67" t="s">
        <v>3500</v>
      </c>
      <c r="H208" s="68" t="s">
        <v>8942</v>
      </c>
      <c r="I208" s="63">
        <v>2</v>
      </c>
      <c r="J208" s="64" t="str">
        <f t="shared" si="12"/>
        <v>A</v>
      </c>
      <c r="K208" s="65">
        <f t="shared" si="13"/>
        <v>5000</v>
      </c>
      <c r="L208" s="66">
        <f t="shared" si="14"/>
        <v>4</v>
      </c>
      <c r="M208" s="66" t="str">
        <f t="shared" si="15"/>
        <v>OK</v>
      </c>
    </row>
    <row r="209" spans="2:13" x14ac:dyDescent="0.25">
      <c r="B209" s="57">
        <v>202</v>
      </c>
      <c r="C209" s="70">
        <v>44505</v>
      </c>
      <c r="D209" s="59" t="s">
        <v>8943</v>
      </c>
      <c r="E209" s="60" t="s">
        <v>11276</v>
      </c>
      <c r="F209" s="67" t="s">
        <v>8944</v>
      </c>
      <c r="G209" s="67" t="s">
        <v>8945</v>
      </c>
      <c r="H209" s="68" t="s">
        <v>8946</v>
      </c>
      <c r="I209" s="63">
        <v>2</v>
      </c>
      <c r="J209" s="64" t="str">
        <f t="shared" ref="J209:J302" si="16">+IF(I209&lt;=0," ",IF(I209&lt;=5,"A",IF(I209&gt;=6,"B")))</f>
        <v>A</v>
      </c>
      <c r="K209" s="65">
        <f t="shared" ref="K209:K302" si="17">+IF(J209=" ",I209*0,IF(J209="A",I209*2500,IF(J209="B",I209*3000)))</f>
        <v>5000</v>
      </c>
      <c r="L209" s="66">
        <f t="shared" si="14"/>
        <v>2</v>
      </c>
      <c r="M209" s="66" t="str">
        <f t="shared" si="15"/>
        <v>OK</v>
      </c>
    </row>
    <row r="210" spans="2:13" x14ac:dyDescent="0.25">
      <c r="B210" s="57">
        <v>203</v>
      </c>
      <c r="C210" s="70">
        <v>44505</v>
      </c>
      <c r="D210" s="59" t="s">
        <v>8947</v>
      </c>
      <c r="E210" s="60" t="s">
        <v>11276</v>
      </c>
      <c r="F210" s="67" t="s">
        <v>8948</v>
      </c>
      <c r="G210" s="67" t="s">
        <v>8949</v>
      </c>
      <c r="H210" s="68" t="s">
        <v>8950</v>
      </c>
      <c r="I210" s="63">
        <v>2</v>
      </c>
      <c r="J210" s="64" t="str">
        <f t="shared" si="16"/>
        <v>A</v>
      </c>
      <c r="K210" s="65">
        <f t="shared" si="17"/>
        <v>5000</v>
      </c>
      <c r="L210" s="66">
        <f t="shared" si="14"/>
        <v>2</v>
      </c>
      <c r="M210" s="66" t="str">
        <f t="shared" si="15"/>
        <v>OK</v>
      </c>
    </row>
    <row r="211" spans="2:13" x14ac:dyDescent="0.25">
      <c r="B211" s="57">
        <v>204</v>
      </c>
      <c r="C211" s="70">
        <v>44505</v>
      </c>
      <c r="D211" s="59" t="s">
        <v>8951</v>
      </c>
      <c r="E211" s="60" t="s">
        <v>11276</v>
      </c>
      <c r="F211" s="67" t="s">
        <v>8952</v>
      </c>
      <c r="G211" s="67" t="s">
        <v>8953</v>
      </c>
      <c r="H211" s="68" t="s">
        <v>8954</v>
      </c>
      <c r="I211" s="63">
        <v>2</v>
      </c>
      <c r="J211" s="64" t="str">
        <f t="shared" si="16"/>
        <v>A</v>
      </c>
      <c r="K211" s="65">
        <f t="shared" si="17"/>
        <v>5000</v>
      </c>
      <c r="L211" s="66">
        <f t="shared" si="14"/>
        <v>2</v>
      </c>
      <c r="M211" s="66" t="str">
        <f t="shared" si="15"/>
        <v>OK</v>
      </c>
    </row>
    <row r="212" spans="2:13" x14ac:dyDescent="0.25">
      <c r="B212" s="57">
        <v>205</v>
      </c>
      <c r="C212" s="70">
        <v>44505</v>
      </c>
      <c r="D212" s="59" t="s">
        <v>8955</v>
      </c>
      <c r="E212" s="60" t="s">
        <v>11276</v>
      </c>
      <c r="F212" s="67" t="s">
        <v>8956</v>
      </c>
      <c r="G212" s="67" t="s">
        <v>8957</v>
      </c>
      <c r="H212" s="68" t="s">
        <v>8958</v>
      </c>
      <c r="I212" s="63">
        <v>3</v>
      </c>
      <c r="J212" s="64" t="str">
        <f t="shared" si="16"/>
        <v>A</v>
      </c>
      <c r="K212" s="65">
        <f t="shared" si="17"/>
        <v>7500</v>
      </c>
      <c r="L212" s="66">
        <f t="shared" si="14"/>
        <v>3</v>
      </c>
      <c r="M212" s="66" t="str">
        <f t="shared" si="15"/>
        <v>OK</v>
      </c>
    </row>
    <row r="213" spans="2:13" x14ac:dyDescent="0.25">
      <c r="B213" s="57">
        <v>206</v>
      </c>
      <c r="C213" s="70">
        <v>44505</v>
      </c>
      <c r="D213" s="59" t="s">
        <v>3510</v>
      </c>
      <c r="E213" s="60" t="s">
        <v>11276</v>
      </c>
      <c r="F213" s="67" t="s">
        <v>3511</v>
      </c>
      <c r="G213" s="67" t="s">
        <v>3512</v>
      </c>
      <c r="H213" s="68" t="s">
        <v>8959</v>
      </c>
      <c r="I213" s="63">
        <v>2</v>
      </c>
      <c r="J213" s="64" t="str">
        <f t="shared" si="16"/>
        <v>A</v>
      </c>
      <c r="K213" s="65">
        <f t="shared" si="17"/>
        <v>5000</v>
      </c>
      <c r="L213" s="66">
        <f t="shared" si="14"/>
        <v>5</v>
      </c>
      <c r="M213" s="66" t="str">
        <f t="shared" si="15"/>
        <v>OK</v>
      </c>
    </row>
    <row r="214" spans="2:13" x14ac:dyDescent="0.25">
      <c r="B214" s="57">
        <v>207</v>
      </c>
      <c r="C214" s="70">
        <v>44505</v>
      </c>
      <c r="D214" s="59" t="s">
        <v>8960</v>
      </c>
      <c r="E214" s="60" t="s">
        <v>11276</v>
      </c>
      <c r="F214" s="67" t="s">
        <v>8961</v>
      </c>
      <c r="G214" s="67" t="s">
        <v>8962</v>
      </c>
      <c r="H214" s="68" t="s">
        <v>8966</v>
      </c>
      <c r="I214" s="63">
        <v>2</v>
      </c>
      <c r="J214" s="64" t="str">
        <f t="shared" si="16"/>
        <v>A</v>
      </c>
      <c r="K214" s="65">
        <f t="shared" si="17"/>
        <v>5000</v>
      </c>
      <c r="L214" s="66">
        <f t="shared" si="14"/>
        <v>2</v>
      </c>
      <c r="M214" s="66" t="str">
        <f t="shared" si="15"/>
        <v>OK</v>
      </c>
    </row>
    <row r="215" spans="2:13" x14ac:dyDescent="0.25">
      <c r="B215" s="57">
        <v>208</v>
      </c>
      <c r="C215" s="70">
        <v>44505</v>
      </c>
      <c r="D215" s="59" t="s">
        <v>8963</v>
      </c>
      <c r="E215" s="60" t="s">
        <v>11276</v>
      </c>
      <c r="F215" s="67" t="s">
        <v>8964</v>
      </c>
      <c r="G215" s="67" t="s">
        <v>8965</v>
      </c>
      <c r="H215" s="68" t="s">
        <v>8967</v>
      </c>
      <c r="I215" s="63">
        <v>3</v>
      </c>
      <c r="J215" s="64" t="str">
        <f t="shared" si="16"/>
        <v>A</v>
      </c>
      <c r="K215" s="65">
        <f t="shared" si="17"/>
        <v>7500</v>
      </c>
      <c r="L215" s="66">
        <f t="shared" si="14"/>
        <v>3</v>
      </c>
      <c r="M215" s="66" t="str">
        <f t="shared" si="15"/>
        <v>OK</v>
      </c>
    </row>
    <row r="216" spans="2:13" x14ac:dyDescent="0.25">
      <c r="B216" s="57">
        <v>209</v>
      </c>
      <c r="C216" s="70">
        <v>44505</v>
      </c>
      <c r="D216" s="59" t="s">
        <v>8968</v>
      </c>
      <c r="E216" s="60" t="s">
        <v>11276</v>
      </c>
      <c r="F216" s="67" t="s">
        <v>8969</v>
      </c>
      <c r="G216" s="67" t="s">
        <v>8970</v>
      </c>
      <c r="H216" s="68" t="s">
        <v>8971</v>
      </c>
      <c r="I216" s="63">
        <v>2</v>
      </c>
      <c r="J216" s="64" t="str">
        <f t="shared" si="16"/>
        <v>A</v>
      </c>
      <c r="K216" s="65">
        <f t="shared" si="17"/>
        <v>5000</v>
      </c>
      <c r="L216" s="66">
        <f t="shared" si="14"/>
        <v>2</v>
      </c>
      <c r="M216" s="66" t="str">
        <f t="shared" si="15"/>
        <v>OK</v>
      </c>
    </row>
    <row r="217" spans="2:13" x14ac:dyDescent="0.25">
      <c r="B217" s="57">
        <v>210</v>
      </c>
      <c r="C217" s="70">
        <v>44505</v>
      </c>
      <c r="D217" s="59" t="s">
        <v>8972</v>
      </c>
      <c r="E217" s="60" t="s">
        <v>11276</v>
      </c>
      <c r="F217" s="67" t="s">
        <v>8973</v>
      </c>
      <c r="G217" s="67" t="s">
        <v>8974</v>
      </c>
      <c r="H217" s="68" t="s">
        <v>8975</v>
      </c>
      <c r="I217" s="63">
        <v>2</v>
      </c>
      <c r="J217" s="64" t="str">
        <f t="shared" si="16"/>
        <v>A</v>
      </c>
      <c r="K217" s="65">
        <f t="shared" si="17"/>
        <v>5000</v>
      </c>
      <c r="L217" s="66">
        <f t="shared" si="14"/>
        <v>2</v>
      </c>
      <c r="M217" s="66" t="str">
        <f t="shared" si="15"/>
        <v>OK</v>
      </c>
    </row>
    <row r="218" spans="2:13" x14ac:dyDescent="0.25">
      <c r="B218" s="57">
        <v>211</v>
      </c>
      <c r="C218" s="70">
        <v>44505</v>
      </c>
      <c r="D218" s="59" t="s">
        <v>8976</v>
      </c>
      <c r="E218" s="60" t="s">
        <v>11276</v>
      </c>
      <c r="F218" s="67" t="s">
        <v>8977</v>
      </c>
      <c r="G218" s="67" t="s">
        <v>8978</v>
      </c>
      <c r="H218" s="68" t="s">
        <v>8979</v>
      </c>
      <c r="I218" s="63">
        <v>2</v>
      </c>
      <c r="J218" s="64" t="str">
        <f t="shared" si="16"/>
        <v>A</v>
      </c>
      <c r="K218" s="65">
        <f t="shared" si="17"/>
        <v>5000</v>
      </c>
      <c r="L218" s="66">
        <f t="shared" si="14"/>
        <v>2</v>
      </c>
      <c r="M218" s="66" t="str">
        <f t="shared" si="15"/>
        <v>OK</v>
      </c>
    </row>
    <row r="219" spans="2:13" x14ac:dyDescent="0.25">
      <c r="B219" s="57">
        <v>212</v>
      </c>
      <c r="C219" s="70">
        <v>44505</v>
      </c>
      <c r="D219" s="59" t="s">
        <v>8980</v>
      </c>
      <c r="E219" s="60" t="s">
        <v>11276</v>
      </c>
      <c r="F219" s="67" t="s">
        <v>8981</v>
      </c>
      <c r="G219" s="67" t="s">
        <v>8982</v>
      </c>
      <c r="H219" s="68" t="s">
        <v>8983</v>
      </c>
      <c r="I219" s="63">
        <v>2</v>
      </c>
      <c r="J219" s="64" t="str">
        <f t="shared" ref="J219:J292" si="18">+IF(I219&lt;=0," ",IF(I219&lt;=5,"A",IF(I219&gt;=6,"B")))</f>
        <v>A</v>
      </c>
      <c r="K219" s="65">
        <f t="shared" ref="K219:K292" si="19">+IF(J219=" ",I219*0,IF(J219="A",I219*2500,IF(J219="B",I219*3000)))</f>
        <v>5000</v>
      </c>
      <c r="L219" s="66">
        <f t="shared" si="14"/>
        <v>2</v>
      </c>
      <c r="M219" s="66" t="str">
        <f t="shared" si="15"/>
        <v>OK</v>
      </c>
    </row>
    <row r="220" spans="2:13" x14ac:dyDescent="0.25">
      <c r="B220" s="57">
        <v>213</v>
      </c>
      <c r="C220" s="70">
        <v>44505</v>
      </c>
      <c r="D220" s="59" t="s">
        <v>8984</v>
      </c>
      <c r="E220" s="60" t="s">
        <v>11276</v>
      </c>
      <c r="F220" s="67" t="s">
        <v>8985</v>
      </c>
      <c r="G220" s="67" t="s">
        <v>8986</v>
      </c>
      <c r="H220" s="68" t="s">
        <v>8987</v>
      </c>
      <c r="I220" s="63">
        <v>2</v>
      </c>
      <c r="J220" s="64" t="str">
        <f t="shared" si="18"/>
        <v>A</v>
      </c>
      <c r="K220" s="65">
        <f t="shared" si="19"/>
        <v>5000</v>
      </c>
      <c r="L220" s="66">
        <f t="shared" si="14"/>
        <v>2</v>
      </c>
      <c r="M220" s="66" t="str">
        <f t="shared" si="15"/>
        <v>OK</v>
      </c>
    </row>
    <row r="221" spans="2:13" x14ac:dyDescent="0.25">
      <c r="B221" s="57">
        <v>214</v>
      </c>
      <c r="C221" s="70">
        <v>44505</v>
      </c>
      <c r="D221" s="59" t="s">
        <v>3514</v>
      </c>
      <c r="E221" s="60" t="s">
        <v>11276</v>
      </c>
      <c r="F221" s="67" t="s">
        <v>3515</v>
      </c>
      <c r="G221" s="67" t="s">
        <v>3516</v>
      </c>
      <c r="H221" s="68" t="s">
        <v>8988</v>
      </c>
      <c r="I221" s="63">
        <v>2</v>
      </c>
      <c r="J221" s="64" t="str">
        <f t="shared" si="18"/>
        <v>A</v>
      </c>
      <c r="K221" s="65">
        <f t="shared" si="19"/>
        <v>5000</v>
      </c>
      <c r="L221" s="66">
        <f t="shared" si="14"/>
        <v>4</v>
      </c>
      <c r="M221" s="66" t="str">
        <f t="shared" si="15"/>
        <v>OK</v>
      </c>
    </row>
    <row r="222" spans="2:13" x14ac:dyDescent="0.25">
      <c r="B222" s="57">
        <v>215</v>
      </c>
      <c r="C222" s="70">
        <v>44505</v>
      </c>
      <c r="D222" s="59" t="s">
        <v>8989</v>
      </c>
      <c r="E222" s="60" t="s">
        <v>11276</v>
      </c>
      <c r="F222" s="67" t="s">
        <v>8990</v>
      </c>
      <c r="G222" s="67" t="s">
        <v>3516</v>
      </c>
      <c r="H222" s="68" t="s">
        <v>8991</v>
      </c>
      <c r="I222" s="63">
        <v>2</v>
      </c>
      <c r="J222" s="64" t="str">
        <f t="shared" si="18"/>
        <v>A</v>
      </c>
      <c r="K222" s="65">
        <f t="shared" si="19"/>
        <v>5000</v>
      </c>
      <c r="L222" s="66">
        <f t="shared" si="14"/>
        <v>2</v>
      </c>
      <c r="M222" s="66" t="str">
        <f t="shared" si="15"/>
        <v>OK</v>
      </c>
    </row>
    <row r="223" spans="2:13" x14ac:dyDescent="0.25">
      <c r="B223" s="57">
        <v>216</v>
      </c>
      <c r="C223" s="70">
        <v>44505</v>
      </c>
      <c r="D223" s="59" t="s">
        <v>8992</v>
      </c>
      <c r="E223" s="60" t="s">
        <v>11276</v>
      </c>
      <c r="F223" s="67" t="s">
        <v>3547</v>
      </c>
      <c r="G223" s="67" t="s">
        <v>8993</v>
      </c>
      <c r="H223" s="68" t="s">
        <v>8994</v>
      </c>
      <c r="I223" s="63">
        <v>2</v>
      </c>
      <c r="J223" s="64" t="str">
        <f t="shared" si="18"/>
        <v>A</v>
      </c>
      <c r="K223" s="65">
        <f t="shared" si="19"/>
        <v>5000</v>
      </c>
      <c r="L223" s="66">
        <f t="shared" si="14"/>
        <v>2</v>
      </c>
      <c r="M223" s="66" t="str">
        <f t="shared" si="15"/>
        <v>OK</v>
      </c>
    </row>
    <row r="224" spans="2:13" x14ac:dyDescent="0.25">
      <c r="B224" s="57">
        <v>217</v>
      </c>
      <c r="C224" s="70">
        <v>44505</v>
      </c>
      <c r="D224" s="59" t="s">
        <v>8995</v>
      </c>
      <c r="E224" s="60" t="s">
        <v>11276</v>
      </c>
      <c r="F224" s="67" t="s">
        <v>3503</v>
      </c>
      <c r="G224" s="67" t="s">
        <v>8996</v>
      </c>
      <c r="H224" s="68" t="s">
        <v>8997</v>
      </c>
      <c r="I224" s="63">
        <v>2</v>
      </c>
      <c r="J224" s="64" t="str">
        <f t="shared" si="18"/>
        <v>A</v>
      </c>
      <c r="K224" s="65">
        <f t="shared" si="19"/>
        <v>5000</v>
      </c>
      <c r="L224" s="66">
        <f t="shared" si="14"/>
        <v>2</v>
      </c>
      <c r="M224" s="66" t="str">
        <f t="shared" si="15"/>
        <v>OK</v>
      </c>
    </row>
    <row r="225" spans="2:13" x14ac:dyDescent="0.25">
      <c r="B225" s="57">
        <v>218</v>
      </c>
      <c r="C225" s="70">
        <v>44505</v>
      </c>
      <c r="D225" s="59" t="s">
        <v>3518</v>
      </c>
      <c r="E225" s="60" t="s">
        <v>11276</v>
      </c>
      <c r="F225" s="67" t="s">
        <v>3519</v>
      </c>
      <c r="G225" s="67" t="s">
        <v>3520</v>
      </c>
      <c r="H225" s="68" t="s">
        <v>8998</v>
      </c>
      <c r="I225" s="63">
        <v>2</v>
      </c>
      <c r="J225" s="64" t="str">
        <f t="shared" si="18"/>
        <v>A</v>
      </c>
      <c r="K225" s="65">
        <f t="shared" si="19"/>
        <v>5000</v>
      </c>
      <c r="L225" s="66">
        <f t="shared" si="14"/>
        <v>4</v>
      </c>
      <c r="M225" s="66" t="str">
        <f t="shared" si="15"/>
        <v>OK</v>
      </c>
    </row>
    <row r="226" spans="2:13" x14ac:dyDescent="0.25">
      <c r="B226" s="57">
        <v>219</v>
      </c>
      <c r="C226" s="70">
        <v>44505</v>
      </c>
      <c r="D226" s="59" t="s">
        <v>8999</v>
      </c>
      <c r="E226" s="60" t="s">
        <v>11276</v>
      </c>
      <c r="F226" s="67" t="s">
        <v>9000</v>
      </c>
      <c r="G226" s="67" t="s">
        <v>9001</v>
      </c>
      <c r="H226" s="68" t="s">
        <v>9002</v>
      </c>
      <c r="I226" s="63">
        <v>2</v>
      </c>
      <c r="J226" s="64" t="str">
        <f t="shared" si="18"/>
        <v>A</v>
      </c>
      <c r="K226" s="65">
        <f t="shared" si="19"/>
        <v>5000</v>
      </c>
      <c r="L226" s="66">
        <f t="shared" si="14"/>
        <v>2</v>
      </c>
      <c r="M226" s="66" t="str">
        <f t="shared" si="15"/>
        <v>OK</v>
      </c>
    </row>
    <row r="227" spans="2:13" x14ac:dyDescent="0.25">
      <c r="B227" s="57">
        <v>220</v>
      </c>
      <c r="C227" s="70">
        <v>44505</v>
      </c>
      <c r="D227" s="59" t="s">
        <v>9003</v>
      </c>
      <c r="E227" s="60" t="s">
        <v>11276</v>
      </c>
      <c r="F227" s="67" t="s">
        <v>9004</v>
      </c>
      <c r="G227" s="67" t="s">
        <v>9005</v>
      </c>
      <c r="H227" s="68" t="s">
        <v>9006</v>
      </c>
      <c r="I227" s="63">
        <v>2</v>
      </c>
      <c r="J227" s="64" t="str">
        <f t="shared" si="18"/>
        <v>A</v>
      </c>
      <c r="K227" s="65">
        <f t="shared" si="19"/>
        <v>5000</v>
      </c>
      <c r="L227" s="66">
        <f t="shared" si="14"/>
        <v>2</v>
      </c>
      <c r="M227" s="66" t="str">
        <f t="shared" si="15"/>
        <v>OK</v>
      </c>
    </row>
    <row r="228" spans="2:13" x14ac:dyDescent="0.25">
      <c r="B228" s="57">
        <v>221</v>
      </c>
      <c r="C228" s="70">
        <v>44505</v>
      </c>
      <c r="D228" s="59" t="s">
        <v>9007</v>
      </c>
      <c r="E228" s="60" t="s">
        <v>11276</v>
      </c>
      <c r="F228" s="67" t="s">
        <v>9008</v>
      </c>
      <c r="G228" s="67" t="s">
        <v>9009</v>
      </c>
      <c r="H228" s="68" t="s">
        <v>9010</v>
      </c>
      <c r="I228" s="63">
        <v>2</v>
      </c>
      <c r="J228" s="64" t="str">
        <f t="shared" si="18"/>
        <v>A</v>
      </c>
      <c r="K228" s="65">
        <f t="shared" si="19"/>
        <v>5000</v>
      </c>
      <c r="L228" s="66">
        <f t="shared" si="14"/>
        <v>2</v>
      </c>
      <c r="M228" s="66" t="str">
        <f t="shared" si="15"/>
        <v>OK</v>
      </c>
    </row>
    <row r="229" spans="2:13" x14ac:dyDescent="0.25">
      <c r="B229" s="57">
        <v>222</v>
      </c>
      <c r="C229" s="70">
        <v>44505</v>
      </c>
      <c r="D229" s="59" t="s">
        <v>9011</v>
      </c>
      <c r="E229" s="60" t="s">
        <v>11276</v>
      </c>
      <c r="F229" s="67" t="s">
        <v>9012</v>
      </c>
      <c r="G229" s="67" t="s">
        <v>9013</v>
      </c>
      <c r="H229" s="68" t="s">
        <v>9014</v>
      </c>
      <c r="I229" s="63">
        <v>2</v>
      </c>
      <c r="J229" s="64" t="str">
        <f t="shared" si="18"/>
        <v>A</v>
      </c>
      <c r="K229" s="65">
        <f t="shared" si="19"/>
        <v>5000</v>
      </c>
      <c r="L229" s="66">
        <f t="shared" si="14"/>
        <v>2</v>
      </c>
      <c r="M229" s="66" t="str">
        <f t="shared" si="15"/>
        <v>OK</v>
      </c>
    </row>
    <row r="230" spans="2:13" x14ac:dyDescent="0.25">
      <c r="B230" s="57">
        <v>223</v>
      </c>
      <c r="C230" s="70">
        <v>44505</v>
      </c>
      <c r="D230" s="59" t="s">
        <v>9015</v>
      </c>
      <c r="E230" s="60" t="s">
        <v>11276</v>
      </c>
      <c r="F230" s="67" t="s">
        <v>9016</v>
      </c>
      <c r="G230" s="67" t="s">
        <v>9017</v>
      </c>
      <c r="H230" s="68" t="s">
        <v>9018</v>
      </c>
      <c r="I230" s="63">
        <v>2</v>
      </c>
      <c r="J230" s="64" t="str">
        <f t="shared" si="18"/>
        <v>A</v>
      </c>
      <c r="K230" s="65">
        <f t="shared" si="19"/>
        <v>5000</v>
      </c>
      <c r="L230" s="66">
        <f t="shared" si="14"/>
        <v>2</v>
      </c>
      <c r="M230" s="66" t="str">
        <f t="shared" si="15"/>
        <v>OK</v>
      </c>
    </row>
    <row r="231" spans="2:13" x14ac:dyDescent="0.25">
      <c r="B231" s="57">
        <v>224</v>
      </c>
      <c r="C231" s="70">
        <v>44505</v>
      </c>
      <c r="D231" s="59" t="s">
        <v>9019</v>
      </c>
      <c r="E231" s="60" t="s">
        <v>11276</v>
      </c>
      <c r="F231" s="67" t="s">
        <v>1256</v>
      </c>
      <c r="G231" s="67" t="s">
        <v>9020</v>
      </c>
      <c r="H231" s="68" t="s">
        <v>9021</v>
      </c>
      <c r="I231" s="63">
        <v>2</v>
      </c>
      <c r="J231" s="64" t="str">
        <f t="shared" si="18"/>
        <v>A</v>
      </c>
      <c r="K231" s="65">
        <f t="shared" si="19"/>
        <v>5000</v>
      </c>
      <c r="L231" s="66">
        <f t="shared" si="14"/>
        <v>2</v>
      </c>
      <c r="M231" s="66" t="str">
        <f t="shared" si="15"/>
        <v>OK</v>
      </c>
    </row>
    <row r="232" spans="2:13" x14ac:dyDescent="0.25">
      <c r="B232" s="57">
        <v>225</v>
      </c>
      <c r="C232" s="70">
        <v>44505</v>
      </c>
      <c r="D232" s="59" t="s">
        <v>9022</v>
      </c>
      <c r="E232" s="60" t="s">
        <v>11276</v>
      </c>
      <c r="F232" s="67" t="s">
        <v>9023</v>
      </c>
      <c r="G232" s="67" t="s">
        <v>9020</v>
      </c>
      <c r="H232" s="68" t="s">
        <v>9024</v>
      </c>
      <c r="I232" s="63">
        <v>2</v>
      </c>
      <c r="J232" s="64" t="str">
        <f t="shared" si="18"/>
        <v>A</v>
      </c>
      <c r="K232" s="65">
        <f t="shared" si="19"/>
        <v>5000</v>
      </c>
      <c r="L232" s="66">
        <f t="shared" si="14"/>
        <v>2</v>
      </c>
      <c r="M232" s="66" t="str">
        <f t="shared" si="15"/>
        <v>OK</v>
      </c>
    </row>
    <row r="233" spans="2:13" x14ac:dyDescent="0.25">
      <c r="B233" s="57">
        <v>226</v>
      </c>
      <c r="C233" s="70">
        <v>44505</v>
      </c>
      <c r="D233" s="59" t="s">
        <v>3522</v>
      </c>
      <c r="E233" s="60" t="s">
        <v>11276</v>
      </c>
      <c r="F233" s="67" t="s">
        <v>3523</v>
      </c>
      <c r="G233" s="67" t="s">
        <v>3524</v>
      </c>
      <c r="H233" s="68" t="s">
        <v>9025</v>
      </c>
      <c r="I233" s="63">
        <v>2</v>
      </c>
      <c r="J233" s="64" t="str">
        <f t="shared" si="18"/>
        <v>A</v>
      </c>
      <c r="K233" s="65">
        <f t="shared" si="19"/>
        <v>5000</v>
      </c>
      <c r="L233" s="66">
        <f t="shared" si="14"/>
        <v>4</v>
      </c>
      <c r="M233" s="66" t="str">
        <f t="shared" si="15"/>
        <v>OK</v>
      </c>
    </row>
    <row r="234" spans="2:13" x14ac:dyDescent="0.25">
      <c r="B234" s="57">
        <v>227</v>
      </c>
      <c r="C234" s="70">
        <v>44505</v>
      </c>
      <c r="D234" s="59" t="s">
        <v>9026</v>
      </c>
      <c r="E234" s="60" t="s">
        <v>11276</v>
      </c>
      <c r="F234" s="67" t="s">
        <v>9027</v>
      </c>
      <c r="G234" s="67" t="s">
        <v>9028</v>
      </c>
      <c r="H234" s="68" t="s">
        <v>9029</v>
      </c>
      <c r="I234" s="63">
        <v>2</v>
      </c>
      <c r="J234" s="64" t="str">
        <f t="shared" si="18"/>
        <v>A</v>
      </c>
      <c r="K234" s="65">
        <f t="shared" si="19"/>
        <v>5000</v>
      </c>
      <c r="L234" s="66">
        <f t="shared" si="14"/>
        <v>2</v>
      </c>
      <c r="M234" s="66" t="str">
        <f t="shared" si="15"/>
        <v>OK</v>
      </c>
    </row>
    <row r="235" spans="2:13" x14ac:dyDescent="0.25">
      <c r="B235" s="57">
        <v>228</v>
      </c>
      <c r="C235" s="70">
        <v>44505</v>
      </c>
      <c r="D235" s="59" t="s">
        <v>9030</v>
      </c>
      <c r="E235" s="60" t="s">
        <v>11276</v>
      </c>
      <c r="F235" s="67" t="s">
        <v>9031</v>
      </c>
      <c r="G235" s="67" t="s">
        <v>9032</v>
      </c>
      <c r="H235" s="68" t="s">
        <v>9033</v>
      </c>
      <c r="I235" s="63">
        <v>2</v>
      </c>
      <c r="J235" s="64" t="str">
        <f t="shared" si="18"/>
        <v>A</v>
      </c>
      <c r="K235" s="65">
        <f t="shared" si="19"/>
        <v>5000</v>
      </c>
      <c r="L235" s="66">
        <f t="shared" si="14"/>
        <v>2</v>
      </c>
      <c r="M235" s="66" t="str">
        <f t="shared" si="15"/>
        <v>OK</v>
      </c>
    </row>
    <row r="236" spans="2:13" x14ac:dyDescent="0.25">
      <c r="B236" s="57">
        <v>229</v>
      </c>
      <c r="C236" s="70">
        <v>44505</v>
      </c>
      <c r="D236" s="59" t="s">
        <v>3526</v>
      </c>
      <c r="E236" s="60" t="s">
        <v>11276</v>
      </c>
      <c r="F236" s="67" t="s">
        <v>3527</v>
      </c>
      <c r="G236" s="67" t="s">
        <v>3528</v>
      </c>
      <c r="H236" s="68" t="s">
        <v>9034</v>
      </c>
      <c r="I236" s="63">
        <v>6</v>
      </c>
      <c r="J236" s="64" t="str">
        <f t="shared" si="18"/>
        <v>B</v>
      </c>
      <c r="K236" s="65">
        <f t="shared" si="19"/>
        <v>18000</v>
      </c>
      <c r="L236" s="66">
        <f t="shared" si="14"/>
        <v>8</v>
      </c>
      <c r="M236" s="66" t="str">
        <f t="shared" si="15"/>
        <v>OK</v>
      </c>
    </row>
    <row r="237" spans="2:13" x14ac:dyDescent="0.25">
      <c r="B237" s="57">
        <v>230</v>
      </c>
      <c r="C237" s="70">
        <v>44505</v>
      </c>
      <c r="D237" s="59" t="s">
        <v>9035</v>
      </c>
      <c r="E237" s="60" t="s">
        <v>11276</v>
      </c>
      <c r="F237" s="67" t="s">
        <v>9036</v>
      </c>
      <c r="G237" s="67" t="s">
        <v>9037</v>
      </c>
      <c r="H237" s="68" t="s">
        <v>9038</v>
      </c>
      <c r="I237" s="63">
        <v>2</v>
      </c>
      <c r="J237" s="64" t="str">
        <f t="shared" si="18"/>
        <v>A</v>
      </c>
      <c r="K237" s="65">
        <f t="shared" si="19"/>
        <v>5000</v>
      </c>
      <c r="L237" s="66">
        <f t="shared" si="14"/>
        <v>2</v>
      </c>
      <c r="M237" s="66" t="str">
        <f t="shared" si="15"/>
        <v>OK</v>
      </c>
    </row>
    <row r="238" spans="2:13" x14ac:dyDescent="0.25">
      <c r="B238" s="57">
        <v>231</v>
      </c>
      <c r="C238" s="70">
        <v>44505</v>
      </c>
      <c r="D238" s="59" t="s">
        <v>9039</v>
      </c>
      <c r="E238" s="60" t="s">
        <v>11276</v>
      </c>
      <c r="F238" s="67" t="s">
        <v>4822</v>
      </c>
      <c r="G238" s="67" t="s">
        <v>9040</v>
      </c>
      <c r="H238" s="68" t="s">
        <v>9041</v>
      </c>
      <c r="I238" s="63">
        <v>2</v>
      </c>
      <c r="J238" s="64" t="str">
        <f t="shared" si="18"/>
        <v>A</v>
      </c>
      <c r="K238" s="65">
        <f t="shared" si="19"/>
        <v>5000</v>
      </c>
      <c r="L238" s="66">
        <f t="shared" si="14"/>
        <v>2</v>
      </c>
      <c r="M238" s="66" t="str">
        <f t="shared" si="15"/>
        <v>OK</v>
      </c>
    </row>
    <row r="239" spans="2:13" x14ac:dyDescent="0.25">
      <c r="B239" s="57">
        <v>232</v>
      </c>
      <c r="C239" s="70">
        <v>44505</v>
      </c>
      <c r="D239" s="59" t="s">
        <v>9042</v>
      </c>
      <c r="E239" s="60" t="s">
        <v>11276</v>
      </c>
      <c r="F239" s="67" t="s">
        <v>9043</v>
      </c>
      <c r="G239" s="67" t="s">
        <v>9044</v>
      </c>
      <c r="H239" s="68" t="s">
        <v>9048</v>
      </c>
      <c r="I239" s="63">
        <v>2</v>
      </c>
      <c r="J239" s="64" t="str">
        <f t="shared" si="18"/>
        <v>A</v>
      </c>
      <c r="K239" s="65">
        <f t="shared" si="19"/>
        <v>5000</v>
      </c>
      <c r="L239" s="66">
        <f t="shared" si="14"/>
        <v>2</v>
      </c>
      <c r="M239" s="66" t="str">
        <f t="shared" si="15"/>
        <v>OK</v>
      </c>
    </row>
    <row r="240" spans="2:13" x14ac:dyDescent="0.25">
      <c r="B240" s="57">
        <v>233</v>
      </c>
      <c r="C240" s="70">
        <v>44505</v>
      </c>
      <c r="D240" s="59" t="s">
        <v>9045</v>
      </c>
      <c r="E240" s="60" t="s">
        <v>11276</v>
      </c>
      <c r="F240" s="67" t="s">
        <v>9046</v>
      </c>
      <c r="G240" s="67" t="s">
        <v>9047</v>
      </c>
      <c r="H240" s="68" t="s">
        <v>9049</v>
      </c>
      <c r="I240" s="63">
        <v>2</v>
      </c>
      <c r="J240" s="64" t="str">
        <f t="shared" si="18"/>
        <v>A</v>
      </c>
      <c r="K240" s="65">
        <f t="shared" si="19"/>
        <v>5000</v>
      </c>
      <c r="L240" s="66">
        <f t="shared" si="14"/>
        <v>2</v>
      </c>
      <c r="M240" s="66" t="str">
        <f t="shared" si="15"/>
        <v>OK</v>
      </c>
    </row>
    <row r="241" spans="2:13" x14ac:dyDescent="0.25">
      <c r="B241" s="57">
        <v>234</v>
      </c>
      <c r="C241" s="70">
        <v>44505</v>
      </c>
      <c r="D241" s="59" t="s">
        <v>9050</v>
      </c>
      <c r="E241" s="60" t="s">
        <v>11276</v>
      </c>
      <c r="F241" s="67" t="s">
        <v>9051</v>
      </c>
      <c r="G241" s="67" t="s">
        <v>9052</v>
      </c>
      <c r="H241" s="68" t="s">
        <v>9053</v>
      </c>
      <c r="I241" s="63">
        <v>2</v>
      </c>
      <c r="J241" s="64" t="str">
        <f t="shared" si="18"/>
        <v>A</v>
      </c>
      <c r="K241" s="65">
        <f t="shared" si="19"/>
        <v>5000</v>
      </c>
      <c r="L241" s="66">
        <f t="shared" si="14"/>
        <v>2</v>
      </c>
      <c r="M241" s="66" t="str">
        <f t="shared" si="15"/>
        <v>OK</v>
      </c>
    </row>
    <row r="242" spans="2:13" x14ac:dyDescent="0.25">
      <c r="B242" s="57">
        <v>235</v>
      </c>
      <c r="C242" s="70">
        <v>44505</v>
      </c>
      <c r="D242" s="59" t="s">
        <v>9054</v>
      </c>
      <c r="E242" s="60" t="s">
        <v>11276</v>
      </c>
      <c r="F242" s="67" t="s">
        <v>9055</v>
      </c>
      <c r="G242" s="67" t="s">
        <v>9056</v>
      </c>
      <c r="H242" s="68" t="s">
        <v>9057</v>
      </c>
      <c r="I242" s="63">
        <v>2</v>
      </c>
      <c r="J242" s="64" t="str">
        <f t="shared" si="18"/>
        <v>A</v>
      </c>
      <c r="K242" s="65">
        <f t="shared" si="19"/>
        <v>5000</v>
      </c>
      <c r="L242" s="66">
        <f t="shared" si="14"/>
        <v>2</v>
      </c>
      <c r="M242" s="66" t="str">
        <f t="shared" si="15"/>
        <v>OK</v>
      </c>
    </row>
    <row r="243" spans="2:13" x14ac:dyDescent="0.25">
      <c r="B243" s="57">
        <v>236</v>
      </c>
      <c r="C243" s="70">
        <v>44505</v>
      </c>
      <c r="D243" s="59" t="s">
        <v>3534</v>
      </c>
      <c r="E243" s="60" t="s">
        <v>11276</v>
      </c>
      <c r="F243" s="67" t="s">
        <v>3535</v>
      </c>
      <c r="G243" s="67" t="s">
        <v>3536</v>
      </c>
      <c r="H243" s="68" t="s">
        <v>9058</v>
      </c>
      <c r="I243" s="63">
        <v>2</v>
      </c>
      <c r="J243" s="64" t="str">
        <f t="shared" si="18"/>
        <v>A</v>
      </c>
      <c r="K243" s="65">
        <f t="shared" si="19"/>
        <v>5000</v>
      </c>
      <c r="L243" s="66">
        <f t="shared" si="14"/>
        <v>8</v>
      </c>
      <c r="M243" s="66" t="str">
        <f t="shared" si="15"/>
        <v>OK</v>
      </c>
    </row>
    <row r="244" spans="2:13" x14ac:dyDescent="0.25">
      <c r="B244" s="57">
        <v>237</v>
      </c>
      <c r="C244" s="70">
        <v>44505</v>
      </c>
      <c r="D244" s="59" t="s">
        <v>3538</v>
      </c>
      <c r="E244" s="60" t="s">
        <v>11276</v>
      </c>
      <c r="F244" s="67" t="s">
        <v>3539</v>
      </c>
      <c r="G244" s="67" t="s">
        <v>3540</v>
      </c>
      <c r="H244" s="68" t="s">
        <v>9059</v>
      </c>
      <c r="I244" s="63">
        <v>2</v>
      </c>
      <c r="J244" s="64" t="str">
        <f t="shared" si="18"/>
        <v>A</v>
      </c>
      <c r="K244" s="65">
        <f t="shared" si="19"/>
        <v>5000</v>
      </c>
      <c r="L244" s="66">
        <f t="shared" si="14"/>
        <v>4</v>
      </c>
      <c r="M244" s="66" t="str">
        <f t="shared" si="15"/>
        <v>OK</v>
      </c>
    </row>
    <row r="245" spans="2:13" x14ac:dyDescent="0.25">
      <c r="B245" s="57">
        <v>238</v>
      </c>
      <c r="C245" s="70">
        <v>44505</v>
      </c>
      <c r="D245" s="59" t="s">
        <v>3541</v>
      </c>
      <c r="E245" s="60" t="s">
        <v>11276</v>
      </c>
      <c r="F245" s="67" t="s">
        <v>3542</v>
      </c>
      <c r="G245" s="67" t="s">
        <v>3543</v>
      </c>
      <c r="H245" s="68" t="s">
        <v>9060</v>
      </c>
      <c r="I245" s="63">
        <v>6</v>
      </c>
      <c r="J245" s="64" t="str">
        <f t="shared" si="18"/>
        <v>B</v>
      </c>
      <c r="K245" s="65">
        <f t="shared" si="19"/>
        <v>18000</v>
      </c>
      <c r="L245" s="66">
        <f t="shared" si="14"/>
        <v>12</v>
      </c>
      <c r="M245" s="66" t="str">
        <f t="shared" si="15"/>
        <v>OK</v>
      </c>
    </row>
    <row r="246" spans="2:13" x14ac:dyDescent="0.25">
      <c r="B246" s="57">
        <v>239</v>
      </c>
      <c r="C246" s="70">
        <v>44505</v>
      </c>
      <c r="D246" s="59" t="s">
        <v>9061</v>
      </c>
      <c r="E246" s="60" t="s">
        <v>11276</v>
      </c>
      <c r="F246" s="67" t="s">
        <v>9062</v>
      </c>
      <c r="G246" s="67" t="s">
        <v>9063</v>
      </c>
      <c r="H246" s="68" t="s">
        <v>9064</v>
      </c>
      <c r="I246" s="63">
        <v>10</v>
      </c>
      <c r="J246" s="64" t="str">
        <f t="shared" ref="J246:J272" si="20">+IF(I246&lt;=0," ",IF(I246&lt;=5,"A",IF(I246&gt;=6,"B")))</f>
        <v>B</v>
      </c>
      <c r="K246" s="65">
        <f t="shared" ref="K246:K272" si="21">+IF(J246=" ",I246*0,IF(J246="A",I246*2500,IF(J246="B",I246*3000)))</f>
        <v>30000</v>
      </c>
      <c r="L246" s="66">
        <f t="shared" si="14"/>
        <v>10</v>
      </c>
      <c r="M246" s="66" t="str">
        <f t="shared" si="15"/>
        <v>OK</v>
      </c>
    </row>
    <row r="247" spans="2:13" x14ac:dyDescent="0.25">
      <c r="B247" s="57">
        <v>240</v>
      </c>
      <c r="C247" s="70">
        <v>44506</v>
      </c>
      <c r="D247" s="59" t="s">
        <v>9487</v>
      </c>
      <c r="E247" s="60" t="s">
        <v>11276</v>
      </c>
      <c r="F247" s="67" t="s">
        <v>9488</v>
      </c>
      <c r="G247" s="67" t="s">
        <v>9489</v>
      </c>
      <c r="H247" s="68" t="s">
        <v>9490</v>
      </c>
      <c r="I247" s="63">
        <v>2</v>
      </c>
      <c r="J247" s="64" t="str">
        <f t="shared" si="20"/>
        <v>A</v>
      </c>
      <c r="K247" s="65">
        <f t="shared" si="21"/>
        <v>5000</v>
      </c>
      <c r="L247" s="66">
        <f t="shared" si="14"/>
        <v>2</v>
      </c>
      <c r="M247" s="66" t="str">
        <f t="shared" si="15"/>
        <v>OK</v>
      </c>
    </row>
    <row r="248" spans="2:13" x14ac:dyDescent="0.25">
      <c r="B248" s="57">
        <v>241</v>
      </c>
      <c r="C248" s="70">
        <v>44506</v>
      </c>
      <c r="D248" s="59" t="s">
        <v>7962</v>
      </c>
      <c r="E248" s="60" t="s">
        <v>11276</v>
      </c>
      <c r="F248" s="67" t="s">
        <v>7963</v>
      </c>
      <c r="G248" s="67" t="s">
        <v>7964</v>
      </c>
      <c r="H248" s="68" t="s">
        <v>9494</v>
      </c>
      <c r="I248" s="63">
        <v>2</v>
      </c>
      <c r="J248" s="64" t="str">
        <f t="shared" si="20"/>
        <v>A</v>
      </c>
      <c r="K248" s="65">
        <f t="shared" si="21"/>
        <v>5000</v>
      </c>
      <c r="L248" s="66">
        <f t="shared" si="14"/>
        <v>4</v>
      </c>
      <c r="M248" s="66" t="str">
        <f t="shared" si="15"/>
        <v>OK</v>
      </c>
    </row>
    <row r="249" spans="2:13" x14ac:dyDescent="0.25">
      <c r="B249" s="57">
        <v>242</v>
      </c>
      <c r="C249" s="70">
        <v>44506</v>
      </c>
      <c r="D249" s="59" t="s">
        <v>9491</v>
      </c>
      <c r="E249" s="60" t="s">
        <v>11276</v>
      </c>
      <c r="F249" s="67" t="s">
        <v>9492</v>
      </c>
      <c r="G249" s="67" t="s">
        <v>9493</v>
      </c>
      <c r="H249" s="68" t="s">
        <v>9495</v>
      </c>
      <c r="I249" s="63">
        <v>2</v>
      </c>
      <c r="J249" s="64" t="str">
        <f t="shared" si="20"/>
        <v>A</v>
      </c>
      <c r="K249" s="65">
        <f t="shared" si="21"/>
        <v>5000</v>
      </c>
      <c r="L249" s="66">
        <f t="shared" si="14"/>
        <v>2</v>
      </c>
      <c r="M249" s="66" t="str">
        <f t="shared" si="15"/>
        <v>OK</v>
      </c>
    </row>
    <row r="250" spans="2:13" x14ac:dyDescent="0.25">
      <c r="B250" s="57">
        <v>243</v>
      </c>
      <c r="C250" s="70">
        <v>44506</v>
      </c>
      <c r="D250" s="59" t="s">
        <v>9496</v>
      </c>
      <c r="E250" s="60" t="s">
        <v>11276</v>
      </c>
      <c r="F250" s="67" t="s">
        <v>9497</v>
      </c>
      <c r="G250" s="67" t="s">
        <v>9498</v>
      </c>
      <c r="H250" s="68" t="s">
        <v>9505</v>
      </c>
      <c r="I250" s="63">
        <v>2</v>
      </c>
      <c r="J250" s="64" t="str">
        <f t="shared" si="20"/>
        <v>A</v>
      </c>
      <c r="K250" s="65">
        <f t="shared" si="21"/>
        <v>5000</v>
      </c>
      <c r="L250" s="66">
        <f t="shared" si="14"/>
        <v>2</v>
      </c>
      <c r="M250" s="66" t="str">
        <f t="shared" si="15"/>
        <v>OK</v>
      </c>
    </row>
    <row r="251" spans="2:13" x14ac:dyDescent="0.25">
      <c r="B251" s="57">
        <v>244</v>
      </c>
      <c r="C251" s="70">
        <v>44506</v>
      </c>
      <c r="D251" s="59" t="s">
        <v>9499</v>
      </c>
      <c r="E251" s="60" t="s">
        <v>11276</v>
      </c>
      <c r="F251" s="67" t="s">
        <v>9500</v>
      </c>
      <c r="G251" s="67" t="s">
        <v>9501</v>
      </c>
      <c r="H251" s="68" t="s">
        <v>9506</v>
      </c>
      <c r="I251" s="63">
        <v>2</v>
      </c>
      <c r="J251" s="64" t="str">
        <f t="shared" si="20"/>
        <v>A</v>
      </c>
      <c r="K251" s="65">
        <f t="shared" si="21"/>
        <v>5000</v>
      </c>
      <c r="L251" s="66">
        <f t="shared" si="14"/>
        <v>2</v>
      </c>
      <c r="M251" s="66" t="str">
        <f t="shared" si="15"/>
        <v>OK</v>
      </c>
    </row>
    <row r="252" spans="2:13" x14ac:dyDescent="0.25">
      <c r="B252" s="57">
        <v>245</v>
      </c>
      <c r="C252" s="70">
        <v>44506</v>
      </c>
      <c r="D252" s="59" t="s">
        <v>9502</v>
      </c>
      <c r="E252" s="60" t="s">
        <v>11276</v>
      </c>
      <c r="F252" s="67" t="s">
        <v>9503</v>
      </c>
      <c r="G252" s="67" t="s">
        <v>9504</v>
      </c>
      <c r="H252" s="68" t="s">
        <v>9507</v>
      </c>
      <c r="I252" s="63">
        <v>2</v>
      </c>
      <c r="J252" s="64" t="str">
        <f t="shared" si="20"/>
        <v>A</v>
      </c>
      <c r="K252" s="65">
        <f t="shared" si="21"/>
        <v>5000</v>
      </c>
      <c r="L252" s="66">
        <f t="shared" si="14"/>
        <v>2</v>
      </c>
      <c r="M252" s="66" t="str">
        <f t="shared" si="15"/>
        <v>OK</v>
      </c>
    </row>
    <row r="253" spans="2:13" x14ac:dyDescent="0.25">
      <c r="B253" s="57">
        <v>246</v>
      </c>
      <c r="C253" s="70">
        <v>44506</v>
      </c>
      <c r="D253" s="59" t="s">
        <v>3546</v>
      </c>
      <c r="E253" s="60" t="s">
        <v>11276</v>
      </c>
      <c r="F253" s="67" t="s">
        <v>3547</v>
      </c>
      <c r="G253" s="67" t="s">
        <v>3548</v>
      </c>
      <c r="H253" s="68" t="s">
        <v>9513</v>
      </c>
      <c r="I253" s="63">
        <v>2</v>
      </c>
      <c r="J253" s="64" t="str">
        <f t="shared" si="20"/>
        <v>A</v>
      </c>
      <c r="K253" s="65">
        <f t="shared" si="21"/>
        <v>5000</v>
      </c>
      <c r="L253" s="66">
        <f t="shared" si="14"/>
        <v>5</v>
      </c>
      <c r="M253" s="66" t="str">
        <f t="shared" si="15"/>
        <v>OK</v>
      </c>
    </row>
    <row r="254" spans="2:13" x14ac:dyDescent="0.25">
      <c r="B254" s="57">
        <v>247</v>
      </c>
      <c r="C254" s="70">
        <v>44506</v>
      </c>
      <c r="D254" s="59" t="s">
        <v>9508</v>
      </c>
      <c r="E254" s="60" t="s">
        <v>11276</v>
      </c>
      <c r="F254" s="67" t="s">
        <v>7967</v>
      </c>
      <c r="G254" s="67" t="s">
        <v>9509</v>
      </c>
      <c r="H254" s="68" t="s">
        <v>9514</v>
      </c>
      <c r="I254" s="63">
        <v>2</v>
      </c>
      <c r="J254" s="64" t="str">
        <f t="shared" si="20"/>
        <v>A</v>
      </c>
      <c r="K254" s="65">
        <f t="shared" si="21"/>
        <v>5000</v>
      </c>
      <c r="L254" s="66">
        <f t="shared" si="14"/>
        <v>2</v>
      </c>
      <c r="M254" s="66" t="str">
        <f t="shared" si="15"/>
        <v>OK</v>
      </c>
    </row>
    <row r="255" spans="2:13" x14ac:dyDescent="0.25">
      <c r="B255" s="57">
        <v>248</v>
      </c>
      <c r="C255" s="70">
        <v>44506</v>
      </c>
      <c r="D255" s="59" t="s">
        <v>9510</v>
      </c>
      <c r="E255" s="60" t="s">
        <v>11276</v>
      </c>
      <c r="F255" s="67" t="s">
        <v>9511</v>
      </c>
      <c r="G255" s="67" t="s">
        <v>9512</v>
      </c>
      <c r="H255" s="68" t="s">
        <v>9515</v>
      </c>
      <c r="I255" s="63">
        <v>2</v>
      </c>
      <c r="J255" s="64" t="str">
        <f t="shared" si="20"/>
        <v>A</v>
      </c>
      <c r="K255" s="65">
        <f t="shared" si="21"/>
        <v>5000</v>
      </c>
      <c r="L255" s="66">
        <f t="shared" si="14"/>
        <v>2</v>
      </c>
      <c r="M255" s="66" t="str">
        <f t="shared" si="15"/>
        <v>OK</v>
      </c>
    </row>
    <row r="256" spans="2:13" x14ac:dyDescent="0.25">
      <c r="B256" s="57">
        <v>249</v>
      </c>
      <c r="C256" s="70">
        <v>44506</v>
      </c>
      <c r="D256" s="59" t="s">
        <v>3550</v>
      </c>
      <c r="E256" s="60" t="s">
        <v>11276</v>
      </c>
      <c r="F256" s="67" t="s">
        <v>3551</v>
      </c>
      <c r="G256" s="67" t="s">
        <v>3552</v>
      </c>
      <c r="H256" s="68" t="s">
        <v>9516</v>
      </c>
      <c r="I256" s="63">
        <v>2</v>
      </c>
      <c r="J256" s="64" t="str">
        <f t="shared" si="20"/>
        <v>A</v>
      </c>
      <c r="K256" s="65">
        <f t="shared" si="21"/>
        <v>5000</v>
      </c>
      <c r="L256" s="66">
        <f t="shared" si="14"/>
        <v>4</v>
      </c>
      <c r="M256" s="66" t="str">
        <f t="shared" si="15"/>
        <v>OK</v>
      </c>
    </row>
    <row r="257" spans="2:13" x14ac:dyDescent="0.25">
      <c r="B257" s="57">
        <v>250</v>
      </c>
      <c r="C257" s="70">
        <v>44506</v>
      </c>
      <c r="D257" s="59" t="s">
        <v>3554</v>
      </c>
      <c r="E257" s="60" t="s">
        <v>11276</v>
      </c>
      <c r="F257" s="67" t="s">
        <v>3555</v>
      </c>
      <c r="G257" s="67" t="s">
        <v>3556</v>
      </c>
      <c r="H257" s="68" t="s">
        <v>9517</v>
      </c>
      <c r="I257" s="63">
        <v>2</v>
      </c>
      <c r="J257" s="64" t="str">
        <f t="shared" si="20"/>
        <v>A</v>
      </c>
      <c r="K257" s="65">
        <f t="shared" si="21"/>
        <v>5000</v>
      </c>
      <c r="L257" s="66">
        <f t="shared" si="14"/>
        <v>4</v>
      </c>
      <c r="M257" s="66" t="str">
        <f t="shared" si="15"/>
        <v>OK</v>
      </c>
    </row>
    <row r="258" spans="2:13" x14ac:dyDescent="0.25">
      <c r="B258" s="57">
        <v>251</v>
      </c>
      <c r="C258" s="70">
        <v>44506</v>
      </c>
      <c r="D258" s="59" t="s">
        <v>9518</v>
      </c>
      <c r="E258" s="60" t="s">
        <v>11276</v>
      </c>
      <c r="F258" s="67" t="s">
        <v>9519</v>
      </c>
      <c r="G258" s="67" t="s">
        <v>9520</v>
      </c>
      <c r="H258" s="68" t="s">
        <v>9521</v>
      </c>
      <c r="I258" s="63">
        <v>2</v>
      </c>
      <c r="J258" s="64" t="str">
        <f t="shared" si="20"/>
        <v>A</v>
      </c>
      <c r="K258" s="65">
        <f t="shared" si="21"/>
        <v>5000</v>
      </c>
      <c r="L258" s="66">
        <f t="shared" si="14"/>
        <v>2</v>
      </c>
      <c r="M258" s="66" t="str">
        <f t="shared" si="15"/>
        <v>OK</v>
      </c>
    </row>
    <row r="259" spans="2:13" x14ac:dyDescent="0.25">
      <c r="B259" s="57">
        <v>252</v>
      </c>
      <c r="C259" s="70">
        <v>44506</v>
      </c>
      <c r="D259" s="59" t="s">
        <v>3558</v>
      </c>
      <c r="E259" s="60" t="s">
        <v>11276</v>
      </c>
      <c r="F259" s="67" t="s">
        <v>3559</v>
      </c>
      <c r="G259" s="67" t="s">
        <v>3560</v>
      </c>
      <c r="H259" s="68" t="s">
        <v>9522</v>
      </c>
      <c r="I259" s="63">
        <v>2</v>
      </c>
      <c r="J259" s="64" t="str">
        <f t="shared" si="20"/>
        <v>A</v>
      </c>
      <c r="K259" s="65">
        <f t="shared" si="21"/>
        <v>5000</v>
      </c>
      <c r="L259" s="66">
        <f t="shared" si="14"/>
        <v>4</v>
      </c>
      <c r="M259" s="66" t="str">
        <f t="shared" si="15"/>
        <v>OK</v>
      </c>
    </row>
    <row r="260" spans="2:13" x14ac:dyDescent="0.25">
      <c r="B260" s="57">
        <v>253</v>
      </c>
      <c r="C260" s="70">
        <v>44506</v>
      </c>
      <c r="D260" s="59" t="s">
        <v>9523</v>
      </c>
      <c r="E260" s="60" t="s">
        <v>11276</v>
      </c>
      <c r="F260" s="67" t="s">
        <v>9524</v>
      </c>
      <c r="G260" s="67" t="s">
        <v>9525</v>
      </c>
      <c r="H260" s="68" t="s">
        <v>9526</v>
      </c>
      <c r="I260" s="63">
        <v>2</v>
      </c>
      <c r="J260" s="64" t="str">
        <f t="shared" si="20"/>
        <v>A</v>
      </c>
      <c r="K260" s="65">
        <f t="shared" si="21"/>
        <v>5000</v>
      </c>
      <c r="L260" s="66">
        <f t="shared" si="14"/>
        <v>2</v>
      </c>
      <c r="M260" s="66" t="str">
        <f t="shared" si="15"/>
        <v>OK</v>
      </c>
    </row>
    <row r="261" spans="2:13" x14ac:dyDescent="0.25">
      <c r="B261" s="57">
        <v>254</v>
      </c>
      <c r="C261" s="70">
        <v>44506</v>
      </c>
      <c r="D261" s="59" t="s">
        <v>9527</v>
      </c>
      <c r="E261" s="60" t="s">
        <v>11276</v>
      </c>
      <c r="F261" s="67" t="s">
        <v>9528</v>
      </c>
      <c r="G261" s="67" t="s">
        <v>9529</v>
      </c>
      <c r="H261" s="68" t="s">
        <v>9530</v>
      </c>
      <c r="I261" s="63">
        <v>2</v>
      </c>
      <c r="J261" s="64" t="str">
        <f t="shared" si="20"/>
        <v>A</v>
      </c>
      <c r="K261" s="65">
        <f t="shared" si="21"/>
        <v>5000</v>
      </c>
      <c r="L261" s="66">
        <f t="shared" si="14"/>
        <v>2</v>
      </c>
      <c r="M261" s="66" t="str">
        <f t="shared" si="15"/>
        <v>OK</v>
      </c>
    </row>
    <row r="262" spans="2:13" x14ac:dyDescent="0.25">
      <c r="B262" s="57">
        <v>255</v>
      </c>
      <c r="C262" s="70">
        <v>44506</v>
      </c>
      <c r="D262" s="59" t="s">
        <v>9531</v>
      </c>
      <c r="E262" s="60" t="s">
        <v>11276</v>
      </c>
      <c r="F262" s="67" t="s">
        <v>9532</v>
      </c>
      <c r="G262" s="67" t="s">
        <v>9533</v>
      </c>
      <c r="H262" s="68" t="s">
        <v>9534</v>
      </c>
      <c r="I262" s="63">
        <v>2</v>
      </c>
      <c r="J262" s="64" t="str">
        <f t="shared" si="20"/>
        <v>A</v>
      </c>
      <c r="K262" s="65">
        <f t="shared" si="21"/>
        <v>5000</v>
      </c>
      <c r="L262" s="66">
        <f t="shared" si="14"/>
        <v>2</v>
      </c>
      <c r="M262" s="66" t="str">
        <f t="shared" si="15"/>
        <v>OK</v>
      </c>
    </row>
    <row r="263" spans="2:13" x14ac:dyDescent="0.25">
      <c r="B263" s="57">
        <v>256</v>
      </c>
      <c r="C263" s="70">
        <v>44506</v>
      </c>
      <c r="D263" s="59" t="s">
        <v>3566</v>
      </c>
      <c r="E263" s="60" t="s">
        <v>11276</v>
      </c>
      <c r="F263" s="67" t="s">
        <v>3567</v>
      </c>
      <c r="G263" s="67" t="s">
        <v>3568</v>
      </c>
      <c r="H263" s="68" t="s">
        <v>9535</v>
      </c>
      <c r="I263" s="63">
        <v>2</v>
      </c>
      <c r="J263" s="64" t="str">
        <f t="shared" si="20"/>
        <v>A</v>
      </c>
      <c r="K263" s="65">
        <f t="shared" si="21"/>
        <v>5000</v>
      </c>
      <c r="L263" s="66">
        <f t="shared" si="14"/>
        <v>4</v>
      </c>
      <c r="M263" s="66" t="str">
        <f t="shared" si="15"/>
        <v>OK</v>
      </c>
    </row>
    <row r="264" spans="2:13" x14ac:dyDescent="0.25">
      <c r="B264" s="57">
        <v>257</v>
      </c>
      <c r="C264" s="70">
        <v>44506</v>
      </c>
      <c r="D264" s="59" t="s">
        <v>3570</v>
      </c>
      <c r="E264" s="60" t="s">
        <v>11276</v>
      </c>
      <c r="F264" s="67" t="s">
        <v>3571</v>
      </c>
      <c r="G264" s="67" t="s">
        <v>3572</v>
      </c>
      <c r="H264" s="68" t="s">
        <v>9536</v>
      </c>
      <c r="I264" s="63">
        <v>2</v>
      </c>
      <c r="J264" s="64" t="str">
        <f t="shared" si="20"/>
        <v>A</v>
      </c>
      <c r="K264" s="65">
        <f t="shared" si="21"/>
        <v>5000</v>
      </c>
      <c r="L264" s="66">
        <f t="shared" si="14"/>
        <v>4</v>
      </c>
      <c r="M264" s="66" t="str">
        <f t="shared" si="15"/>
        <v>OK</v>
      </c>
    </row>
    <row r="265" spans="2:13" x14ac:dyDescent="0.25">
      <c r="B265" s="57">
        <v>258</v>
      </c>
      <c r="C265" s="70">
        <v>44506</v>
      </c>
      <c r="D265" s="59" t="s">
        <v>3574</v>
      </c>
      <c r="E265" s="60" t="s">
        <v>11276</v>
      </c>
      <c r="F265" s="67" t="s">
        <v>3575</v>
      </c>
      <c r="G265" s="67" t="s">
        <v>3576</v>
      </c>
      <c r="H265" s="68" t="s">
        <v>9537</v>
      </c>
      <c r="I265" s="63">
        <v>2</v>
      </c>
      <c r="J265" s="64" t="str">
        <f t="shared" si="20"/>
        <v>A</v>
      </c>
      <c r="K265" s="65">
        <f t="shared" si="21"/>
        <v>5000</v>
      </c>
      <c r="L265" s="66">
        <f t="shared" ref="L265:L303" si="22">SUMIF($D$8:$D$303,D265:D560,$I$8:$I$303)</f>
        <v>4</v>
      </c>
      <c r="M265" s="66" t="str">
        <f t="shared" ref="M265:M303" si="23">+IF(L265=0," ",IF(L265&lt;=20,"OK",IF(L265&gt;=21,"LEBIH")))</f>
        <v>OK</v>
      </c>
    </row>
    <row r="266" spans="2:13" x14ac:dyDescent="0.25">
      <c r="B266" s="57">
        <v>259</v>
      </c>
      <c r="C266" s="70">
        <v>44506</v>
      </c>
      <c r="D266" s="59" t="s">
        <v>3578</v>
      </c>
      <c r="E266" s="60" t="s">
        <v>11276</v>
      </c>
      <c r="F266" s="67" t="s">
        <v>3579</v>
      </c>
      <c r="G266" s="67" t="s">
        <v>3580</v>
      </c>
      <c r="H266" s="68" t="s">
        <v>9538</v>
      </c>
      <c r="I266" s="63">
        <v>2</v>
      </c>
      <c r="J266" s="64" t="str">
        <f t="shared" si="20"/>
        <v>A</v>
      </c>
      <c r="K266" s="65">
        <f t="shared" si="21"/>
        <v>5000</v>
      </c>
      <c r="L266" s="66">
        <f t="shared" si="22"/>
        <v>4</v>
      </c>
      <c r="M266" s="66" t="str">
        <f t="shared" si="23"/>
        <v>OK</v>
      </c>
    </row>
    <row r="267" spans="2:13" x14ac:dyDescent="0.25">
      <c r="B267" s="57">
        <v>260</v>
      </c>
      <c r="C267" s="70">
        <v>44506</v>
      </c>
      <c r="D267" s="59" t="s">
        <v>3582</v>
      </c>
      <c r="E267" s="60" t="s">
        <v>11276</v>
      </c>
      <c r="F267" s="67" t="s">
        <v>3583</v>
      </c>
      <c r="G267" s="67" t="s">
        <v>3584</v>
      </c>
      <c r="H267" s="68" t="s">
        <v>9539</v>
      </c>
      <c r="I267" s="63">
        <v>2</v>
      </c>
      <c r="J267" s="64" t="str">
        <f t="shared" si="20"/>
        <v>A</v>
      </c>
      <c r="K267" s="65">
        <f t="shared" si="21"/>
        <v>5000</v>
      </c>
      <c r="L267" s="66">
        <f t="shared" si="22"/>
        <v>4</v>
      </c>
      <c r="M267" s="66" t="str">
        <f t="shared" si="23"/>
        <v>OK</v>
      </c>
    </row>
    <row r="268" spans="2:13" x14ac:dyDescent="0.25">
      <c r="B268" s="57">
        <v>261</v>
      </c>
      <c r="C268" s="70">
        <v>44506</v>
      </c>
      <c r="D268" s="59" t="s">
        <v>3586</v>
      </c>
      <c r="E268" s="60" t="s">
        <v>11276</v>
      </c>
      <c r="F268" s="67" t="s">
        <v>3587</v>
      </c>
      <c r="G268" s="67" t="s">
        <v>3588</v>
      </c>
      <c r="H268" s="68" t="s">
        <v>9540</v>
      </c>
      <c r="I268" s="63">
        <v>2</v>
      </c>
      <c r="J268" s="64" t="str">
        <f t="shared" si="20"/>
        <v>A</v>
      </c>
      <c r="K268" s="65">
        <f t="shared" si="21"/>
        <v>5000</v>
      </c>
      <c r="L268" s="66">
        <f t="shared" si="22"/>
        <v>4</v>
      </c>
      <c r="M268" s="66" t="str">
        <f t="shared" si="23"/>
        <v>OK</v>
      </c>
    </row>
    <row r="269" spans="2:13" x14ac:dyDescent="0.25">
      <c r="B269" s="57">
        <v>262</v>
      </c>
      <c r="C269" s="70">
        <v>44506</v>
      </c>
      <c r="D269" s="59" t="s">
        <v>9541</v>
      </c>
      <c r="E269" s="60" t="s">
        <v>11276</v>
      </c>
      <c r="F269" s="67" t="s">
        <v>9542</v>
      </c>
      <c r="G269" s="67" t="s">
        <v>9543</v>
      </c>
      <c r="H269" s="68" t="s">
        <v>9544</v>
      </c>
      <c r="I269" s="63">
        <v>2</v>
      </c>
      <c r="J269" s="64" t="str">
        <f t="shared" si="20"/>
        <v>A</v>
      </c>
      <c r="K269" s="65">
        <f t="shared" si="21"/>
        <v>5000</v>
      </c>
      <c r="L269" s="66">
        <f t="shared" si="22"/>
        <v>2</v>
      </c>
      <c r="M269" s="66" t="str">
        <f t="shared" si="23"/>
        <v>OK</v>
      </c>
    </row>
    <row r="270" spans="2:13" x14ac:dyDescent="0.25">
      <c r="B270" s="57">
        <v>263</v>
      </c>
      <c r="C270" s="70">
        <v>44506</v>
      </c>
      <c r="D270" s="59" t="s">
        <v>9545</v>
      </c>
      <c r="E270" s="60" t="s">
        <v>11276</v>
      </c>
      <c r="F270" s="67" t="s">
        <v>9546</v>
      </c>
      <c r="G270" s="67" t="s">
        <v>9547</v>
      </c>
      <c r="H270" s="68" t="s">
        <v>9548</v>
      </c>
      <c r="I270" s="63">
        <v>6</v>
      </c>
      <c r="J270" s="64" t="str">
        <f t="shared" si="20"/>
        <v>B</v>
      </c>
      <c r="K270" s="65">
        <f t="shared" si="21"/>
        <v>18000</v>
      </c>
      <c r="L270" s="66">
        <f t="shared" si="22"/>
        <v>6</v>
      </c>
      <c r="M270" s="66" t="str">
        <f t="shared" si="23"/>
        <v>OK</v>
      </c>
    </row>
    <row r="271" spans="2:13" x14ac:dyDescent="0.25">
      <c r="B271" s="57">
        <v>264</v>
      </c>
      <c r="C271" s="70">
        <v>44506</v>
      </c>
      <c r="D271" s="59" t="s">
        <v>9549</v>
      </c>
      <c r="E271" s="60" t="s">
        <v>11276</v>
      </c>
      <c r="F271" s="67" t="s">
        <v>9550</v>
      </c>
      <c r="G271" s="67" t="s">
        <v>9551</v>
      </c>
      <c r="H271" s="68" t="s">
        <v>9552</v>
      </c>
      <c r="I271" s="63">
        <v>2</v>
      </c>
      <c r="J271" s="64" t="str">
        <f t="shared" si="20"/>
        <v>A</v>
      </c>
      <c r="K271" s="65">
        <f t="shared" si="21"/>
        <v>5000</v>
      </c>
      <c r="L271" s="66">
        <f t="shared" si="22"/>
        <v>2</v>
      </c>
      <c r="M271" s="66" t="str">
        <f t="shared" si="23"/>
        <v>OK</v>
      </c>
    </row>
    <row r="272" spans="2:13" x14ac:dyDescent="0.25">
      <c r="B272" s="57">
        <v>265</v>
      </c>
      <c r="C272" s="70">
        <v>44506</v>
      </c>
      <c r="D272" s="59" t="s">
        <v>9553</v>
      </c>
      <c r="E272" s="60" t="s">
        <v>11276</v>
      </c>
      <c r="F272" s="67" t="s">
        <v>9554</v>
      </c>
      <c r="G272" s="67" t="s">
        <v>9555</v>
      </c>
      <c r="H272" s="68" t="s">
        <v>9556</v>
      </c>
      <c r="I272" s="63">
        <v>2</v>
      </c>
      <c r="J272" s="64" t="str">
        <f t="shared" si="20"/>
        <v>A</v>
      </c>
      <c r="K272" s="65">
        <f t="shared" si="21"/>
        <v>5000</v>
      </c>
      <c r="L272" s="66">
        <f t="shared" si="22"/>
        <v>2</v>
      </c>
      <c r="M272" s="66" t="str">
        <f t="shared" si="23"/>
        <v>OK</v>
      </c>
    </row>
    <row r="273" spans="2:13" x14ac:dyDescent="0.25">
      <c r="B273" s="57">
        <v>266</v>
      </c>
      <c r="C273" s="70">
        <v>44506</v>
      </c>
      <c r="D273" s="59" t="s">
        <v>3606</v>
      </c>
      <c r="E273" s="60" t="s">
        <v>11276</v>
      </c>
      <c r="F273" s="67" t="s">
        <v>3607</v>
      </c>
      <c r="G273" s="67" t="s">
        <v>3608</v>
      </c>
      <c r="H273" s="68" t="s">
        <v>9557</v>
      </c>
      <c r="I273" s="63">
        <v>2</v>
      </c>
      <c r="J273" s="64" t="str">
        <f t="shared" ref="J273:J287" si="24">+IF(I273&lt;=0," ",IF(I273&lt;=5,"A",IF(I273&gt;=6,"B")))</f>
        <v>A</v>
      </c>
      <c r="K273" s="65">
        <f t="shared" ref="K273:K287" si="25">+IF(J273=" ",I273*0,IF(J273="A",I273*2500,IF(J273="B",I273*3000)))</f>
        <v>5000</v>
      </c>
      <c r="L273" s="66">
        <f t="shared" si="22"/>
        <v>8</v>
      </c>
      <c r="M273" s="66" t="str">
        <f t="shared" si="23"/>
        <v>OK</v>
      </c>
    </row>
    <row r="274" spans="2:13" x14ac:dyDescent="0.25">
      <c r="B274" s="57">
        <v>267</v>
      </c>
      <c r="C274" s="70">
        <v>44506</v>
      </c>
      <c r="D274" s="59" t="s">
        <v>3609</v>
      </c>
      <c r="E274" s="60" t="s">
        <v>11276</v>
      </c>
      <c r="F274" s="67" t="s">
        <v>3610</v>
      </c>
      <c r="G274" s="67" t="s">
        <v>3611</v>
      </c>
      <c r="H274" s="68" t="s">
        <v>9558</v>
      </c>
      <c r="I274" s="63">
        <v>6</v>
      </c>
      <c r="J274" s="64" t="str">
        <f t="shared" si="24"/>
        <v>B</v>
      </c>
      <c r="K274" s="65">
        <f t="shared" si="25"/>
        <v>18000</v>
      </c>
      <c r="L274" s="66">
        <f t="shared" si="22"/>
        <v>8</v>
      </c>
      <c r="M274" s="66" t="str">
        <f t="shared" si="23"/>
        <v>OK</v>
      </c>
    </row>
    <row r="275" spans="2:13" x14ac:dyDescent="0.25">
      <c r="B275" s="57">
        <v>268</v>
      </c>
      <c r="C275" s="70">
        <v>44506</v>
      </c>
      <c r="D275" s="59" t="s">
        <v>3626</v>
      </c>
      <c r="E275" s="60" t="s">
        <v>11276</v>
      </c>
      <c r="F275" s="67" t="s">
        <v>3627</v>
      </c>
      <c r="G275" s="67" t="s">
        <v>3628</v>
      </c>
      <c r="H275" s="68" t="s">
        <v>9559</v>
      </c>
      <c r="I275" s="63">
        <v>2</v>
      </c>
      <c r="J275" s="64" t="str">
        <f t="shared" si="24"/>
        <v>A</v>
      </c>
      <c r="K275" s="65">
        <f t="shared" si="25"/>
        <v>5000</v>
      </c>
      <c r="L275" s="66">
        <f t="shared" si="22"/>
        <v>8</v>
      </c>
      <c r="M275" s="66" t="str">
        <f t="shared" si="23"/>
        <v>OK</v>
      </c>
    </row>
    <row r="276" spans="2:13" x14ac:dyDescent="0.25">
      <c r="B276" s="57">
        <v>269</v>
      </c>
      <c r="C276" s="70">
        <v>44506</v>
      </c>
      <c r="D276" s="59" t="s">
        <v>3642</v>
      </c>
      <c r="E276" s="60" t="s">
        <v>11276</v>
      </c>
      <c r="F276" s="67" t="s">
        <v>3643</v>
      </c>
      <c r="G276" s="67" t="s">
        <v>3644</v>
      </c>
      <c r="H276" s="68" t="s">
        <v>9560</v>
      </c>
      <c r="I276" s="63">
        <v>6</v>
      </c>
      <c r="J276" s="64" t="str">
        <f t="shared" si="24"/>
        <v>B</v>
      </c>
      <c r="K276" s="65">
        <f t="shared" si="25"/>
        <v>18000</v>
      </c>
      <c r="L276" s="66">
        <f t="shared" si="22"/>
        <v>12</v>
      </c>
      <c r="M276" s="66" t="str">
        <f t="shared" si="23"/>
        <v>OK</v>
      </c>
    </row>
    <row r="277" spans="2:13" x14ac:dyDescent="0.25">
      <c r="B277" s="57">
        <v>270</v>
      </c>
      <c r="C277" s="70">
        <v>44506</v>
      </c>
      <c r="D277" s="59" t="s">
        <v>9561</v>
      </c>
      <c r="E277" s="60" t="s">
        <v>11276</v>
      </c>
      <c r="F277" s="67" t="s">
        <v>9562</v>
      </c>
      <c r="G277" s="67" t="s">
        <v>9563</v>
      </c>
      <c r="H277" s="68" t="s">
        <v>9564</v>
      </c>
      <c r="I277" s="63">
        <v>2</v>
      </c>
      <c r="J277" s="64" t="str">
        <f t="shared" si="24"/>
        <v>A</v>
      </c>
      <c r="K277" s="65">
        <f t="shared" si="25"/>
        <v>5000</v>
      </c>
      <c r="L277" s="66">
        <f t="shared" si="22"/>
        <v>2</v>
      </c>
      <c r="M277" s="66" t="str">
        <f t="shared" si="23"/>
        <v>OK</v>
      </c>
    </row>
    <row r="278" spans="2:13" x14ac:dyDescent="0.25">
      <c r="B278" s="57">
        <v>271</v>
      </c>
      <c r="C278" s="70">
        <v>44506</v>
      </c>
      <c r="D278" s="59" t="s">
        <v>9565</v>
      </c>
      <c r="E278" s="60" t="s">
        <v>11276</v>
      </c>
      <c r="F278" s="67" t="s">
        <v>9566</v>
      </c>
      <c r="G278" s="67" t="s">
        <v>9567</v>
      </c>
      <c r="H278" s="68" t="s">
        <v>9568</v>
      </c>
      <c r="I278" s="63">
        <v>2</v>
      </c>
      <c r="J278" s="64" t="str">
        <f t="shared" si="24"/>
        <v>A</v>
      </c>
      <c r="K278" s="65">
        <f t="shared" si="25"/>
        <v>5000</v>
      </c>
      <c r="L278" s="66">
        <f t="shared" si="22"/>
        <v>2</v>
      </c>
      <c r="M278" s="66" t="str">
        <f t="shared" si="23"/>
        <v>OK</v>
      </c>
    </row>
    <row r="279" spans="2:13" x14ac:dyDescent="0.25">
      <c r="B279" s="57">
        <v>272</v>
      </c>
      <c r="C279" s="70">
        <v>44506</v>
      </c>
      <c r="D279" s="59" t="s">
        <v>9569</v>
      </c>
      <c r="E279" s="60" t="s">
        <v>11276</v>
      </c>
      <c r="F279" s="67" t="s">
        <v>7311</v>
      </c>
      <c r="G279" s="67" t="s">
        <v>9570</v>
      </c>
      <c r="H279" s="68" t="s">
        <v>9571</v>
      </c>
      <c r="I279" s="63">
        <v>2</v>
      </c>
      <c r="J279" s="64" t="str">
        <f t="shared" si="24"/>
        <v>A</v>
      </c>
      <c r="K279" s="65">
        <f t="shared" si="25"/>
        <v>5000</v>
      </c>
      <c r="L279" s="66">
        <f t="shared" si="22"/>
        <v>2</v>
      </c>
      <c r="M279" s="66" t="str">
        <f t="shared" si="23"/>
        <v>OK</v>
      </c>
    </row>
    <row r="280" spans="2:13" x14ac:dyDescent="0.25">
      <c r="B280" s="57">
        <v>273</v>
      </c>
      <c r="C280" s="70">
        <v>44506</v>
      </c>
      <c r="D280" s="59" t="s">
        <v>9572</v>
      </c>
      <c r="E280" s="60" t="s">
        <v>11276</v>
      </c>
      <c r="F280" s="67" t="s">
        <v>9573</v>
      </c>
      <c r="G280" s="67" t="s">
        <v>9574</v>
      </c>
      <c r="H280" s="68" t="s">
        <v>9575</v>
      </c>
      <c r="I280" s="63">
        <v>2</v>
      </c>
      <c r="J280" s="64" t="str">
        <f t="shared" si="24"/>
        <v>A</v>
      </c>
      <c r="K280" s="65">
        <f t="shared" si="25"/>
        <v>5000</v>
      </c>
      <c r="L280" s="66">
        <f t="shared" si="22"/>
        <v>2</v>
      </c>
      <c r="M280" s="66" t="str">
        <f t="shared" si="23"/>
        <v>OK</v>
      </c>
    </row>
    <row r="281" spans="2:13" x14ac:dyDescent="0.25">
      <c r="B281" s="57">
        <v>274</v>
      </c>
      <c r="C281" s="70">
        <v>44508</v>
      </c>
      <c r="D281" s="59" t="s">
        <v>9834</v>
      </c>
      <c r="E281" s="60" t="s">
        <v>11276</v>
      </c>
      <c r="F281" s="67" t="s">
        <v>9835</v>
      </c>
      <c r="G281" s="67" t="s">
        <v>9836</v>
      </c>
      <c r="H281" s="68" t="s">
        <v>9837</v>
      </c>
      <c r="I281" s="63">
        <v>2</v>
      </c>
      <c r="J281" s="64" t="str">
        <f t="shared" si="24"/>
        <v>A</v>
      </c>
      <c r="K281" s="65">
        <f t="shared" si="25"/>
        <v>5000</v>
      </c>
      <c r="L281" s="66">
        <f t="shared" si="22"/>
        <v>2</v>
      </c>
      <c r="M281" s="66" t="str">
        <f t="shared" si="23"/>
        <v>OK</v>
      </c>
    </row>
    <row r="282" spans="2:13" x14ac:dyDescent="0.25">
      <c r="B282" s="57">
        <v>275</v>
      </c>
      <c r="C282" s="70">
        <v>44508</v>
      </c>
      <c r="D282" s="59" t="s">
        <v>9838</v>
      </c>
      <c r="E282" s="60" t="s">
        <v>11276</v>
      </c>
      <c r="F282" s="67" t="s">
        <v>9839</v>
      </c>
      <c r="G282" s="67" t="s">
        <v>9840</v>
      </c>
      <c r="H282" s="68" t="s">
        <v>9841</v>
      </c>
      <c r="I282" s="63">
        <v>2</v>
      </c>
      <c r="J282" s="64" t="str">
        <f t="shared" si="24"/>
        <v>A</v>
      </c>
      <c r="K282" s="65">
        <f t="shared" si="25"/>
        <v>5000</v>
      </c>
      <c r="L282" s="66">
        <f t="shared" si="22"/>
        <v>2</v>
      </c>
      <c r="M282" s="66" t="str">
        <f t="shared" si="23"/>
        <v>OK</v>
      </c>
    </row>
    <row r="283" spans="2:13" x14ac:dyDescent="0.25">
      <c r="B283" s="57">
        <v>276</v>
      </c>
      <c r="C283" s="70">
        <v>44508</v>
      </c>
      <c r="D283" s="59" t="s">
        <v>9842</v>
      </c>
      <c r="E283" s="60" t="s">
        <v>11276</v>
      </c>
      <c r="F283" s="67" t="s">
        <v>9843</v>
      </c>
      <c r="G283" s="67" t="s">
        <v>9844</v>
      </c>
      <c r="H283" s="68" t="s">
        <v>9845</v>
      </c>
      <c r="I283" s="63">
        <v>2</v>
      </c>
      <c r="J283" s="64" t="str">
        <f t="shared" si="24"/>
        <v>A</v>
      </c>
      <c r="K283" s="65">
        <f t="shared" si="25"/>
        <v>5000</v>
      </c>
      <c r="L283" s="66">
        <f t="shared" si="22"/>
        <v>2</v>
      </c>
      <c r="M283" s="66" t="str">
        <f t="shared" si="23"/>
        <v>OK</v>
      </c>
    </row>
    <row r="284" spans="2:13" x14ac:dyDescent="0.25">
      <c r="B284" s="57">
        <v>277</v>
      </c>
      <c r="C284" s="70">
        <v>44508</v>
      </c>
      <c r="D284" s="59" t="s">
        <v>9846</v>
      </c>
      <c r="E284" s="60" t="s">
        <v>11276</v>
      </c>
      <c r="F284" s="67" t="s">
        <v>9847</v>
      </c>
      <c r="G284" s="67" t="s">
        <v>9848</v>
      </c>
      <c r="H284" s="68" t="s">
        <v>9849</v>
      </c>
      <c r="I284" s="63">
        <v>2</v>
      </c>
      <c r="J284" s="64" t="str">
        <f t="shared" si="24"/>
        <v>A</v>
      </c>
      <c r="K284" s="65">
        <f t="shared" si="25"/>
        <v>5000</v>
      </c>
      <c r="L284" s="66">
        <f t="shared" si="22"/>
        <v>2</v>
      </c>
      <c r="M284" s="66" t="str">
        <f t="shared" si="23"/>
        <v>OK</v>
      </c>
    </row>
    <row r="285" spans="2:13" x14ac:dyDescent="0.25">
      <c r="B285" s="57">
        <v>278</v>
      </c>
      <c r="C285" s="70">
        <v>44508</v>
      </c>
      <c r="D285" s="59" t="s">
        <v>4937</v>
      </c>
      <c r="E285" s="60" t="s">
        <v>11276</v>
      </c>
      <c r="F285" s="67" t="s">
        <v>4938</v>
      </c>
      <c r="G285" s="67" t="s">
        <v>4939</v>
      </c>
      <c r="H285" s="68" t="s">
        <v>9850</v>
      </c>
      <c r="I285" s="63">
        <v>2</v>
      </c>
      <c r="J285" s="64" t="str">
        <f t="shared" si="24"/>
        <v>A</v>
      </c>
      <c r="K285" s="65">
        <f t="shared" si="25"/>
        <v>5000</v>
      </c>
      <c r="L285" s="66">
        <f t="shared" si="22"/>
        <v>4</v>
      </c>
      <c r="M285" s="66" t="str">
        <f t="shared" si="23"/>
        <v>OK</v>
      </c>
    </row>
    <row r="286" spans="2:13" x14ac:dyDescent="0.25">
      <c r="B286" s="57">
        <v>279</v>
      </c>
      <c r="C286" s="70">
        <v>44508</v>
      </c>
      <c r="D286" s="59" t="s">
        <v>4945</v>
      </c>
      <c r="E286" s="60" t="s">
        <v>11276</v>
      </c>
      <c r="F286" s="67" t="s">
        <v>4946</v>
      </c>
      <c r="G286" s="67" t="s">
        <v>4947</v>
      </c>
      <c r="H286" s="68" t="s">
        <v>9851</v>
      </c>
      <c r="I286" s="63">
        <v>2</v>
      </c>
      <c r="J286" s="64" t="str">
        <f t="shared" si="24"/>
        <v>A</v>
      </c>
      <c r="K286" s="65">
        <f t="shared" si="25"/>
        <v>5000</v>
      </c>
      <c r="L286" s="66">
        <f t="shared" si="22"/>
        <v>4</v>
      </c>
      <c r="M286" s="66" t="str">
        <f t="shared" si="23"/>
        <v>OK</v>
      </c>
    </row>
    <row r="287" spans="2:13" x14ac:dyDescent="0.25">
      <c r="B287" s="57">
        <v>280</v>
      </c>
      <c r="C287" s="70">
        <v>44508</v>
      </c>
      <c r="D287" s="59" t="s">
        <v>1290</v>
      </c>
      <c r="E287" s="60" t="s">
        <v>11276</v>
      </c>
      <c r="F287" s="67" t="s">
        <v>1291</v>
      </c>
      <c r="G287" s="67" t="s">
        <v>1292</v>
      </c>
      <c r="H287" s="68" t="s">
        <v>9852</v>
      </c>
      <c r="I287" s="63">
        <v>2</v>
      </c>
      <c r="J287" s="64" t="str">
        <f t="shared" si="24"/>
        <v>A</v>
      </c>
      <c r="K287" s="65">
        <f t="shared" si="25"/>
        <v>5000</v>
      </c>
      <c r="L287" s="66">
        <f t="shared" si="22"/>
        <v>4</v>
      </c>
      <c r="M287" s="66" t="str">
        <f t="shared" si="23"/>
        <v>OK</v>
      </c>
    </row>
    <row r="288" spans="2:13" x14ac:dyDescent="0.25">
      <c r="B288" s="57">
        <v>281</v>
      </c>
      <c r="C288" s="70">
        <v>44508</v>
      </c>
      <c r="D288" s="59" t="s">
        <v>1306</v>
      </c>
      <c r="E288" s="60" t="s">
        <v>11276</v>
      </c>
      <c r="F288" s="67" t="s">
        <v>1307</v>
      </c>
      <c r="G288" s="67" t="s">
        <v>1308</v>
      </c>
      <c r="H288" s="68" t="s">
        <v>9853</v>
      </c>
      <c r="I288" s="63">
        <v>2</v>
      </c>
      <c r="J288" s="64" t="str">
        <f t="shared" si="18"/>
        <v>A</v>
      </c>
      <c r="K288" s="65">
        <f t="shared" si="19"/>
        <v>5000</v>
      </c>
      <c r="L288" s="66">
        <f t="shared" si="22"/>
        <v>4</v>
      </c>
      <c r="M288" s="66" t="str">
        <f t="shared" si="23"/>
        <v>OK</v>
      </c>
    </row>
    <row r="289" spans="2:13" x14ac:dyDescent="0.25">
      <c r="B289" s="57">
        <v>282</v>
      </c>
      <c r="C289" s="70">
        <v>44508</v>
      </c>
      <c r="D289" s="59" t="s">
        <v>1310</v>
      </c>
      <c r="E289" s="60" t="s">
        <v>11276</v>
      </c>
      <c r="F289" s="67" t="s">
        <v>1311</v>
      </c>
      <c r="G289" s="67" t="s">
        <v>1312</v>
      </c>
      <c r="H289" s="68" t="s">
        <v>9854</v>
      </c>
      <c r="I289" s="63">
        <v>2</v>
      </c>
      <c r="J289" s="64" t="str">
        <f t="shared" si="18"/>
        <v>A</v>
      </c>
      <c r="K289" s="65">
        <f t="shared" si="19"/>
        <v>5000</v>
      </c>
      <c r="L289" s="66">
        <f t="shared" si="22"/>
        <v>4</v>
      </c>
      <c r="M289" s="66" t="str">
        <f t="shared" si="23"/>
        <v>OK</v>
      </c>
    </row>
    <row r="290" spans="2:13" x14ac:dyDescent="0.25">
      <c r="B290" s="57">
        <v>283</v>
      </c>
      <c r="C290" s="70">
        <v>44508</v>
      </c>
      <c r="D290" s="59" t="s">
        <v>4949</v>
      </c>
      <c r="E290" s="60" t="s">
        <v>11276</v>
      </c>
      <c r="F290" s="67" t="s">
        <v>4950</v>
      </c>
      <c r="G290" s="67" t="s">
        <v>4951</v>
      </c>
      <c r="H290" s="68" t="s">
        <v>9855</v>
      </c>
      <c r="I290" s="63">
        <v>2</v>
      </c>
      <c r="J290" s="64" t="str">
        <f t="shared" si="18"/>
        <v>A</v>
      </c>
      <c r="K290" s="65">
        <f t="shared" si="19"/>
        <v>5000</v>
      </c>
      <c r="L290" s="66">
        <f t="shared" si="22"/>
        <v>4</v>
      </c>
      <c r="M290" s="66" t="str">
        <f t="shared" si="23"/>
        <v>OK</v>
      </c>
    </row>
    <row r="291" spans="2:13" x14ac:dyDescent="0.25">
      <c r="B291" s="57">
        <v>284</v>
      </c>
      <c r="C291" s="70">
        <v>44508</v>
      </c>
      <c r="D291" s="59" t="s">
        <v>9856</v>
      </c>
      <c r="E291" s="60" t="s">
        <v>11276</v>
      </c>
      <c r="F291" s="67" t="s">
        <v>9857</v>
      </c>
      <c r="G291" s="67" t="s">
        <v>9858</v>
      </c>
      <c r="H291" s="68" t="s">
        <v>9859</v>
      </c>
      <c r="I291" s="63">
        <v>2</v>
      </c>
      <c r="J291" s="64" t="str">
        <f t="shared" si="18"/>
        <v>A</v>
      </c>
      <c r="K291" s="65">
        <f t="shared" si="19"/>
        <v>5000</v>
      </c>
      <c r="L291" s="66">
        <f t="shared" si="22"/>
        <v>2</v>
      </c>
      <c r="M291" s="66" t="str">
        <f t="shared" si="23"/>
        <v>OK</v>
      </c>
    </row>
    <row r="292" spans="2:13" x14ac:dyDescent="0.25">
      <c r="B292" s="57">
        <v>285</v>
      </c>
      <c r="C292" s="70">
        <v>44508</v>
      </c>
      <c r="D292" s="59" t="s">
        <v>4953</v>
      </c>
      <c r="E292" s="60" t="s">
        <v>11276</v>
      </c>
      <c r="F292" s="67" t="s">
        <v>4954</v>
      </c>
      <c r="G292" s="67" t="s">
        <v>4955</v>
      </c>
      <c r="H292" s="68" t="s">
        <v>9860</v>
      </c>
      <c r="I292" s="63">
        <v>2</v>
      </c>
      <c r="J292" s="64" t="str">
        <f t="shared" si="18"/>
        <v>A</v>
      </c>
      <c r="K292" s="65">
        <f t="shared" si="19"/>
        <v>5000</v>
      </c>
      <c r="L292" s="66">
        <f t="shared" si="22"/>
        <v>4</v>
      </c>
      <c r="M292" s="66" t="str">
        <f t="shared" si="23"/>
        <v>OK</v>
      </c>
    </row>
    <row r="293" spans="2:13" x14ac:dyDescent="0.25">
      <c r="B293" s="57">
        <v>286</v>
      </c>
      <c r="C293" s="70">
        <v>44508</v>
      </c>
      <c r="D293" s="59" t="s">
        <v>4957</v>
      </c>
      <c r="E293" s="60" t="s">
        <v>11276</v>
      </c>
      <c r="F293" s="67" t="s">
        <v>4958</v>
      </c>
      <c r="G293" s="67" t="s">
        <v>4959</v>
      </c>
      <c r="H293" s="68" t="s">
        <v>9861</v>
      </c>
      <c r="I293" s="63">
        <v>2</v>
      </c>
      <c r="J293" s="64" t="str">
        <f t="shared" ref="J293:J300" si="26">+IF(I293&lt;=0," ",IF(I293&lt;=5,"A",IF(I293&gt;=6,"B")))</f>
        <v>A</v>
      </c>
      <c r="K293" s="65">
        <f t="shared" ref="K293:K300" si="27">+IF(J293=" ",I293*0,IF(J293="A",I293*2500,IF(J293="B",I293*3000)))</f>
        <v>5000</v>
      </c>
      <c r="L293" s="66">
        <f t="shared" si="22"/>
        <v>4</v>
      </c>
      <c r="M293" s="66" t="str">
        <f t="shared" si="23"/>
        <v>OK</v>
      </c>
    </row>
    <row r="294" spans="2:13" x14ac:dyDescent="0.25">
      <c r="B294" s="57">
        <v>287</v>
      </c>
      <c r="C294" s="70">
        <v>44508</v>
      </c>
      <c r="D294" s="59" t="s">
        <v>5001</v>
      </c>
      <c r="E294" s="60" t="s">
        <v>11276</v>
      </c>
      <c r="F294" s="67" t="s">
        <v>5002</v>
      </c>
      <c r="G294" s="67" t="s">
        <v>5003</v>
      </c>
      <c r="H294" s="68" t="s">
        <v>9862</v>
      </c>
      <c r="I294" s="63">
        <v>2</v>
      </c>
      <c r="J294" s="64" t="str">
        <f t="shared" si="26"/>
        <v>A</v>
      </c>
      <c r="K294" s="65">
        <f t="shared" si="27"/>
        <v>5000</v>
      </c>
      <c r="L294" s="66">
        <f t="shared" si="22"/>
        <v>6</v>
      </c>
      <c r="M294" s="66" t="str">
        <f t="shared" si="23"/>
        <v>OK</v>
      </c>
    </row>
    <row r="295" spans="2:13" x14ac:dyDescent="0.25">
      <c r="B295" s="57">
        <v>288</v>
      </c>
      <c r="C295" s="70">
        <v>44508</v>
      </c>
      <c r="D295" s="59" t="s">
        <v>9863</v>
      </c>
      <c r="E295" s="60" t="s">
        <v>11276</v>
      </c>
      <c r="F295" s="67" t="s">
        <v>9864</v>
      </c>
      <c r="G295" s="67" t="s">
        <v>9865</v>
      </c>
      <c r="H295" s="68" t="s">
        <v>9866</v>
      </c>
      <c r="I295" s="63">
        <v>2</v>
      </c>
      <c r="J295" s="64" t="str">
        <f t="shared" si="26"/>
        <v>A</v>
      </c>
      <c r="K295" s="65">
        <f t="shared" si="27"/>
        <v>5000</v>
      </c>
      <c r="L295" s="66">
        <f t="shared" si="22"/>
        <v>2</v>
      </c>
      <c r="M295" s="66" t="str">
        <f t="shared" si="23"/>
        <v>OK</v>
      </c>
    </row>
    <row r="296" spans="2:13" x14ac:dyDescent="0.25">
      <c r="B296" s="57">
        <v>289</v>
      </c>
      <c r="C296" s="70">
        <v>44508</v>
      </c>
      <c r="D296" s="59" t="s">
        <v>9867</v>
      </c>
      <c r="E296" s="60" t="s">
        <v>11276</v>
      </c>
      <c r="F296" s="67" t="s">
        <v>9868</v>
      </c>
      <c r="G296" s="67" t="s">
        <v>9869</v>
      </c>
      <c r="H296" s="68" t="s">
        <v>9870</v>
      </c>
      <c r="I296" s="63">
        <v>2</v>
      </c>
      <c r="J296" s="64" t="str">
        <f t="shared" si="26"/>
        <v>A</v>
      </c>
      <c r="K296" s="65">
        <f t="shared" si="27"/>
        <v>5000</v>
      </c>
      <c r="L296" s="66">
        <f t="shared" si="22"/>
        <v>2</v>
      </c>
      <c r="M296" s="66" t="str">
        <f t="shared" si="23"/>
        <v>OK</v>
      </c>
    </row>
    <row r="297" spans="2:13" x14ac:dyDescent="0.25">
      <c r="B297" s="57">
        <v>290</v>
      </c>
      <c r="C297" s="70">
        <v>44508</v>
      </c>
      <c r="D297" s="59" t="s">
        <v>4965</v>
      </c>
      <c r="E297" s="60" t="s">
        <v>11276</v>
      </c>
      <c r="F297" s="67" t="s">
        <v>346</v>
      </c>
      <c r="G297" s="67" t="s">
        <v>4966</v>
      </c>
      <c r="H297" s="68" t="s">
        <v>9871</v>
      </c>
      <c r="I297" s="63">
        <v>2</v>
      </c>
      <c r="J297" s="64" t="str">
        <f t="shared" si="26"/>
        <v>A</v>
      </c>
      <c r="K297" s="65">
        <f t="shared" si="27"/>
        <v>5000</v>
      </c>
      <c r="L297" s="66">
        <f t="shared" si="22"/>
        <v>4</v>
      </c>
      <c r="M297" s="66" t="str">
        <f t="shared" si="23"/>
        <v>OK</v>
      </c>
    </row>
    <row r="298" spans="2:13" x14ac:dyDescent="0.25">
      <c r="B298" s="57">
        <v>291</v>
      </c>
      <c r="C298" s="70">
        <v>44508</v>
      </c>
      <c r="D298" s="59" t="s">
        <v>9872</v>
      </c>
      <c r="E298" s="60" t="s">
        <v>11276</v>
      </c>
      <c r="F298" s="67" t="s">
        <v>1224</v>
      </c>
      <c r="G298" s="67" t="s">
        <v>9873</v>
      </c>
      <c r="H298" s="68" t="s">
        <v>9874</v>
      </c>
      <c r="I298" s="63">
        <v>2</v>
      </c>
      <c r="J298" s="64" t="str">
        <f t="shared" si="26"/>
        <v>A</v>
      </c>
      <c r="K298" s="65">
        <f t="shared" si="27"/>
        <v>5000</v>
      </c>
      <c r="L298" s="66">
        <f t="shared" si="22"/>
        <v>2</v>
      </c>
      <c r="M298" s="66" t="str">
        <f t="shared" si="23"/>
        <v>OK</v>
      </c>
    </row>
    <row r="299" spans="2:13" x14ac:dyDescent="0.25">
      <c r="B299" s="57">
        <v>292</v>
      </c>
      <c r="C299" s="70">
        <v>44508</v>
      </c>
      <c r="D299" s="59" t="s">
        <v>4969</v>
      </c>
      <c r="E299" s="60" t="s">
        <v>11276</v>
      </c>
      <c r="F299" s="67" t="s">
        <v>4970</v>
      </c>
      <c r="G299" s="67" t="s">
        <v>4971</v>
      </c>
      <c r="H299" s="68" t="s">
        <v>9875</v>
      </c>
      <c r="I299" s="63">
        <v>2</v>
      </c>
      <c r="J299" s="64" t="str">
        <f t="shared" si="26"/>
        <v>A</v>
      </c>
      <c r="K299" s="65">
        <f t="shared" si="27"/>
        <v>5000</v>
      </c>
      <c r="L299" s="66">
        <f t="shared" si="22"/>
        <v>6</v>
      </c>
      <c r="M299" s="66" t="str">
        <f t="shared" si="23"/>
        <v>OK</v>
      </c>
    </row>
    <row r="300" spans="2:13" x14ac:dyDescent="0.25">
      <c r="B300" s="57">
        <v>293</v>
      </c>
      <c r="C300" s="70">
        <v>44508</v>
      </c>
      <c r="D300" s="59" t="s">
        <v>9876</v>
      </c>
      <c r="E300" s="60" t="s">
        <v>11276</v>
      </c>
      <c r="F300" s="67" t="s">
        <v>8948</v>
      </c>
      <c r="G300" s="67" t="s">
        <v>9877</v>
      </c>
      <c r="H300" s="68" t="s">
        <v>9878</v>
      </c>
      <c r="I300" s="63">
        <v>2</v>
      </c>
      <c r="J300" s="64" t="str">
        <f t="shared" si="26"/>
        <v>A</v>
      </c>
      <c r="K300" s="65">
        <f t="shared" si="27"/>
        <v>5000</v>
      </c>
      <c r="L300" s="66">
        <f t="shared" si="22"/>
        <v>2</v>
      </c>
      <c r="M300" s="66" t="str">
        <f t="shared" si="23"/>
        <v>OK</v>
      </c>
    </row>
    <row r="301" spans="2:13" x14ac:dyDescent="0.25">
      <c r="B301" s="57">
        <v>294</v>
      </c>
      <c r="C301" s="70">
        <v>44509</v>
      </c>
      <c r="D301" s="59" t="s">
        <v>5746</v>
      </c>
      <c r="E301" s="60" t="s">
        <v>11276</v>
      </c>
      <c r="F301" s="67" t="s">
        <v>5747</v>
      </c>
      <c r="G301" s="67" t="s">
        <v>5748</v>
      </c>
      <c r="H301" s="68" t="s">
        <v>10109</v>
      </c>
      <c r="I301" s="63">
        <v>2</v>
      </c>
      <c r="J301" s="64" t="str">
        <f t="shared" si="16"/>
        <v>A</v>
      </c>
      <c r="K301" s="65">
        <f t="shared" si="17"/>
        <v>5000</v>
      </c>
      <c r="L301" s="66">
        <f t="shared" si="22"/>
        <v>4</v>
      </c>
      <c r="M301" s="66" t="str">
        <f t="shared" si="23"/>
        <v>OK</v>
      </c>
    </row>
    <row r="302" spans="2:13" x14ac:dyDescent="0.25">
      <c r="B302" s="57">
        <v>295</v>
      </c>
      <c r="C302" s="70">
        <v>44509</v>
      </c>
      <c r="D302" s="59" t="s">
        <v>5782</v>
      </c>
      <c r="E302" s="60" t="s">
        <v>11276</v>
      </c>
      <c r="F302" s="67" t="s">
        <v>5783</v>
      </c>
      <c r="G302" s="67" t="s">
        <v>5784</v>
      </c>
      <c r="H302" s="68" t="s">
        <v>10110</v>
      </c>
      <c r="I302" s="63">
        <v>2</v>
      </c>
      <c r="J302" s="64" t="str">
        <f t="shared" si="16"/>
        <v>A</v>
      </c>
      <c r="K302" s="65">
        <f t="shared" si="17"/>
        <v>5000</v>
      </c>
      <c r="L302" s="66">
        <f t="shared" si="22"/>
        <v>4</v>
      </c>
      <c r="M302" s="66" t="str">
        <f t="shared" si="23"/>
        <v>OK</v>
      </c>
    </row>
    <row r="303" spans="2:13" x14ac:dyDescent="0.25">
      <c r="B303" s="57"/>
      <c r="C303" s="70"/>
      <c r="D303" s="59"/>
      <c r="E303" s="60"/>
      <c r="F303" s="67"/>
      <c r="G303" s="67"/>
      <c r="H303" s="68"/>
      <c r="I303" s="63"/>
      <c r="J303" s="64" t="str">
        <f t="shared" si="8"/>
        <v xml:space="preserve"> </v>
      </c>
      <c r="K303" s="65">
        <f t="shared" si="9"/>
        <v>0</v>
      </c>
      <c r="L303" s="66">
        <f t="shared" si="22"/>
        <v>0</v>
      </c>
      <c r="M303" s="66" t="str">
        <f t="shared" si="23"/>
        <v xml:space="preserve"> </v>
      </c>
    </row>
    <row r="304" spans="2:13" ht="5.25" customHeight="1" x14ac:dyDescent="0.25"/>
    <row r="305" spans="2:14" s="72" customFormat="1" ht="26.25" customHeight="1" x14ac:dyDescent="0.25">
      <c r="B305" s="138" t="s">
        <v>28</v>
      </c>
      <c r="C305" s="138"/>
      <c r="D305" s="138"/>
      <c r="E305" s="138"/>
      <c r="F305" s="138"/>
      <c r="G305" s="138"/>
      <c r="I305" s="88">
        <f>SUM(I8:I304)</f>
        <v>764</v>
      </c>
      <c r="J305" s="88"/>
      <c r="K305" s="88">
        <f>SUM(K8:K303)</f>
        <v>2026000</v>
      </c>
      <c r="L305" s="74"/>
      <c r="M305" s="75"/>
      <c r="N305" s="74"/>
    </row>
    <row r="306" spans="2:14" x14ac:dyDescent="0.25">
      <c r="I306" s="76"/>
      <c r="J306" s="76"/>
      <c r="K306" s="76"/>
    </row>
  </sheetData>
  <autoFilter ref="B7:N303"/>
  <mergeCells count="11">
    <mergeCell ref="H5:H6"/>
    <mergeCell ref="J5:J6"/>
    <mergeCell ref="K5:K6"/>
    <mergeCell ref="L6:M6"/>
    <mergeCell ref="B305:G305"/>
    <mergeCell ref="B5:B6"/>
    <mergeCell ref="C5:C6"/>
    <mergeCell ref="D5:D6"/>
    <mergeCell ref="E5:E6"/>
    <mergeCell ref="F5:F6"/>
    <mergeCell ref="G5:G6"/>
  </mergeCells>
  <conditionalFormatting sqref="H152:H197">
    <cfRule type="duplicateValues" dxfId="328" priority="21"/>
  </conditionalFormatting>
  <conditionalFormatting sqref="H8:H151">
    <cfRule type="duplicateValues" dxfId="327" priority="22"/>
  </conditionalFormatting>
  <conditionalFormatting sqref="H303">
    <cfRule type="duplicateValues" dxfId="326" priority="23"/>
  </conditionalFormatting>
  <conditionalFormatting sqref="H198:H208">
    <cfRule type="duplicateValues" dxfId="325" priority="20"/>
  </conditionalFormatting>
  <conditionalFormatting sqref="H217:H218">
    <cfRule type="duplicateValues" dxfId="324" priority="18"/>
  </conditionalFormatting>
  <conditionalFormatting sqref="H219:H226">
    <cfRule type="duplicateValues" dxfId="323" priority="17"/>
  </conditionalFormatting>
  <conditionalFormatting sqref="H227:H228">
    <cfRule type="duplicateValues" dxfId="322" priority="16"/>
  </conditionalFormatting>
  <conditionalFormatting sqref="H229:H233 H288:H290">
    <cfRule type="duplicateValues" dxfId="321" priority="15"/>
  </conditionalFormatting>
  <conditionalFormatting sqref="H291:H292">
    <cfRule type="duplicateValues" dxfId="320" priority="14"/>
  </conditionalFormatting>
  <conditionalFormatting sqref="H293:H300">
    <cfRule type="duplicateValues" dxfId="319" priority="13"/>
  </conditionalFormatting>
  <conditionalFormatting sqref="H234:H235">
    <cfRule type="duplicateValues" dxfId="318" priority="12"/>
  </conditionalFormatting>
  <conditionalFormatting sqref="H236:H243">
    <cfRule type="duplicateValues" dxfId="317" priority="11"/>
  </conditionalFormatting>
  <conditionalFormatting sqref="H244:H245">
    <cfRule type="duplicateValues" dxfId="316" priority="10"/>
  </conditionalFormatting>
  <conditionalFormatting sqref="H246:H253">
    <cfRule type="duplicateValues" dxfId="315" priority="9"/>
  </conditionalFormatting>
  <conditionalFormatting sqref="H254:H255">
    <cfRule type="duplicateValues" dxfId="314" priority="8"/>
  </conditionalFormatting>
  <conditionalFormatting sqref="H256:H260">
    <cfRule type="duplicateValues" dxfId="313" priority="7"/>
  </conditionalFormatting>
  <conditionalFormatting sqref="H261:H262">
    <cfRule type="duplicateValues" dxfId="312" priority="6"/>
  </conditionalFormatting>
  <conditionalFormatting sqref="H263:H270">
    <cfRule type="duplicateValues" dxfId="311" priority="5"/>
  </conditionalFormatting>
  <conditionalFormatting sqref="H271:H272">
    <cfRule type="duplicateValues" dxfId="310" priority="4"/>
  </conditionalFormatting>
  <conditionalFormatting sqref="H273:H280">
    <cfRule type="duplicateValues" dxfId="309" priority="3"/>
  </conditionalFormatting>
  <conditionalFormatting sqref="H281:H282">
    <cfRule type="duplicateValues" dxfId="308" priority="2"/>
  </conditionalFormatting>
  <conditionalFormatting sqref="H283:H287">
    <cfRule type="duplicateValues" dxfId="307" priority="1"/>
  </conditionalFormatting>
  <conditionalFormatting sqref="H209:H216 H301:H302">
    <cfRule type="duplicateValues" dxfId="306" priority="874"/>
  </conditionalFormatting>
  <printOptions horizontalCentered="1"/>
  <pageMargins left="0" right="0" top="0" bottom="0" header="0" footer="0"/>
  <pageSetup paperSize="9" scale="75" orientation="landscape" horizontalDpi="360" verticalDpi="36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F0"/>
  </sheetPr>
  <dimension ref="B1:N287"/>
  <sheetViews>
    <sheetView tabSelected="1" zoomScale="80" zoomScaleNormal="80" workbookViewId="0">
      <pane xSplit="6" ySplit="7" topLeftCell="G8" activePane="bottomRight" state="frozen"/>
      <selection pane="topRight" activeCell="G1" sqref="G1"/>
      <selection pane="bottomLeft" activeCell="A8" sqref="A8"/>
      <selection pane="bottomRight" activeCell="H83" sqref="H83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38" customWidth="1"/>
    <col min="7" max="7" width="50.140625" customWidth="1"/>
    <col min="8" max="8" width="14.7109375" customWidth="1"/>
    <col min="9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60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>
        <v>9</v>
      </c>
      <c r="J7" s="54"/>
      <c r="K7" s="55"/>
      <c r="L7" s="50"/>
      <c r="M7" s="50"/>
      <c r="N7" s="50"/>
    </row>
    <row r="8" spans="2:14" s="16" customFormat="1" hidden="1" x14ac:dyDescent="0.25">
      <c r="B8" s="57">
        <v>1</v>
      </c>
      <c r="C8" s="58">
        <v>44487</v>
      </c>
      <c r="D8" s="59" t="s">
        <v>730</v>
      </c>
      <c r="E8" s="60" t="s">
        <v>11276</v>
      </c>
      <c r="F8" s="61" t="s">
        <v>731</v>
      </c>
      <c r="G8" s="61" t="s">
        <v>732</v>
      </c>
      <c r="H8" s="62" t="s">
        <v>733</v>
      </c>
      <c r="I8" s="63">
        <v>2</v>
      </c>
      <c r="J8" s="64" t="str">
        <f>+IF(I8&lt;=0," ",IF(I8&lt;=5,"A",IF(I8&gt;=6,"B")))</f>
        <v>A</v>
      </c>
      <c r="K8" s="65">
        <f>+IF(J8=" ",I8*0,IF(J8="A",I8*2500,IF(J8="B",I8*3000)))</f>
        <v>5000</v>
      </c>
      <c r="L8" s="66">
        <f>SUMIF($D$8:$D$283,D8:D283,$I$8:$I$283)</f>
        <v>16</v>
      </c>
      <c r="M8" s="66" t="str">
        <f>+IF(L8=0," ",IF(L8&lt;=20,"OK",IF(L8&gt;=21,"LEBIH")))</f>
        <v>OK</v>
      </c>
      <c r="N8" s="40"/>
    </row>
    <row r="9" spans="2:14" s="16" customFormat="1" hidden="1" x14ac:dyDescent="0.25">
      <c r="B9" s="57">
        <v>2</v>
      </c>
      <c r="C9" s="58">
        <v>44487</v>
      </c>
      <c r="D9" s="59" t="s">
        <v>734</v>
      </c>
      <c r="E9" s="60" t="s">
        <v>11276</v>
      </c>
      <c r="F9" s="61" t="s">
        <v>735</v>
      </c>
      <c r="G9" s="61" t="s">
        <v>736</v>
      </c>
      <c r="H9" s="62" t="s">
        <v>737</v>
      </c>
      <c r="I9" s="63">
        <v>2</v>
      </c>
      <c r="J9" s="64" t="str">
        <f t="shared" ref="J9:J70" si="0">+IF(I9&lt;=0," ",IF(I9&lt;=5,"A",IF(I9&gt;=6,"B")))</f>
        <v>A</v>
      </c>
      <c r="K9" s="65">
        <f t="shared" ref="K9:K70" si="1">+IF(J9=" ",I9*0,IF(J9="A",I9*2500,IF(J9="B",I9*3000)))</f>
        <v>5000</v>
      </c>
      <c r="L9" s="66">
        <f t="shared" ref="L9:L72" si="2">SUMIF($D$8:$D$283,D9:D284,$I$8:$I$283)</f>
        <v>2</v>
      </c>
      <c r="M9" s="66" t="str">
        <f t="shared" ref="M9:M72" si="3">+IF(L9=0," ",IF(L9&lt;=20,"OK",IF(L9&gt;=21,"LEBIH")))</f>
        <v>OK</v>
      </c>
      <c r="N9" s="40"/>
    </row>
    <row r="10" spans="2:14" s="16" customFormat="1" hidden="1" x14ac:dyDescent="0.25">
      <c r="B10" s="57">
        <v>3</v>
      </c>
      <c r="C10" s="58">
        <v>44487</v>
      </c>
      <c r="D10" s="59" t="s">
        <v>738</v>
      </c>
      <c r="E10" s="60" t="s">
        <v>11276</v>
      </c>
      <c r="F10" s="61" t="s">
        <v>739</v>
      </c>
      <c r="G10" s="61" t="s">
        <v>740</v>
      </c>
      <c r="H10" s="62" t="s">
        <v>744</v>
      </c>
      <c r="I10" s="63">
        <v>13</v>
      </c>
      <c r="J10" s="64" t="str">
        <f t="shared" si="0"/>
        <v>B</v>
      </c>
      <c r="K10" s="65">
        <f t="shared" si="1"/>
        <v>39000</v>
      </c>
      <c r="L10" s="66">
        <f t="shared" si="2"/>
        <v>20</v>
      </c>
      <c r="M10" s="66" t="str">
        <f t="shared" si="3"/>
        <v>OK</v>
      </c>
      <c r="N10" s="40"/>
    </row>
    <row r="11" spans="2:14" s="16" customFormat="1" hidden="1" x14ac:dyDescent="0.25">
      <c r="B11" s="57">
        <v>4</v>
      </c>
      <c r="C11" s="58">
        <v>44487</v>
      </c>
      <c r="D11" s="59" t="s">
        <v>741</v>
      </c>
      <c r="E11" s="60" t="s">
        <v>11276</v>
      </c>
      <c r="F11" s="61" t="s">
        <v>742</v>
      </c>
      <c r="G11" s="61" t="s">
        <v>743</v>
      </c>
      <c r="H11" s="62" t="s">
        <v>745</v>
      </c>
      <c r="I11" s="63">
        <v>2</v>
      </c>
      <c r="J11" s="64" t="str">
        <f t="shared" si="0"/>
        <v>A</v>
      </c>
      <c r="K11" s="65">
        <f t="shared" si="1"/>
        <v>5000</v>
      </c>
      <c r="L11" s="66">
        <f t="shared" si="2"/>
        <v>4</v>
      </c>
      <c r="M11" s="66" t="str">
        <f t="shared" si="3"/>
        <v>OK</v>
      </c>
      <c r="N11" s="40"/>
    </row>
    <row r="12" spans="2:14" s="16" customFormat="1" hidden="1" x14ac:dyDescent="0.25">
      <c r="B12" s="57">
        <v>5</v>
      </c>
      <c r="C12" s="58">
        <v>44487</v>
      </c>
      <c r="D12" s="59" t="s">
        <v>746</v>
      </c>
      <c r="E12" s="60" t="s">
        <v>11276</v>
      </c>
      <c r="F12" s="61" t="s">
        <v>747</v>
      </c>
      <c r="G12" s="61" t="s">
        <v>748</v>
      </c>
      <c r="H12" s="62" t="s">
        <v>749</v>
      </c>
      <c r="I12" s="63">
        <v>20</v>
      </c>
      <c r="J12" s="64" t="str">
        <f t="shared" si="0"/>
        <v>B</v>
      </c>
      <c r="K12" s="65">
        <f t="shared" si="1"/>
        <v>60000</v>
      </c>
      <c r="L12" s="66">
        <f t="shared" si="2"/>
        <v>20</v>
      </c>
      <c r="M12" s="66" t="str">
        <f t="shared" si="3"/>
        <v>OK</v>
      </c>
      <c r="N12" s="40"/>
    </row>
    <row r="13" spans="2:14" s="16" customFormat="1" hidden="1" x14ac:dyDescent="0.25">
      <c r="B13" s="57">
        <v>6</v>
      </c>
      <c r="C13" s="58">
        <v>44488</v>
      </c>
      <c r="D13" s="59" t="s">
        <v>2097</v>
      </c>
      <c r="E13" s="60" t="s">
        <v>11276</v>
      </c>
      <c r="F13" s="61" t="s">
        <v>2098</v>
      </c>
      <c r="G13" s="61" t="s">
        <v>2099</v>
      </c>
      <c r="H13" s="62" t="s">
        <v>2100</v>
      </c>
      <c r="I13" s="63">
        <v>2</v>
      </c>
      <c r="J13" s="64" t="str">
        <f t="shared" si="0"/>
        <v>A</v>
      </c>
      <c r="K13" s="65">
        <f t="shared" si="1"/>
        <v>5000</v>
      </c>
      <c r="L13" s="66">
        <f t="shared" si="2"/>
        <v>4</v>
      </c>
      <c r="M13" s="66" t="str">
        <f t="shared" si="3"/>
        <v>OK</v>
      </c>
      <c r="N13" s="40"/>
    </row>
    <row r="14" spans="2:14" s="16" customFormat="1" hidden="1" x14ac:dyDescent="0.25">
      <c r="B14" s="57">
        <v>7</v>
      </c>
      <c r="C14" s="58">
        <v>44488</v>
      </c>
      <c r="D14" s="59" t="s">
        <v>2101</v>
      </c>
      <c r="E14" s="60" t="s">
        <v>11276</v>
      </c>
      <c r="F14" s="61" t="s">
        <v>2102</v>
      </c>
      <c r="G14" s="61" t="s">
        <v>2103</v>
      </c>
      <c r="H14" s="62" t="s">
        <v>2104</v>
      </c>
      <c r="I14" s="63">
        <v>3</v>
      </c>
      <c r="J14" s="64" t="str">
        <f t="shared" si="0"/>
        <v>A</v>
      </c>
      <c r="K14" s="65">
        <f t="shared" si="1"/>
        <v>7500</v>
      </c>
      <c r="L14" s="66">
        <f t="shared" si="2"/>
        <v>5</v>
      </c>
      <c r="M14" s="66" t="str">
        <f t="shared" si="3"/>
        <v>OK</v>
      </c>
      <c r="N14" s="40"/>
    </row>
    <row r="15" spans="2:14" s="16" customFormat="1" hidden="1" x14ac:dyDescent="0.25">
      <c r="B15" s="57">
        <v>8</v>
      </c>
      <c r="C15" s="58">
        <v>44488</v>
      </c>
      <c r="D15" s="59" t="s">
        <v>2105</v>
      </c>
      <c r="E15" s="60" t="s">
        <v>11276</v>
      </c>
      <c r="F15" s="61" t="s">
        <v>2106</v>
      </c>
      <c r="G15" s="61" t="s">
        <v>2107</v>
      </c>
      <c r="H15" s="62" t="s">
        <v>2108</v>
      </c>
      <c r="I15" s="63">
        <v>2</v>
      </c>
      <c r="J15" s="64" t="str">
        <f t="shared" si="0"/>
        <v>A</v>
      </c>
      <c r="K15" s="65">
        <f t="shared" si="1"/>
        <v>5000</v>
      </c>
      <c r="L15" s="66">
        <f t="shared" si="2"/>
        <v>9</v>
      </c>
      <c r="M15" s="66" t="str">
        <f t="shared" si="3"/>
        <v>OK</v>
      </c>
      <c r="N15" s="40"/>
    </row>
    <row r="16" spans="2:14" s="16" customFormat="1" hidden="1" x14ac:dyDescent="0.25">
      <c r="B16" s="57">
        <v>9</v>
      </c>
      <c r="C16" s="58">
        <v>44488</v>
      </c>
      <c r="D16" s="59" t="s">
        <v>2109</v>
      </c>
      <c r="E16" s="60" t="s">
        <v>11276</v>
      </c>
      <c r="F16" s="61" t="s">
        <v>2110</v>
      </c>
      <c r="G16" s="61" t="s">
        <v>743</v>
      </c>
      <c r="H16" s="62" t="s">
        <v>2111</v>
      </c>
      <c r="I16" s="63">
        <v>2</v>
      </c>
      <c r="J16" s="64" t="str">
        <f t="shared" si="0"/>
        <v>A</v>
      </c>
      <c r="K16" s="65">
        <f t="shared" si="1"/>
        <v>5000</v>
      </c>
      <c r="L16" s="66">
        <f t="shared" si="2"/>
        <v>5</v>
      </c>
      <c r="M16" s="66" t="str">
        <f t="shared" si="3"/>
        <v>OK</v>
      </c>
      <c r="N16" s="40"/>
    </row>
    <row r="17" spans="2:14" s="16" customFormat="1" hidden="1" x14ac:dyDescent="0.25">
      <c r="B17" s="57">
        <v>10</v>
      </c>
      <c r="C17" s="58">
        <v>44488</v>
      </c>
      <c r="D17" s="59" t="s">
        <v>2112</v>
      </c>
      <c r="E17" s="60" t="s">
        <v>11276</v>
      </c>
      <c r="F17" s="61" t="s">
        <v>2113</v>
      </c>
      <c r="G17" s="61" t="s">
        <v>2114</v>
      </c>
      <c r="H17" s="62" t="s">
        <v>2115</v>
      </c>
      <c r="I17" s="63">
        <v>2</v>
      </c>
      <c r="J17" s="64" t="str">
        <f t="shared" si="0"/>
        <v>A</v>
      </c>
      <c r="K17" s="65">
        <f t="shared" si="1"/>
        <v>5000</v>
      </c>
      <c r="L17" s="66">
        <f t="shared" si="2"/>
        <v>4</v>
      </c>
      <c r="M17" s="66" t="str">
        <f t="shared" si="3"/>
        <v>OK</v>
      </c>
      <c r="N17" s="40"/>
    </row>
    <row r="18" spans="2:14" hidden="1" x14ac:dyDescent="0.25">
      <c r="B18" s="57">
        <v>11</v>
      </c>
      <c r="C18" s="58">
        <v>44488</v>
      </c>
      <c r="D18" s="59" t="s">
        <v>2116</v>
      </c>
      <c r="E18" s="60" t="s">
        <v>11276</v>
      </c>
      <c r="F18" s="67" t="s">
        <v>2117</v>
      </c>
      <c r="G18" s="67" t="s">
        <v>2118</v>
      </c>
      <c r="H18" s="68" t="s">
        <v>2119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 t="shared" si="2"/>
        <v>4</v>
      </c>
      <c r="M18" s="66" t="str">
        <f t="shared" si="3"/>
        <v>OK</v>
      </c>
    </row>
    <row r="19" spans="2:14" hidden="1" x14ac:dyDescent="0.25">
      <c r="B19" s="57">
        <v>12</v>
      </c>
      <c r="C19" s="58">
        <v>44488</v>
      </c>
      <c r="D19" s="59" t="s">
        <v>2120</v>
      </c>
      <c r="E19" s="60" t="s">
        <v>11276</v>
      </c>
      <c r="F19" s="67" t="s">
        <v>2121</v>
      </c>
      <c r="G19" s="67" t="s">
        <v>2122</v>
      </c>
      <c r="H19" s="68" t="s">
        <v>2123</v>
      </c>
      <c r="I19" s="63">
        <v>3</v>
      </c>
      <c r="J19" s="64" t="str">
        <f t="shared" si="0"/>
        <v>A</v>
      </c>
      <c r="K19" s="65">
        <f t="shared" si="1"/>
        <v>7500</v>
      </c>
      <c r="L19" s="66">
        <f t="shared" si="2"/>
        <v>11</v>
      </c>
      <c r="M19" s="66" t="str">
        <f t="shared" si="3"/>
        <v>OK</v>
      </c>
    </row>
    <row r="20" spans="2:14" hidden="1" x14ac:dyDescent="0.25">
      <c r="B20" s="57">
        <v>13</v>
      </c>
      <c r="C20" s="58">
        <v>44488</v>
      </c>
      <c r="D20" s="59" t="s">
        <v>2124</v>
      </c>
      <c r="E20" s="60" t="s">
        <v>11276</v>
      </c>
      <c r="F20" s="67" t="s">
        <v>2125</v>
      </c>
      <c r="G20" s="67" t="s">
        <v>2126</v>
      </c>
      <c r="H20" s="68" t="s">
        <v>2127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 t="shared" si="2"/>
        <v>4</v>
      </c>
      <c r="M20" s="66" t="str">
        <f t="shared" si="3"/>
        <v>OK</v>
      </c>
    </row>
    <row r="21" spans="2:14" hidden="1" x14ac:dyDescent="0.25">
      <c r="B21" s="57">
        <v>14</v>
      </c>
      <c r="C21" s="58">
        <v>44488</v>
      </c>
      <c r="D21" s="59" t="s">
        <v>2128</v>
      </c>
      <c r="E21" s="60" t="s">
        <v>11276</v>
      </c>
      <c r="F21" s="67" t="s">
        <v>2129</v>
      </c>
      <c r="G21" s="67" t="s">
        <v>2126</v>
      </c>
      <c r="H21" s="68" t="s">
        <v>2130</v>
      </c>
      <c r="I21" s="63">
        <v>2</v>
      </c>
      <c r="J21" s="64" t="str">
        <f t="shared" si="0"/>
        <v>A</v>
      </c>
      <c r="K21" s="65">
        <f t="shared" si="1"/>
        <v>5000</v>
      </c>
      <c r="L21" s="66">
        <f t="shared" si="2"/>
        <v>2</v>
      </c>
      <c r="M21" s="66" t="str">
        <f t="shared" si="3"/>
        <v>OK</v>
      </c>
    </row>
    <row r="22" spans="2:14" hidden="1" x14ac:dyDescent="0.25">
      <c r="B22" s="57">
        <v>15</v>
      </c>
      <c r="C22" s="58">
        <v>44488</v>
      </c>
      <c r="D22" s="59" t="s">
        <v>2131</v>
      </c>
      <c r="E22" s="60" t="s">
        <v>11276</v>
      </c>
      <c r="F22" s="67" t="s">
        <v>2132</v>
      </c>
      <c r="G22" s="67" t="s">
        <v>2133</v>
      </c>
      <c r="H22" s="68" t="s">
        <v>2134</v>
      </c>
      <c r="I22" s="63">
        <v>2</v>
      </c>
      <c r="J22" s="64" t="str">
        <f t="shared" si="0"/>
        <v>A</v>
      </c>
      <c r="K22" s="65">
        <f t="shared" si="1"/>
        <v>5000</v>
      </c>
      <c r="L22" s="66">
        <f t="shared" si="2"/>
        <v>2</v>
      </c>
      <c r="M22" s="66" t="str">
        <f t="shared" si="3"/>
        <v>OK</v>
      </c>
    </row>
    <row r="23" spans="2:14" s="16" customFormat="1" hidden="1" x14ac:dyDescent="0.25">
      <c r="B23" s="57">
        <v>16</v>
      </c>
      <c r="C23" s="58">
        <v>44488</v>
      </c>
      <c r="D23" s="59" t="s">
        <v>2135</v>
      </c>
      <c r="E23" s="60" t="s">
        <v>11276</v>
      </c>
      <c r="F23" s="61" t="s">
        <v>2136</v>
      </c>
      <c r="G23" s="61" t="s">
        <v>2137</v>
      </c>
      <c r="H23" s="62" t="s">
        <v>2138</v>
      </c>
      <c r="I23" s="63">
        <v>2</v>
      </c>
      <c r="J23" s="64" t="str">
        <f t="shared" si="0"/>
        <v>A</v>
      </c>
      <c r="K23" s="65">
        <f t="shared" si="1"/>
        <v>5000</v>
      </c>
      <c r="L23" s="66">
        <f t="shared" si="2"/>
        <v>2</v>
      </c>
      <c r="M23" s="66" t="str">
        <f t="shared" si="3"/>
        <v>OK</v>
      </c>
      <c r="N23" s="40"/>
    </row>
    <row r="24" spans="2:14" s="16" customFormat="1" hidden="1" x14ac:dyDescent="0.25">
      <c r="B24" s="57">
        <v>17</v>
      </c>
      <c r="C24" s="58">
        <v>44488</v>
      </c>
      <c r="D24" s="59" t="s">
        <v>2139</v>
      </c>
      <c r="E24" s="60" t="s">
        <v>11276</v>
      </c>
      <c r="F24" s="61" t="s">
        <v>2140</v>
      </c>
      <c r="G24" s="61" t="s">
        <v>2141</v>
      </c>
      <c r="H24" s="62" t="s">
        <v>2142</v>
      </c>
      <c r="I24" s="63">
        <v>2</v>
      </c>
      <c r="J24" s="64" t="str">
        <f t="shared" si="0"/>
        <v>A</v>
      </c>
      <c r="K24" s="65">
        <f t="shared" si="1"/>
        <v>5000</v>
      </c>
      <c r="L24" s="66">
        <f t="shared" si="2"/>
        <v>4</v>
      </c>
      <c r="M24" s="66" t="str">
        <f t="shared" si="3"/>
        <v>OK</v>
      </c>
      <c r="N24" s="40"/>
    </row>
    <row r="25" spans="2:14" s="16" customFormat="1" hidden="1" x14ac:dyDescent="0.25">
      <c r="B25" s="57">
        <v>18</v>
      </c>
      <c r="C25" s="58">
        <v>44488</v>
      </c>
      <c r="D25" s="59" t="s">
        <v>2143</v>
      </c>
      <c r="E25" s="60" t="s">
        <v>11276</v>
      </c>
      <c r="F25" s="61" t="s">
        <v>2144</v>
      </c>
      <c r="G25" s="61" t="s">
        <v>2145</v>
      </c>
      <c r="H25" s="62" t="s">
        <v>2146</v>
      </c>
      <c r="I25" s="63">
        <v>2</v>
      </c>
      <c r="J25" s="64" t="str">
        <f t="shared" si="0"/>
        <v>A</v>
      </c>
      <c r="K25" s="65">
        <f t="shared" si="1"/>
        <v>5000</v>
      </c>
      <c r="L25" s="66">
        <f t="shared" si="2"/>
        <v>2</v>
      </c>
      <c r="M25" s="66" t="str">
        <f t="shared" si="3"/>
        <v>OK</v>
      </c>
      <c r="N25" s="40"/>
    </row>
    <row r="26" spans="2:14" s="16" customFormat="1" hidden="1" x14ac:dyDescent="0.25">
      <c r="B26" s="57">
        <v>19</v>
      </c>
      <c r="C26" s="58">
        <v>44488</v>
      </c>
      <c r="D26" s="59" t="s">
        <v>2147</v>
      </c>
      <c r="E26" s="60" t="s">
        <v>11276</v>
      </c>
      <c r="F26" s="61" t="s">
        <v>2148</v>
      </c>
      <c r="G26" s="61" t="s">
        <v>2149</v>
      </c>
      <c r="H26" s="62" t="s">
        <v>2150</v>
      </c>
      <c r="I26" s="63">
        <v>2</v>
      </c>
      <c r="J26" s="64" t="str">
        <f t="shared" si="0"/>
        <v>A</v>
      </c>
      <c r="K26" s="65">
        <f t="shared" si="1"/>
        <v>5000</v>
      </c>
      <c r="L26" s="66">
        <f t="shared" si="2"/>
        <v>2</v>
      </c>
      <c r="M26" s="66" t="str">
        <f t="shared" si="3"/>
        <v>OK</v>
      </c>
      <c r="N26" s="40"/>
    </row>
    <row r="27" spans="2:14" s="16" customFormat="1" hidden="1" x14ac:dyDescent="0.25">
      <c r="B27" s="57">
        <v>20</v>
      </c>
      <c r="C27" s="58">
        <v>44488</v>
      </c>
      <c r="D27" s="59" t="s">
        <v>2151</v>
      </c>
      <c r="E27" s="60" t="s">
        <v>11276</v>
      </c>
      <c r="F27" s="61" t="s">
        <v>2152</v>
      </c>
      <c r="G27" s="61" t="s">
        <v>2153</v>
      </c>
      <c r="H27" s="62" t="s">
        <v>2154</v>
      </c>
      <c r="I27" s="63">
        <v>2</v>
      </c>
      <c r="J27" s="64" t="str">
        <f t="shared" si="0"/>
        <v>A</v>
      </c>
      <c r="K27" s="65">
        <f t="shared" si="1"/>
        <v>5000</v>
      </c>
      <c r="L27" s="66">
        <f t="shared" si="2"/>
        <v>2</v>
      </c>
      <c r="M27" s="66" t="str">
        <f t="shared" si="3"/>
        <v>OK</v>
      </c>
      <c r="N27" s="40"/>
    </row>
    <row r="28" spans="2:14" s="16" customFormat="1" hidden="1" x14ac:dyDescent="0.25">
      <c r="B28" s="57">
        <v>21</v>
      </c>
      <c r="C28" s="58">
        <v>44489</v>
      </c>
      <c r="D28" s="59" t="s">
        <v>2155</v>
      </c>
      <c r="E28" s="60" t="s">
        <v>11276</v>
      </c>
      <c r="F28" s="61" t="s">
        <v>2156</v>
      </c>
      <c r="G28" s="61" t="s">
        <v>2157</v>
      </c>
      <c r="H28" s="62" t="s">
        <v>2158</v>
      </c>
      <c r="I28" s="63">
        <v>3</v>
      </c>
      <c r="J28" s="64" t="str">
        <f t="shared" si="0"/>
        <v>A</v>
      </c>
      <c r="K28" s="65">
        <f t="shared" si="1"/>
        <v>7500</v>
      </c>
      <c r="L28" s="66">
        <f t="shared" si="2"/>
        <v>3</v>
      </c>
      <c r="M28" s="66" t="str">
        <f t="shared" si="3"/>
        <v>OK</v>
      </c>
      <c r="N28" s="40"/>
    </row>
    <row r="29" spans="2:14" s="16" customFormat="1" hidden="1" x14ac:dyDescent="0.25">
      <c r="B29" s="57">
        <v>22</v>
      </c>
      <c r="C29" s="58">
        <v>44489</v>
      </c>
      <c r="D29" s="59" t="s">
        <v>2159</v>
      </c>
      <c r="E29" s="60" t="s">
        <v>11276</v>
      </c>
      <c r="F29" s="61" t="s">
        <v>2160</v>
      </c>
      <c r="G29" s="61" t="s">
        <v>2161</v>
      </c>
      <c r="H29" s="62" t="s">
        <v>2162</v>
      </c>
      <c r="I29" s="63">
        <v>2</v>
      </c>
      <c r="J29" s="64" t="str">
        <f t="shared" si="0"/>
        <v>A</v>
      </c>
      <c r="K29" s="65">
        <f t="shared" si="1"/>
        <v>5000</v>
      </c>
      <c r="L29" s="66">
        <f t="shared" si="2"/>
        <v>5</v>
      </c>
      <c r="M29" s="66" t="str">
        <f t="shared" si="3"/>
        <v>OK</v>
      </c>
      <c r="N29" s="40"/>
    </row>
    <row r="30" spans="2:14" s="16" customFormat="1" hidden="1" x14ac:dyDescent="0.25">
      <c r="B30" s="57">
        <v>23</v>
      </c>
      <c r="C30" s="58">
        <v>44489</v>
      </c>
      <c r="D30" s="59" t="s">
        <v>2163</v>
      </c>
      <c r="E30" s="60" t="s">
        <v>11276</v>
      </c>
      <c r="F30" s="61" t="s">
        <v>2164</v>
      </c>
      <c r="G30" s="61" t="s">
        <v>2165</v>
      </c>
      <c r="H30" s="62" t="s">
        <v>2166</v>
      </c>
      <c r="I30" s="63">
        <v>2</v>
      </c>
      <c r="J30" s="64" t="str">
        <f t="shared" si="0"/>
        <v>A</v>
      </c>
      <c r="K30" s="65">
        <f t="shared" si="1"/>
        <v>5000</v>
      </c>
      <c r="L30" s="66">
        <f t="shared" si="2"/>
        <v>4</v>
      </c>
      <c r="M30" s="66" t="str">
        <f t="shared" si="3"/>
        <v>OK</v>
      </c>
      <c r="N30" s="40"/>
    </row>
    <row r="31" spans="2:14" s="16" customFormat="1" hidden="1" x14ac:dyDescent="0.25">
      <c r="B31" s="57">
        <v>24</v>
      </c>
      <c r="C31" s="58">
        <v>44489</v>
      </c>
      <c r="D31" s="59" t="s">
        <v>2167</v>
      </c>
      <c r="E31" s="60" t="s">
        <v>11276</v>
      </c>
      <c r="F31" s="61" t="s">
        <v>2168</v>
      </c>
      <c r="G31" s="61" t="s">
        <v>2165</v>
      </c>
      <c r="H31" s="62" t="s">
        <v>2169</v>
      </c>
      <c r="I31" s="63">
        <v>2</v>
      </c>
      <c r="J31" s="64" t="str">
        <f t="shared" si="0"/>
        <v>A</v>
      </c>
      <c r="K31" s="65">
        <f t="shared" si="1"/>
        <v>5000</v>
      </c>
      <c r="L31" s="66">
        <f t="shared" si="2"/>
        <v>2</v>
      </c>
      <c r="M31" s="66" t="str">
        <f t="shared" si="3"/>
        <v>OK</v>
      </c>
      <c r="N31" s="40"/>
    </row>
    <row r="32" spans="2:14" s="16" customFormat="1" hidden="1" x14ac:dyDescent="0.25">
      <c r="B32" s="57">
        <v>25</v>
      </c>
      <c r="C32" s="58">
        <v>44489</v>
      </c>
      <c r="D32" s="59" t="s">
        <v>2170</v>
      </c>
      <c r="E32" s="60" t="s">
        <v>11276</v>
      </c>
      <c r="F32" s="61" t="s">
        <v>2171</v>
      </c>
      <c r="G32" s="61" t="s">
        <v>2165</v>
      </c>
      <c r="H32" s="62" t="s">
        <v>2172</v>
      </c>
      <c r="I32" s="63">
        <v>2</v>
      </c>
      <c r="J32" s="64" t="str">
        <f t="shared" si="0"/>
        <v>A</v>
      </c>
      <c r="K32" s="65">
        <f t="shared" si="1"/>
        <v>5000</v>
      </c>
      <c r="L32" s="66">
        <f t="shared" si="2"/>
        <v>2</v>
      </c>
      <c r="M32" s="66" t="str">
        <f t="shared" si="3"/>
        <v>OK</v>
      </c>
      <c r="N32" s="40"/>
    </row>
    <row r="33" spans="2:14" s="16" customFormat="1" hidden="1" x14ac:dyDescent="0.25">
      <c r="B33" s="57">
        <v>26</v>
      </c>
      <c r="C33" s="58">
        <v>44489</v>
      </c>
      <c r="D33" s="59" t="s">
        <v>2173</v>
      </c>
      <c r="E33" s="60" t="s">
        <v>11276</v>
      </c>
      <c r="F33" s="61" t="s">
        <v>2174</v>
      </c>
      <c r="G33" s="61" t="s">
        <v>2175</v>
      </c>
      <c r="H33" s="62" t="s">
        <v>2176</v>
      </c>
      <c r="I33" s="63">
        <v>3</v>
      </c>
      <c r="J33" s="64" t="str">
        <f t="shared" si="0"/>
        <v>A</v>
      </c>
      <c r="K33" s="65">
        <f t="shared" si="1"/>
        <v>7500</v>
      </c>
      <c r="L33" s="66">
        <f t="shared" si="2"/>
        <v>3</v>
      </c>
      <c r="M33" s="66" t="str">
        <f t="shared" si="3"/>
        <v>OK</v>
      </c>
      <c r="N33" s="40"/>
    </row>
    <row r="34" spans="2:14" s="16" customFormat="1" hidden="1" x14ac:dyDescent="0.25">
      <c r="B34" s="57">
        <v>27</v>
      </c>
      <c r="C34" s="58">
        <v>44489</v>
      </c>
      <c r="D34" s="59" t="s">
        <v>2177</v>
      </c>
      <c r="E34" s="60" t="s">
        <v>11276</v>
      </c>
      <c r="F34" s="61" t="s">
        <v>2178</v>
      </c>
      <c r="G34" s="61" t="s">
        <v>2179</v>
      </c>
      <c r="H34" s="62" t="s">
        <v>2180</v>
      </c>
      <c r="I34" s="63">
        <v>2</v>
      </c>
      <c r="J34" s="64" t="str">
        <f t="shared" si="0"/>
        <v>A</v>
      </c>
      <c r="K34" s="65">
        <f t="shared" si="1"/>
        <v>5000</v>
      </c>
      <c r="L34" s="66">
        <f t="shared" si="2"/>
        <v>2</v>
      </c>
      <c r="M34" s="66" t="str">
        <f t="shared" si="3"/>
        <v>OK</v>
      </c>
      <c r="N34" s="40"/>
    </row>
    <row r="35" spans="2:14" hidden="1" x14ac:dyDescent="0.25">
      <c r="B35" s="57">
        <v>28</v>
      </c>
      <c r="C35" s="58">
        <v>44489</v>
      </c>
      <c r="D35" s="59" t="s">
        <v>2181</v>
      </c>
      <c r="E35" s="60" t="s">
        <v>11276</v>
      </c>
      <c r="F35" s="67" t="s">
        <v>2182</v>
      </c>
      <c r="G35" s="67" t="s">
        <v>2183</v>
      </c>
      <c r="H35" s="68" t="s">
        <v>2184</v>
      </c>
      <c r="I35" s="63">
        <v>2</v>
      </c>
      <c r="J35" s="64" t="str">
        <f t="shared" si="0"/>
        <v>A</v>
      </c>
      <c r="K35" s="65">
        <f t="shared" si="1"/>
        <v>5000</v>
      </c>
      <c r="L35" s="66">
        <f t="shared" si="2"/>
        <v>4</v>
      </c>
      <c r="M35" s="66" t="str">
        <f t="shared" si="3"/>
        <v>OK</v>
      </c>
    </row>
    <row r="36" spans="2:14" hidden="1" x14ac:dyDescent="0.25">
      <c r="B36" s="57">
        <v>29</v>
      </c>
      <c r="C36" s="58">
        <v>44489</v>
      </c>
      <c r="D36" s="59" t="s">
        <v>2185</v>
      </c>
      <c r="E36" s="60" t="s">
        <v>11276</v>
      </c>
      <c r="F36" s="67" t="s">
        <v>2186</v>
      </c>
      <c r="G36" s="67" t="s">
        <v>2187</v>
      </c>
      <c r="H36" s="68" t="s">
        <v>2188</v>
      </c>
      <c r="I36" s="63">
        <v>2</v>
      </c>
      <c r="J36" s="64" t="str">
        <f t="shared" si="0"/>
        <v>A</v>
      </c>
      <c r="K36" s="65">
        <f t="shared" si="1"/>
        <v>5000</v>
      </c>
      <c r="L36" s="66">
        <f t="shared" si="2"/>
        <v>4</v>
      </c>
      <c r="M36" s="66" t="str">
        <f t="shared" si="3"/>
        <v>OK</v>
      </c>
    </row>
    <row r="37" spans="2:14" hidden="1" x14ac:dyDescent="0.25">
      <c r="B37" s="57">
        <v>30</v>
      </c>
      <c r="C37" s="58">
        <v>44489</v>
      </c>
      <c r="D37" s="59" t="s">
        <v>2189</v>
      </c>
      <c r="E37" s="60" t="s">
        <v>11276</v>
      </c>
      <c r="F37" s="67" t="s">
        <v>2190</v>
      </c>
      <c r="G37" s="67" t="s">
        <v>2191</v>
      </c>
      <c r="H37" s="68" t="s">
        <v>2192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 t="shared" si="2"/>
        <v>2</v>
      </c>
      <c r="M37" s="66" t="str">
        <f t="shared" si="3"/>
        <v>OK</v>
      </c>
    </row>
    <row r="38" spans="2:14" hidden="1" x14ac:dyDescent="0.25">
      <c r="B38" s="57">
        <v>31</v>
      </c>
      <c r="C38" s="58">
        <v>44488</v>
      </c>
      <c r="D38" s="59" t="s">
        <v>2193</v>
      </c>
      <c r="E38" s="60" t="s">
        <v>11276</v>
      </c>
      <c r="F38" s="67" t="s">
        <v>2194</v>
      </c>
      <c r="G38" s="67" t="s">
        <v>2195</v>
      </c>
      <c r="H38" s="68" t="s">
        <v>2196</v>
      </c>
      <c r="I38" s="63">
        <v>3</v>
      </c>
      <c r="J38" s="64" t="str">
        <f t="shared" si="0"/>
        <v>A</v>
      </c>
      <c r="K38" s="65">
        <f t="shared" si="1"/>
        <v>7500</v>
      </c>
      <c r="L38" s="66">
        <f t="shared" si="2"/>
        <v>3</v>
      </c>
      <c r="M38" s="66" t="str">
        <f t="shared" si="3"/>
        <v>OK</v>
      </c>
    </row>
    <row r="39" spans="2:14" hidden="1" x14ac:dyDescent="0.25">
      <c r="B39" s="57">
        <v>32</v>
      </c>
      <c r="C39" s="58">
        <v>44488</v>
      </c>
      <c r="D39" s="59" t="s">
        <v>2197</v>
      </c>
      <c r="E39" s="60" t="s">
        <v>11276</v>
      </c>
      <c r="F39" s="67" t="s">
        <v>2198</v>
      </c>
      <c r="G39" s="67" t="s">
        <v>2199</v>
      </c>
      <c r="H39" s="68" t="s">
        <v>2200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 t="shared" si="2"/>
        <v>2</v>
      </c>
      <c r="M39" s="66" t="str">
        <f t="shared" si="3"/>
        <v>OK</v>
      </c>
    </row>
    <row r="40" spans="2:14" s="16" customFormat="1" hidden="1" x14ac:dyDescent="0.25">
      <c r="B40" s="57">
        <v>33</v>
      </c>
      <c r="C40" s="58">
        <v>44489</v>
      </c>
      <c r="D40" s="59" t="s">
        <v>2201</v>
      </c>
      <c r="E40" s="60" t="s">
        <v>11276</v>
      </c>
      <c r="F40" s="61" t="s">
        <v>2202</v>
      </c>
      <c r="G40" s="61" t="s">
        <v>2203</v>
      </c>
      <c r="H40" s="62" t="s">
        <v>2204</v>
      </c>
      <c r="I40" s="63">
        <v>2</v>
      </c>
      <c r="J40" s="64" t="str">
        <f t="shared" si="0"/>
        <v>A</v>
      </c>
      <c r="K40" s="65">
        <f t="shared" si="1"/>
        <v>5000</v>
      </c>
      <c r="L40" s="66">
        <f t="shared" si="2"/>
        <v>2</v>
      </c>
      <c r="M40" s="66" t="str">
        <f t="shared" si="3"/>
        <v>OK</v>
      </c>
      <c r="N40" s="40"/>
    </row>
    <row r="41" spans="2:14" s="16" customFormat="1" hidden="1" x14ac:dyDescent="0.25">
      <c r="B41" s="57">
        <v>34</v>
      </c>
      <c r="C41" s="58">
        <v>44489</v>
      </c>
      <c r="D41" s="59" t="s">
        <v>2205</v>
      </c>
      <c r="E41" s="60" t="s">
        <v>11276</v>
      </c>
      <c r="F41" s="61" t="s">
        <v>2206</v>
      </c>
      <c r="G41" s="61" t="s">
        <v>2203</v>
      </c>
      <c r="H41" s="62" t="s">
        <v>2207</v>
      </c>
      <c r="I41" s="63">
        <v>2</v>
      </c>
      <c r="J41" s="64" t="str">
        <f t="shared" si="0"/>
        <v>A</v>
      </c>
      <c r="K41" s="65">
        <f t="shared" si="1"/>
        <v>5000</v>
      </c>
      <c r="L41" s="66">
        <f t="shared" si="2"/>
        <v>2</v>
      </c>
      <c r="M41" s="66" t="str">
        <f t="shared" si="3"/>
        <v>OK</v>
      </c>
      <c r="N41" s="40"/>
    </row>
    <row r="42" spans="2:14" s="16" customFormat="1" hidden="1" x14ac:dyDescent="0.25">
      <c r="B42" s="57">
        <v>35</v>
      </c>
      <c r="C42" s="58">
        <v>44489</v>
      </c>
      <c r="D42" s="59" t="s">
        <v>2208</v>
      </c>
      <c r="E42" s="60" t="s">
        <v>11276</v>
      </c>
      <c r="F42" s="61" t="s">
        <v>2209</v>
      </c>
      <c r="G42" s="61" t="s">
        <v>2210</v>
      </c>
      <c r="H42" s="62" t="s">
        <v>2211</v>
      </c>
      <c r="I42" s="63">
        <v>2</v>
      </c>
      <c r="J42" s="64" t="str">
        <f t="shared" si="0"/>
        <v>A</v>
      </c>
      <c r="K42" s="65">
        <f t="shared" si="1"/>
        <v>5000</v>
      </c>
      <c r="L42" s="66">
        <f t="shared" si="2"/>
        <v>2</v>
      </c>
      <c r="M42" s="66" t="str">
        <f t="shared" si="3"/>
        <v>OK</v>
      </c>
      <c r="N42" s="40"/>
    </row>
    <row r="43" spans="2:14" s="16" customFormat="1" hidden="1" x14ac:dyDescent="0.25">
      <c r="B43" s="57">
        <v>36</v>
      </c>
      <c r="C43" s="58">
        <v>44489</v>
      </c>
      <c r="D43" s="59" t="s">
        <v>2212</v>
      </c>
      <c r="E43" s="60" t="s">
        <v>11276</v>
      </c>
      <c r="F43" s="61" t="s">
        <v>2213</v>
      </c>
      <c r="G43" s="61" t="s">
        <v>2214</v>
      </c>
      <c r="H43" s="62" t="s">
        <v>2215</v>
      </c>
      <c r="I43" s="63">
        <v>2</v>
      </c>
      <c r="J43" s="64" t="str">
        <f t="shared" si="0"/>
        <v>A</v>
      </c>
      <c r="K43" s="65">
        <f t="shared" si="1"/>
        <v>5000</v>
      </c>
      <c r="L43" s="66">
        <f t="shared" si="2"/>
        <v>2</v>
      </c>
      <c r="M43" s="66" t="str">
        <f t="shared" si="3"/>
        <v>OK</v>
      </c>
      <c r="N43" s="40"/>
    </row>
    <row r="44" spans="2:14" s="16" customFormat="1" hidden="1" x14ac:dyDescent="0.25">
      <c r="B44" s="57">
        <v>37</v>
      </c>
      <c r="C44" s="58">
        <v>44489</v>
      </c>
      <c r="D44" s="59" t="s">
        <v>2216</v>
      </c>
      <c r="E44" s="60" t="s">
        <v>11276</v>
      </c>
      <c r="F44" s="61" t="s">
        <v>2217</v>
      </c>
      <c r="G44" s="61" t="s">
        <v>2218</v>
      </c>
      <c r="H44" s="62" t="s">
        <v>2219</v>
      </c>
      <c r="I44" s="63">
        <v>2</v>
      </c>
      <c r="J44" s="64" t="str">
        <f t="shared" si="0"/>
        <v>A</v>
      </c>
      <c r="K44" s="65">
        <f t="shared" si="1"/>
        <v>5000</v>
      </c>
      <c r="L44" s="66">
        <f t="shared" si="2"/>
        <v>4</v>
      </c>
      <c r="M44" s="66" t="str">
        <f t="shared" si="3"/>
        <v>OK</v>
      </c>
      <c r="N44" s="40"/>
    </row>
    <row r="45" spans="2:14" s="16" customFormat="1" hidden="1" x14ac:dyDescent="0.25">
      <c r="B45" s="57">
        <v>38</v>
      </c>
      <c r="C45" s="58">
        <v>44489</v>
      </c>
      <c r="D45" s="59" t="s">
        <v>2120</v>
      </c>
      <c r="E45" s="60" t="s">
        <v>11276</v>
      </c>
      <c r="F45" s="61" t="s">
        <v>2121</v>
      </c>
      <c r="G45" s="61" t="s">
        <v>2122</v>
      </c>
      <c r="H45" s="62" t="s">
        <v>2220</v>
      </c>
      <c r="I45" s="63">
        <v>2</v>
      </c>
      <c r="J45" s="64" t="str">
        <f t="shared" si="0"/>
        <v>A</v>
      </c>
      <c r="K45" s="65">
        <f t="shared" si="1"/>
        <v>5000</v>
      </c>
      <c r="L45" s="66">
        <f t="shared" si="2"/>
        <v>11</v>
      </c>
      <c r="M45" s="66" t="str">
        <f t="shared" si="3"/>
        <v>OK</v>
      </c>
      <c r="N45" s="40"/>
    </row>
    <row r="46" spans="2:14" s="16" customFormat="1" hidden="1" x14ac:dyDescent="0.25">
      <c r="B46" s="57">
        <v>39</v>
      </c>
      <c r="C46" s="58">
        <v>44490</v>
      </c>
      <c r="D46" s="59" t="s">
        <v>2995</v>
      </c>
      <c r="E46" s="60" t="s">
        <v>11276</v>
      </c>
      <c r="F46" s="61" t="s">
        <v>2996</v>
      </c>
      <c r="G46" s="61" t="s">
        <v>2997</v>
      </c>
      <c r="H46" s="62" t="s">
        <v>2998</v>
      </c>
      <c r="I46" s="63">
        <v>2</v>
      </c>
      <c r="J46" s="64" t="str">
        <f t="shared" si="0"/>
        <v>A</v>
      </c>
      <c r="K46" s="65">
        <f t="shared" si="1"/>
        <v>5000</v>
      </c>
      <c r="L46" s="66">
        <f t="shared" si="2"/>
        <v>13</v>
      </c>
      <c r="M46" s="66" t="str">
        <f t="shared" si="3"/>
        <v>OK</v>
      </c>
      <c r="N46" s="40"/>
    </row>
    <row r="47" spans="2:14" s="16" customFormat="1" hidden="1" x14ac:dyDescent="0.25">
      <c r="B47" s="57">
        <v>40</v>
      </c>
      <c r="C47" s="58">
        <v>44490</v>
      </c>
      <c r="D47" s="59" t="s">
        <v>2999</v>
      </c>
      <c r="E47" s="60" t="s">
        <v>11276</v>
      </c>
      <c r="F47" s="61" t="s">
        <v>3000</v>
      </c>
      <c r="G47" s="61" t="s">
        <v>3001</v>
      </c>
      <c r="H47" s="62" t="s">
        <v>3002</v>
      </c>
      <c r="I47" s="63">
        <v>2</v>
      </c>
      <c r="J47" s="64" t="str">
        <f t="shared" si="0"/>
        <v>A</v>
      </c>
      <c r="K47" s="65">
        <f t="shared" si="1"/>
        <v>5000</v>
      </c>
      <c r="L47" s="66">
        <f t="shared" si="2"/>
        <v>2</v>
      </c>
      <c r="M47" s="66" t="str">
        <f t="shared" si="3"/>
        <v>OK</v>
      </c>
      <c r="N47" s="40"/>
    </row>
    <row r="48" spans="2:14" s="16" customFormat="1" hidden="1" x14ac:dyDescent="0.25">
      <c r="B48" s="57">
        <v>41</v>
      </c>
      <c r="C48" s="58">
        <v>44490</v>
      </c>
      <c r="D48" s="59" t="s">
        <v>3003</v>
      </c>
      <c r="E48" s="60" t="s">
        <v>11276</v>
      </c>
      <c r="F48" s="61" t="s">
        <v>3004</v>
      </c>
      <c r="G48" s="61" t="s">
        <v>3005</v>
      </c>
      <c r="H48" s="62" t="s">
        <v>3006</v>
      </c>
      <c r="I48" s="63">
        <v>2</v>
      </c>
      <c r="J48" s="64" t="str">
        <f t="shared" si="0"/>
        <v>A</v>
      </c>
      <c r="K48" s="65">
        <f t="shared" si="1"/>
        <v>5000</v>
      </c>
      <c r="L48" s="66">
        <f t="shared" si="2"/>
        <v>2</v>
      </c>
      <c r="M48" s="66" t="str">
        <f t="shared" si="3"/>
        <v>OK</v>
      </c>
      <c r="N48" s="40"/>
    </row>
    <row r="49" spans="2:14" s="16" customFormat="1" x14ac:dyDescent="0.25">
      <c r="B49" s="57">
        <v>42</v>
      </c>
      <c r="C49" s="58">
        <v>44490</v>
      </c>
      <c r="D49" s="59" t="s">
        <v>3007</v>
      </c>
      <c r="E49" s="60" t="s">
        <v>11276</v>
      </c>
      <c r="F49" s="61" t="s">
        <v>3008</v>
      </c>
      <c r="G49" s="61" t="s">
        <v>3009</v>
      </c>
      <c r="H49" s="150" t="s">
        <v>3010</v>
      </c>
      <c r="I49" s="63">
        <v>2</v>
      </c>
      <c r="J49" s="64" t="str">
        <f t="shared" si="0"/>
        <v>A</v>
      </c>
      <c r="K49" s="65">
        <f t="shared" si="1"/>
        <v>5000</v>
      </c>
      <c r="L49" s="66">
        <f t="shared" si="2"/>
        <v>6</v>
      </c>
      <c r="M49" s="66" t="str">
        <f t="shared" si="3"/>
        <v>OK</v>
      </c>
      <c r="N49" s="40"/>
    </row>
    <row r="50" spans="2:14" hidden="1" x14ac:dyDescent="0.25">
      <c r="B50" s="57">
        <v>43</v>
      </c>
      <c r="C50" s="58">
        <v>44490</v>
      </c>
      <c r="D50" s="59" t="s">
        <v>3011</v>
      </c>
      <c r="E50" s="60" t="s">
        <v>11276</v>
      </c>
      <c r="F50" s="67" t="s">
        <v>3012</v>
      </c>
      <c r="G50" s="67" t="s">
        <v>3013</v>
      </c>
      <c r="H50" s="68" t="s">
        <v>3017</v>
      </c>
      <c r="I50" s="63">
        <v>2</v>
      </c>
      <c r="J50" s="64" t="str">
        <f t="shared" si="0"/>
        <v>A</v>
      </c>
      <c r="K50" s="65">
        <f t="shared" si="1"/>
        <v>5000</v>
      </c>
      <c r="L50" s="66">
        <f t="shared" si="2"/>
        <v>2</v>
      </c>
      <c r="M50" s="66" t="str">
        <f t="shared" si="3"/>
        <v>OK</v>
      </c>
    </row>
    <row r="51" spans="2:14" hidden="1" x14ac:dyDescent="0.25">
      <c r="B51" s="57">
        <v>44</v>
      </c>
      <c r="C51" s="58">
        <v>44490</v>
      </c>
      <c r="D51" s="59" t="s">
        <v>3014</v>
      </c>
      <c r="E51" s="60" t="s">
        <v>11276</v>
      </c>
      <c r="F51" s="67" t="s">
        <v>3015</v>
      </c>
      <c r="G51" s="67" t="s">
        <v>3016</v>
      </c>
      <c r="H51" s="68" t="s">
        <v>3018</v>
      </c>
      <c r="I51" s="63">
        <v>2</v>
      </c>
      <c r="J51" s="64" t="str">
        <f t="shared" si="0"/>
        <v>A</v>
      </c>
      <c r="K51" s="65">
        <f t="shared" si="1"/>
        <v>5000</v>
      </c>
      <c r="L51" s="66">
        <f t="shared" si="2"/>
        <v>2</v>
      </c>
      <c r="M51" s="66" t="str">
        <f t="shared" si="3"/>
        <v>OK</v>
      </c>
    </row>
    <row r="52" spans="2:14" hidden="1" x14ac:dyDescent="0.25">
      <c r="B52" s="57">
        <v>45</v>
      </c>
      <c r="C52" s="58">
        <v>44490</v>
      </c>
      <c r="D52" s="59" t="s">
        <v>3019</v>
      </c>
      <c r="E52" s="60" t="s">
        <v>11276</v>
      </c>
      <c r="F52" s="67" t="s">
        <v>3020</v>
      </c>
      <c r="G52" s="67" t="s">
        <v>3021</v>
      </c>
      <c r="H52" s="68" t="s">
        <v>3022</v>
      </c>
      <c r="I52" s="63">
        <v>2</v>
      </c>
      <c r="J52" s="64" t="str">
        <f t="shared" si="0"/>
        <v>A</v>
      </c>
      <c r="K52" s="65">
        <f t="shared" si="1"/>
        <v>5000</v>
      </c>
      <c r="L52" s="66">
        <f t="shared" si="2"/>
        <v>4</v>
      </c>
      <c r="M52" s="66" t="str">
        <f t="shared" si="3"/>
        <v>OK</v>
      </c>
    </row>
    <row r="53" spans="2:14" hidden="1" x14ac:dyDescent="0.25">
      <c r="B53" s="57">
        <v>46</v>
      </c>
      <c r="C53" s="58">
        <v>44490</v>
      </c>
      <c r="D53" s="59" t="s">
        <v>3023</v>
      </c>
      <c r="E53" s="60" t="s">
        <v>11276</v>
      </c>
      <c r="F53" s="67" t="s">
        <v>3024</v>
      </c>
      <c r="G53" s="67" t="s">
        <v>3025</v>
      </c>
      <c r="H53" s="68" t="s">
        <v>3026</v>
      </c>
      <c r="I53" s="63">
        <v>2</v>
      </c>
      <c r="J53" s="64" t="str">
        <f t="shared" si="0"/>
        <v>A</v>
      </c>
      <c r="K53" s="65">
        <f t="shared" si="1"/>
        <v>5000</v>
      </c>
      <c r="L53" s="66">
        <f t="shared" si="2"/>
        <v>2</v>
      </c>
      <c r="M53" s="66" t="str">
        <f t="shared" si="3"/>
        <v>OK</v>
      </c>
    </row>
    <row r="54" spans="2:14" hidden="1" x14ac:dyDescent="0.25">
      <c r="B54" s="57">
        <v>47</v>
      </c>
      <c r="C54" s="58">
        <v>44490</v>
      </c>
      <c r="D54" s="59" t="s">
        <v>3027</v>
      </c>
      <c r="E54" s="60" t="s">
        <v>11276</v>
      </c>
      <c r="F54" s="67" t="s">
        <v>3028</v>
      </c>
      <c r="G54" s="67" t="s">
        <v>3029</v>
      </c>
      <c r="H54" s="68" t="s">
        <v>3030</v>
      </c>
      <c r="I54" s="63">
        <v>2</v>
      </c>
      <c r="J54" s="64" t="str">
        <f t="shared" si="0"/>
        <v>A</v>
      </c>
      <c r="K54" s="65">
        <f t="shared" si="1"/>
        <v>5000</v>
      </c>
      <c r="L54" s="66">
        <f t="shared" si="2"/>
        <v>2</v>
      </c>
      <c r="M54" s="66" t="str">
        <f t="shared" si="3"/>
        <v>OK</v>
      </c>
    </row>
    <row r="55" spans="2:14" hidden="1" x14ac:dyDescent="0.25">
      <c r="B55" s="57">
        <v>48</v>
      </c>
      <c r="C55" s="58">
        <v>44490</v>
      </c>
      <c r="D55" s="59" t="s">
        <v>3031</v>
      </c>
      <c r="E55" s="60" t="s">
        <v>11276</v>
      </c>
      <c r="F55" s="67" t="s">
        <v>3032</v>
      </c>
      <c r="G55" s="67" t="s">
        <v>2126</v>
      </c>
      <c r="H55" s="68" t="s">
        <v>3033</v>
      </c>
      <c r="I55" s="63">
        <v>2</v>
      </c>
      <c r="J55" s="64" t="str">
        <f t="shared" si="0"/>
        <v>A</v>
      </c>
      <c r="K55" s="65">
        <f t="shared" si="1"/>
        <v>5000</v>
      </c>
      <c r="L55" s="66">
        <f t="shared" si="2"/>
        <v>4</v>
      </c>
      <c r="M55" s="66" t="str">
        <f t="shared" si="3"/>
        <v>OK</v>
      </c>
    </row>
    <row r="56" spans="2:14" hidden="1" x14ac:dyDescent="0.25">
      <c r="B56" s="57">
        <v>49</v>
      </c>
      <c r="C56" s="58">
        <v>44490</v>
      </c>
      <c r="D56" s="59" t="s">
        <v>3034</v>
      </c>
      <c r="E56" s="60" t="s">
        <v>11276</v>
      </c>
      <c r="F56" s="67" t="s">
        <v>3035</v>
      </c>
      <c r="G56" s="67" t="s">
        <v>3036</v>
      </c>
      <c r="H56" s="68" t="s">
        <v>3040</v>
      </c>
      <c r="I56" s="63">
        <v>2</v>
      </c>
      <c r="J56" s="64" t="str">
        <f t="shared" si="0"/>
        <v>A</v>
      </c>
      <c r="K56" s="65">
        <f t="shared" si="1"/>
        <v>5000</v>
      </c>
      <c r="L56" s="66">
        <f t="shared" si="2"/>
        <v>2</v>
      </c>
      <c r="M56" s="66" t="str">
        <f t="shared" si="3"/>
        <v>OK</v>
      </c>
    </row>
    <row r="57" spans="2:14" hidden="1" x14ac:dyDescent="0.25">
      <c r="B57" s="57">
        <v>50</v>
      </c>
      <c r="C57" s="58">
        <v>44490</v>
      </c>
      <c r="D57" s="59" t="s">
        <v>3037</v>
      </c>
      <c r="E57" s="60" t="s">
        <v>11276</v>
      </c>
      <c r="F57" s="67" t="s">
        <v>3038</v>
      </c>
      <c r="G57" s="67" t="s">
        <v>3039</v>
      </c>
      <c r="H57" s="68" t="s">
        <v>3041</v>
      </c>
      <c r="I57" s="63">
        <v>2</v>
      </c>
      <c r="J57" s="64" t="str">
        <f t="shared" si="0"/>
        <v>A</v>
      </c>
      <c r="K57" s="65">
        <f t="shared" si="1"/>
        <v>5000</v>
      </c>
      <c r="L57" s="66">
        <f t="shared" si="2"/>
        <v>4</v>
      </c>
      <c r="M57" s="66" t="str">
        <f t="shared" si="3"/>
        <v>OK</v>
      </c>
    </row>
    <row r="58" spans="2:14" hidden="1" x14ac:dyDescent="0.25">
      <c r="B58" s="57">
        <v>51</v>
      </c>
      <c r="C58" s="58">
        <v>44490</v>
      </c>
      <c r="D58" s="59" t="s">
        <v>3042</v>
      </c>
      <c r="E58" s="60" t="s">
        <v>11276</v>
      </c>
      <c r="F58" s="67" t="s">
        <v>3043</v>
      </c>
      <c r="G58" s="67" t="s">
        <v>3044</v>
      </c>
      <c r="H58" s="68" t="s">
        <v>3045</v>
      </c>
      <c r="I58" s="63">
        <v>2</v>
      </c>
      <c r="J58" s="64" t="str">
        <f t="shared" si="0"/>
        <v>A</v>
      </c>
      <c r="K58" s="65">
        <f t="shared" si="1"/>
        <v>5000</v>
      </c>
      <c r="L58" s="66">
        <f t="shared" si="2"/>
        <v>2</v>
      </c>
      <c r="M58" s="66" t="str">
        <f t="shared" si="3"/>
        <v>OK</v>
      </c>
    </row>
    <row r="59" spans="2:14" hidden="1" x14ac:dyDescent="0.25">
      <c r="B59" s="57">
        <v>52</v>
      </c>
      <c r="C59" s="58">
        <v>44490</v>
      </c>
      <c r="D59" s="59" t="s">
        <v>738</v>
      </c>
      <c r="E59" s="60" t="s">
        <v>11276</v>
      </c>
      <c r="F59" s="67" t="s">
        <v>739</v>
      </c>
      <c r="G59" s="67" t="s">
        <v>740</v>
      </c>
      <c r="H59" s="68" t="s">
        <v>3046</v>
      </c>
      <c r="I59" s="63">
        <v>7</v>
      </c>
      <c r="J59" s="64" t="str">
        <f t="shared" si="0"/>
        <v>B</v>
      </c>
      <c r="K59" s="65">
        <f t="shared" si="1"/>
        <v>21000</v>
      </c>
      <c r="L59" s="66">
        <f t="shared" si="2"/>
        <v>20</v>
      </c>
      <c r="M59" s="66" t="str">
        <f t="shared" si="3"/>
        <v>OK</v>
      </c>
    </row>
    <row r="60" spans="2:14" s="69" customFormat="1" hidden="1" x14ac:dyDescent="0.25">
      <c r="B60" s="57">
        <v>53</v>
      </c>
      <c r="C60" s="58">
        <v>44491</v>
      </c>
      <c r="D60" s="59" t="s">
        <v>4556</v>
      </c>
      <c r="E60" s="60" t="s">
        <v>11276</v>
      </c>
      <c r="F60" s="67" t="s">
        <v>4557</v>
      </c>
      <c r="G60" s="67" t="s">
        <v>4558</v>
      </c>
      <c r="H60" s="68" t="s">
        <v>4559</v>
      </c>
      <c r="I60" s="63">
        <v>2</v>
      </c>
      <c r="J60" s="64" t="str">
        <f t="shared" si="0"/>
        <v>A</v>
      </c>
      <c r="K60" s="65">
        <f t="shared" si="1"/>
        <v>5000</v>
      </c>
      <c r="L60" s="66">
        <f t="shared" si="2"/>
        <v>4</v>
      </c>
      <c r="M60" s="66" t="str">
        <f t="shared" si="3"/>
        <v>OK</v>
      </c>
      <c r="N60" s="40"/>
    </row>
    <row r="61" spans="2:14" hidden="1" x14ac:dyDescent="0.25">
      <c r="B61" s="57">
        <v>54</v>
      </c>
      <c r="C61" s="58">
        <v>44491</v>
      </c>
      <c r="D61" s="59" t="s">
        <v>4560</v>
      </c>
      <c r="E61" s="60" t="s">
        <v>11276</v>
      </c>
      <c r="F61" s="67" t="s">
        <v>4561</v>
      </c>
      <c r="G61" s="67" t="s">
        <v>4562</v>
      </c>
      <c r="H61" s="68" t="s">
        <v>4566</v>
      </c>
      <c r="I61" s="63">
        <v>2</v>
      </c>
      <c r="J61" s="64" t="str">
        <f t="shared" si="0"/>
        <v>A</v>
      </c>
      <c r="K61" s="65">
        <f t="shared" si="1"/>
        <v>5000</v>
      </c>
      <c r="L61" s="66">
        <f t="shared" si="2"/>
        <v>4</v>
      </c>
      <c r="M61" s="66" t="str">
        <f t="shared" si="3"/>
        <v>OK</v>
      </c>
    </row>
    <row r="62" spans="2:14" hidden="1" x14ac:dyDescent="0.25">
      <c r="B62" s="57">
        <v>55</v>
      </c>
      <c r="C62" s="58">
        <v>44491</v>
      </c>
      <c r="D62" s="59" t="s">
        <v>4563</v>
      </c>
      <c r="E62" s="60" t="s">
        <v>11276</v>
      </c>
      <c r="F62" s="67" t="s">
        <v>4564</v>
      </c>
      <c r="G62" s="67" t="s">
        <v>4565</v>
      </c>
      <c r="H62" s="68" t="s">
        <v>4567</v>
      </c>
      <c r="I62" s="63">
        <v>2</v>
      </c>
      <c r="J62" s="64" t="str">
        <f t="shared" si="0"/>
        <v>A</v>
      </c>
      <c r="K62" s="65">
        <f t="shared" si="1"/>
        <v>5000</v>
      </c>
      <c r="L62" s="66">
        <f t="shared" si="2"/>
        <v>2</v>
      </c>
      <c r="M62" s="66" t="str">
        <f t="shared" si="3"/>
        <v>OK</v>
      </c>
    </row>
    <row r="63" spans="2:14" hidden="1" x14ac:dyDescent="0.25">
      <c r="B63" s="57">
        <v>56</v>
      </c>
      <c r="C63" s="58">
        <v>44491</v>
      </c>
      <c r="D63" s="59" t="s">
        <v>4568</v>
      </c>
      <c r="E63" s="60" t="s">
        <v>11276</v>
      </c>
      <c r="F63" s="67" t="s">
        <v>4569</v>
      </c>
      <c r="G63" s="67" t="s">
        <v>4570</v>
      </c>
      <c r="H63" s="68" t="s">
        <v>4574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si="2"/>
        <v>2</v>
      </c>
      <c r="M63" s="66" t="str">
        <f t="shared" si="3"/>
        <v>OK</v>
      </c>
    </row>
    <row r="64" spans="2:14" hidden="1" x14ac:dyDescent="0.25">
      <c r="B64" s="57">
        <v>57</v>
      </c>
      <c r="C64" s="58">
        <v>44491</v>
      </c>
      <c r="D64" s="59" t="s">
        <v>4571</v>
      </c>
      <c r="E64" s="60" t="s">
        <v>11276</v>
      </c>
      <c r="F64" s="67" t="s">
        <v>4572</v>
      </c>
      <c r="G64" s="67" t="s">
        <v>4573</v>
      </c>
      <c r="H64" s="68" t="s">
        <v>4575</v>
      </c>
      <c r="I64" s="63">
        <v>2</v>
      </c>
      <c r="J64" s="64" t="str">
        <f t="shared" si="0"/>
        <v>A</v>
      </c>
      <c r="K64" s="65">
        <f t="shared" si="1"/>
        <v>5000</v>
      </c>
      <c r="L64" s="66">
        <f t="shared" si="2"/>
        <v>2</v>
      </c>
      <c r="M64" s="66" t="str">
        <f t="shared" si="3"/>
        <v>OK</v>
      </c>
    </row>
    <row r="65" spans="2:14" hidden="1" x14ac:dyDescent="0.25">
      <c r="B65" s="57">
        <v>58</v>
      </c>
      <c r="C65" s="58">
        <v>44491</v>
      </c>
      <c r="D65" s="59" t="s">
        <v>4576</v>
      </c>
      <c r="E65" s="60" t="s">
        <v>11276</v>
      </c>
      <c r="F65" s="67" t="s">
        <v>4577</v>
      </c>
      <c r="G65" s="67" t="s">
        <v>4578</v>
      </c>
      <c r="H65" s="68" t="s">
        <v>4579</v>
      </c>
      <c r="I65" s="63">
        <v>2</v>
      </c>
      <c r="J65" s="64" t="str">
        <f t="shared" si="0"/>
        <v>A</v>
      </c>
      <c r="K65" s="65">
        <f t="shared" si="1"/>
        <v>5000</v>
      </c>
      <c r="L65" s="66">
        <f t="shared" si="2"/>
        <v>4</v>
      </c>
      <c r="M65" s="66" t="str">
        <f t="shared" si="3"/>
        <v>OK</v>
      </c>
    </row>
    <row r="66" spans="2:14" hidden="1" x14ac:dyDescent="0.25">
      <c r="B66" s="57">
        <v>59</v>
      </c>
      <c r="C66" s="58">
        <v>44491</v>
      </c>
      <c r="D66" s="59" t="s">
        <v>4580</v>
      </c>
      <c r="E66" s="60" t="s">
        <v>11276</v>
      </c>
      <c r="F66" s="67" t="s">
        <v>4581</v>
      </c>
      <c r="G66" s="67" t="s">
        <v>4582</v>
      </c>
      <c r="H66" s="68" t="s">
        <v>4583</v>
      </c>
      <c r="I66" s="63">
        <v>2</v>
      </c>
      <c r="J66" s="64" t="str">
        <f t="shared" si="0"/>
        <v>A</v>
      </c>
      <c r="K66" s="65">
        <f t="shared" si="1"/>
        <v>5000</v>
      </c>
      <c r="L66" s="66">
        <f t="shared" si="2"/>
        <v>2</v>
      </c>
      <c r="M66" s="66" t="str">
        <f t="shared" si="3"/>
        <v>OK</v>
      </c>
    </row>
    <row r="67" spans="2:14" hidden="1" x14ac:dyDescent="0.25">
      <c r="B67" s="57">
        <v>60</v>
      </c>
      <c r="C67" s="58">
        <v>44491</v>
      </c>
      <c r="D67" s="59" t="s">
        <v>4584</v>
      </c>
      <c r="E67" s="60" t="s">
        <v>11276</v>
      </c>
      <c r="F67" s="67" t="s">
        <v>4585</v>
      </c>
      <c r="G67" s="67" t="s">
        <v>4586</v>
      </c>
      <c r="H67" s="68" t="s">
        <v>4587</v>
      </c>
      <c r="I67" s="63">
        <v>2</v>
      </c>
      <c r="J67" s="64" t="str">
        <f t="shared" si="0"/>
        <v>A</v>
      </c>
      <c r="K67" s="65">
        <f t="shared" si="1"/>
        <v>5000</v>
      </c>
      <c r="L67" s="66">
        <f t="shared" si="2"/>
        <v>2</v>
      </c>
      <c r="M67" s="66" t="str">
        <f t="shared" si="3"/>
        <v>OK</v>
      </c>
    </row>
    <row r="68" spans="2:14" s="69" customFormat="1" hidden="1" x14ac:dyDescent="0.25">
      <c r="B68" s="57">
        <v>61</v>
      </c>
      <c r="C68" s="58">
        <v>44491</v>
      </c>
      <c r="D68" s="59" t="s">
        <v>4588</v>
      </c>
      <c r="E68" s="60" t="s">
        <v>11276</v>
      </c>
      <c r="F68" s="67" t="s">
        <v>4589</v>
      </c>
      <c r="G68" s="67" t="s">
        <v>4590</v>
      </c>
      <c r="H68" s="68" t="s">
        <v>4591</v>
      </c>
      <c r="I68" s="63">
        <v>2</v>
      </c>
      <c r="J68" s="64" t="str">
        <f t="shared" si="0"/>
        <v>A</v>
      </c>
      <c r="K68" s="65">
        <f t="shared" si="1"/>
        <v>5000</v>
      </c>
      <c r="L68" s="66">
        <f t="shared" si="2"/>
        <v>2</v>
      </c>
      <c r="M68" s="66" t="str">
        <f t="shared" si="3"/>
        <v>OK</v>
      </c>
      <c r="N68" s="40"/>
    </row>
    <row r="69" spans="2:14" hidden="1" x14ac:dyDescent="0.25">
      <c r="B69" s="57">
        <v>62</v>
      </c>
      <c r="C69" s="58">
        <v>44491</v>
      </c>
      <c r="D69" s="59" t="s">
        <v>4592</v>
      </c>
      <c r="E69" s="60" t="s">
        <v>11276</v>
      </c>
      <c r="F69" s="67" t="s">
        <v>751</v>
      </c>
      <c r="G69" s="67" t="s">
        <v>4593</v>
      </c>
      <c r="H69" s="68" t="s">
        <v>4594</v>
      </c>
      <c r="I69" s="63">
        <v>2</v>
      </c>
      <c r="J69" s="64" t="str">
        <f t="shared" si="0"/>
        <v>A</v>
      </c>
      <c r="K69" s="65">
        <f t="shared" si="1"/>
        <v>5000</v>
      </c>
      <c r="L69" s="66">
        <f t="shared" si="2"/>
        <v>2</v>
      </c>
      <c r="M69" s="66" t="str">
        <f t="shared" si="3"/>
        <v>OK</v>
      </c>
    </row>
    <row r="70" spans="2:14" hidden="1" x14ac:dyDescent="0.25">
      <c r="B70" s="57">
        <v>63</v>
      </c>
      <c r="C70" s="58">
        <v>44491</v>
      </c>
      <c r="D70" s="59" t="s">
        <v>4595</v>
      </c>
      <c r="E70" s="60" t="s">
        <v>11276</v>
      </c>
      <c r="F70" s="67" t="s">
        <v>4596</v>
      </c>
      <c r="G70" s="67" t="s">
        <v>4597</v>
      </c>
      <c r="H70" s="68" t="s">
        <v>4598</v>
      </c>
      <c r="I70" s="63">
        <v>2</v>
      </c>
      <c r="J70" s="64" t="str">
        <f t="shared" si="0"/>
        <v>A</v>
      </c>
      <c r="K70" s="65">
        <f t="shared" si="1"/>
        <v>5000</v>
      </c>
      <c r="L70" s="66">
        <f t="shared" si="2"/>
        <v>11</v>
      </c>
      <c r="M70" s="66" t="str">
        <f t="shared" si="3"/>
        <v>OK</v>
      </c>
    </row>
    <row r="71" spans="2:14" hidden="1" x14ac:dyDescent="0.25">
      <c r="B71" s="57">
        <v>64</v>
      </c>
      <c r="C71" s="58">
        <v>44491</v>
      </c>
      <c r="D71" s="59" t="s">
        <v>4599</v>
      </c>
      <c r="E71" s="60" t="s">
        <v>11276</v>
      </c>
      <c r="F71" s="67" t="s">
        <v>4600</v>
      </c>
      <c r="G71" s="67" t="s">
        <v>4601</v>
      </c>
      <c r="H71" s="68" t="s">
        <v>4602</v>
      </c>
      <c r="I71" s="63">
        <v>2</v>
      </c>
      <c r="J71" s="64" t="str">
        <f t="shared" ref="J71:J134" si="4">+IF(I71&lt;=0," ",IF(I71&lt;=5,"A",IF(I71&gt;=6,"B")))</f>
        <v>A</v>
      </c>
      <c r="K71" s="65">
        <f t="shared" ref="K71:K134" si="5">+IF(J71=" ",I71*0,IF(J71="A",I71*2500,IF(J71="B",I71*3000)))</f>
        <v>5000</v>
      </c>
      <c r="L71" s="66">
        <f t="shared" si="2"/>
        <v>4</v>
      </c>
      <c r="M71" s="66" t="str">
        <f t="shared" si="3"/>
        <v>OK</v>
      </c>
    </row>
    <row r="72" spans="2:14" s="69" customFormat="1" hidden="1" x14ac:dyDescent="0.25">
      <c r="B72" s="57">
        <v>65</v>
      </c>
      <c r="C72" s="58">
        <v>44491</v>
      </c>
      <c r="D72" s="59" t="s">
        <v>4603</v>
      </c>
      <c r="E72" s="60" t="s">
        <v>11276</v>
      </c>
      <c r="F72" s="67" t="s">
        <v>4604</v>
      </c>
      <c r="G72" s="67" t="s">
        <v>4605</v>
      </c>
      <c r="H72" s="68" t="s">
        <v>4606</v>
      </c>
      <c r="I72" s="63">
        <v>2</v>
      </c>
      <c r="J72" s="64" t="str">
        <f t="shared" si="4"/>
        <v>A</v>
      </c>
      <c r="K72" s="65">
        <f t="shared" si="5"/>
        <v>5000</v>
      </c>
      <c r="L72" s="66">
        <f t="shared" si="2"/>
        <v>2</v>
      </c>
      <c r="M72" s="66" t="str">
        <f t="shared" si="3"/>
        <v>OK</v>
      </c>
      <c r="N72" s="40"/>
    </row>
    <row r="73" spans="2:14" hidden="1" x14ac:dyDescent="0.25">
      <c r="B73" s="57">
        <v>66</v>
      </c>
      <c r="C73" s="58">
        <v>44491</v>
      </c>
      <c r="D73" s="59" t="s">
        <v>4607</v>
      </c>
      <c r="E73" s="60" t="s">
        <v>11276</v>
      </c>
      <c r="F73" s="67" t="s">
        <v>4608</v>
      </c>
      <c r="G73" s="67" t="s">
        <v>4609</v>
      </c>
      <c r="H73" s="68" t="s">
        <v>4613</v>
      </c>
      <c r="I73" s="63">
        <v>2</v>
      </c>
      <c r="J73" s="64" t="str">
        <f t="shared" si="4"/>
        <v>A</v>
      </c>
      <c r="K73" s="65">
        <f t="shared" si="5"/>
        <v>5000</v>
      </c>
      <c r="L73" s="66">
        <f t="shared" ref="L73:L136" si="6">SUMIF($D$8:$D$283,D73:D348,$I$8:$I$283)</f>
        <v>2</v>
      </c>
      <c r="M73" s="66" t="str">
        <f t="shared" ref="M73:M136" si="7">+IF(L73=0," ",IF(L73&lt;=20,"OK",IF(L73&gt;=21,"LEBIH")))</f>
        <v>OK</v>
      </c>
    </row>
    <row r="74" spans="2:14" hidden="1" x14ac:dyDescent="0.25">
      <c r="B74" s="57">
        <v>67</v>
      </c>
      <c r="C74" s="58">
        <v>44491</v>
      </c>
      <c r="D74" s="59" t="s">
        <v>4610</v>
      </c>
      <c r="E74" s="60" t="s">
        <v>11276</v>
      </c>
      <c r="F74" s="67" t="s">
        <v>4611</v>
      </c>
      <c r="G74" s="67" t="s">
        <v>4612</v>
      </c>
      <c r="H74" s="68" t="s">
        <v>4614</v>
      </c>
      <c r="I74" s="63">
        <v>2</v>
      </c>
      <c r="J74" s="64" t="str">
        <f t="shared" si="4"/>
        <v>A</v>
      </c>
      <c r="K74" s="65">
        <f t="shared" si="5"/>
        <v>5000</v>
      </c>
      <c r="L74" s="66">
        <f t="shared" si="6"/>
        <v>2</v>
      </c>
      <c r="M74" s="66" t="str">
        <f t="shared" si="7"/>
        <v>OK</v>
      </c>
    </row>
    <row r="75" spans="2:14" s="69" customFormat="1" hidden="1" x14ac:dyDescent="0.25">
      <c r="B75" s="57">
        <v>68</v>
      </c>
      <c r="C75" s="58">
        <v>44491</v>
      </c>
      <c r="D75" s="59" t="s">
        <v>4615</v>
      </c>
      <c r="E75" s="60" t="s">
        <v>11276</v>
      </c>
      <c r="F75" s="67" t="s">
        <v>4616</v>
      </c>
      <c r="G75" s="67" t="s">
        <v>4617</v>
      </c>
      <c r="H75" s="68" t="s">
        <v>4627</v>
      </c>
      <c r="I75" s="63">
        <v>3</v>
      </c>
      <c r="J75" s="64" t="str">
        <f t="shared" si="4"/>
        <v>A</v>
      </c>
      <c r="K75" s="65">
        <f t="shared" si="5"/>
        <v>7500</v>
      </c>
      <c r="L75" s="66">
        <f t="shared" si="6"/>
        <v>3</v>
      </c>
      <c r="M75" s="66" t="str">
        <f t="shared" si="7"/>
        <v>OK</v>
      </c>
      <c r="N75" s="40"/>
    </row>
    <row r="76" spans="2:14" hidden="1" x14ac:dyDescent="0.25">
      <c r="B76" s="57">
        <v>69</v>
      </c>
      <c r="C76" s="58">
        <v>44491</v>
      </c>
      <c r="D76" s="59" t="s">
        <v>4618</v>
      </c>
      <c r="E76" s="60" t="s">
        <v>11276</v>
      </c>
      <c r="F76" s="67" t="s">
        <v>4619</v>
      </c>
      <c r="G76" s="67" t="s">
        <v>4620</v>
      </c>
      <c r="H76" s="68" t="s">
        <v>4628</v>
      </c>
      <c r="I76" s="63">
        <v>2</v>
      </c>
      <c r="J76" s="64" t="str">
        <f t="shared" si="4"/>
        <v>A</v>
      </c>
      <c r="K76" s="65">
        <f t="shared" si="5"/>
        <v>5000</v>
      </c>
      <c r="L76" s="66">
        <f t="shared" si="6"/>
        <v>2</v>
      </c>
      <c r="M76" s="66" t="str">
        <f t="shared" si="7"/>
        <v>OK</v>
      </c>
    </row>
    <row r="77" spans="2:14" hidden="1" x14ac:dyDescent="0.25">
      <c r="B77" s="57">
        <v>70</v>
      </c>
      <c r="C77" s="58">
        <v>44491</v>
      </c>
      <c r="D77" s="59" t="s">
        <v>4621</v>
      </c>
      <c r="E77" s="60" t="s">
        <v>11276</v>
      </c>
      <c r="F77" s="67" t="s">
        <v>4622</v>
      </c>
      <c r="G77" s="67" t="s">
        <v>4623</v>
      </c>
      <c r="H77" s="68" t="s">
        <v>4629</v>
      </c>
      <c r="I77" s="63">
        <v>2</v>
      </c>
      <c r="J77" s="64" t="str">
        <f t="shared" si="4"/>
        <v>A</v>
      </c>
      <c r="K77" s="65">
        <f t="shared" si="5"/>
        <v>5000</v>
      </c>
      <c r="L77" s="66">
        <f t="shared" si="6"/>
        <v>2</v>
      </c>
      <c r="M77" s="66" t="str">
        <f t="shared" si="7"/>
        <v>OK</v>
      </c>
    </row>
    <row r="78" spans="2:14" hidden="1" x14ac:dyDescent="0.25">
      <c r="B78" s="57">
        <v>71</v>
      </c>
      <c r="C78" s="58">
        <v>44491</v>
      </c>
      <c r="D78" s="59" t="s">
        <v>4624</v>
      </c>
      <c r="E78" s="60" t="s">
        <v>11276</v>
      </c>
      <c r="F78" s="67" t="s">
        <v>4625</v>
      </c>
      <c r="G78" s="67" t="s">
        <v>4626</v>
      </c>
      <c r="H78" s="68" t="s">
        <v>4630</v>
      </c>
      <c r="I78" s="63">
        <v>3</v>
      </c>
      <c r="J78" s="64" t="str">
        <f t="shared" si="4"/>
        <v>A</v>
      </c>
      <c r="K78" s="65">
        <f t="shared" si="5"/>
        <v>7500</v>
      </c>
      <c r="L78" s="66">
        <f t="shared" si="6"/>
        <v>3</v>
      </c>
      <c r="M78" s="66" t="str">
        <f t="shared" si="7"/>
        <v>OK</v>
      </c>
    </row>
    <row r="79" spans="2:14" s="69" customFormat="1" hidden="1" x14ac:dyDescent="0.25">
      <c r="B79" s="57">
        <v>72</v>
      </c>
      <c r="C79" s="58">
        <v>44491</v>
      </c>
      <c r="D79" s="59" t="s">
        <v>4631</v>
      </c>
      <c r="E79" s="60" t="s">
        <v>11276</v>
      </c>
      <c r="F79" s="67" t="s">
        <v>4632</v>
      </c>
      <c r="G79" s="67" t="s">
        <v>4633</v>
      </c>
      <c r="H79" s="68" t="s">
        <v>4634</v>
      </c>
      <c r="I79" s="63">
        <v>3</v>
      </c>
      <c r="J79" s="64" t="str">
        <f t="shared" si="4"/>
        <v>A</v>
      </c>
      <c r="K79" s="65">
        <f t="shared" si="5"/>
        <v>7500</v>
      </c>
      <c r="L79" s="66">
        <f t="shared" si="6"/>
        <v>3</v>
      </c>
      <c r="M79" s="66" t="str">
        <f t="shared" si="7"/>
        <v>OK</v>
      </c>
      <c r="N79" s="40"/>
    </row>
    <row r="80" spans="2:14" s="69" customFormat="1" hidden="1" x14ac:dyDescent="0.25">
      <c r="B80" s="57">
        <v>73</v>
      </c>
      <c r="C80" s="70">
        <v>44491</v>
      </c>
      <c r="D80" s="59" t="s">
        <v>2159</v>
      </c>
      <c r="E80" s="60" t="s">
        <v>11276</v>
      </c>
      <c r="F80" s="67" t="s">
        <v>2160</v>
      </c>
      <c r="G80" s="67" t="s">
        <v>2161</v>
      </c>
      <c r="H80" s="68" t="s">
        <v>4635</v>
      </c>
      <c r="I80" s="63">
        <v>3</v>
      </c>
      <c r="J80" s="64" t="str">
        <f t="shared" si="4"/>
        <v>A</v>
      </c>
      <c r="K80" s="65">
        <f t="shared" si="5"/>
        <v>7500</v>
      </c>
      <c r="L80" s="66">
        <f t="shared" si="6"/>
        <v>5</v>
      </c>
      <c r="M80" s="66" t="str">
        <f t="shared" si="7"/>
        <v>OK</v>
      </c>
      <c r="N80" s="40"/>
    </row>
    <row r="81" spans="2:14" hidden="1" x14ac:dyDescent="0.25">
      <c r="B81" s="57">
        <v>74</v>
      </c>
      <c r="C81" s="70">
        <v>44492</v>
      </c>
      <c r="D81" s="59" t="s">
        <v>4636</v>
      </c>
      <c r="E81" s="60" t="s">
        <v>11276</v>
      </c>
      <c r="F81" s="67" t="s">
        <v>4637</v>
      </c>
      <c r="G81" s="67" t="s">
        <v>4638</v>
      </c>
      <c r="H81" s="68" t="s">
        <v>4639</v>
      </c>
      <c r="I81" s="63">
        <v>2</v>
      </c>
      <c r="J81" s="64" t="str">
        <f t="shared" si="4"/>
        <v>A</v>
      </c>
      <c r="K81" s="65">
        <f t="shared" si="5"/>
        <v>5000</v>
      </c>
      <c r="L81" s="66">
        <f t="shared" si="6"/>
        <v>4</v>
      </c>
      <c r="M81" s="66" t="str">
        <f t="shared" si="7"/>
        <v>OK</v>
      </c>
    </row>
    <row r="82" spans="2:14" hidden="1" x14ac:dyDescent="0.25">
      <c r="B82" s="57">
        <v>75</v>
      </c>
      <c r="C82" s="70">
        <v>44492</v>
      </c>
      <c r="D82" s="59" t="s">
        <v>4640</v>
      </c>
      <c r="E82" s="60" t="s">
        <v>11276</v>
      </c>
      <c r="F82" s="67" t="s">
        <v>4641</v>
      </c>
      <c r="G82" s="67" t="s">
        <v>2179</v>
      </c>
      <c r="H82" s="68" t="s">
        <v>4645</v>
      </c>
      <c r="I82" s="63">
        <v>3</v>
      </c>
      <c r="J82" s="64" t="str">
        <f t="shared" si="4"/>
        <v>A</v>
      </c>
      <c r="K82" s="65">
        <f t="shared" si="5"/>
        <v>7500</v>
      </c>
      <c r="L82" s="66">
        <f t="shared" si="6"/>
        <v>3</v>
      </c>
      <c r="M82" s="66" t="str">
        <f t="shared" si="7"/>
        <v>OK</v>
      </c>
    </row>
    <row r="83" spans="2:14" x14ac:dyDescent="0.25">
      <c r="B83" s="57">
        <v>76</v>
      </c>
      <c r="C83" s="70">
        <v>44492</v>
      </c>
      <c r="D83" s="59" t="s">
        <v>4642</v>
      </c>
      <c r="E83" s="60" t="s">
        <v>11276</v>
      </c>
      <c r="F83" s="67" t="s">
        <v>4643</v>
      </c>
      <c r="G83" s="67" t="s">
        <v>4644</v>
      </c>
      <c r="H83" s="149" t="s">
        <v>4646</v>
      </c>
      <c r="I83" s="63">
        <v>3</v>
      </c>
      <c r="J83" s="64" t="str">
        <f t="shared" si="4"/>
        <v>A</v>
      </c>
      <c r="K83" s="65">
        <f t="shared" si="5"/>
        <v>7500</v>
      </c>
      <c r="L83" s="66">
        <f t="shared" si="6"/>
        <v>5</v>
      </c>
      <c r="M83" s="66" t="str">
        <f t="shared" si="7"/>
        <v>OK</v>
      </c>
    </row>
    <row r="84" spans="2:14" s="69" customFormat="1" hidden="1" x14ac:dyDescent="0.25">
      <c r="B84" s="57">
        <v>77</v>
      </c>
      <c r="C84" s="70">
        <v>44492</v>
      </c>
      <c r="D84" s="59" t="s">
        <v>4647</v>
      </c>
      <c r="E84" s="60" t="s">
        <v>11276</v>
      </c>
      <c r="F84" s="67" t="s">
        <v>3182</v>
      </c>
      <c r="G84" s="67" t="s">
        <v>4648</v>
      </c>
      <c r="H84" s="68" t="s">
        <v>4649</v>
      </c>
      <c r="I84" s="63">
        <v>2</v>
      </c>
      <c r="J84" s="64" t="str">
        <f t="shared" si="4"/>
        <v>A</v>
      </c>
      <c r="K84" s="65">
        <f t="shared" si="5"/>
        <v>5000</v>
      </c>
      <c r="L84" s="66">
        <f t="shared" si="6"/>
        <v>5</v>
      </c>
      <c r="M84" s="66" t="str">
        <f t="shared" si="7"/>
        <v>OK</v>
      </c>
      <c r="N84" s="40"/>
    </row>
    <row r="85" spans="2:14" hidden="1" x14ac:dyDescent="0.25">
      <c r="B85" s="57">
        <v>78</v>
      </c>
      <c r="C85" s="70">
        <v>44492</v>
      </c>
      <c r="D85" s="59" t="s">
        <v>4650</v>
      </c>
      <c r="E85" s="60" t="s">
        <v>11276</v>
      </c>
      <c r="F85" s="67" t="s">
        <v>4651</v>
      </c>
      <c r="G85" s="67" t="s">
        <v>4652</v>
      </c>
      <c r="H85" s="68" t="s">
        <v>4653</v>
      </c>
      <c r="I85" s="63">
        <v>2</v>
      </c>
      <c r="J85" s="64" t="str">
        <f t="shared" si="4"/>
        <v>A</v>
      </c>
      <c r="K85" s="65">
        <f t="shared" si="5"/>
        <v>5000</v>
      </c>
      <c r="L85" s="66">
        <f t="shared" si="6"/>
        <v>2</v>
      </c>
      <c r="M85" s="66" t="str">
        <f t="shared" si="7"/>
        <v>OK</v>
      </c>
    </row>
    <row r="86" spans="2:14" hidden="1" x14ac:dyDescent="0.25">
      <c r="B86" s="57">
        <v>79</v>
      </c>
      <c r="C86" s="70">
        <v>44492</v>
      </c>
      <c r="D86" s="59" t="s">
        <v>4654</v>
      </c>
      <c r="E86" s="60" t="s">
        <v>11276</v>
      </c>
      <c r="F86" s="67" t="s">
        <v>4655</v>
      </c>
      <c r="G86" s="67" t="s">
        <v>4656</v>
      </c>
      <c r="H86" s="68" t="s">
        <v>4657</v>
      </c>
      <c r="I86" s="63">
        <v>2</v>
      </c>
      <c r="J86" s="64" t="str">
        <f t="shared" si="4"/>
        <v>A</v>
      </c>
      <c r="K86" s="65">
        <f t="shared" si="5"/>
        <v>5000</v>
      </c>
      <c r="L86" s="66">
        <f t="shared" si="6"/>
        <v>2</v>
      </c>
      <c r="M86" s="66" t="str">
        <f t="shared" si="7"/>
        <v>OK</v>
      </c>
    </row>
    <row r="87" spans="2:14" s="69" customFormat="1" hidden="1" x14ac:dyDescent="0.25">
      <c r="B87" s="57">
        <v>80</v>
      </c>
      <c r="C87" s="70">
        <v>44492</v>
      </c>
      <c r="D87" s="59" t="s">
        <v>4658</v>
      </c>
      <c r="E87" s="60" t="s">
        <v>11276</v>
      </c>
      <c r="F87" s="67" t="s">
        <v>4659</v>
      </c>
      <c r="G87" s="67" t="s">
        <v>4660</v>
      </c>
      <c r="H87" s="68" t="s">
        <v>4664</v>
      </c>
      <c r="I87" s="63">
        <v>2</v>
      </c>
      <c r="J87" s="64" t="str">
        <f t="shared" si="4"/>
        <v>A</v>
      </c>
      <c r="K87" s="65">
        <f t="shared" si="5"/>
        <v>5000</v>
      </c>
      <c r="L87" s="66">
        <f t="shared" si="6"/>
        <v>4</v>
      </c>
      <c r="M87" s="66" t="str">
        <f t="shared" si="7"/>
        <v>OK</v>
      </c>
      <c r="N87" s="40"/>
    </row>
    <row r="88" spans="2:14" hidden="1" x14ac:dyDescent="0.25">
      <c r="B88" s="57">
        <v>81</v>
      </c>
      <c r="C88" s="70">
        <v>44492</v>
      </c>
      <c r="D88" s="59" t="s">
        <v>4661</v>
      </c>
      <c r="E88" s="60" t="s">
        <v>11276</v>
      </c>
      <c r="F88" s="67" t="s">
        <v>4662</v>
      </c>
      <c r="G88" s="67" t="s">
        <v>4663</v>
      </c>
      <c r="H88" s="68" t="s">
        <v>4665</v>
      </c>
      <c r="I88" s="63">
        <v>2</v>
      </c>
      <c r="J88" s="64" t="str">
        <f t="shared" si="4"/>
        <v>A</v>
      </c>
      <c r="K88" s="65">
        <f t="shared" si="5"/>
        <v>5000</v>
      </c>
      <c r="L88" s="66">
        <f t="shared" si="6"/>
        <v>2</v>
      </c>
      <c r="M88" s="66" t="str">
        <f t="shared" si="7"/>
        <v>OK</v>
      </c>
    </row>
    <row r="89" spans="2:14" hidden="1" x14ac:dyDescent="0.25">
      <c r="B89" s="57">
        <v>82</v>
      </c>
      <c r="C89" s="70">
        <v>44492</v>
      </c>
      <c r="D89" s="59" t="s">
        <v>4666</v>
      </c>
      <c r="E89" s="60" t="s">
        <v>11276</v>
      </c>
      <c r="F89" s="67" t="s">
        <v>4667</v>
      </c>
      <c r="G89" s="67" t="s">
        <v>4668</v>
      </c>
      <c r="H89" s="68" t="s">
        <v>4669</v>
      </c>
      <c r="I89" s="63">
        <v>2</v>
      </c>
      <c r="J89" s="64" t="str">
        <f t="shared" si="4"/>
        <v>A</v>
      </c>
      <c r="K89" s="65">
        <f t="shared" si="5"/>
        <v>5000</v>
      </c>
      <c r="L89" s="66">
        <f t="shared" si="6"/>
        <v>4</v>
      </c>
      <c r="M89" s="66" t="str">
        <f t="shared" si="7"/>
        <v>OK</v>
      </c>
    </row>
    <row r="90" spans="2:14" hidden="1" x14ac:dyDescent="0.25">
      <c r="B90" s="57">
        <v>83</v>
      </c>
      <c r="C90" s="70">
        <v>44492</v>
      </c>
      <c r="D90" s="59" t="s">
        <v>4670</v>
      </c>
      <c r="E90" s="60" t="s">
        <v>11276</v>
      </c>
      <c r="F90" s="67" t="s">
        <v>4671</v>
      </c>
      <c r="G90" s="67" t="s">
        <v>4672</v>
      </c>
      <c r="H90" s="68" t="s">
        <v>4673</v>
      </c>
      <c r="I90" s="63">
        <v>2</v>
      </c>
      <c r="J90" s="64" t="str">
        <f t="shared" si="4"/>
        <v>A</v>
      </c>
      <c r="K90" s="65">
        <f t="shared" si="5"/>
        <v>5000</v>
      </c>
      <c r="L90" s="66">
        <f t="shared" si="6"/>
        <v>4</v>
      </c>
      <c r="M90" s="66" t="str">
        <f t="shared" si="7"/>
        <v>OK</v>
      </c>
    </row>
    <row r="91" spans="2:14" s="69" customFormat="1" hidden="1" x14ac:dyDescent="0.25">
      <c r="B91" s="57">
        <v>84</v>
      </c>
      <c r="C91" s="70">
        <v>44492</v>
      </c>
      <c r="D91" s="59" t="s">
        <v>4674</v>
      </c>
      <c r="E91" s="60" t="s">
        <v>11276</v>
      </c>
      <c r="F91" s="67" t="s">
        <v>4675</v>
      </c>
      <c r="G91" s="67" t="s">
        <v>4676</v>
      </c>
      <c r="H91" s="68" t="s">
        <v>4677</v>
      </c>
      <c r="I91" s="63">
        <v>2</v>
      </c>
      <c r="J91" s="64" t="str">
        <f t="shared" si="4"/>
        <v>A</v>
      </c>
      <c r="K91" s="65">
        <f t="shared" si="5"/>
        <v>5000</v>
      </c>
      <c r="L91" s="66">
        <f t="shared" si="6"/>
        <v>2</v>
      </c>
      <c r="M91" s="66" t="str">
        <f t="shared" si="7"/>
        <v>OK</v>
      </c>
      <c r="N91" s="40"/>
    </row>
    <row r="92" spans="2:14" hidden="1" x14ac:dyDescent="0.25">
      <c r="B92" s="57">
        <v>85</v>
      </c>
      <c r="C92" s="70">
        <v>44492</v>
      </c>
      <c r="D92" s="59" t="s">
        <v>4678</v>
      </c>
      <c r="E92" s="60" t="s">
        <v>11276</v>
      </c>
      <c r="F92" s="67" t="s">
        <v>4679</v>
      </c>
      <c r="G92" s="67" t="s">
        <v>4680</v>
      </c>
      <c r="H92" s="68" t="s">
        <v>4681</v>
      </c>
      <c r="I92" s="63">
        <v>2</v>
      </c>
      <c r="J92" s="64" t="str">
        <f t="shared" si="4"/>
        <v>A</v>
      </c>
      <c r="K92" s="65">
        <f t="shared" si="5"/>
        <v>5000</v>
      </c>
      <c r="L92" s="66">
        <f t="shared" si="6"/>
        <v>2</v>
      </c>
      <c r="M92" s="66" t="str">
        <f t="shared" si="7"/>
        <v>OK</v>
      </c>
    </row>
    <row r="93" spans="2:14" hidden="1" x14ac:dyDescent="0.25">
      <c r="B93" s="57">
        <v>86</v>
      </c>
      <c r="C93" s="70">
        <v>44492</v>
      </c>
      <c r="D93" s="59" t="s">
        <v>4682</v>
      </c>
      <c r="E93" s="60" t="s">
        <v>11276</v>
      </c>
      <c r="F93" s="67" t="s">
        <v>4683</v>
      </c>
      <c r="G93" s="67" t="s">
        <v>4684</v>
      </c>
      <c r="H93" s="68" t="s">
        <v>4685</v>
      </c>
      <c r="I93" s="63">
        <v>2</v>
      </c>
      <c r="J93" s="64" t="str">
        <f t="shared" si="4"/>
        <v>A</v>
      </c>
      <c r="K93" s="65">
        <f t="shared" si="5"/>
        <v>5000</v>
      </c>
      <c r="L93" s="66">
        <f t="shared" si="6"/>
        <v>2</v>
      </c>
      <c r="M93" s="66" t="str">
        <f t="shared" si="7"/>
        <v>OK</v>
      </c>
    </row>
    <row r="94" spans="2:14" s="69" customFormat="1" hidden="1" x14ac:dyDescent="0.25">
      <c r="B94" s="57">
        <v>87</v>
      </c>
      <c r="C94" s="70">
        <v>44492</v>
      </c>
      <c r="D94" s="59" t="s">
        <v>2120</v>
      </c>
      <c r="E94" s="60" t="s">
        <v>11276</v>
      </c>
      <c r="F94" s="67" t="s">
        <v>2121</v>
      </c>
      <c r="G94" s="67" t="s">
        <v>2122</v>
      </c>
      <c r="H94" s="68" t="s">
        <v>4686</v>
      </c>
      <c r="I94" s="63">
        <v>2</v>
      </c>
      <c r="J94" s="64" t="str">
        <f t="shared" si="4"/>
        <v>A</v>
      </c>
      <c r="K94" s="65">
        <f t="shared" si="5"/>
        <v>5000</v>
      </c>
      <c r="L94" s="66">
        <f t="shared" si="6"/>
        <v>11</v>
      </c>
      <c r="M94" s="66" t="str">
        <f t="shared" si="7"/>
        <v>OK</v>
      </c>
      <c r="N94" s="40"/>
    </row>
    <row r="95" spans="2:14" hidden="1" x14ac:dyDescent="0.25">
      <c r="B95" s="57">
        <v>88</v>
      </c>
      <c r="C95" s="70">
        <v>44492</v>
      </c>
      <c r="D95" s="59" t="s">
        <v>4687</v>
      </c>
      <c r="E95" s="60" t="s">
        <v>11276</v>
      </c>
      <c r="F95" s="67" t="s">
        <v>4688</v>
      </c>
      <c r="G95" s="67" t="s">
        <v>4689</v>
      </c>
      <c r="H95" s="68" t="s">
        <v>4690</v>
      </c>
      <c r="I95" s="63">
        <v>2</v>
      </c>
      <c r="J95" s="64" t="str">
        <f t="shared" si="4"/>
        <v>A</v>
      </c>
      <c r="K95" s="65">
        <f t="shared" si="5"/>
        <v>5000</v>
      </c>
      <c r="L95" s="66">
        <f t="shared" si="6"/>
        <v>4</v>
      </c>
      <c r="M95" s="66" t="str">
        <f t="shared" si="7"/>
        <v>OK</v>
      </c>
    </row>
    <row r="96" spans="2:14" hidden="1" x14ac:dyDescent="0.25">
      <c r="B96" s="57">
        <v>89</v>
      </c>
      <c r="C96" s="70">
        <v>44492</v>
      </c>
      <c r="D96" s="59" t="s">
        <v>4691</v>
      </c>
      <c r="E96" s="60" t="s">
        <v>11276</v>
      </c>
      <c r="F96" s="67" t="s">
        <v>4692</v>
      </c>
      <c r="G96" s="67" t="s">
        <v>4693</v>
      </c>
      <c r="H96" s="68" t="s">
        <v>4694</v>
      </c>
      <c r="I96" s="63">
        <v>2</v>
      </c>
      <c r="J96" s="64" t="str">
        <f t="shared" si="4"/>
        <v>A</v>
      </c>
      <c r="K96" s="65">
        <f t="shared" si="5"/>
        <v>5000</v>
      </c>
      <c r="L96" s="66">
        <f t="shared" si="6"/>
        <v>2</v>
      </c>
      <c r="M96" s="66" t="str">
        <f t="shared" si="7"/>
        <v>OK</v>
      </c>
    </row>
    <row r="97" spans="2:14" hidden="1" x14ac:dyDescent="0.25">
      <c r="B97" s="57">
        <v>90</v>
      </c>
      <c r="C97" s="70">
        <v>44492</v>
      </c>
      <c r="D97" s="59" t="s">
        <v>4695</v>
      </c>
      <c r="E97" s="60" t="s">
        <v>11276</v>
      </c>
      <c r="F97" s="67" t="s">
        <v>4696</v>
      </c>
      <c r="G97" s="67" t="s">
        <v>4697</v>
      </c>
      <c r="H97" s="68" t="s">
        <v>4698</v>
      </c>
      <c r="I97" s="63">
        <v>2</v>
      </c>
      <c r="J97" s="64" t="str">
        <f t="shared" si="4"/>
        <v>A</v>
      </c>
      <c r="K97" s="65">
        <f t="shared" si="5"/>
        <v>5000</v>
      </c>
      <c r="L97" s="66">
        <f t="shared" si="6"/>
        <v>2</v>
      </c>
      <c r="M97" s="66" t="str">
        <f t="shared" si="7"/>
        <v>OK</v>
      </c>
    </row>
    <row r="98" spans="2:14" s="69" customFormat="1" hidden="1" x14ac:dyDescent="0.25">
      <c r="B98" s="57">
        <v>91</v>
      </c>
      <c r="C98" s="70">
        <v>44492</v>
      </c>
      <c r="D98" s="59" t="s">
        <v>4699</v>
      </c>
      <c r="E98" s="60" t="s">
        <v>11276</v>
      </c>
      <c r="F98" s="67" t="s">
        <v>4700</v>
      </c>
      <c r="G98" s="67" t="s">
        <v>4701</v>
      </c>
      <c r="H98" s="68" t="s">
        <v>4702</v>
      </c>
      <c r="I98" s="63">
        <v>2</v>
      </c>
      <c r="J98" s="64" t="str">
        <f t="shared" si="4"/>
        <v>A</v>
      </c>
      <c r="K98" s="65">
        <f t="shared" si="5"/>
        <v>5000</v>
      </c>
      <c r="L98" s="66">
        <f t="shared" si="6"/>
        <v>2</v>
      </c>
      <c r="M98" s="66" t="str">
        <f t="shared" si="7"/>
        <v>OK</v>
      </c>
      <c r="N98" s="40"/>
    </row>
    <row r="99" spans="2:14" hidden="1" x14ac:dyDescent="0.25">
      <c r="B99" s="57">
        <v>92</v>
      </c>
      <c r="C99" s="70">
        <v>44494</v>
      </c>
      <c r="D99" s="59" t="s">
        <v>730</v>
      </c>
      <c r="E99" s="60" t="s">
        <v>11276</v>
      </c>
      <c r="F99" s="67" t="s">
        <v>731</v>
      </c>
      <c r="G99" s="67" t="s">
        <v>732</v>
      </c>
      <c r="H99" s="68" t="s">
        <v>5484</v>
      </c>
      <c r="I99" s="63">
        <v>2</v>
      </c>
      <c r="J99" s="64" t="str">
        <f t="shared" si="4"/>
        <v>A</v>
      </c>
      <c r="K99" s="65">
        <f t="shared" si="5"/>
        <v>5000</v>
      </c>
      <c r="L99" s="66">
        <f t="shared" si="6"/>
        <v>16</v>
      </c>
      <c r="M99" s="66" t="str">
        <f t="shared" si="7"/>
        <v>OK</v>
      </c>
    </row>
    <row r="100" spans="2:14" hidden="1" x14ac:dyDescent="0.25">
      <c r="B100" s="57">
        <v>93</v>
      </c>
      <c r="C100" s="70">
        <v>44494</v>
      </c>
      <c r="D100" s="59" t="s">
        <v>2097</v>
      </c>
      <c r="E100" s="60" t="s">
        <v>11276</v>
      </c>
      <c r="F100" s="67" t="s">
        <v>2098</v>
      </c>
      <c r="G100" s="67" t="s">
        <v>2099</v>
      </c>
      <c r="H100" s="68" t="s">
        <v>5485</v>
      </c>
      <c r="I100" s="63">
        <v>2</v>
      </c>
      <c r="J100" s="64" t="str">
        <f t="shared" si="4"/>
        <v>A</v>
      </c>
      <c r="K100" s="65">
        <f t="shared" si="5"/>
        <v>5000</v>
      </c>
      <c r="L100" s="66">
        <f t="shared" si="6"/>
        <v>4</v>
      </c>
      <c r="M100" s="66" t="str">
        <f t="shared" si="7"/>
        <v>OK</v>
      </c>
    </row>
    <row r="101" spans="2:14" s="69" customFormat="1" hidden="1" x14ac:dyDescent="0.25">
      <c r="B101" s="57">
        <v>94</v>
      </c>
      <c r="C101" s="70">
        <v>44494</v>
      </c>
      <c r="D101" s="59" t="s">
        <v>2101</v>
      </c>
      <c r="E101" s="60" t="s">
        <v>11276</v>
      </c>
      <c r="F101" s="67" t="s">
        <v>2102</v>
      </c>
      <c r="G101" s="67" t="s">
        <v>2103</v>
      </c>
      <c r="H101" s="68" t="s">
        <v>5486</v>
      </c>
      <c r="I101" s="63">
        <v>2</v>
      </c>
      <c r="J101" s="64" t="str">
        <f t="shared" si="4"/>
        <v>A</v>
      </c>
      <c r="K101" s="65">
        <f t="shared" si="5"/>
        <v>5000</v>
      </c>
      <c r="L101" s="66">
        <f t="shared" si="6"/>
        <v>5</v>
      </c>
      <c r="M101" s="66" t="str">
        <f t="shared" si="7"/>
        <v>OK</v>
      </c>
      <c r="N101" s="40"/>
    </row>
    <row r="102" spans="2:14" hidden="1" x14ac:dyDescent="0.25">
      <c r="B102" s="57">
        <v>95</v>
      </c>
      <c r="C102" s="70">
        <v>44494</v>
      </c>
      <c r="D102" s="59" t="s">
        <v>5487</v>
      </c>
      <c r="E102" s="60" t="s">
        <v>11276</v>
      </c>
      <c r="F102" s="67" t="s">
        <v>5488</v>
      </c>
      <c r="G102" s="67" t="s">
        <v>5489</v>
      </c>
      <c r="H102" s="68" t="s">
        <v>5490</v>
      </c>
      <c r="I102" s="63">
        <v>2</v>
      </c>
      <c r="J102" s="64" t="str">
        <f t="shared" si="4"/>
        <v>A</v>
      </c>
      <c r="K102" s="65">
        <f t="shared" si="5"/>
        <v>5000</v>
      </c>
      <c r="L102" s="66">
        <f t="shared" si="6"/>
        <v>2</v>
      </c>
      <c r="M102" s="66" t="str">
        <f t="shared" si="7"/>
        <v>OK</v>
      </c>
    </row>
    <row r="103" spans="2:14" hidden="1" x14ac:dyDescent="0.25">
      <c r="B103" s="57">
        <v>96</v>
      </c>
      <c r="C103" s="70">
        <v>44494</v>
      </c>
      <c r="D103" s="59" t="s">
        <v>5491</v>
      </c>
      <c r="E103" s="60" t="s">
        <v>11276</v>
      </c>
      <c r="F103" s="67" t="s">
        <v>5492</v>
      </c>
      <c r="G103" s="67" t="s">
        <v>5493</v>
      </c>
      <c r="H103" s="68" t="s">
        <v>5494</v>
      </c>
      <c r="I103" s="63">
        <v>2</v>
      </c>
      <c r="J103" s="64" t="str">
        <f t="shared" si="4"/>
        <v>A</v>
      </c>
      <c r="K103" s="65">
        <f t="shared" si="5"/>
        <v>5000</v>
      </c>
      <c r="L103" s="66">
        <f t="shared" si="6"/>
        <v>2</v>
      </c>
      <c r="M103" s="66" t="str">
        <f t="shared" si="7"/>
        <v>OK</v>
      </c>
    </row>
    <row r="104" spans="2:14" hidden="1" x14ac:dyDescent="0.25">
      <c r="B104" s="57">
        <v>97</v>
      </c>
      <c r="C104" s="70">
        <v>44494</v>
      </c>
      <c r="D104" s="59" t="s">
        <v>5495</v>
      </c>
      <c r="E104" s="60" t="s">
        <v>11276</v>
      </c>
      <c r="F104" s="67" t="s">
        <v>5496</v>
      </c>
      <c r="G104" s="67" t="s">
        <v>5497</v>
      </c>
      <c r="H104" s="68" t="s">
        <v>5504</v>
      </c>
      <c r="I104" s="63">
        <v>2</v>
      </c>
      <c r="J104" s="64" t="str">
        <f t="shared" si="4"/>
        <v>A</v>
      </c>
      <c r="K104" s="65">
        <f t="shared" si="5"/>
        <v>5000</v>
      </c>
      <c r="L104" s="66">
        <f t="shared" si="6"/>
        <v>4</v>
      </c>
      <c r="M104" s="66" t="str">
        <f t="shared" si="7"/>
        <v>OK</v>
      </c>
    </row>
    <row r="105" spans="2:14" s="69" customFormat="1" hidden="1" x14ac:dyDescent="0.25">
      <c r="B105" s="57">
        <v>98</v>
      </c>
      <c r="C105" s="70">
        <v>44494</v>
      </c>
      <c r="D105" s="59" t="s">
        <v>5498</v>
      </c>
      <c r="E105" s="60" t="s">
        <v>11276</v>
      </c>
      <c r="F105" s="67" t="s">
        <v>5499</v>
      </c>
      <c r="G105" s="67" t="s">
        <v>5500</v>
      </c>
      <c r="H105" s="68" t="s">
        <v>5505</v>
      </c>
      <c r="I105" s="63">
        <v>2</v>
      </c>
      <c r="J105" s="64" t="str">
        <f t="shared" si="4"/>
        <v>A</v>
      </c>
      <c r="K105" s="65">
        <f t="shared" si="5"/>
        <v>5000</v>
      </c>
      <c r="L105" s="66">
        <f t="shared" si="6"/>
        <v>4</v>
      </c>
      <c r="M105" s="66" t="str">
        <f t="shared" si="7"/>
        <v>OK</v>
      </c>
      <c r="N105" s="40"/>
    </row>
    <row r="106" spans="2:14" s="69" customFormat="1" hidden="1" x14ac:dyDescent="0.25">
      <c r="B106" s="57">
        <v>99</v>
      </c>
      <c r="C106" s="70">
        <v>44494</v>
      </c>
      <c r="D106" s="59" t="s">
        <v>5501</v>
      </c>
      <c r="E106" s="60" t="s">
        <v>11276</v>
      </c>
      <c r="F106" s="67" t="s">
        <v>5502</v>
      </c>
      <c r="G106" s="67" t="s">
        <v>5503</v>
      </c>
      <c r="H106" s="68" t="s">
        <v>5506</v>
      </c>
      <c r="I106" s="63">
        <v>2</v>
      </c>
      <c r="J106" s="64" t="str">
        <f t="shared" si="4"/>
        <v>A</v>
      </c>
      <c r="K106" s="65">
        <f t="shared" si="5"/>
        <v>5000</v>
      </c>
      <c r="L106" s="66">
        <f t="shared" si="6"/>
        <v>2</v>
      </c>
      <c r="M106" s="66" t="str">
        <f t="shared" si="7"/>
        <v>OK</v>
      </c>
      <c r="N106" s="40"/>
    </row>
    <row r="107" spans="2:14" hidden="1" x14ac:dyDescent="0.25">
      <c r="B107" s="57">
        <v>100</v>
      </c>
      <c r="C107" s="70">
        <v>44494</v>
      </c>
      <c r="D107" s="59" t="s">
        <v>3007</v>
      </c>
      <c r="E107" s="60" t="s">
        <v>11276</v>
      </c>
      <c r="F107" s="67" t="s">
        <v>3008</v>
      </c>
      <c r="G107" s="67" t="s">
        <v>3009</v>
      </c>
      <c r="H107" s="68" t="s">
        <v>5507</v>
      </c>
      <c r="I107" s="63">
        <v>4</v>
      </c>
      <c r="J107" s="64" t="str">
        <f t="shared" si="4"/>
        <v>A</v>
      </c>
      <c r="K107" s="65">
        <f t="shared" si="5"/>
        <v>10000</v>
      </c>
      <c r="L107" s="66">
        <f t="shared" si="6"/>
        <v>6</v>
      </c>
      <c r="M107" s="66" t="str">
        <f t="shared" si="7"/>
        <v>OK</v>
      </c>
    </row>
    <row r="108" spans="2:14" hidden="1" x14ac:dyDescent="0.25">
      <c r="B108" s="57">
        <v>101</v>
      </c>
      <c r="C108" s="70">
        <v>44494</v>
      </c>
      <c r="D108" s="59" t="s">
        <v>741</v>
      </c>
      <c r="E108" s="60" t="s">
        <v>11276</v>
      </c>
      <c r="F108" s="67" t="s">
        <v>742</v>
      </c>
      <c r="G108" s="67" t="s">
        <v>743</v>
      </c>
      <c r="H108" s="68" t="s">
        <v>5508</v>
      </c>
      <c r="I108" s="63">
        <v>2</v>
      </c>
      <c r="J108" s="64" t="str">
        <f t="shared" si="4"/>
        <v>A</v>
      </c>
      <c r="K108" s="65">
        <f t="shared" si="5"/>
        <v>5000</v>
      </c>
      <c r="L108" s="66">
        <f t="shared" si="6"/>
        <v>4</v>
      </c>
      <c r="M108" s="66" t="str">
        <f t="shared" si="7"/>
        <v>OK</v>
      </c>
    </row>
    <row r="109" spans="2:14" s="69" customFormat="1" hidden="1" x14ac:dyDescent="0.25">
      <c r="B109" s="57">
        <v>102</v>
      </c>
      <c r="C109" s="70">
        <v>44494</v>
      </c>
      <c r="D109" s="59" t="s">
        <v>5509</v>
      </c>
      <c r="E109" s="60" t="s">
        <v>11276</v>
      </c>
      <c r="F109" s="67" t="s">
        <v>5510</v>
      </c>
      <c r="G109" s="67" t="s">
        <v>5511</v>
      </c>
      <c r="H109" s="68" t="s">
        <v>5514</v>
      </c>
      <c r="I109" s="63">
        <v>2</v>
      </c>
      <c r="J109" s="64" t="str">
        <f t="shared" si="4"/>
        <v>A</v>
      </c>
      <c r="K109" s="65">
        <f t="shared" si="5"/>
        <v>5000</v>
      </c>
      <c r="L109" s="66">
        <f t="shared" si="6"/>
        <v>4</v>
      </c>
      <c r="M109" s="66" t="str">
        <f t="shared" si="7"/>
        <v>OK</v>
      </c>
      <c r="N109" s="40"/>
    </row>
    <row r="110" spans="2:14" hidden="1" x14ac:dyDescent="0.25">
      <c r="B110" s="57">
        <v>103</v>
      </c>
      <c r="C110" s="70">
        <v>44494</v>
      </c>
      <c r="D110" s="59" t="s">
        <v>5512</v>
      </c>
      <c r="E110" s="60" t="s">
        <v>11276</v>
      </c>
      <c r="F110" s="67" t="s">
        <v>5513</v>
      </c>
      <c r="G110" s="67" t="s">
        <v>740</v>
      </c>
      <c r="H110" s="68" t="s">
        <v>5515</v>
      </c>
      <c r="I110" s="63">
        <v>2</v>
      </c>
      <c r="J110" s="64" t="str">
        <f t="shared" si="4"/>
        <v>A</v>
      </c>
      <c r="K110" s="65">
        <f t="shared" si="5"/>
        <v>5000</v>
      </c>
      <c r="L110" s="66">
        <f t="shared" si="6"/>
        <v>4</v>
      </c>
      <c r="M110" s="66" t="str">
        <f t="shared" si="7"/>
        <v>OK</v>
      </c>
    </row>
    <row r="111" spans="2:14" hidden="1" x14ac:dyDescent="0.25">
      <c r="B111" s="57">
        <v>104</v>
      </c>
      <c r="C111" s="70">
        <v>44494</v>
      </c>
      <c r="D111" s="59" t="s">
        <v>5516</v>
      </c>
      <c r="E111" s="60" t="s">
        <v>11276</v>
      </c>
      <c r="F111" s="67" t="s">
        <v>5517</v>
      </c>
      <c r="G111" s="67" t="s">
        <v>5518</v>
      </c>
      <c r="H111" s="68" t="s">
        <v>5519</v>
      </c>
      <c r="I111" s="63">
        <v>2</v>
      </c>
      <c r="J111" s="64" t="str">
        <f t="shared" si="4"/>
        <v>A</v>
      </c>
      <c r="K111" s="65">
        <f t="shared" si="5"/>
        <v>5000</v>
      </c>
      <c r="L111" s="66">
        <f t="shared" si="6"/>
        <v>2</v>
      </c>
      <c r="M111" s="66" t="str">
        <f t="shared" si="7"/>
        <v>OK</v>
      </c>
    </row>
    <row r="112" spans="2:14" hidden="1" x14ac:dyDescent="0.25">
      <c r="B112" s="57">
        <v>105</v>
      </c>
      <c r="C112" s="70">
        <v>44494</v>
      </c>
      <c r="D112" s="59" t="s">
        <v>4647</v>
      </c>
      <c r="E112" s="60" t="s">
        <v>11276</v>
      </c>
      <c r="F112" s="67" t="s">
        <v>3182</v>
      </c>
      <c r="G112" s="67" t="s">
        <v>4648</v>
      </c>
      <c r="H112" s="68" t="s">
        <v>5523</v>
      </c>
      <c r="I112" s="63">
        <v>3</v>
      </c>
      <c r="J112" s="64" t="str">
        <f t="shared" si="4"/>
        <v>A</v>
      </c>
      <c r="K112" s="65">
        <f t="shared" si="5"/>
        <v>7500</v>
      </c>
      <c r="L112" s="66">
        <f t="shared" si="6"/>
        <v>5</v>
      </c>
      <c r="M112" s="66" t="str">
        <f t="shared" si="7"/>
        <v>OK</v>
      </c>
    </row>
    <row r="113" spans="2:14" s="69" customFormat="1" hidden="1" x14ac:dyDescent="0.25">
      <c r="B113" s="57">
        <v>106</v>
      </c>
      <c r="C113" s="70">
        <v>44494</v>
      </c>
      <c r="D113" s="59" t="s">
        <v>5520</v>
      </c>
      <c r="E113" s="60" t="s">
        <v>11276</v>
      </c>
      <c r="F113" s="67" t="s">
        <v>5521</v>
      </c>
      <c r="G113" s="67" t="s">
        <v>5522</v>
      </c>
      <c r="H113" s="68" t="s">
        <v>5524</v>
      </c>
      <c r="I113" s="63">
        <v>2</v>
      </c>
      <c r="J113" s="64" t="str">
        <f t="shared" si="4"/>
        <v>A</v>
      </c>
      <c r="K113" s="65">
        <f t="shared" si="5"/>
        <v>5000</v>
      </c>
      <c r="L113" s="66">
        <f t="shared" si="6"/>
        <v>2</v>
      </c>
      <c r="M113" s="66" t="str">
        <f t="shared" si="7"/>
        <v>OK</v>
      </c>
      <c r="N113" s="40"/>
    </row>
    <row r="114" spans="2:14" hidden="1" x14ac:dyDescent="0.25">
      <c r="B114" s="57">
        <v>107</v>
      </c>
      <c r="C114" s="70">
        <v>44494</v>
      </c>
      <c r="D114" s="59" t="s">
        <v>4687</v>
      </c>
      <c r="E114" s="60" t="s">
        <v>11276</v>
      </c>
      <c r="F114" s="67" t="s">
        <v>4688</v>
      </c>
      <c r="G114" s="67" t="s">
        <v>4689</v>
      </c>
      <c r="H114" s="68" t="s">
        <v>5525</v>
      </c>
      <c r="I114" s="63">
        <v>2</v>
      </c>
      <c r="J114" s="64" t="str">
        <f t="shared" si="4"/>
        <v>A</v>
      </c>
      <c r="K114" s="65">
        <f t="shared" si="5"/>
        <v>5000</v>
      </c>
      <c r="L114" s="66">
        <f t="shared" si="6"/>
        <v>4</v>
      </c>
      <c r="M114" s="66" t="str">
        <f t="shared" si="7"/>
        <v>OK</v>
      </c>
    </row>
    <row r="115" spans="2:14" hidden="1" x14ac:dyDescent="0.25">
      <c r="B115" s="57">
        <v>108</v>
      </c>
      <c r="C115" s="70">
        <v>44495</v>
      </c>
      <c r="D115" s="59" t="s">
        <v>6389</v>
      </c>
      <c r="E115" s="60" t="s">
        <v>11276</v>
      </c>
      <c r="F115" s="67" t="s">
        <v>6390</v>
      </c>
      <c r="G115" s="67" t="s">
        <v>6391</v>
      </c>
      <c r="H115" s="68" t="s">
        <v>6392</v>
      </c>
      <c r="I115" s="63">
        <v>2</v>
      </c>
      <c r="J115" s="64" t="str">
        <f t="shared" si="4"/>
        <v>A</v>
      </c>
      <c r="K115" s="65">
        <f t="shared" si="5"/>
        <v>5000</v>
      </c>
      <c r="L115" s="66">
        <f t="shared" si="6"/>
        <v>2</v>
      </c>
      <c r="M115" s="66" t="str">
        <f t="shared" si="7"/>
        <v>OK</v>
      </c>
    </row>
    <row r="116" spans="2:14" s="69" customFormat="1" hidden="1" x14ac:dyDescent="0.25">
      <c r="B116" s="57">
        <v>109</v>
      </c>
      <c r="C116" s="70">
        <v>44495</v>
      </c>
      <c r="D116" s="59" t="s">
        <v>6393</v>
      </c>
      <c r="E116" s="60" t="s">
        <v>11276</v>
      </c>
      <c r="F116" s="67" t="s">
        <v>6394</v>
      </c>
      <c r="G116" s="67" t="s">
        <v>6395</v>
      </c>
      <c r="H116" s="68" t="s">
        <v>6396</v>
      </c>
      <c r="I116" s="63">
        <v>2</v>
      </c>
      <c r="J116" s="64" t="str">
        <f t="shared" si="4"/>
        <v>A</v>
      </c>
      <c r="K116" s="65">
        <f t="shared" si="5"/>
        <v>5000</v>
      </c>
      <c r="L116" s="66">
        <f t="shared" si="6"/>
        <v>2</v>
      </c>
      <c r="M116" s="66" t="str">
        <f t="shared" si="7"/>
        <v>OK</v>
      </c>
      <c r="N116" s="40"/>
    </row>
    <row r="117" spans="2:14" hidden="1" x14ac:dyDescent="0.25">
      <c r="B117" s="57">
        <v>110</v>
      </c>
      <c r="C117" s="70">
        <v>44495</v>
      </c>
      <c r="D117" s="59" t="s">
        <v>6397</v>
      </c>
      <c r="E117" s="60" t="s">
        <v>11276</v>
      </c>
      <c r="F117" s="67" t="s">
        <v>6398</v>
      </c>
      <c r="G117" s="67" t="s">
        <v>2114</v>
      </c>
      <c r="H117" s="68" t="s">
        <v>6399</v>
      </c>
      <c r="I117" s="63">
        <v>4</v>
      </c>
      <c r="J117" s="64" t="str">
        <f t="shared" si="4"/>
        <v>A</v>
      </c>
      <c r="K117" s="65">
        <f t="shared" si="5"/>
        <v>10000</v>
      </c>
      <c r="L117" s="66">
        <f t="shared" si="6"/>
        <v>4</v>
      </c>
      <c r="M117" s="66" t="str">
        <f t="shared" si="7"/>
        <v>OK</v>
      </c>
    </row>
    <row r="118" spans="2:14" hidden="1" x14ac:dyDescent="0.25">
      <c r="B118" s="57">
        <v>111</v>
      </c>
      <c r="C118" s="70">
        <v>44495</v>
      </c>
      <c r="D118" s="59" t="s">
        <v>6400</v>
      </c>
      <c r="E118" s="60" t="s">
        <v>11276</v>
      </c>
      <c r="F118" s="67" t="s">
        <v>6401</v>
      </c>
      <c r="G118" s="67" t="s">
        <v>6402</v>
      </c>
      <c r="H118" s="68" t="s">
        <v>6403</v>
      </c>
      <c r="I118" s="63">
        <v>2</v>
      </c>
      <c r="J118" s="64" t="str">
        <f t="shared" si="4"/>
        <v>A</v>
      </c>
      <c r="K118" s="65">
        <f t="shared" si="5"/>
        <v>5000</v>
      </c>
      <c r="L118" s="66">
        <f t="shared" si="6"/>
        <v>2</v>
      </c>
      <c r="M118" s="66" t="str">
        <f t="shared" si="7"/>
        <v>OK</v>
      </c>
    </row>
    <row r="119" spans="2:14" hidden="1" x14ac:dyDescent="0.25">
      <c r="B119" s="57">
        <v>112</v>
      </c>
      <c r="C119" s="70">
        <v>44495</v>
      </c>
      <c r="D119" s="59" t="s">
        <v>2116</v>
      </c>
      <c r="E119" s="60" t="s">
        <v>11276</v>
      </c>
      <c r="F119" s="67" t="s">
        <v>2117</v>
      </c>
      <c r="G119" s="67" t="s">
        <v>2118</v>
      </c>
      <c r="H119" s="68" t="s">
        <v>6404</v>
      </c>
      <c r="I119" s="63">
        <v>2</v>
      </c>
      <c r="J119" s="64" t="str">
        <f t="shared" si="4"/>
        <v>A</v>
      </c>
      <c r="K119" s="65">
        <f t="shared" si="5"/>
        <v>5000</v>
      </c>
      <c r="L119" s="66">
        <f t="shared" si="6"/>
        <v>4</v>
      </c>
      <c r="M119" s="66" t="str">
        <f t="shared" si="7"/>
        <v>OK</v>
      </c>
    </row>
    <row r="120" spans="2:14" s="69" customFormat="1" hidden="1" x14ac:dyDescent="0.25">
      <c r="B120" s="57">
        <v>113</v>
      </c>
      <c r="C120" s="70">
        <v>44495</v>
      </c>
      <c r="D120" s="59" t="s">
        <v>6405</v>
      </c>
      <c r="E120" s="60" t="s">
        <v>11276</v>
      </c>
      <c r="F120" s="67" t="s">
        <v>6406</v>
      </c>
      <c r="G120" s="67" t="s">
        <v>6402</v>
      </c>
      <c r="H120" s="68" t="s">
        <v>6409</v>
      </c>
      <c r="I120" s="63">
        <v>2</v>
      </c>
      <c r="J120" s="64" t="str">
        <f t="shared" si="4"/>
        <v>A</v>
      </c>
      <c r="K120" s="65">
        <f t="shared" si="5"/>
        <v>5000</v>
      </c>
      <c r="L120" s="66">
        <f t="shared" si="6"/>
        <v>2</v>
      </c>
      <c r="M120" s="66" t="str">
        <f t="shared" si="7"/>
        <v>OK</v>
      </c>
      <c r="N120" s="40"/>
    </row>
    <row r="121" spans="2:14" hidden="1" x14ac:dyDescent="0.25">
      <c r="B121" s="57">
        <v>114</v>
      </c>
      <c r="C121" s="70">
        <v>44495</v>
      </c>
      <c r="D121" s="59" t="s">
        <v>6407</v>
      </c>
      <c r="E121" s="60" t="s">
        <v>11276</v>
      </c>
      <c r="F121" s="67" t="s">
        <v>6408</v>
      </c>
      <c r="G121" s="67" t="s">
        <v>6402</v>
      </c>
      <c r="H121" s="68" t="s">
        <v>6410</v>
      </c>
      <c r="I121" s="63">
        <v>2</v>
      </c>
      <c r="J121" s="64" t="str">
        <f t="shared" si="4"/>
        <v>A</v>
      </c>
      <c r="K121" s="65">
        <f t="shared" si="5"/>
        <v>5000</v>
      </c>
      <c r="L121" s="66">
        <f t="shared" si="6"/>
        <v>2</v>
      </c>
      <c r="M121" s="66" t="str">
        <f t="shared" si="7"/>
        <v>OK</v>
      </c>
    </row>
    <row r="122" spans="2:14" hidden="1" x14ac:dyDescent="0.25">
      <c r="B122" s="57">
        <v>115</v>
      </c>
      <c r="C122" s="70">
        <v>44495</v>
      </c>
      <c r="D122" s="59" t="s">
        <v>6411</v>
      </c>
      <c r="E122" s="60" t="s">
        <v>11276</v>
      </c>
      <c r="F122" s="67" t="s">
        <v>6412</v>
      </c>
      <c r="G122" s="67" t="s">
        <v>2126</v>
      </c>
      <c r="H122" s="68" t="s">
        <v>6413</v>
      </c>
      <c r="I122" s="63">
        <v>2</v>
      </c>
      <c r="J122" s="64" t="str">
        <f t="shared" si="4"/>
        <v>A</v>
      </c>
      <c r="K122" s="65">
        <f t="shared" si="5"/>
        <v>5000</v>
      </c>
      <c r="L122" s="66">
        <f t="shared" si="6"/>
        <v>2</v>
      </c>
      <c r="M122" s="66" t="str">
        <f t="shared" si="7"/>
        <v>OK</v>
      </c>
    </row>
    <row r="123" spans="2:14" hidden="1" x14ac:dyDescent="0.25">
      <c r="B123" s="57">
        <v>116</v>
      </c>
      <c r="C123" s="70">
        <v>44495</v>
      </c>
      <c r="D123" s="59" t="s">
        <v>2139</v>
      </c>
      <c r="E123" s="60" t="s">
        <v>11276</v>
      </c>
      <c r="F123" s="67" t="s">
        <v>2140</v>
      </c>
      <c r="G123" s="67" t="s">
        <v>2141</v>
      </c>
      <c r="H123" s="68" t="s">
        <v>6414</v>
      </c>
      <c r="I123" s="63">
        <v>2</v>
      </c>
      <c r="J123" s="64" t="str">
        <f t="shared" si="4"/>
        <v>A</v>
      </c>
      <c r="K123" s="65">
        <f t="shared" si="5"/>
        <v>5000</v>
      </c>
      <c r="L123" s="66">
        <f t="shared" si="6"/>
        <v>4</v>
      </c>
      <c r="M123" s="66" t="str">
        <f t="shared" si="7"/>
        <v>OK</v>
      </c>
    </row>
    <row r="124" spans="2:14" s="69" customFormat="1" hidden="1" x14ac:dyDescent="0.25">
      <c r="B124" s="57">
        <v>117</v>
      </c>
      <c r="C124" s="70">
        <v>44495</v>
      </c>
      <c r="D124" s="59" t="s">
        <v>2120</v>
      </c>
      <c r="E124" s="60" t="s">
        <v>11276</v>
      </c>
      <c r="F124" s="67" t="s">
        <v>2121</v>
      </c>
      <c r="G124" s="67" t="s">
        <v>2122</v>
      </c>
      <c r="H124" s="68" t="s">
        <v>6415</v>
      </c>
      <c r="I124" s="63">
        <v>2</v>
      </c>
      <c r="J124" s="64" t="str">
        <f t="shared" si="4"/>
        <v>A</v>
      </c>
      <c r="K124" s="65">
        <f t="shared" si="5"/>
        <v>5000</v>
      </c>
      <c r="L124" s="66">
        <f t="shared" si="6"/>
        <v>11</v>
      </c>
      <c r="M124" s="66" t="str">
        <f t="shared" si="7"/>
        <v>OK</v>
      </c>
      <c r="N124" s="40"/>
    </row>
    <row r="125" spans="2:14" hidden="1" x14ac:dyDescent="0.25">
      <c r="B125" s="57">
        <v>118</v>
      </c>
      <c r="C125" s="70">
        <v>44495</v>
      </c>
      <c r="D125" s="59" t="s">
        <v>6416</v>
      </c>
      <c r="E125" s="60" t="s">
        <v>11276</v>
      </c>
      <c r="F125" s="67" t="s">
        <v>6417</v>
      </c>
      <c r="G125" s="67" t="s">
        <v>6418</v>
      </c>
      <c r="H125" s="68" t="s">
        <v>6419</v>
      </c>
      <c r="I125" s="63">
        <v>3</v>
      </c>
      <c r="J125" s="64" t="str">
        <f t="shared" si="4"/>
        <v>A</v>
      </c>
      <c r="K125" s="65">
        <f t="shared" si="5"/>
        <v>7500</v>
      </c>
      <c r="L125" s="66">
        <f t="shared" si="6"/>
        <v>3</v>
      </c>
      <c r="M125" s="66" t="str">
        <f t="shared" si="7"/>
        <v>OK</v>
      </c>
    </row>
    <row r="126" spans="2:14" hidden="1" x14ac:dyDescent="0.25">
      <c r="B126" s="57">
        <v>119</v>
      </c>
      <c r="C126" s="70">
        <v>44496</v>
      </c>
      <c r="D126" s="59" t="s">
        <v>7088</v>
      </c>
      <c r="E126" s="60" t="s">
        <v>11276</v>
      </c>
      <c r="F126" s="67" t="s">
        <v>7089</v>
      </c>
      <c r="G126" s="67" t="s">
        <v>7090</v>
      </c>
      <c r="H126" s="68" t="s">
        <v>7091</v>
      </c>
      <c r="I126" s="63">
        <v>2</v>
      </c>
      <c r="J126" s="64" t="str">
        <f t="shared" si="4"/>
        <v>A</v>
      </c>
      <c r="K126" s="65">
        <f t="shared" si="5"/>
        <v>5000</v>
      </c>
      <c r="L126" s="66">
        <f t="shared" si="6"/>
        <v>2</v>
      </c>
      <c r="M126" s="66" t="str">
        <f t="shared" si="7"/>
        <v>OK</v>
      </c>
    </row>
    <row r="127" spans="2:14" s="69" customFormat="1" hidden="1" x14ac:dyDescent="0.25">
      <c r="B127" s="57">
        <v>120</v>
      </c>
      <c r="C127" s="70">
        <v>44496</v>
      </c>
      <c r="D127" s="59" t="s">
        <v>7092</v>
      </c>
      <c r="E127" s="60" t="s">
        <v>11276</v>
      </c>
      <c r="F127" s="67" t="s">
        <v>7093</v>
      </c>
      <c r="G127" s="67" t="s">
        <v>7094</v>
      </c>
      <c r="H127" s="68" t="s">
        <v>7095</v>
      </c>
      <c r="I127" s="63">
        <v>2</v>
      </c>
      <c r="J127" s="64" t="str">
        <f t="shared" si="4"/>
        <v>A</v>
      </c>
      <c r="K127" s="65">
        <f t="shared" si="5"/>
        <v>5000</v>
      </c>
      <c r="L127" s="66">
        <f t="shared" si="6"/>
        <v>2</v>
      </c>
      <c r="M127" s="66" t="str">
        <f t="shared" si="7"/>
        <v>OK</v>
      </c>
      <c r="N127" s="40"/>
    </row>
    <row r="128" spans="2:14" hidden="1" x14ac:dyDescent="0.25">
      <c r="B128" s="57">
        <v>121</v>
      </c>
      <c r="C128" s="70">
        <v>44496</v>
      </c>
      <c r="D128" s="59" t="s">
        <v>7096</v>
      </c>
      <c r="E128" s="60" t="s">
        <v>11276</v>
      </c>
      <c r="F128" s="67" t="s">
        <v>7097</v>
      </c>
      <c r="G128" s="67" t="s">
        <v>7098</v>
      </c>
      <c r="H128" s="68" t="s">
        <v>7099</v>
      </c>
      <c r="I128" s="63">
        <v>2</v>
      </c>
      <c r="J128" s="64" t="str">
        <f t="shared" si="4"/>
        <v>A</v>
      </c>
      <c r="K128" s="65">
        <f t="shared" si="5"/>
        <v>5000</v>
      </c>
      <c r="L128" s="66">
        <f t="shared" si="6"/>
        <v>2</v>
      </c>
      <c r="M128" s="66" t="str">
        <f t="shared" si="7"/>
        <v>OK</v>
      </c>
    </row>
    <row r="129" spans="2:14" hidden="1" x14ac:dyDescent="0.25">
      <c r="B129" s="57">
        <v>122</v>
      </c>
      <c r="C129" s="70">
        <v>44496</v>
      </c>
      <c r="D129" s="59" t="s">
        <v>7100</v>
      </c>
      <c r="E129" s="60" t="s">
        <v>11276</v>
      </c>
      <c r="F129" s="67" t="s">
        <v>7101</v>
      </c>
      <c r="G129" s="67" t="s">
        <v>7102</v>
      </c>
      <c r="H129" s="68" t="s">
        <v>7103</v>
      </c>
      <c r="I129" s="63">
        <v>2</v>
      </c>
      <c r="J129" s="64" t="str">
        <f t="shared" si="4"/>
        <v>A</v>
      </c>
      <c r="K129" s="65">
        <f t="shared" si="5"/>
        <v>5000</v>
      </c>
      <c r="L129" s="66">
        <f t="shared" si="6"/>
        <v>2</v>
      </c>
      <c r="M129" s="66" t="str">
        <f t="shared" si="7"/>
        <v>OK</v>
      </c>
    </row>
    <row r="130" spans="2:14" hidden="1" x14ac:dyDescent="0.25">
      <c r="B130" s="57">
        <v>123</v>
      </c>
      <c r="C130" s="70">
        <v>44496</v>
      </c>
      <c r="D130" s="59" t="s">
        <v>2216</v>
      </c>
      <c r="E130" s="60" t="s">
        <v>11276</v>
      </c>
      <c r="F130" s="67" t="s">
        <v>2217</v>
      </c>
      <c r="G130" s="67" t="s">
        <v>2218</v>
      </c>
      <c r="H130" s="68" t="s">
        <v>7104</v>
      </c>
      <c r="I130" s="63">
        <v>2</v>
      </c>
      <c r="J130" s="64" t="str">
        <f t="shared" si="4"/>
        <v>A</v>
      </c>
      <c r="K130" s="65">
        <f t="shared" si="5"/>
        <v>5000</v>
      </c>
      <c r="L130" s="66">
        <f t="shared" si="6"/>
        <v>4</v>
      </c>
      <c r="M130" s="66" t="str">
        <f t="shared" si="7"/>
        <v>OK</v>
      </c>
    </row>
    <row r="131" spans="2:14" s="69" customFormat="1" hidden="1" x14ac:dyDescent="0.25">
      <c r="B131" s="57">
        <v>124</v>
      </c>
      <c r="C131" s="70">
        <v>44496</v>
      </c>
      <c r="D131" s="59" t="s">
        <v>2163</v>
      </c>
      <c r="E131" s="60" t="s">
        <v>11276</v>
      </c>
      <c r="F131" s="67" t="s">
        <v>2164</v>
      </c>
      <c r="G131" s="67" t="s">
        <v>2165</v>
      </c>
      <c r="H131" s="68" t="s">
        <v>7107</v>
      </c>
      <c r="I131" s="63">
        <v>2</v>
      </c>
      <c r="J131" s="64" t="str">
        <f t="shared" si="4"/>
        <v>A</v>
      </c>
      <c r="K131" s="65">
        <f t="shared" si="5"/>
        <v>5000</v>
      </c>
      <c r="L131" s="66">
        <f t="shared" si="6"/>
        <v>4</v>
      </c>
      <c r="M131" s="66" t="str">
        <f t="shared" si="7"/>
        <v>OK</v>
      </c>
      <c r="N131" s="40"/>
    </row>
    <row r="132" spans="2:14" hidden="1" x14ac:dyDescent="0.25">
      <c r="B132" s="57">
        <v>125</v>
      </c>
      <c r="C132" s="70">
        <v>44496</v>
      </c>
      <c r="D132" s="59" t="s">
        <v>7105</v>
      </c>
      <c r="E132" s="60" t="s">
        <v>11276</v>
      </c>
      <c r="F132" s="67" t="s">
        <v>7106</v>
      </c>
      <c r="G132" s="67" t="s">
        <v>4644</v>
      </c>
      <c r="H132" s="68" t="s">
        <v>7108</v>
      </c>
      <c r="I132" s="63">
        <v>2</v>
      </c>
      <c r="J132" s="64" t="str">
        <f t="shared" si="4"/>
        <v>A</v>
      </c>
      <c r="K132" s="65">
        <f t="shared" si="5"/>
        <v>5000</v>
      </c>
      <c r="L132" s="66">
        <f t="shared" si="6"/>
        <v>6</v>
      </c>
      <c r="M132" s="66" t="str">
        <f t="shared" si="7"/>
        <v>OK</v>
      </c>
    </row>
    <row r="133" spans="2:14" hidden="1" x14ac:dyDescent="0.25">
      <c r="B133" s="57">
        <v>126</v>
      </c>
      <c r="C133" s="70">
        <v>44496</v>
      </c>
      <c r="D133" s="59" t="s">
        <v>2181</v>
      </c>
      <c r="E133" s="60" t="s">
        <v>11276</v>
      </c>
      <c r="F133" s="67" t="s">
        <v>2182</v>
      </c>
      <c r="G133" s="67" t="s">
        <v>2183</v>
      </c>
      <c r="H133" s="68" t="s">
        <v>7109</v>
      </c>
      <c r="I133" s="63">
        <v>2</v>
      </c>
      <c r="J133" s="64" t="str">
        <f t="shared" si="4"/>
        <v>A</v>
      </c>
      <c r="K133" s="65">
        <f t="shared" si="5"/>
        <v>5000</v>
      </c>
      <c r="L133" s="66">
        <f t="shared" si="6"/>
        <v>4</v>
      </c>
      <c r="M133" s="66" t="str">
        <f t="shared" si="7"/>
        <v>OK</v>
      </c>
    </row>
    <row r="134" spans="2:14" s="69" customFormat="1" hidden="1" x14ac:dyDescent="0.25">
      <c r="B134" s="57">
        <v>127</v>
      </c>
      <c r="C134" s="70">
        <v>44496</v>
      </c>
      <c r="D134" s="59" t="s">
        <v>7110</v>
      </c>
      <c r="E134" s="60" t="s">
        <v>11276</v>
      </c>
      <c r="F134" s="67" t="s">
        <v>7111</v>
      </c>
      <c r="G134" s="67" t="s">
        <v>7112</v>
      </c>
      <c r="H134" s="68" t="s">
        <v>7113</v>
      </c>
      <c r="I134" s="63">
        <v>2</v>
      </c>
      <c r="J134" s="64" t="str">
        <f t="shared" si="4"/>
        <v>A</v>
      </c>
      <c r="K134" s="65">
        <f t="shared" si="5"/>
        <v>5000</v>
      </c>
      <c r="L134" s="66">
        <f t="shared" si="6"/>
        <v>4</v>
      </c>
      <c r="M134" s="66" t="str">
        <f t="shared" si="7"/>
        <v>OK</v>
      </c>
      <c r="N134" s="40"/>
    </row>
    <row r="135" spans="2:14" hidden="1" x14ac:dyDescent="0.25">
      <c r="B135" s="57">
        <v>128</v>
      </c>
      <c r="C135" s="70">
        <v>44496</v>
      </c>
      <c r="D135" s="59" t="s">
        <v>7114</v>
      </c>
      <c r="E135" s="60" t="s">
        <v>11276</v>
      </c>
      <c r="F135" s="67" t="s">
        <v>7115</v>
      </c>
      <c r="G135" s="67" t="s">
        <v>7116</v>
      </c>
      <c r="H135" s="68" t="s">
        <v>7117</v>
      </c>
      <c r="I135" s="63">
        <v>2</v>
      </c>
      <c r="J135" s="64" t="str">
        <f t="shared" ref="J135:J194" si="8">+IF(I135&lt;=0," ",IF(I135&lt;=5,"A",IF(I135&gt;=6,"B")))</f>
        <v>A</v>
      </c>
      <c r="K135" s="65">
        <f t="shared" ref="K135:K194" si="9">+IF(J135=" ",I135*0,IF(J135="A",I135*2500,IF(J135="B",I135*3000)))</f>
        <v>5000</v>
      </c>
      <c r="L135" s="66">
        <f t="shared" si="6"/>
        <v>17</v>
      </c>
      <c r="M135" s="66" t="str">
        <f t="shared" si="7"/>
        <v>OK</v>
      </c>
    </row>
    <row r="136" spans="2:14" hidden="1" x14ac:dyDescent="0.25">
      <c r="B136" s="57">
        <v>129</v>
      </c>
      <c r="C136" s="70">
        <v>44496</v>
      </c>
      <c r="D136" s="59" t="s">
        <v>7118</v>
      </c>
      <c r="E136" s="60" t="s">
        <v>11276</v>
      </c>
      <c r="F136" s="67" t="s">
        <v>7119</v>
      </c>
      <c r="G136" s="67" t="s">
        <v>2161</v>
      </c>
      <c r="H136" s="68" t="s">
        <v>7120</v>
      </c>
      <c r="I136" s="63">
        <v>2</v>
      </c>
      <c r="J136" s="64" t="str">
        <f t="shared" si="8"/>
        <v>A</v>
      </c>
      <c r="K136" s="65">
        <f t="shared" si="9"/>
        <v>5000</v>
      </c>
      <c r="L136" s="66">
        <f t="shared" si="6"/>
        <v>4</v>
      </c>
      <c r="M136" s="66" t="str">
        <f t="shared" si="7"/>
        <v>OK</v>
      </c>
    </row>
    <row r="137" spans="2:14" hidden="1" x14ac:dyDescent="0.25">
      <c r="B137" s="57">
        <v>130</v>
      </c>
      <c r="C137" s="70">
        <v>44496</v>
      </c>
      <c r="D137" s="59" t="s">
        <v>7105</v>
      </c>
      <c r="E137" s="60" t="s">
        <v>11276</v>
      </c>
      <c r="F137" s="67" t="s">
        <v>7106</v>
      </c>
      <c r="G137" s="67" t="s">
        <v>4644</v>
      </c>
      <c r="H137" s="68" t="s">
        <v>7121</v>
      </c>
      <c r="I137" s="63">
        <v>2</v>
      </c>
      <c r="J137" s="64" t="str">
        <f t="shared" si="8"/>
        <v>A</v>
      </c>
      <c r="K137" s="65">
        <f t="shared" si="9"/>
        <v>5000</v>
      </c>
      <c r="L137" s="66">
        <f t="shared" ref="L137:L200" si="10">SUMIF($D$8:$D$283,D137:D412,$I$8:$I$283)</f>
        <v>6</v>
      </c>
      <c r="M137" s="66" t="str">
        <f t="shared" ref="M137:M200" si="11">+IF(L137=0," ",IF(L137&lt;=20,"OK",IF(L137&gt;=21,"LEBIH")))</f>
        <v>OK</v>
      </c>
    </row>
    <row r="138" spans="2:14" s="69" customFormat="1" hidden="1" x14ac:dyDescent="0.25">
      <c r="B138" s="57">
        <v>131</v>
      </c>
      <c r="C138" s="70">
        <v>44496</v>
      </c>
      <c r="D138" s="59" t="s">
        <v>7122</v>
      </c>
      <c r="E138" s="60" t="s">
        <v>11276</v>
      </c>
      <c r="F138" s="67" t="s">
        <v>7123</v>
      </c>
      <c r="G138" s="67" t="s">
        <v>7124</v>
      </c>
      <c r="H138" s="68" t="s">
        <v>7125</v>
      </c>
      <c r="I138" s="63">
        <v>3</v>
      </c>
      <c r="J138" s="64" t="str">
        <f t="shared" si="8"/>
        <v>A</v>
      </c>
      <c r="K138" s="65">
        <f t="shared" si="9"/>
        <v>7500</v>
      </c>
      <c r="L138" s="66">
        <f t="shared" si="10"/>
        <v>9</v>
      </c>
      <c r="M138" s="66" t="str">
        <f t="shared" si="11"/>
        <v>OK</v>
      </c>
      <c r="N138" s="40"/>
    </row>
    <row r="139" spans="2:14" hidden="1" x14ac:dyDescent="0.25">
      <c r="B139" s="57">
        <v>132</v>
      </c>
      <c r="C139" s="70">
        <v>44497</v>
      </c>
      <c r="D139" s="59" t="s">
        <v>7667</v>
      </c>
      <c r="E139" s="60" t="s">
        <v>11276</v>
      </c>
      <c r="F139" s="67" t="s">
        <v>7668</v>
      </c>
      <c r="G139" s="67" t="s">
        <v>4601</v>
      </c>
      <c r="H139" s="68" t="s">
        <v>7669</v>
      </c>
      <c r="I139" s="63">
        <v>4</v>
      </c>
      <c r="J139" s="64" t="str">
        <f t="shared" si="8"/>
        <v>A</v>
      </c>
      <c r="K139" s="65">
        <f t="shared" si="9"/>
        <v>10000</v>
      </c>
      <c r="L139" s="66">
        <f t="shared" si="10"/>
        <v>4</v>
      </c>
      <c r="M139" s="66" t="str">
        <f t="shared" si="11"/>
        <v>OK</v>
      </c>
    </row>
    <row r="140" spans="2:14" hidden="1" x14ac:dyDescent="0.25">
      <c r="B140" s="57">
        <v>133</v>
      </c>
      <c r="C140" s="70">
        <v>44497</v>
      </c>
      <c r="D140" s="59" t="s">
        <v>7670</v>
      </c>
      <c r="E140" s="60" t="s">
        <v>11276</v>
      </c>
      <c r="F140" s="67" t="s">
        <v>751</v>
      </c>
      <c r="G140" s="67" t="s">
        <v>7671</v>
      </c>
      <c r="H140" s="68" t="s">
        <v>7672</v>
      </c>
      <c r="I140" s="63">
        <v>3</v>
      </c>
      <c r="J140" s="64" t="str">
        <f t="shared" si="8"/>
        <v>A</v>
      </c>
      <c r="K140" s="65">
        <f t="shared" si="9"/>
        <v>7500</v>
      </c>
      <c r="L140" s="66">
        <f t="shared" si="10"/>
        <v>3</v>
      </c>
      <c r="M140" s="66" t="str">
        <f t="shared" si="11"/>
        <v>OK</v>
      </c>
    </row>
    <row r="141" spans="2:14" hidden="1" x14ac:dyDescent="0.25">
      <c r="B141" s="57">
        <v>134</v>
      </c>
      <c r="C141" s="70">
        <v>44497</v>
      </c>
      <c r="D141" s="59" t="s">
        <v>7673</v>
      </c>
      <c r="E141" s="60" t="s">
        <v>11276</v>
      </c>
      <c r="F141" s="67" t="s">
        <v>7674</v>
      </c>
      <c r="G141" s="67" t="s">
        <v>7675</v>
      </c>
      <c r="H141" s="68" t="s">
        <v>7676</v>
      </c>
      <c r="I141" s="63">
        <v>5</v>
      </c>
      <c r="J141" s="64" t="str">
        <f t="shared" si="8"/>
        <v>A</v>
      </c>
      <c r="K141" s="65">
        <f t="shared" si="9"/>
        <v>12500</v>
      </c>
      <c r="L141" s="66">
        <f t="shared" si="10"/>
        <v>5</v>
      </c>
      <c r="M141" s="66" t="str">
        <f t="shared" si="11"/>
        <v>OK</v>
      </c>
    </row>
    <row r="142" spans="2:14" s="69" customFormat="1" x14ac:dyDescent="0.25">
      <c r="B142" s="57">
        <v>135</v>
      </c>
      <c r="C142" s="70">
        <v>44497</v>
      </c>
      <c r="D142" s="59" t="s">
        <v>2995</v>
      </c>
      <c r="E142" s="60" t="s">
        <v>11276</v>
      </c>
      <c r="F142" s="67" t="s">
        <v>2996</v>
      </c>
      <c r="G142" s="67" t="s">
        <v>2997</v>
      </c>
      <c r="H142" s="149" t="s">
        <v>7677</v>
      </c>
      <c r="I142" s="63">
        <v>3</v>
      </c>
      <c r="J142" s="64" t="str">
        <f t="shared" si="8"/>
        <v>A</v>
      </c>
      <c r="K142" s="65">
        <f t="shared" si="9"/>
        <v>7500</v>
      </c>
      <c r="L142" s="66">
        <f t="shared" si="10"/>
        <v>13</v>
      </c>
      <c r="M142" s="66" t="str">
        <f t="shared" si="11"/>
        <v>OK</v>
      </c>
      <c r="N142" s="40"/>
    </row>
    <row r="143" spans="2:14" hidden="1" x14ac:dyDescent="0.25">
      <c r="B143" s="57">
        <v>136</v>
      </c>
      <c r="C143" s="70">
        <v>44497</v>
      </c>
      <c r="D143" s="59" t="s">
        <v>7678</v>
      </c>
      <c r="E143" s="60" t="s">
        <v>11276</v>
      </c>
      <c r="F143" s="67" t="s">
        <v>7679</v>
      </c>
      <c r="G143" s="67" t="s">
        <v>4601</v>
      </c>
      <c r="H143" s="68" t="s">
        <v>7680</v>
      </c>
      <c r="I143" s="63">
        <v>2</v>
      </c>
      <c r="J143" s="64" t="str">
        <f t="shared" si="8"/>
        <v>A</v>
      </c>
      <c r="K143" s="65">
        <f t="shared" si="9"/>
        <v>5000</v>
      </c>
      <c r="L143" s="66">
        <f t="shared" si="10"/>
        <v>2</v>
      </c>
      <c r="M143" s="66" t="str">
        <f t="shared" si="11"/>
        <v>OK</v>
      </c>
    </row>
    <row r="144" spans="2:14" hidden="1" x14ac:dyDescent="0.25">
      <c r="B144" s="57">
        <v>137</v>
      </c>
      <c r="C144" s="70">
        <v>44497</v>
      </c>
      <c r="D144" s="59" t="s">
        <v>7681</v>
      </c>
      <c r="E144" s="60" t="s">
        <v>11276</v>
      </c>
      <c r="F144" s="67" t="s">
        <v>7682</v>
      </c>
      <c r="G144" s="67" t="s">
        <v>4601</v>
      </c>
      <c r="H144" s="68" t="s">
        <v>7685</v>
      </c>
      <c r="I144" s="63">
        <v>3</v>
      </c>
      <c r="J144" s="64" t="str">
        <f t="shared" si="8"/>
        <v>A</v>
      </c>
      <c r="K144" s="65">
        <f t="shared" si="9"/>
        <v>7500</v>
      </c>
      <c r="L144" s="66">
        <f t="shared" si="10"/>
        <v>12</v>
      </c>
      <c r="M144" s="66" t="str">
        <f t="shared" si="11"/>
        <v>OK</v>
      </c>
    </row>
    <row r="145" spans="2:14" s="69" customFormat="1" hidden="1" x14ac:dyDescent="0.25">
      <c r="B145" s="57">
        <v>138</v>
      </c>
      <c r="C145" s="70">
        <v>44497</v>
      </c>
      <c r="D145" s="59" t="s">
        <v>7683</v>
      </c>
      <c r="E145" s="60" t="s">
        <v>11276</v>
      </c>
      <c r="F145" s="67" t="s">
        <v>7684</v>
      </c>
      <c r="G145" s="67" t="s">
        <v>740</v>
      </c>
      <c r="H145" s="68" t="s">
        <v>7686</v>
      </c>
      <c r="I145" s="63">
        <v>3</v>
      </c>
      <c r="J145" s="64" t="str">
        <f t="shared" si="8"/>
        <v>A</v>
      </c>
      <c r="K145" s="65">
        <f t="shared" si="9"/>
        <v>7500</v>
      </c>
      <c r="L145" s="66">
        <f t="shared" si="10"/>
        <v>9</v>
      </c>
      <c r="M145" s="66" t="str">
        <f t="shared" si="11"/>
        <v>OK</v>
      </c>
      <c r="N145" s="40"/>
    </row>
    <row r="146" spans="2:14" hidden="1" x14ac:dyDescent="0.25">
      <c r="B146" s="57">
        <v>139</v>
      </c>
      <c r="C146" s="70">
        <v>44497</v>
      </c>
      <c r="D146" s="59" t="s">
        <v>7687</v>
      </c>
      <c r="E146" s="60" t="s">
        <v>11276</v>
      </c>
      <c r="F146" s="67" t="s">
        <v>7688</v>
      </c>
      <c r="G146" s="67" t="s">
        <v>7689</v>
      </c>
      <c r="H146" s="68" t="s">
        <v>7690</v>
      </c>
      <c r="I146" s="63">
        <v>2</v>
      </c>
      <c r="J146" s="64" t="str">
        <f t="shared" si="8"/>
        <v>A</v>
      </c>
      <c r="K146" s="65">
        <f t="shared" si="9"/>
        <v>5000</v>
      </c>
      <c r="L146" s="66">
        <f t="shared" si="10"/>
        <v>2</v>
      </c>
      <c r="M146" s="66" t="str">
        <f t="shared" si="11"/>
        <v>OK</v>
      </c>
    </row>
    <row r="147" spans="2:14" hidden="1" x14ac:dyDescent="0.25">
      <c r="B147" s="57">
        <v>140</v>
      </c>
      <c r="C147" s="70">
        <v>44497</v>
      </c>
      <c r="D147" s="59" t="s">
        <v>7691</v>
      </c>
      <c r="E147" s="60" t="s">
        <v>11276</v>
      </c>
      <c r="F147" s="67" t="s">
        <v>7692</v>
      </c>
      <c r="G147" s="67" t="s">
        <v>7693</v>
      </c>
      <c r="H147" s="68" t="s">
        <v>7697</v>
      </c>
      <c r="I147" s="63">
        <v>3</v>
      </c>
      <c r="J147" s="64" t="str">
        <f t="shared" si="8"/>
        <v>A</v>
      </c>
      <c r="K147" s="65">
        <f t="shared" si="9"/>
        <v>7500</v>
      </c>
      <c r="L147" s="66">
        <f t="shared" si="10"/>
        <v>5</v>
      </c>
      <c r="M147" s="66" t="str">
        <f t="shared" si="11"/>
        <v>OK</v>
      </c>
    </row>
    <row r="148" spans="2:14" hidden="1" x14ac:dyDescent="0.25">
      <c r="B148" s="57">
        <v>141</v>
      </c>
      <c r="C148" s="70">
        <v>44497</v>
      </c>
      <c r="D148" s="59" t="s">
        <v>7694</v>
      </c>
      <c r="E148" s="60" t="s">
        <v>11276</v>
      </c>
      <c r="F148" s="67" t="s">
        <v>7695</v>
      </c>
      <c r="G148" s="67" t="s">
        <v>7696</v>
      </c>
      <c r="H148" s="68" t="s">
        <v>7698</v>
      </c>
      <c r="I148" s="63">
        <v>2</v>
      </c>
      <c r="J148" s="64" t="str">
        <f t="shared" si="8"/>
        <v>A</v>
      </c>
      <c r="K148" s="65">
        <f t="shared" si="9"/>
        <v>5000</v>
      </c>
      <c r="L148" s="66">
        <f t="shared" si="10"/>
        <v>4</v>
      </c>
      <c r="M148" s="66" t="str">
        <f t="shared" si="11"/>
        <v>OK</v>
      </c>
    </row>
    <row r="149" spans="2:14" s="69" customFormat="1" hidden="1" x14ac:dyDescent="0.25">
      <c r="B149" s="57">
        <v>142</v>
      </c>
      <c r="C149" s="70">
        <v>44497</v>
      </c>
      <c r="D149" s="59" t="s">
        <v>7699</v>
      </c>
      <c r="E149" s="60" t="s">
        <v>11276</v>
      </c>
      <c r="F149" s="67" t="s">
        <v>7700</v>
      </c>
      <c r="G149" s="67" t="s">
        <v>7701</v>
      </c>
      <c r="H149" s="68" t="s">
        <v>7702</v>
      </c>
      <c r="I149" s="63">
        <v>2</v>
      </c>
      <c r="J149" s="64" t="str">
        <f t="shared" si="8"/>
        <v>A</v>
      </c>
      <c r="K149" s="65">
        <f t="shared" si="9"/>
        <v>5000</v>
      </c>
      <c r="L149" s="66">
        <f t="shared" si="10"/>
        <v>2</v>
      </c>
      <c r="M149" s="66" t="str">
        <f t="shared" si="11"/>
        <v>OK</v>
      </c>
      <c r="N149" s="40"/>
    </row>
    <row r="150" spans="2:14" hidden="1" x14ac:dyDescent="0.25">
      <c r="B150" s="57">
        <v>143</v>
      </c>
      <c r="C150" s="70">
        <v>44497</v>
      </c>
      <c r="D150" s="59" t="s">
        <v>7703</v>
      </c>
      <c r="E150" s="60" t="s">
        <v>11276</v>
      </c>
      <c r="F150" s="67" t="s">
        <v>7704</v>
      </c>
      <c r="G150" s="67" t="s">
        <v>7705</v>
      </c>
      <c r="H150" s="68" t="s">
        <v>7706</v>
      </c>
      <c r="I150" s="63">
        <v>2</v>
      </c>
      <c r="J150" s="64" t="str">
        <f t="shared" si="8"/>
        <v>A</v>
      </c>
      <c r="K150" s="65">
        <f t="shared" si="9"/>
        <v>5000</v>
      </c>
      <c r="L150" s="66">
        <f t="shared" si="10"/>
        <v>2</v>
      </c>
      <c r="M150" s="66" t="str">
        <f t="shared" si="11"/>
        <v>OK</v>
      </c>
    </row>
    <row r="151" spans="2:14" hidden="1" x14ac:dyDescent="0.25">
      <c r="B151" s="57">
        <v>144</v>
      </c>
      <c r="C151" s="70">
        <v>44497</v>
      </c>
      <c r="D151" s="59" t="s">
        <v>7707</v>
      </c>
      <c r="E151" s="60" t="s">
        <v>11276</v>
      </c>
      <c r="F151" s="67" t="s">
        <v>7708</v>
      </c>
      <c r="G151" s="67" t="s">
        <v>7709</v>
      </c>
      <c r="H151" s="68" t="s">
        <v>7710</v>
      </c>
      <c r="I151" s="63">
        <v>2</v>
      </c>
      <c r="J151" s="64" t="str">
        <f t="shared" si="8"/>
        <v>A</v>
      </c>
      <c r="K151" s="65">
        <f t="shared" si="9"/>
        <v>5000</v>
      </c>
      <c r="L151" s="66">
        <f t="shared" si="10"/>
        <v>2</v>
      </c>
      <c r="M151" s="66" t="str">
        <f t="shared" si="11"/>
        <v>OK</v>
      </c>
    </row>
    <row r="152" spans="2:14" s="69" customFormat="1" hidden="1" x14ac:dyDescent="0.25">
      <c r="B152" s="57">
        <v>145</v>
      </c>
      <c r="C152" s="70">
        <v>44497</v>
      </c>
      <c r="D152" s="59" t="s">
        <v>3019</v>
      </c>
      <c r="E152" s="60" t="s">
        <v>11276</v>
      </c>
      <c r="F152" s="67" t="s">
        <v>3020</v>
      </c>
      <c r="G152" s="67" t="s">
        <v>3021</v>
      </c>
      <c r="H152" s="68" t="s">
        <v>7711</v>
      </c>
      <c r="I152" s="63">
        <v>2</v>
      </c>
      <c r="J152" s="64" t="str">
        <f t="shared" si="8"/>
        <v>A</v>
      </c>
      <c r="K152" s="65">
        <f t="shared" si="9"/>
        <v>5000</v>
      </c>
      <c r="L152" s="66">
        <f t="shared" si="10"/>
        <v>4</v>
      </c>
      <c r="M152" s="66" t="str">
        <f t="shared" si="11"/>
        <v>OK</v>
      </c>
      <c r="N152" s="40"/>
    </row>
    <row r="153" spans="2:14" hidden="1" x14ac:dyDescent="0.25">
      <c r="B153" s="57">
        <v>146</v>
      </c>
      <c r="C153" s="70">
        <v>44497</v>
      </c>
      <c r="D153" s="59" t="s">
        <v>3031</v>
      </c>
      <c r="E153" s="60" t="s">
        <v>11276</v>
      </c>
      <c r="F153" s="67" t="s">
        <v>3032</v>
      </c>
      <c r="G153" s="67" t="s">
        <v>2126</v>
      </c>
      <c r="H153" s="68" t="s">
        <v>7714</v>
      </c>
      <c r="I153" s="63">
        <v>2</v>
      </c>
      <c r="J153" s="64" t="str">
        <f t="shared" si="8"/>
        <v>A</v>
      </c>
      <c r="K153" s="65">
        <f t="shared" si="9"/>
        <v>5000</v>
      </c>
      <c r="L153" s="66">
        <f t="shared" si="10"/>
        <v>4</v>
      </c>
      <c r="M153" s="66" t="str">
        <f t="shared" si="11"/>
        <v>OK</v>
      </c>
    </row>
    <row r="154" spans="2:14" hidden="1" x14ac:dyDescent="0.25">
      <c r="B154" s="57">
        <v>147</v>
      </c>
      <c r="C154" s="70">
        <v>44497</v>
      </c>
      <c r="D154" s="59" t="s">
        <v>7712</v>
      </c>
      <c r="E154" s="60" t="s">
        <v>11276</v>
      </c>
      <c r="F154" s="67" t="s">
        <v>7713</v>
      </c>
      <c r="G154" s="67" t="s">
        <v>2126</v>
      </c>
      <c r="H154" s="68" t="s">
        <v>7715</v>
      </c>
      <c r="I154" s="63">
        <v>2</v>
      </c>
      <c r="J154" s="64" t="str">
        <f t="shared" si="8"/>
        <v>A</v>
      </c>
      <c r="K154" s="65">
        <f t="shared" si="9"/>
        <v>5000</v>
      </c>
      <c r="L154" s="66">
        <f t="shared" si="10"/>
        <v>2</v>
      </c>
      <c r="M154" s="66" t="str">
        <f t="shared" si="11"/>
        <v>OK</v>
      </c>
    </row>
    <row r="155" spans="2:14" hidden="1" x14ac:dyDescent="0.25">
      <c r="B155" s="57">
        <v>148</v>
      </c>
      <c r="C155" s="70">
        <v>44497</v>
      </c>
      <c r="D155" s="59" t="s">
        <v>7716</v>
      </c>
      <c r="E155" s="60" t="s">
        <v>11276</v>
      </c>
      <c r="F155" s="67" t="s">
        <v>7717</v>
      </c>
      <c r="G155" s="67" t="s">
        <v>7718</v>
      </c>
      <c r="H155" s="68" t="s">
        <v>7719</v>
      </c>
      <c r="I155" s="63">
        <v>2</v>
      </c>
      <c r="J155" s="64" t="str">
        <f t="shared" si="8"/>
        <v>A</v>
      </c>
      <c r="K155" s="65">
        <f t="shared" si="9"/>
        <v>5000</v>
      </c>
      <c r="L155" s="66">
        <f t="shared" si="10"/>
        <v>2</v>
      </c>
      <c r="M155" s="66" t="str">
        <f t="shared" si="11"/>
        <v>OK</v>
      </c>
    </row>
    <row r="156" spans="2:14" s="69" customFormat="1" hidden="1" x14ac:dyDescent="0.25">
      <c r="B156" s="57">
        <v>149</v>
      </c>
      <c r="C156" s="70">
        <v>44497</v>
      </c>
      <c r="D156" s="59" t="s">
        <v>7720</v>
      </c>
      <c r="E156" s="60" t="s">
        <v>11276</v>
      </c>
      <c r="F156" s="67" t="s">
        <v>7721</v>
      </c>
      <c r="G156" s="67" t="s">
        <v>7722</v>
      </c>
      <c r="H156" s="68" t="s">
        <v>7723</v>
      </c>
      <c r="I156" s="63">
        <v>3</v>
      </c>
      <c r="J156" s="64" t="str">
        <f t="shared" si="8"/>
        <v>A</v>
      </c>
      <c r="K156" s="65">
        <f t="shared" si="9"/>
        <v>7500</v>
      </c>
      <c r="L156" s="66">
        <f t="shared" si="10"/>
        <v>13</v>
      </c>
      <c r="M156" s="66" t="str">
        <f t="shared" si="11"/>
        <v>OK</v>
      </c>
      <c r="N156" s="40"/>
    </row>
    <row r="157" spans="2:14" hidden="1" x14ac:dyDescent="0.25">
      <c r="B157" s="57">
        <v>150</v>
      </c>
      <c r="C157" s="70">
        <v>44497</v>
      </c>
      <c r="D157" s="59" t="s">
        <v>7724</v>
      </c>
      <c r="E157" s="60" t="s">
        <v>11276</v>
      </c>
      <c r="F157" s="67" t="s">
        <v>7725</v>
      </c>
      <c r="G157" s="67" t="s">
        <v>7726</v>
      </c>
      <c r="H157" s="68" t="s">
        <v>7727</v>
      </c>
      <c r="I157" s="63">
        <v>2</v>
      </c>
      <c r="J157" s="64" t="str">
        <f t="shared" si="8"/>
        <v>A</v>
      </c>
      <c r="K157" s="65">
        <f t="shared" si="9"/>
        <v>5000</v>
      </c>
      <c r="L157" s="66">
        <f t="shared" si="10"/>
        <v>4</v>
      </c>
      <c r="M157" s="66" t="str">
        <f t="shared" si="11"/>
        <v>OK</v>
      </c>
    </row>
    <row r="158" spans="2:14" hidden="1" x14ac:dyDescent="0.25">
      <c r="B158" s="57">
        <v>151</v>
      </c>
      <c r="C158" s="70">
        <v>44497</v>
      </c>
      <c r="D158" s="59" t="s">
        <v>7728</v>
      </c>
      <c r="E158" s="60" t="s">
        <v>11276</v>
      </c>
      <c r="F158" s="67" t="s">
        <v>7729</v>
      </c>
      <c r="G158" s="67" t="s">
        <v>7730</v>
      </c>
      <c r="H158" s="68" t="s">
        <v>7731</v>
      </c>
      <c r="I158" s="63">
        <v>3</v>
      </c>
      <c r="J158" s="64" t="str">
        <f t="shared" si="8"/>
        <v>A</v>
      </c>
      <c r="K158" s="65">
        <f t="shared" si="9"/>
        <v>7500</v>
      </c>
      <c r="L158" s="66">
        <f t="shared" si="10"/>
        <v>3</v>
      </c>
      <c r="M158" s="66" t="str">
        <f t="shared" si="11"/>
        <v>OK</v>
      </c>
    </row>
    <row r="159" spans="2:14" s="69" customFormat="1" hidden="1" x14ac:dyDescent="0.25">
      <c r="B159" s="57">
        <v>152</v>
      </c>
      <c r="C159" s="70">
        <v>44497</v>
      </c>
      <c r="D159" s="59" t="s">
        <v>7122</v>
      </c>
      <c r="E159" s="60" t="s">
        <v>11276</v>
      </c>
      <c r="F159" s="67" t="s">
        <v>7123</v>
      </c>
      <c r="G159" s="67" t="s">
        <v>7124</v>
      </c>
      <c r="H159" s="68" t="s">
        <v>7732</v>
      </c>
      <c r="I159" s="63">
        <v>2</v>
      </c>
      <c r="J159" s="64" t="str">
        <f t="shared" si="8"/>
        <v>A</v>
      </c>
      <c r="K159" s="65">
        <f t="shared" si="9"/>
        <v>5000</v>
      </c>
      <c r="L159" s="66">
        <f t="shared" si="10"/>
        <v>9</v>
      </c>
      <c r="M159" s="66" t="str">
        <f t="shared" si="11"/>
        <v>OK</v>
      </c>
      <c r="N159" s="40"/>
    </row>
    <row r="160" spans="2:14" hidden="1" x14ac:dyDescent="0.25">
      <c r="B160" s="57">
        <v>153</v>
      </c>
      <c r="C160" s="70">
        <v>44498</v>
      </c>
      <c r="D160" s="59" t="s">
        <v>8582</v>
      </c>
      <c r="E160" s="60" t="s">
        <v>11276</v>
      </c>
      <c r="F160" s="67" t="s">
        <v>8583</v>
      </c>
      <c r="G160" s="67" t="s">
        <v>8584</v>
      </c>
      <c r="H160" s="68" t="s">
        <v>8587</v>
      </c>
      <c r="I160" s="63">
        <v>3</v>
      </c>
      <c r="J160" s="64" t="str">
        <f t="shared" si="8"/>
        <v>A</v>
      </c>
      <c r="K160" s="65">
        <f t="shared" si="9"/>
        <v>7500</v>
      </c>
      <c r="L160" s="66">
        <f t="shared" si="10"/>
        <v>3</v>
      </c>
      <c r="M160" s="66" t="str">
        <f t="shared" si="11"/>
        <v>OK</v>
      </c>
    </row>
    <row r="161" spans="2:14" hidden="1" x14ac:dyDescent="0.25">
      <c r="B161" s="57">
        <v>154</v>
      </c>
      <c r="C161" s="70">
        <v>44498</v>
      </c>
      <c r="D161" s="59" t="s">
        <v>8585</v>
      </c>
      <c r="E161" s="60" t="s">
        <v>11276</v>
      </c>
      <c r="F161" s="67" t="s">
        <v>8586</v>
      </c>
      <c r="G161" s="67" t="s">
        <v>4601</v>
      </c>
      <c r="H161" s="68" t="s">
        <v>8588</v>
      </c>
      <c r="I161" s="63">
        <v>2</v>
      </c>
      <c r="J161" s="64" t="str">
        <f t="shared" si="8"/>
        <v>A</v>
      </c>
      <c r="K161" s="65">
        <f t="shared" si="9"/>
        <v>5000</v>
      </c>
      <c r="L161" s="66">
        <f t="shared" si="10"/>
        <v>6</v>
      </c>
      <c r="M161" s="66" t="str">
        <f t="shared" si="11"/>
        <v>OK</v>
      </c>
    </row>
    <row r="162" spans="2:14" hidden="1" x14ac:dyDescent="0.25">
      <c r="B162" s="57">
        <v>155</v>
      </c>
      <c r="C162" s="70">
        <v>44498</v>
      </c>
      <c r="D162" s="59" t="s">
        <v>4595</v>
      </c>
      <c r="E162" s="60" t="s">
        <v>11276</v>
      </c>
      <c r="F162" s="67" t="s">
        <v>4596</v>
      </c>
      <c r="G162" s="67" t="s">
        <v>4597</v>
      </c>
      <c r="H162" s="68" t="s">
        <v>8589</v>
      </c>
      <c r="I162" s="63">
        <v>2</v>
      </c>
      <c r="J162" s="64" t="str">
        <f t="shared" si="8"/>
        <v>A</v>
      </c>
      <c r="K162" s="65">
        <f t="shared" si="9"/>
        <v>5000</v>
      </c>
      <c r="L162" s="66">
        <f t="shared" si="10"/>
        <v>11</v>
      </c>
      <c r="M162" s="66" t="str">
        <f t="shared" si="11"/>
        <v>OK</v>
      </c>
    </row>
    <row r="163" spans="2:14" s="69" customFormat="1" hidden="1" x14ac:dyDescent="0.25">
      <c r="B163" s="57">
        <v>156</v>
      </c>
      <c r="C163" s="70">
        <v>44498</v>
      </c>
      <c r="D163" s="59" t="s">
        <v>8590</v>
      </c>
      <c r="E163" s="60" t="s">
        <v>11276</v>
      </c>
      <c r="F163" s="67" t="s">
        <v>8591</v>
      </c>
      <c r="G163" s="67" t="s">
        <v>4593</v>
      </c>
      <c r="H163" s="68" t="s">
        <v>8592</v>
      </c>
      <c r="I163" s="63">
        <v>2</v>
      </c>
      <c r="J163" s="64" t="str">
        <f t="shared" si="8"/>
        <v>A</v>
      </c>
      <c r="K163" s="65">
        <f t="shared" si="9"/>
        <v>5000</v>
      </c>
      <c r="L163" s="66">
        <f t="shared" si="10"/>
        <v>2</v>
      </c>
      <c r="M163" s="66" t="str">
        <f t="shared" si="11"/>
        <v>OK</v>
      </c>
      <c r="N163" s="40"/>
    </row>
    <row r="164" spans="2:14" hidden="1" x14ac:dyDescent="0.25">
      <c r="B164" s="57">
        <v>157</v>
      </c>
      <c r="C164" s="70">
        <v>44498</v>
      </c>
      <c r="D164" s="59" t="s">
        <v>8593</v>
      </c>
      <c r="E164" s="60" t="s">
        <v>11276</v>
      </c>
      <c r="F164" s="67" t="s">
        <v>8594</v>
      </c>
      <c r="G164" s="67" t="s">
        <v>8595</v>
      </c>
      <c r="H164" s="68" t="s">
        <v>8596</v>
      </c>
      <c r="I164" s="63">
        <v>2</v>
      </c>
      <c r="J164" s="64" t="str">
        <f t="shared" si="8"/>
        <v>A</v>
      </c>
      <c r="K164" s="65">
        <f t="shared" si="9"/>
        <v>5000</v>
      </c>
      <c r="L164" s="66">
        <f t="shared" si="10"/>
        <v>2</v>
      </c>
      <c r="M164" s="66" t="str">
        <f t="shared" si="11"/>
        <v>OK</v>
      </c>
    </row>
    <row r="165" spans="2:14" hidden="1" x14ac:dyDescent="0.25">
      <c r="B165" s="57">
        <v>158</v>
      </c>
      <c r="C165" s="70">
        <v>44498</v>
      </c>
      <c r="D165" s="59" t="s">
        <v>8597</v>
      </c>
      <c r="E165" s="60" t="s">
        <v>11276</v>
      </c>
      <c r="F165" s="67" t="s">
        <v>8598</v>
      </c>
      <c r="G165" s="67" t="s">
        <v>8599</v>
      </c>
      <c r="H165" s="68" t="s">
        <v>8600</v>
      </c>
      <c r="I165" s="63">
        <v>2</v>
      </c>
      <c r="J165" s="64" t="str">
        <f t="shared" si="8"/>
        <v>A</v>
      </c>
      <c r="K165" s="65">
        <f t="shared" si="9"/>
        <v>5000</v>
      </c>
      <c r="L165" s="66">
        <f t="shared" si="10"/>
        <v>2</v>
      </c>
      <c r="M165" s="66" t="str">
        <f t="shared" si="11"/>
        <v>OK</v>
      </c>
    </row>
    <row r="166" spans="2:14" s="69" customFormat="1" hidden="1" x14ac:dyDescent="0.25">
      <c r="B166" s="57">
        <v>159</v>
      </c>
      <c r="C166" s="70">
        <v>44498</v>
      </c>
      <c r="D166" s="59" t="s">
        <v>8601</v>
      </c>
      <c r="E166" s="60" t="s">
        <v>11276</v>
      </c>
      <c r="F166" s="67" t="s">
        <v>2277</v>
      </c>
      <c r="G166" s="67" t="s">
        <v>8602</v>
      </c>
      <c r="H166" s="68" t="s">
        <v>8603</v>
      </c>
      <c r="I166" s="63">
        <v>2</v>
      </c>
      <c r="J166" s="64" t="str">
        <f t="shared" si="8"/>
        <v>A</v>
      </c>
      <c r="K166" s="65">
        <f t="shared" si="9"/>
        <v>5000</v>
      </c>
      <c r="L166" s="66">
        <f t="shared" si="10"/>
        <v>2</v>
      </c>
      <c r="M166" s="66" t="str">
        <f t="shared" si="11"/>
        <v>OK</v>
      </c>
      <c r="N166" s="40"/>
    </row>
    <row r="167" spans="2:14" x14ac:dyDescent="0.25">
      <c r="B167" s="57">
        <v>160</v>
      </c>
      <c r="C167" s="70">
        <v>44498</v>
      </c>
      <c r="D167" s="59" t="s">
        <v>4556</v>
      </c>
      <c r="E167" s="60" t="s">
        <v>11276</v>
      </c>
      <c r="F167" s="67" t="s">
        <v>4557</v>
      </c>
      <c r="G167" s="67" t="s">
        <v>4558</v>
      </c>
      <c r="H167" s="149" t="s">
        <v>8604</v>
      </c>
      <c r="I167" s="63">
        <v>2</v>
      </c>
      <c r="J167" s="64" t="str">
        <f t="shared" si="8"/>
        <v>A</v>
      </c>
      <c r="K167" s="65">
        <f t="shared" si="9"/>
        <v>5000</v>
      </c>
      <c r="L167" s="66">
        <f t="shared" si="10"/>
        <v>4</v>
      </c>
      <c r="M167" s="66" t="str">
        <f t="shared" si="11"/>
        <v>OK</v>
      </c>
    </row>
    <row r="168" spans="2:14" hidden="1" x14ac:dyDescent="0.25">
      <c r="B168" s="57">
        <v>161</v>
      </c>
      <c r="C168" s="70">
        <v>44498</v>
      </c>
      <c r="D168" s="59" t="s">
        <v>8605</v>
      </c>
      <c r="E168" s="60" t="s">
        <v>11276</v>
      </c>
      <c r="F168" s="67" t="s">
        <v>8606</v>
      </c>
      <c r="G168" s="67" t="s">
        <v>8607</v>
      </c>
      <c r="H168" s="68" t="s">
        <v>8608</v>
      </c>
      <c r="I168" s="63">
        <v>2</v>
      </c>
      <c r="J168" s="64" t="str">
        <f t="shared" si="8"/>
        <v>A</v>
      </c>
      <c r="K168" s="65">
        <f t="shared" si="9"/>
        <v>5000</v>
      </c>
      <c r="L168" s="66">
        <f t="shared" si="10"/>
        <v>2</v>
      </c>
      <c r="M168" s="66" t="str">
        <f t="shared" si="11"/>
        <v>OK</v>
      </c>
    </row>
    <row r="169" spans="2:14" hidden="1" x14ac:dyDescent="0.25">
      <c r="B169" s="57">
        <v>162</v>
      </c>
      <c r="C169" s="70">
        <v>44498</v>
      </c>
      <c r="D169" s="59" t="s">
        <v>8609</v>
      </c>
      <c r="E169" s="60" t="s">
        <v>11276</v>
      </c>
      <c r="F169" s="67" t="s">
        <v>8610</v>
      </c>
      <c r="G169" s="67" t="s">
        <v>4633</v>
      </c>
      <c r="H169" s="68" t="s">
        <v>8611</v>
      </c>
      <c r="I169" s="63">
        <v>2</v>
      </c>
      <c r="J169" s="64" t="str">
        <f t="shared" si="8"/>
        <v>A</v>
      </c>
      <c r="K169" s="65">
        <f t="shared" si="9"/>
        <v>5000</v>
      </c>
      <c r="L169" s="66">
        <f t="shared" si="10"/>
        <v>2</v>
      </c>
      <c r="M169" s="66" t="str">
        <f t="shared" si="11"/>
        <v>OK</v>
      </c>
    </row>
    <row r="170" spans="2:14" s="69" customFormat="1" hidden="1" x14ac:dyDescent="0.25">
      <c r="B170" s="57">
        <v>163</v>
      </c>
      <c r="C170" s="70">
        <v>44498</v>
      </c>
      <c r="D170" s="59" t="s">
        <v>4560</v>
      </c>
      <c r="E170" s="60" t="s">
        <v>11276</v>
      </c>
      <c r="F170" s="67" t="s">
        <v>4561</v>
      </c>
      <c r="G170" s="67" t="s">
        <v>4562</v>
      </c>
      <c r="H170" s="68" t="s">
        <v>8612</v>
      </c>
      <c r="I170" s="63">
        <v>2</v>
      </c>
      <c r="J170" s="64" t="str">
        <f t="shared" si="8"/>
        <v>A</v>
      </c>
      <c r="K170" s="65">
        <f t="shared" si="9"/>
        <v>5000</v>
      </c>
      <c r="L170" s="66">
        <f t="shared" si="10"/>
        <v>4</v>
      </c>
      <c r="M170" s="66" t="str">
        <f t="shared" si="11"/>
        <v>OK</v>
      </c>
      <c r="N170" s="40"/>
    </row>
    <row r="171" spans="2:14" hidden="1" x14ac:dyDescent="0.25">
      <c r="B171" s="57">
        <v>164</v>
      </c>
      <c r="C171" s="70">
        <v>44498</v>
      </c>
      <c r="D171" s="59" t="s">
        <v>8613</v>
      </c>
      <c r="E171" s="60" t="s">
        <v>11276</v>
      </c>
      <c r="F171" s="67" t="s">
        <v>8614</v>
      </c>
      <c r="G171" s="67" t="s">
        <v>8615</v>
      </c>
      <c r="H171" s="68" t="s">
        <v>8616</v>
      </c>
      <c r="I171" s="63">
        <v>2</v>
      </c>
      <c r="J171" s="64" t="str">
        <f t="shared" si="8"/>
        <v>A</v>
      </c>
      <c r="K171" s="65">
        <f t="shared" si="9"/>
        <v>5000</v>
      </c>
      <c r="L171" s="66">
        <f t="shared" si="10"/>
        <v>2</v>
      </c>
      <c r="M171" s="66" t="str">
        <f t="shared" si="11"/>
        <v>OK</v>
      </c>
    </row>
    <row r="172" spans="2:14" hidden="1" x14ac:dyDescent="0.25">
      <c r="B172" s="57">
        <v>165</v>
      </c>
      <c r="C172" s="70">
        <v>44498</v>
      </c>
      <c r="D172" s="59" t="s">
        <v>4576</v>
      </c>
      <c r="E172" s="60" t="s">
        <v>11276</v>
      </c>
      <c r="F172" s="67" t="s">
        <v>4577</v>
      </c>
      <c r="G172" s="67" t="s">
        <v>4578</v>
      </c>
      <c r="H172" s="68" t="s">
        <v>8617</v>
      </c>
      <c r="I172" s="63">
        <v>2</v>
      </c>
      <c r="J172" s="64" t="str">
        <f t="shared" si="8"/>
        <v>A</v>
      </c>
      <c r="K172" s="65">
        <f t="shared" si="9"/>
        <v>5000</v>
      </c>
      <c r="L172" s="66">
        <f t="shared" si="10"/>
        <v>4</v>
      </c>
      <c r="M172" s="66" t="str">
        <f t="shared" si="11"/>
        <v>OK</v>
      </c>
    </row>
    <row r="173" spans="2:14" s="69" customFormat="1" hidden="1" x14ac:dyDescent="0.25">
      <c r="B173" s="57">
        <v>166</v>
      </c>
      <c r="C173" s="70">
        <v>44498</v>
      </c>
      <c r="D173" s="59" t="s">
        <v>8618</v>
      </c>
      <c r="E173" s="60" t="s">
        <v>11276</v>
      </c>
      <c r="F173" s="67" t="s">
        <v>8619</v>
      </c>
      <c r="G173" s="67" t="s">
        <v>8620</v>
      </c>
      <c r="H173" s="68" t="s">
        <v>8621</v>
      </c>
      <c r="I173" s="63">
        <v>2</v>
      </c>
      <c r="J173" s="64" t="str">
        <f t="shared" si="8"/>
        <v>A</v>
      </c>
      <c r="K173" s="65">
        <f t="shared" si="9"/>
        <v>5000</v>
      </c>
      <c r="L173" s="66">
        <f t="shared" si="10"/>
        <v>2</v>
      </c>
      <c r="M173" s="66" t="str">
        <f t="shared" si="11"/>
        <v>OK</v>
      </c>
      <c r="N173" s="40"/>
    </row>
    <row r="174" spans="2:14" hidden="1" x14ac:dyDescent="0.25">
      <c r="B174" s="57">
        <v>167</v>
      </c>
      <c r="C174" s="70">
        <v>44498</v>
      </c>
      <c r="D174" s="59" t="s">
        <v>8622</v>
      </c>
      <c r="E174" s="60" t="s">
        <v>11276</v>
      </c>
      <c r="F174" s="67" t="s">
        <v>8623</v>
      </c>
      <c r="G174" s="67" t="s">
        <v>8624</v>
      </c>
      <c r="H174" s="68" t="s">
        <v>8625</v>
      </c>
      <c r="I174" s="63">
        <v>3</v>
      </c>
      <c r="J174" s="64" t="str">
        <f t="shared" si="8"/>
        <v>A</v>
      </c>
      <c r="K174" s="65">
        <f t="shared" si="9"/>
        <v>7500</v>
      </c>
      <c r="L174" s="66">
        <f t="shared" si="10"/>
        <v>3</v>
      </c>
      <c r="M174" s="66" t="str">
        <f t="shared" si="11"/>
        <v>OK</v>
      </c>
    </row>
    <row r="175" spans="2:14" hidden="1" x14ac:dyDescent="0.25">
      <c r="B175" s="57">
        <v>168</v>
      </c>
      <c r="C175" s="70">
        <v>44499</v>
      </c>
      <c r="D175" s="59" t="s">
        <v>8626</v>
      </c>
      <c r="E175" s="60" t="s">
        <v>11276</v>
      </c>
      <c r="F175" s="67" t="s">
        <v>2951</v>
      </c>
      <c r="G175" s="67" t="s">
        <v>8627</v>
      </c>
      <c r="H175" s="68" t="s">
        <v>8631</v>
      </c>
      <c r="I175" s="63">
        <v>2</v>
      </c>
      <c r="J175" s="64" t="str">
        <f t="shared" si="8"/>
        <v>A</v>
      </c>
      <c r="K175" s="65">
        <f t="shared" si="9"/>
        <v>5000</v>
      </c>
      <c r="L175" s="66">
        <f t="shared" si="10"/>
        <v>7</v>
      </c>
      <c r="M175" s="66" t="str">
        <f t="shared" si="11"/>
        <v>OK</v>
      </c>
    </row>
    <row r="176" spans="2:14" hidden="1" x14ac:dyDescent="0.25">
      <c r="B176" s="57">
        <v>169</v>
      </c>
      <c r="C176" s="70">
        <v>44499</v>
      </c>
      <c r="D176" s="59" t="s">
        <v>8628</v>
      </c>
      <c r="E176" s="60" t="s">
        <v>11276</v>
      </c>
      <c r="F176" s="67" t="s">
        <v>8629</v>
      </c>
      <c r="G176" s="67" t="s">
        <v>8630</v>
      </c>
      <c r="H176" s="68" t="s">
        <v>8632</v>
      </c>
      <c r="I176" s="63">
        <v>2</v>
      </c>
      <c r="J176" s="64" t="str">
        <f t="shared" si="8"/>
        <v>A</v>
      </c>
      <c r="K176" s="65">
        <f t="shared" si="9"/>
        <v>5000</v>
      </c>
      <c r="L176" s="66">
        <f t="shared" si="10"/>
        <v>7</v>
      </c>
      <c r="M176" s="66" t="str">
        <f t="shared" si="11"/>
        <v>OK</v>
      </c>
    </row>
    <row r="177" spans="2:14" s="69" customFormat="1" hidden="1" x14ac:dyDescent="0.25">
      <c r="B177" s="57">
        <v>170</v>
      </c>
      <c r="C177" s="70">
        <v>44499</v>
      </c>
      <c r="D177" s="59" t="s">
        <v>8633</v>
      </c>
      <c r="E177" s="60" t="s">
        <v>11276</v>
      </c>
      <c r="F177" s="67" t="s">
        <v>1619</v>
      </c>
      <c r="G177" s="67" t="s">
        <v>8634</v>
      </c>
      <c r="H177" s="68" t="s">
        <v>8635</v>
      </c>
      <c r="I177" s="63">
        <v>2</v>
      </c>
      <c r="J177" s="64" t="str">
        <f t="shared" si="8"/>
        <v>A</v>
      </c>
      <c r="K177" s="65">
        <f t="shared" si="9"/>
        <v>5000</v>
      </c>
      <c r="L177" s="66">
        <f t="shared" si="10"/>
        <v>4</v>
      </c>
      <c r="M177" s="66" t="str">
        <f t="shared" si="11"/>
        <v>OK</v>
      </c>
      <c r="N177" s="40"/>
    </row>
    <row r="178" spans="2:14" hidden="1" x14ac:dyDescent="0.25">
      <c r="B178" s="57">
        <v>171</v>
      </c>
      <c r="C178" s="70">
        <v>44499</v>
      </c>
      <c r="D178" s="59" t="s">
        <v>2105</v>
      </c>
      <c r="E178" s="60" t="s">
        <v>11276</v>
      </c>
      <c r="F178" s="67" t="s">
        <v>2106</v>
      </c>
      <c r="G178" s="67" t="s">
        <v>2107</v>
      </c>
      <c r="H178" s="68" t="s">
        <v>8636</v>
      </c>
      <c r="I178" s="63">
        <v>3</v>
      </c>
      <c r="J178" s="64" t="str">
        <f t="shared" si="8"/>
        <v>A</v>
      </c>
      <c r="K178" s="65">
        <f t="shared" si="9"/>
        <v>7500</v>
      </c>
      <c r="L178" s="66">
        <f t="shared" si="10"/>
        <v>9</v>
      </c>
      <c r="M178" s="66" t="str">
        <f t="shared" si="11"/>
        <v>OK</v>
      </c>
    </row>
    <row r="179" spans="2:14" hidden="1" x14ac:dyDescent="0.25">
      <c r="B179" s="57">
        <v>172</v>
      </c>
      <c r="C179" s="70">
        <v>44499</v>
      </c>
      <c r="D179" s="59" t="s">
        <v>4642</v>
      </c>
      <c r="E179" s="60" t="s">
        <v>11276</v>
      </c>
      <c r="F179" s="67" t="s">
        <v>4643</v>
      </c>
      <c r="G179" s="67" t="s">
        <v>4644</v>
      </c>
      <c r="H179" s="68" t="s">
        <v>8637</v>
      </c>
      <c r="I179" s="63">
        <v>2</v>
      </c>
      <c r="J179" s="64" t="str">
        <f t="shared" si="8"/>
        <v>A</v>
      </c>
      <c r="K179" s="65">
        <f t="shared" si="9"/>
        <v>5000</v>
      </c>
      <c r="L179" s="66">
        <f t="shared" si="10"/>
        <v>5</v>
      </c>
      <c r="M179" s="66" t="str">
        <f t="shared" si="11"/>
        <v>OK</v>
      </c>
    </row>
    <row r="180" spans="2:14" s="69" customFormat="1" hidden="1" x14ac:dyDescent="0.25">
      <c r="B180" s="57">
        <v>173</v>
      </c>
      <c r="C180" s="70">
        <v>44499</v>
      </c>
      <c r="D180" s="59" t="s">
        <v>8638</v>
      </c>
      <c r="E180" s="60" t="s">
        <v>11276</v>
      </c>
      <c r="F180" s="67" t="s">
        <v>8639</v>
      </c>
      <c r="G180" s="67" t="s">
        <v>8640</v>
      </c>
      <c r="H180" s="68" t="s">
        <v>8641</v>
      </c>
      <c r="I180" s="63">
        <v>2</v>
      </c>
      <c r="J180" s="64" t="str">
        <f t="shared" si="8"/>
        <v>A</v>
      </c>
      <c r="K180" s="65">
        <f t="shared" si="9"/>
        <v>5000</v>
      </c>
      <c r="L180" s="66">
        <f t="shared" si="10"/>
        <v>2</v>
      </c>
      <c r="M180" s="66" t="str">
        <f t="shared" si="11"/>
        <v>OK</v>
      </c>
      <c r="N180" s="40"/>
    </row>
    <row r="181" spans="2:14" hidden="1" x14ac:dyDescent="0.25">
      <c r="B181" s="57">
        <v>174</v>
      </c>
      <c r="C181" s="70">
        <v>44499</v>
      </c>
      <c r="D181" s="59" t="s">
        <v>8642</v>
      </c>
      <c r="E181" s="60" t="s">
        <v>11276</v>
      </c>
      <c r="F181" s="67" t="s">
        <v>8643</v>
      </c>
      <c r="G181" s="67" t="s">
        <v>8640</v>
      </c>
      <c r="H181" s="68" t="s">
        <v>8644</v>
      </c>
      <c r="I181" s="63">
        <v>4</v>
      </c>
      <c r="J181" s="64" t="str">
        <f t="shared" si="8"/>
        <v>A</v>
      </c>
      <c r="K181" s="65">
        <f t="shared" si="9"/>
        <v>10000</v>
      </c>
      <c r="L181" s="66">
        <f t="shared" si="10"/>
        <v>4</v>
      </c>
      <c r="M181" s="66" t="str">
        <f t="shared" si="11"/>
        <v>OK</v>
      </c>
    </row>
    <row r="182" spans="2:14" hidden="1" x14ac:dyDescent="0.25">
      <c r="B182" s="57">
        <v>175</v>
      </c>
      <c r="C182" s="70">
        <v>44499</v>
      </c>
      <c r="D182" s="59" t="s">
        <v>8645</v>
      </c>
      <c r="E182" s="60" t="s">
        <v>11276</v>
      </c>
      <c r="F182" s="67" t="s">
        <v>8646</v>
      </c>
      <c r="G182" s="67" t="s">
        <v>8647</v>
      </c>
      <c r="H182" s="68" t="s">
        <v>8651</v>
      </c>
      <c r="I182" s="63">
        <v>2</v>
      </c>
      <c r="J182" s="64" t="str">
        <f t="shared" si="8"/>
        <v>A</v>
      </c>
      <c r="K182" s="65">
        <f t="shared" si="9"/>
        <v>5000</v>
      </c>
      <c r="L182" s="66">
        <f t="shared" si="10"/>
        <v>2</v>
      </c>
      <c r="M182" s="66" t="str">
        <f t="shared" si="11"/>
        <v>OK</v>
      </c>
    </row>
    <row r="183" spans="2:14" hidden="1" x14ac:dyDescent="0.25">
      <c r="B183" s="57">
        <v>176</v>
      </c>
      <c r="C183" s="70">
        <v>44499</v>
      </c>
      <c r="D183" s="59" t="s">
        <v>8648</v>
      </c>
      <c r="E183" s="60" t="s">
        <v>11276</v>
      </c>
      <c r="F183" s="67" t="s">
        <v>8649</v>
      </c>
      <c r="G183" s="67" t="s">
        <v>8650</v>
      </c>
      <c r="H183" s="68" t="s">
        <v>8652</v>
      </c>
      <c r="I183" s="63">
        <v>2</v>
      </c>
      <c r="J183" s="64" t="str">
        <f t="shared" si="8"/>
        <v>A</v>
      </c>
      <c r="K183" s="65">
        <f t="shared" si="9"/>
        <v>5000</v>
      </c>
      <c r="L183" s="66">
        <f t="shared" si="10"/>
        <v>4</v>
      </c>
      <c r="M183" s="66" t="str">
        <f t="shared" si="11"/>
        <v>OK</v>
      </c>
    </row>
    <row r="184" spans="2:14" s="69" customFormat="1" hidden="1" x14ac:dyDescent="0.25">
      <c r="B184" s="57">
        <v>177</v>
      </c>
      <c r="C184" s="70">
        <v>44499</v>
      </c>
      <c r="D184" s="59" t="s">
        <v>8653</v>
      </c>
      <c r="E184" s="60" t="s">
        <v>11276</v>
      </c>
      <c r="F184" s="67" t="s">
        <v>8654</v>
      </c>
      <c r="G184" s="67" t="s">
        <v>8655</v>
      </c>
      <c r="H184" s="68" t="s">
        <v>8656</v>
      </c>
      <c r="I184" s="63">
        <v>3</v>
      </c>
      <c r="J184" s="64" t="str">
        <f t="shared" si="8"/>
        <v>A</v>
      </c>
      <c r="K184" s="65">
        <f t="shared" si="9"/>
        <v>7500</v>
      </c>
      <c r="L184" s="66">
        <f t="shared" si="10"/>
        <v>3</v>
      </c>
      <c r="M184" s="66" t="str">
        <f t="shared" si="11"/>
        <v>OK</v>
      </c>
      <c r="N184" s="40"/>
    </row>
    <row r="185" spans="2:14" hidden="1" x14ac:dyDescent="0.25">
      <c r="B185" s="57">
        <v>178</v>
      </c>
      <c r="C185" s="70">
        <v>44499</v>
      </c>
      <c r="D185" s="59" t="s">
        <v>8657</v>
      </c>
      <c r="E185" s="60" t="s">
        <v>11276</v>
      </c>
      <c r="F185" s="67" t="s">
        <v>8658</v>
      </c>
      <c r="G185" s="67" t="s">
        <v>8659</v>
      </c>
      <c r="H185" s="68" t="s">
        <v>8660</v>
      </c>
      <c r="I185" s="63">
        <v>2</v>
      </c>
      <c r="J185" s="64" t="str">
        <f t="shared" si="8"/>
        <v>A</v>
      </c>
      <c r="K185" s="65">
        <f t="shared" si="9"/>
        <v>5000</v>
      </c>
      <c r="L185" s="66">
        <f t="shared" si="10"/>
        <v>2</v>
      </c>
      <c r="M185" s="66" t="str">
        <f t="shared" si="11"/>
        <v>OK</v>
      </c>
    </row>
    <row r="186" spans="2:14" hidden="1" x14ac:dyDescent="0.25">
      <c r="B186" s="57">
        <v>179</v>
      </c>
      <c r="C186" s="70">
        <v>44499</v>
      </c>
      <c r="D186" s="59" t="s">
        <v>8661</v>
      </c>
      <c r="E186" s="60" t="s">
        <v>11276</v>
      </c>
      <c r="F186" s="67" t="s">
        <v>8662</v>
      </c>
      <c r="G186" s="67" t="s">
        <v>8663</v>
      </c>
      <c r="H186" s="68" t="s">
        <v>8664</v>
      </c>
      <c r="I186" s="63">
        <v>4</v>
      </c>
      <c r="J186" s="64" t="str">
        <f t="shared" si="8"/>
        <v>A</v>
      </c>
      <c r="K186" s="65">
        <f t="shared" si="9"/>
        <v>10000</v>
      </c>
      <c r="L186" s="66">
        <f t="shared" si="10"/>
        <v>4</v>
      </c>
      <c r="M186" s="66" t="str">
        <f t="shared" si="11"/>
        <v>OK</v>
      </c>
    </row>
    <row r="187" spans="2:14" s="69" customFormat="1" hidden="1" x14ac:dyDescent="0.25">
      <c r="B187" s="57">
        <v>180</v>
      </c>
      <c r="C187" s="70">
        <v>44499</v>
      </c>
      <c r="D187" s="59" t="s">
        <v>8665</v>
      </c>
      <c r="E187" s="60" t="s">
        <v>11276</v>
      </c>
      <c r="F187" s="67" t="s">
        <v>2171</v>
      </c>
      <c r="G187" s="67" t="s">
        <v>8666</v>
      </c>
      <c r="H187" s="68" t="s">
        <v>8667</v>
      </c>
      <c r="I187" s="63">
        <v>2</v>
      </c>
      <c r="J187" s="64" t="str">
        <f t="shared" si="8"/>
        <v>A</v>
      </c>
      <c r="K187" s="65">
        <f t="shared" si="9"/>
        <v>5000</v>
      </c>
      <c r="L187" s="66">
        <f t="shared" si="10"/>
        <v>2</v>
      </c>
      <c r="M187" s="66" t="str">
        <f t="shared" si="11"/>
        <v>OK</v>
      </c>
      <c r="N187" s="40"/>
    </row>
    <row r="188" spans="2:14" x14ac:dyDescent="0.25">
      <c r="B188" s="57">
        <v>181</v>
      </c>
      <c r="C188" s="70">
        <v>44499</v>
      </c>
      <c r="D188" s="59" t="s">
        <v>8668</v>
      </c>
      <c r="E188" s="60" t="s">
        <v>11276</v>
      </c>
      <c r="F188" s="67" t="s">
        <v>8669</v>
      </c>
      <c r="G188" s="67" t="s">
        <v>4663</v>
      </c>
      <c r="H188" s="149" t="s">
        <v>8670</v>
      </c>
      <c r="I188" s="63">
        <v>2</v>
      </c>
      <c r="J188" s="64" t="str">
        <f t="shared" si="8"/>
        <v>A</v>
      </c>
      <c r="K188" s="65">
        <f t="shared" si="9"/>
        <v>5000</v>
      </c>
      <c r="L188" s="66">
        <f t="shared" si="10"/>
        <v>2</v>
      </c>
      <c r="M188" s="66" t="str">
        <f t="shared" si="11"/>
        <v>OK</v>
      </c>
    </row>
    <row r="189" spans="2:14" hidden="1" x14ac:dyDescent="0.25">
      <c r="B189" s="57">
        <v>182</v>
      </c>
      <c r="C189" s="70">
        <v>44499</v>
      </c>
      <c r="D189" s="59" t="s">
        <v>4658</v>
      </c>
      <c r="E189" s="60" t="s">
        <v>11276</v>
      </c>
      <c r="F189" s="67" t="s">
        <v>4659</v>
      </c>
      <c r="G189" s="67" t="s">
        <v>4660</v>
      </c>
      <c r="H189" s="68" t="s">
        <v>8671</v>
      </c>
      <c r="I189" s="63">
        <v>2</v>
      </c>
      <c r="J189" s="64" t="str">
        <f t="shared" si="8"/>
        <v>A</v>
      </c>
      <c r="K189" s="65">
        <f t="shared" si="9"/>
        <v>5000</v>
      </c>
      <c r="L189" s="66">
        <f t="shared" si="10"/>
        <v>4</v>
      </c>
      <c r="M189" s="66" t="str">
        <f t="shared" si="11"/>
        <v>OK</v>
      </c>
    </row>
    <row r="190" spans="2:14" hidden="1" x14ac:dyDescent="0.25">
      <c r="B190" s="57">
        <v>183</v>
      </c>
      <c r="C190" s="70">
        <v>44499</v>
      </c>
      <c r="D190" s="59" t="s">
        <v>4666</v>
      </c>
      <c r="E190" s="60" t="s">
        <v>11276</v>
      </c>
      <c r="F190" s="67" t="s">
        <v>4667</v>
      </c>
      <c r="G190" s="67" t="s">
        <v>4668</v>
      </c>
      <c r="H190" s="68" t="s">
        <v>8672</v>
      </c>
      <c r="I190" s="63">
        <v>2</v>
      </c>
      <c r="J190" s="64" t="str">
        <f t="shared" si="8"/>
        <v>A</v>
      </c>
      <c r="K190" s="65">
        <f t="shared" si="9"/>
        <v>5000</v>
      </c>
      <c r="L190" s="66">
        <f t="shared" si="10"/>
        <v>4</v>
      </c>
      <c r="M190" s="66" t="str">
        <f t="shared" si="11"/>
        <v>OK</v>
      </c>
    </row>
    <row r="191" spans="2:14" s="69" customFormat="1" hidden="1" x14ac:dyDescent="0.25">
      <c r="B191" s="57">
        <v>184</v>
      </c>
      <c r="C191" s="70">
        <v>44499</v>
      </c>
      <c r="D191" s="59" t="s">
        <v>4670</v>
      </c>
      <c r="E191" s="60" t="s">
        <v>11276</v>
      </c>
      <c r="F191" s="67" t="s">
        <v>4671</v>
      </c>
      <c r="G191" s="67" t="s">
        <v>4672</v>
      </c>
      <c r="H191" s="68" t="s">
        <v>8673</v>
      </c>
      <c r="I191" s="63">
        <v>2</v>
      </c>
      <c r="J191" s="64" t="str">
        <f t="shared" si="8"/>
        <v>A</v>
      </c>
      <c r="K191" s="65">
        <f t="shared" si="9"/>
        <v>5000</v>
      </c>
      <c r="L191" s="66">
        <f t="shared" si="10"/>
        <v>4</v>
      </c>
      <c r="M191" s="66" t="str">
        <f t="shared" si="11"/>
        <v>OK</v>
      </c>
      <c r="N191" s="40"/>
    </row>
    <row r="192" spans="2:14" hidden="1" x14ac:dyDescent="0.25">
      <c r="B192" s="57">
        <v>185</v>
      </c>
      <c r="C192" s="70">
        <v>44499</v>
      </c>
      <c r="D192" s="59" t="s">
        <v>8674</v>
      </c>
      <c r="E192" s="60" t="s">
        <v>11276</v>
      </c>
      <c r="F192" s="67" t="s">
        <v>8675</v>
      </c>
      <c r="G192" s="67" t="s">
        <v>8676</v>
      </c>
      <c r="H192" s="68" t="s">
        <v>8677</v>
      </c>
      <c r="I192" s="63">
        <v>2</v>
      </c>
      <c r="J192" s="64" t="str">
        <f t="shared" si="8"/>
        <v>A</v>
      </c>
      <c r="K192" s="65">
        <f t="shared" si="9"/>
        <v>5000</v>
      </c>
      <c r="L192" s="66">
        <f t="shared" si="10"/>
        <v>2</v>
      </c>
      <c r="M192" s="66" t="str">
        <f t="shared" si="11"/>
        <v>OK</v>
      </c>
    </row>
    <row r="193" spans="2:14" hidden="1" x14ac:dyDescent="0.25">
      <c r="B193" s="57">
        <v>186</v>
      </c>
      <c r="C193" s="70">
        <v>44499</v>
      </c>
      <c r="D193" s="59" t="s">
        <v>8678</v>
      </c>
      <c r="E193" s="60" t="s">
        <v>11276</v>
      </c>
      <c r="F193" s="67" t="s">
        <v>8679</v>
      </c>
      <c r="G193" s="67" t="s">
        <v>8680</v>
      </c>
      <c r="H193" s="68" t="s">
        <v>8681</v>
      </c>
      <c r="I193" s="63">
        <v>4</v>
      </c>
      <c r="J193" s="64" t="str">
        <f t="shared" si="8"/>
        <v>A</v>
      </c>
      <c r="K193" s="65">
        <f t="shared" si="9"/>
        <v>10000</v>
      </c>
      <c r="L193" s="66">
        <f t="shared" si="10"/>
        <v>4</v>
      </c>
      <c r="M193" s="66" t="str">
        <f t="shared" si="11"/>
        <v>OK</v>
      </c>
    </row>
    <row r="194" spans="2:14" s="69" customFormat="1" hidden="1" x14ac:dyDescent="0.25">
      <c r="B194" s="57">
        <v>187</v>
      </c>
      <c r="C194" s="70">
        <v>44499</v>
      </c>
      <c r="D194" s="59" t="s">
        <v>4595</v>
      </c>
      <c r="E194" s="60" t="s">
        <v>11276</v>
      </c>
      <c r="F194" s="67" t="s">
        <v>4596</v>
      </c>
      <c r="G194" s="67" t="s">
        <v>4597</v>
      </c>
      <c r="H194" s="68" t="s">
        <v>8682</v>
      </c>
      <c r="I194" s="63">
        <v>3</v>
      </c>
      <c r="J194" s="64" t="str">
        <f t="shared" si="8"/>
        <v>A</v>
      </c>
      <c r="K194" s="65">
        <f t="shared" si="9"/>
        <v>7500</v>
      </c>
      <c r="L194" s="66">
        <f t="shared" si="10"/>
        <v>11</v>
      </c>
      <c r="M194" s="66" t="str">
        <f t="shared" si="11"/>
        <v>OK</v>
      </c>
      <c r="N194" s="40"/>
    </row>
    <row r="195" spans="2:14" hidden="1" x14ac:dyDescent="0.25">
      <c r="B195" s="57">
        <v>188</v>
      </c>
      <c r="C195" s="70">
        <v>44501</v>
      </c>
      <c r="D195" s="59" t="s">
        <v>9293</v>
      </c>
      <c r="E195" s="60" t="s">
        <v>11276</v>
      </c>
      <c r="F195" s="67" t="s">
        <v>9294</v>
      </c>
      <c r="G195" s="67" t="s">
        <v>9295</v>
      </c>
      <c r="H195" s="68" t="s">
        <v>9296</v>
      </c>
      <c r="I195" s="63">
        <v>2</v>
      </c>
      <c r="J195" s="64" t="str">
        <f t="shared" ref="J195:J207" si="12">+IF(I195&lt;=0," ",IF(I195&lt;=5,"A",IF(I195&gt;=6,"B")))</f>
        <v>A</v>
      </c>
      <c r="K195" s="65">
        <f t="shared" ref="K195:K207" si="13">+IF(J195=" ",I195*0,IF(J195="A",I195*2500,IF(J195="B",I195*3000)))</f>
        <v>5000</v>
      </c>
      <c r="L195" s="66">
        <f t="shared" si="10"/>
        <v>2</v>
      </c>
      <c r="M195" s="66" t="str">
        <f t="shared" si="11"/>
        <v>OK</v>
      </c>
    </row>
    <row r="196" spans="2:14" hidden="1" x14ac:dyDescent="0.25">
      <c r="B196" s="57">
        <v>189</v>
      </c>
      <c r="C196" s="70">
        <v>44501</v>
      </c>
      <c r="D196" s="59" t="s">
        <v>9297</v>
      </c>
      <c r="E196" s="60" t="s">
        <v>11276</v>
      </c>
      <c r="F196" s="67" t="s">
        <v>9298</v>
      </c>
      <c r="G196" s="67" t="s">
        <v>740</v>
      </c>
      <c r="H196" s="68" t="s">
        <v>9299</v>
      </c>
      <c r="I196" s="63">
        <v>2</v>
      </c>
      <c r="J196" s="64" t="str">
        <f t="shared" si="12"/>
        <v>A</v>
      </c>
      <c r="K196" s="65">
        <f t="shared" si="13"/>
        <v>5000</v>
      </c>
      <c r="L196" s="66">
        <f t="shared" si="10"/>
        <v>2</v>
      </c>
      <c r="M196" s="66" t="str">
        <f t="shared" si="11"/>
        <v>OK</v>
      </c>
    </row>
    <row r="197" spans="2:14" hidden="1" x14ac:dyDescent="0.25">
      <c r="B197" s="57">
        <v>190</v>
      </c>
      <c r="C197" s="70">
        <v>44501</v>
      </c>
      <c r="D197" s="59" t="s">
        <v>5495</v>
      </c>
      <c r="E197" s="60" t="s">
        <v>11276</v>
      </c>
      <c r="F197" s="67" t="s">
        <v>5496</v>
      </c>
      <c r="G197" s="67" t="s">
        <v>5497</v>
      </c>
      <c r="H197" s="68" t="s">
        <v>9300</v>
      </c>
      <c r="I197" s="63">
        <v>2</v>
      </c>
      <c r="J197" s="64" t="str">
        <f t="shared" si="12"/>
        <v>A</v>
      </c>
      <c r="K197" s="65">
        <f t="shared" si="13"/>
        <v>5000</v>
      </c>
      <c r="L197" s="66">
        <f t="shared" si="10"/>
        <v>4</v>
      </c>
      <c r="M197" s="66" t="str">
        <f t="shared" si="11"/>
        <v>OK</v>
      </c>
    </row>
    <row r="198" spans="2:14" hidden="1" x14ac:dyDescent="0.25">
      <c r="B198" s="57">
        <v>191</v>
      </c>
      <c r="C198" s="70">
        <v>44501</v>
      </c>
      <c r="D198" s="59" t="s">
        <v>5498</v>
      </c>
      <c r="E198" s="60" t="s">
        <v>11276</v>
      </c>
      <c r="F198" s="67" t="s">
        <v>5499</v>
      </c>
      <c r="G198" s="67" t="s">
        <v>5500</v>
      </c>
      <c r="H198" s="68" t="s">
        <v>9301</v>
      </c>
      <c r="I198" s="63">
        <v>2</v>
      </c>
      <c r="J198" s="64" t="str">
        <f t="shared" si="12"/>
        <v>A</v>
      </c>
      <c r="K198" s="65">
        <f t="shared" si="13"/>
        <v>5000</v>
      </c>
      <c r="L198" s="66">
        <f t="shared" si="10"/>
        <v>4</v>
      </c>
      <c r="M198" s="66" t="str">
        <f t="shared" si="11"/>
        <v>OK</v>
      </c>
    </row>
    <row r="199" spans="2:14" hidden="1" x14ac:dyDescent="0.25">
      <c r="B199" s="57">
        <v>192</v>
      </c>
      <c r="C199" s="70">
        <v>44501</v>
      </c>
      <c r="D199" s="59" t="s">
        <v>9302</v>
      </c>
      <c r="E199" s="60" t="s">
        <v>11276</v>
      </c>
      <c r="F199" s="67" t="s">
        <v>2277</v>
      </c>
      <c r="G199" s="67" t="s">
        <v>740</v>
      </c>
      <c r="H199" s="68" t="s">
        <v>9303</v>
      </c>
      <c r="I199" s="63">
        <v>2</v>
      </c>
      <c r="J199" s="64" t="str">
        <f t="shared" si="12"/>
        <v>A</v>
      </c>
      <c r="K199" s="65">
        <f t="shared" si="13"/>
        <v>5000</v>
      </c>
      <c r="L199" s="66">
        <f t="shared" si="10"/>
        <v>2</v>
      </c>
      <c r="M199" s="66" t="str">
        <f t="shared" si="11"/>
        <v>OK</v>
      </c>
    </row>
    <row r="200" spans="2:14" hidden="1" x14ac:dyDescent="0.25">
      <c r="B200" s="57">
        <v>193</v>
      </c>
      <c r="C200" s="70">
        <v>44501</v>
      </c>
      <c r="D200" s="59" t="s">
        <v>9304</v>
      </c>
      <c r="E200" s="60" t="s">
        <v>11276</v>
      </c>
      <c r="F200" s="67" t="s">
        <v>9305</v>
      </c>
      <c r="G200" s="67" t="s">
        <v>740</v>
      </c>
      <c r="H200" s="68" t="s">
        <v>9306</v>
      </c>
      <c r="I200" s="63">
        <v>2</v>
      </c>
      <c r="J200" s="64" t="str">
        <f t="shared" si="12"/>
        <v>A</v>
      </c>
      <c r="K200" s="65">
        <f t="shared" si="13"/>
        <v>5000</v>
      </c>
      <c r="L200" s="66">
        <f t="shared" si="10"/>
        <v>2</v>
      </c>
      <c r="M200" s="66" t="str">
        <f t="shared" si="11"/>
        <v>OK</v>
      </c>
    </row>
    <row r="201" spans="2:14" hidden="1" x14ac:dyDescent="0.25">
      <c r="B201" s="57">
        <v>194</v>
      </c>
      <c r="C201" s="70">
        <v>44501</v>
      </c>
      <c r="D201" s="59" t="s">
        <v>5509</v>
      </c>
      <c r="E201" s="60" t="s">
        <v>11276</v>
      </c>
      <c r="F201" s="67" t="s">
        <v>5510</v>
      </c>
      <c r="G201" s="67" t="s">
        <v>5511</v>
      </c>
      <c r="H201" s="68" t="s">
        <v>9307</v>
      </c>
      <c r="I201" s="63">
        <v>2</v>
      </c>
      <c r="J201" s="64" t="str">
        <f t="shared" si="12"/>
        <v>A</v>
      </c>
      <c r="K201" s="65">
        <f t="shared" si="13"/>
        <v>5000</v>
      </c>
      <c r="L201" s="66">
        <f t="shared" ref="L201:L264" si="14">SUMIF($D$8:$D$283,D201:D476,$I$8:$I$283)</f>
        <v>4</v>
      </c>
      <c r="M201" s="66" t="str">
        <f t="shared" ref="M201:M264" si="15">+IF(L201=0," ",IF(L201&lt;=20,"OK",IF(L201&gt;=21,"LEBIH")))</f>
        <v>OK</v>
      </c>
    </row>
    <row r="202" spans="2:14" hidden="1" x14ac:dyDescent="0.25">
      <c r="B202" s="57">
        <v>195</v>
      </c>
      <c r="C202" s="70">
        <v>44501</v>
      </c>
      <c r="D202" s="59" t="s">
        <v>5512</v>
      </c>
      <c r="E202" s="60" t="s">
        <v>11276</v>
      </c>
      <c r="F202" s="67" t="s">
        <v>5513</v>
      </c>
      <c r="G202" s="67" t="s">
        <v>740</v>
      </c>
      <c r="H202" s="68" t="s">
        <v>9308</v>
      </c>
      <c r="I202" s="63">
        <v>2</v>
      </c>
      <c r="J202" s="64" t="str">
        <f t="shared" si="12"/>
        <v>A</v>
      </c>
      <c r="K202" s="65">
        <f t="shared" si="13"/>
        <v>5000</v>
      </c>
      <c r="L202" s="66">
        <f t="shared" si="14"/>
        <v>4</v>
      </c>
      <c r="M202" s="66" t="str">
        <f t="shared" si="15"/>
        <v>OK</v>
      </c>
    </row>
    <row r="203" spans="2:14" hidden="1" x14ac:dyDescent="0.25">
      <c r="B203" s="57">
        <v>196</v>
      </c>
      <c r="C203" s="70">
        <v>44501</v>
      </c>
      <c r="D203" s="59" t="s">
        <v>9309</v>
      </c>
      <c r="E203" s="60" t="s">
        <v>11276</v>
      </c>
      <c r="F203" s="67" t="s">
        <v>9310</v>
      </c>
      <c r="G203" s="67" t="s">
        <v>9311</v>
      </c>
      <c r="H203" s="68" t="s">
        <v>9312</v>
      </c>
      <c r="I203" s="63">
        <v>2</v>
      </c>
      <c r="J203" s="64" t="str">
        <f t="shared" si="12"/>
        <v>A</v>
      </c>
      <c r="K203" s="65">
        <f t="shared" si="13"/>
        <v>5000</v>
      </c>
      <c r="L203" s="66">
        <f t="shared" si="14"/>
        <v>2</v>
      </c>
      <c r="M203" s="66" t="str">
        <f t="shared" si="15"/>
        <v>OK</v>
      </c>
    </row>
    <row r="204" spans="2:14" hidden="1" x14ac:dyDescent="0.25">
      <c r="B204" s="57">
        <v>197</v>
      </c>
      <c r="C204" s="70">
        <v>44501</v>
      </c>
      <c r="D204" s="59" t="s">
        <v>2120</v>
      </c>
      <c r="E204" s="60" t="s">
        <v>11276</v>
      </c>
      <c r="F204" s="67" t="s">
        <v>2121</v>
      </c>
      <c r="G204" s="67" t="s">
        <v>2122</v>
      </c>
      <c r="H204" s="68" t="s">
        <v>9313</v>
      </c>
      <c r="I204" s="63">
        <v>2</v>
      </c>
      <c r="J204" s="64" t="str">
        <f t="shared" si="12"/>
        <v>A</v>
      </c>
      <c r="K204" s="65">
        <f t="shared" si="13"/>
        <v>5000</v>
      </c>
      <c r="L204" s="66">
        <f t="shared" si="14"/>
        <v>11</v>
      </c>
      <c r="M204" s="66" t="str">
        <f t="shared" si="15"/>
        <v>OK</v>
      </c>
    </row>
    <row r="205" spans="2:14" hidden="1" x14ac:dyDescent="0.25">
      <c r="B205" s="57">
        <v>198</v>
      </c>
      <c r="C205" s="70">
        <v>44502</v>
      </c>
      <c r="D205" s="59" t="s">
        <v>9314</v>
      </c>
      <c r="E205" s="60" t="s">
        <v>11276</v>
      </c>
      <c r="F205" s="67" t="s">
        <v>9315</v>
      </c>
      <c r="G205" s="67" t="s">
        <v>9316</v>
      </c>
      <c r="H205" s="68" t="s">
        <v>9317</v>
      </c>
      <c r="I205" s="63">
        <v>2</v>
      </c>
      <c r="J205" s="64" t="str">
        <f t="shared" si="12"/>
        <v>A</v>
      </c>
      <c r="K205" s="65">
        <f t="shared" si="13"/>
        <v>5000</v>
      </c>
      <c r="L205" s="66">
        <f t="shared" si="14"/>
        <v>2</v>
      </c>
      <c r="M205" s="66" t="str">
        <f t="shared" si="15"/>
        <v>OK</v>
      </c>
    </row>
    <row r="206" spans="2:14" hidden="1" x14ac:dyDescent="0.25">
      <c r="B206" s="57">
        <v>199</v>
      </c>
      <c r="C206" s="70">
        <v>44502</v>
      </c>
      <c r="D206" s="59" t="s">
        <v>9318</v>
      </c>
      <c r="E206" s="60" t="s">
        <v>11276</v>
      </c>
      <c r="F206" s="67" t="s">
        <v>9319</v>
      </c>
      <c r="G206" s="67" t="s">
        <v>9320</v>
      </c>
      <c r="H206" s="68" t="s">
        <v>9321</v>
      </c>
      <c r="I206" s="63">
        <v>2</v>
      </c>
      <c r="J206" s="64" t="str">
        <f t="shared" si="12"/>
        <v>A</v>
      </c>
      <c r="K206" s="65">
        <f t="shared" si="13"/>
        <v>5000</v>
      </c>
      <c r="L206" s="66">
        <f t="shared" si="14"/>
        <v>2</v>
      </c>
      <c r="M206" s="66" t="str">
        <f t="shared" si="15"/>
        <v>OK</v>
      </c>
    </row>
    <row r="207" spans="2:14" hidden="1" x14ac:dyDescent="0.25">
      <c r="B207" s="57">
        <v>200</v>
      </c>
      <c r="C207" s="70">
        <v>44502</v>
      </c>
      <c r="D207" s="59" t="s">
        <v>9322</v>
      </c>
      <c r="E207" s="60" t="s">
        <v>11276</v>
      </c>
      <c r="F207" s="67" t="s">
        <v>9323</v>
      </c>
      <c r="G207" s="67" t="s">
        <v>9324</v>
      </c>
      <c r="H207" s="68" t="s">
        <v>9331</v>
      </c>
      <c r="I207" s="63">
        <v>2</v>
      </c>
      <c r="J207" s="64" t="str">
        <f t="shared" si="12"/>
        <v>A</v>
      </c>
      <c r="K207" s="65">
        <f t="shared" si="13"/>
        <v>5000</v>
      </c>
      <c r="L207" s="66">
        <f t="shared" si="14"/>
        <v>2</v>
      </c>
      <c r="M207" s="66" t="str">
        <f t="shared" si="15"/>
        <v>OK</v>
      </c>
    </row>
    <row r="208" spans="2:14" hidden="1" x14ac:dyDescent="0.25">
      <c r="B208" s="57">
        <v>201</v>
      </c>
      <c r="C208" s="70">
        <v>44502</v>
      </c>
      <c r="D208" s="59" t="s">
        <v>3037</v>
      </c>
      <c r="E208" s="60" t="s">
        <v>11276</v>
      </c>
      <c r="F208" s="67" t="s">
        <v>3038</v>
      </c>
      <c r="G208" s="67" t="s">
        <v>3039</v>
      </c>
      <c r="H208" s="68" t="s">
        <v>9332</v>
      </c>
      <c r="I208" s="63">
        <v>2</v>
      </c>
      <c r="J208" s="64" t="str">
        <f t="shared" ref="J208:J233" si="16">+IF(I208&lt;=0," ",IF(I208&lt;=5,"A",IF(I208&gt;=6,"B")))</f>
        <v>A</v>
      </c>
      <c r="K208" s="65">
        <f t="shared" ref="K208:K233" si="17">+IF(J208=" ",I208*0,IF(J208="A",I208*2500,IF(J208="B",I208*3000)))</f>
        <v>5000</v>
      </c>
      <c r="L208" s="66">
        <f t="shared" si="14"/>
        <v>4</v>
      </c>
      <c r="M208" s="66" t="str">
        <f t="shared" si="15"/>
        <v>OK</v>
      </c>
    </row>
    <row r="209" spans="2:13" hidden="1" x14ac:dyDescent="0.25">
      <c r="B209" s="57">
        <v>202</v>
      </c>
      <c r="C209" s="70">
        <v>44502</v>
      </c>
      <c r="D209" s="59" t="s">
        <v>9325</v>
      </c>
      <c r="E209" s="60" t="s">
        <v>11276</v>
      </c>
      <c r="F209" s="67" t="s">
        <v>9326</v>
      </c>
      <c r="G209" s="67" t="s">
        <v>9327</v>
      </c>
      <c r="H209" s="68" t="s">
        <v>9333</v>
      </c>
      <c r="I209" s="63">
        <v>2</v>
      </c>
      <c r="J209" s="64" t="str">
        <f t="shared" si="16"/>
        <v>A</v>
      </c>
      <c r="K209" s="65">
        <f t="shared" si="17"/>
        <v>5000</v>
      </c>
      <c r="L209" s="66">
        <f t="shared" si="14"/>
        <v>2</v>
      </c>
      <c r="M209" s="66" t="str">
        <f t="shared" si="15"/>
        <v>OK</v>
      </c>
    </row>
    <row r="210" spans="2:13" hidden="1" x14ac:dyDescent="0.25">
      <c r="B210" s="57">
        <v>203</v>
      </c>
      <c r="C210" s="70">
        <v>44502</v>
      </c>
      <c r="D210" s="59" t="s">
        <v>9328</v>
      </c>
      <c r="E210" s="60" t="s">
        <v>11276</v>
      </c>
      <c r="F210" s="67" t="s">
        <v>9329</v>
      </c>
      <c r="G210" s="67" t="s">
        <v>9330</v>
      </c>
      <c r="H210" s="68" t="s">
        <v>9334</v>
      </c>
      <c r="I210" s="63">
        <v>2</v>
      </c>
      <c r="J210" s="64" t="str">
        <f t="shared" si="16"/>
        <v>A</v>
      </c>
      <c r="K210" s="65">
        <f t="shared" si="17"/>
        <v>5000</v>
      </c>
      <c r="L210" s="66">
        <f t="shared" si="14"/>
        <v>2</v>
      </c>
      <c r="M210" s="66" t="str">
        <f t="shared" si="15"/>
        <v>OK</v>
      </c>
    </row>
    <row r="211" spans="2:13" hidden="1" x14ac:dyDescent="0.25">
      <c r="B211" s="57">
        <v>204</v>
      </c>
      <c r="C211" s="70">
        <v>44502</v>
      </c>
      <c r="D211" s="59" t="s">
        <v>9335</v>
      </c>
      <c r="E211" s="60" t="s">
        <v>11276</v>
      </c>
      <c r="F211" s="67" t="s">
        <v>9336</v>
      </c>
      <c r="G211" s="67" t="s">
        <v>9337</v>
      </c>
      <c r="H211" s="68" t="s">
        <v>9338</v>
      </c>
      <c r="I211" s="63">
        <v>2</v>
      </c>
      <c r="J211" s="64" t="str">
        <f t="shared" si="16"/>
        <v>A</v>
      </c>
      <c r="K211" s="65">
        <f t="shared" si="17"/>
        <v>5000</v>
      </c>
      <c r="L211" s="66">
        <f t="shared" si="14"/>
        <v>2</v>
      </c>
      <c r="M211" s="66" t="str">
        <f t="shared" si="15"/>
        <v>OK</v>
      </c>
    </row>
    <row r="212" spans="2:13" hidden="1" x14ac:dyDescent="0.25">
      <c r="B212" s="57">
        <v>205</v>
      </c>
      <c r="C212" s="70">
        <v>44502</v>
      </c>
      <c r="D212" s="59" t="s">
        <v>2109</v>
      </c>
      <c r="E212" s="60" t="s">
        <v>11276</v>
      </c>
      <c r="F212" s="67" t="s">
        <v>2110</v>
      </c>
      <c r="G212" s="67" t="s">
        <v>743</v>
      </c>
      <c r="H212" s="68" t="s">
        <v>9339</v>
      </c>
      <c r="I212" s="63">
        <v>3</v>
      </c>
      <c r="J212" s="64" t="str">
        <f t="shared" si="16"/>
        <v>A</v>
      </c>
      <c r="K212" s="65">
        <f t="shared" si="17"/>
        <v>7500</v>
      </c>
      <c r="L212" s="66">
        <f t="shared" si="14"/>
        <v>5</v>
      </c>
      <c r="M212" s="66" t="str">
        <f t="shared" si="15"/>
        <v>OK</v>
      </c>
    </row>
    <row r="213" spans="2:13" hidden="1" x14ac:dyDescent="0.25">
      <c r="B213" s="57">
        <v>206</v>
      </c>
      <c r="C213" s="70">
        <v>44502</v>
      </c>
      <c r="D213" s="59" t="s">
        <v>2112</v>
      </c>
      <c r="E213" s="60" t="s">
        <v>11276</v>
      </c>
      <c r="F213" s="67" t="s">
        <v>2113</v>
      </c>
      <c r="G213" s="67" t="s">
        <v>2114</v>
      </c>
      <c r="H213" s="68" t="s">
        <v>9340</v>
      </c>
      <c r="I213" s="63">
        <v>2</v>
      </c>
      <c r="J213" s="64" t="str">
        <f t="shared" si="16"/>
        <v>A</v>
      </c>
      <c r="K213" s="65">
        <f t="shared" si="17"/>
        <v>5000</v>
      </c>
      <c r="L213" s="66">
        <f t="shared" si="14"/>
        <v>4</v>
      </c>
      <c r="M213" s="66" t="str">
        <f t="shared" si="15"/>
        <v>OK</v>
      </c>
    </row>
    <row r="214" spans="2:13" hidden="1" x14ac:dyDescent="0.25">
      <c r="B214" s="57">
        <v>207</v>
      </c>
      <c r="C214" s="70">
        <v>44502</v>
      </c>
      <c r="D214" s="59" t="s">
        <v>9341</v>
      </c>
      <c r="E214" s="60" t="s">
        <v>11276</v>
      </c>
      <c r="F214" s="67" t="s">
        <v>9342</v>
      </c>
      <c r="G214" s="67" t="s">
        <v>6402</v>
      </c>
      <c r="H214" s="68" t="s">
        <v>9343</v>
      </c>
      <c r="I214" s="63">
        <v>2</v>
      </c>
      <c r="J214" s="64" t="str">
        <f t="shared" si="16"/>
        <v>A</v>
      </c>
      <c r="K214" s="65">
        <f t="shared" si="17"/>
        <v>5000</v>
      </c>
      <c r="L214" s="66">
        <f t="shared" si="14"/>
        <v>2</v>
      </c>
      <c r="M214" s="66" t="str">
        <f t="shared" si="15"/>
        <v>OK</v>
      </c>
    </row>
    <row r="215" spans="2:13" hidden="1" x14ac:dyDescent="0.25">
      <c r="B215" s="57">
        <v>208</v>
      </c>
      <c r="C215" s="70">
        <v>44502</v>
      </c>
      <c r="D215" s="59" t="s">
        <v>2124</v>
      </c>
      <c r="E215" s="60" t="s">
        <v>11276</v>
      </c>
      <c r="F215" s="67" t="s">
        <v>2125</v>
      </c>
      <c r="G215" s="67" t="s">
        <v>2126</v>
      </c>
      <c r="H215" s="68" t="s">
        <v>9344</v>
      </c>
      <c r="I215" s="63">
        <v>2</v>
      </c>
      <c r="J215" s="64" t="str">
        <f t="shared" si="16"/>
        <v>A</v>
      </c>
      <c r="K215" s="65">
        <f t="shared" si="17"/>
        <v>5000</v>
      </c>
      <c r="L215" s="66">
        <f t="shared" si="14"/>
        <v>4</v>
      </c>
      <c r="M215" s="66" t="str">
        <f t="shared" si="15"/>
        <v>OK</v>
      </c>
    </row>
    <row r="216" spans="2:13" hidden="1" x14ac:dyDescent="0.25">
      <c r="B216" s="57">
        <v>209</v>
      </c>
      <c r="C216" s="70">
        <v>44502</v>
      </c>
      <c r="D216" s="59" t="s">
        <v>9345</v>
      </c>
      <c r="E216" s="60" t="s">
        <v>11276</v>
      </c>
      <c r="F216" s="67" t="s">
        <v>9346</v>
      </c>
      <c r="G216" s="67" t="s">
        <v>9347</v>
      </c>
      <c r="H216" s="68" t="s">
        <v>9348</v>
      </c>
      <c r="I216" s="63">
        <v>2</v>
      </c>
      <c r="J216" s="64" t="str">
        <f t="shared" si="16"/>
        <v>A</v>
      </c>
      <c r="K216" s="65">
        <f t="shared" si="17"/>
        <v>5000</v>
      </c>
      <c r="L216" s="66">
        <f t="shared" si="14"/>
        <v>2</v>
      </c>
      <c r="M216" s="66" t="str">
        <f t="shared" si="15"/>
        <v>OK</v>
      </c>
    </row>
    <row r="217" spans="2:13" hidden="1" x14ac:dyDescent="0.25">
      <c r="B217" s="57">
        <v>210</v>
      </c>
      <c r="C217" s="70">
        <v>44502</v>
      </c>
      <c r="D217" s="59" t="s">
        <v>9349</v>
      </c>
      <c r="E217" s="60" t="s">
        <v>11276</v>
      </c>
      <c r="F217" s="67" t="s">
        <v>9350</v>
      </c>
      <c r="G217" s="67" t="s">
        <v>9351</v>
      </c>
      <c r="H217" s="68" t="s">
        <v>9352</v>
      </c>
      <c r="I217" s="63">
        <v>2</v>
      </c>
      <c r="J217" s="64" t="str">
        <f t="shared" si="16"/>
        <v>A</v>
      </c>
      <c r="K217" s="65">
        <f t="shared" si="17"/>
        <v>5000</v>
      </c>
      <c r="L217" s="66">
        <f t="shared" si="14"/>
        <v>2</v>
      </c>
      <c r="M217" s="66" t="str">
        <f t="shared" si="15"/>
        <v>OK</v>
      </c>
    </row>
    <row r="218" spans="2:13" hidden="1" x14ac:dyDescent="0.25">
      <c r="B218" s="57">
        <v>211</v>
      </c>
      <c r="C218" s="70">
        <v>44502</v>
      </c>
      <c r="D218" s="59" t="s">
        <v>8626</v>
      </c>
      <c r="E218" s="60" t="s">
        <v>11276</v>
      </c>
      <c r="F218" s="67" t="s">
        <v>2951</v>
      </c>
      <c r="G218" s="67" t="s">
        <v>8627</v>
      </c>
      <c r="H218" s="68" t="s">
        <v>9353</v>
      </c>
      <c r="I218" s="63">
        <v>3</v>
      </c>
      <c r="J218" s="64" t="str">
        <f t="shared" si="16"/>
        <v>A</v>
      </c>
      <c r="K218" s="65">
        <f t="shared" si="17"/>
        <v>7500</v>
      </c>
      <c r="L218" s="66">
        <f t="shared" si="14"/>
        <v>7</v>
      </c>
      <c r="M218" s="66" t="str">
        <f t="shared" si="15"/>
        <v>OK</v>
      </c>
    </row>
    <row r="219" spans="2:13" hidden="1" x14ac:dyDescent="0.25">
      <c r="B219" s="57">
        <v>212</v>
      </c>
      <c r="C219" s="70">
        <v>44502</v>
      </c>
      <c r="D219" s="59" t="s">
        <v>8628</v>
      </c>
      <c r="E219" s="60" t="s">
        <v>11276</v>
      </c>
      <c r="F219" s="67" t="s">
        <v>8629</v>
      </c>
      <c r="G219" s="67" t="s">
        <v>8630</v>
      </c>
      <c r="H219" s="68" t="s">
        <v>9354</v>
      </c>
      <c r="I219" s="63">
        <v>3</v>
      </c>
      <c r="J219" s="64" t="str">
        <f t="shared" si="16"/>
        <v>A</v>
      </c>
      <c r="K219" s="65">
        <f t="shared" si="17"/>
        <v>7500</v>
      </c>
      <c r="L219" s="66">
        <f t="shared" si="14"/>
        <v>7</v>
      </c>
      <c r="M219" s="66" t="str">
        <f t="shared" si="15"/>
        <v>OK</v>
      </c>
    </row>
    <row r="220" spans="2:13" hidden="1" x14ac:dyDescent="0.25">
      <c r="B220" s="57">
        <v>213</v>
      </c>
      <c r="C220" s="70">
        <v>44502</v>
      </c>
      <c r="D220" s="59" t="s">
        <v>9355</v>
      </c>
      <c r="E220" s="60" t="s">
        <v>11276</v>
      </c>
      <c r="F220" s="67" t="s">
        <v>9356</v>
      </c>
      <c r="G220" s="67" t="s">
        <v>9357</v>
      </c>
      <c r="H220" s="68" t="s">
        <v>9358</v>
      </c>
      <c r="I220" s="63">
        <v>4</v>
      </c>
      <c r="J220" s="64" t="str">
        <f t="shared" si="16"/>
        <v>A</v>
      </c>
      <c r="K220" s="65">
        <f t="shared" si="17"/>
        <v>10000</v>
      </c>
      <c r="L220" s="66">
        <f t="shared" si="14"/>
        <v>4</v>
      </c>
      <c r="M220" s="66" t="str">
        <f t="shared" si="15"/>
        <v>OK</v>
      </c>
    </row>
    <row r="221" spans="2:13" hidden="1" x14ac:dyDescent="0.25">
      <c r="B221" s="57">
        <v>214</v>
      </c>
      <c r="C221" s="70">
        <v>44503</v>
      </c>
      <c r="D221" s="59" t="s">
        <v>7114</v>
      </c>
      <c r="E221" s="60" t="s">
        <v>11276</v>
      </c>
      <c r="F221" s="67" t="s">
        <v>7115</v>
      </c>
      <c r="G221" s="67" t="s">
        <v>7116</v>
      </c>
      <c r="H221" s="68" t="s">
        <v>9359</v>
      </c>
      <c r="I221" s="63">
        <v>5</v>
      </c>
      <c r="J221" s="64" t="str">
        <f t="shared" si="16"/>
        <v>A</v>
      </c>
      <c r="K221" s="65">
        <f t="shared" si="17"/>
        <v>12500</v>
      </c>
      <c r="L221" s="66">
        <f t="shared" si="14"/>
        <v>17</v>
      </c>
      <c r="M221" s="66" t="str">
        <f t="shared" si="15"/>
        <v>OK</v>
      </c>
    </row>
    <row r="222" spans="2:13" hidden="1" x14ac:dyDescent="0.25">
      <c r="B222" s="57">
        <v>215</v>
      </c>
      <c r="C222" s="70">
        <v>44503</v>
      </c>
      <c r="D222" s="59" t="s">
        <v>7105</v>
      </c>
      <c r="E222" s="60" t="s">
        <v>11276</v>
      </c>
      <c r="F222" s="67" t="s">
        <v>7106</v>
      </c>
      <c r="G222" s="67" t="s">
        <v>4644</v>
      </c>
      <c r="H222" s="68" t="s">
        <v>9360</v>
      </c>
      <c r="I222" s="63">
        <v>2</v>
      </c>
      <c r="J222" s="64" t="str">
        <f t="shared" si="16"/>
        <v>A</v>
      </c>
      <c r="K222" s="65">
        <f t="shared" si="17"/>
        <v>5000</v>
      </c>
      <c r="L222" s="66">
        <f t="shared" si="14"/>
        <v>6</v>
      </c>
      <c r="M222" s="66" t="str">
        <f t="shared" si="15"/>
        <v>OK</v>
      </c>
    </row>
    <row r="223" spans="2:13" hidden="1" x14ac:dyDescent="0.25">
      <c r="B223" s="57">
        <v>216</v>
      </c>
      <c r="C223" s="70">
        <v>44503</v>
      </c>
      <c r="D223" s="59" t="s">
        <v>9361</v>
      </c>
      <c r="E223" s="60" t="s">
        <v>11276</v>
      </c>
      <c r="F223" s="67" t="s">
        <v>9362</v>
      </c>
      <c r="G223" s="67" t="s">
        <v>2165</v>
      </c>
      <c r="H223" s="68" t="s">
        <v>9363</v>
      </c>
      <c r="I223" s="63">
        <v>2</v>
      </c>
      <c r="J223" s="64" t="str">
        <f t="shared" si="16"/>
        <v>A</v>
      </c>
      <c r="K223" s="65">
        <f t="shared" si="17"/>
        <v>5000</v>
      </c>
      <c r="L223" s="66">
        <f t="shared" si="14"/>
        <v>2</v>
      </c>
      <c r="M223" s="66" t="str">
        <f t="shared" si="15"/>
        <v>OK</v>
      </c>
    </row>
    <row r="224" spans="2:13" hidden="1" x14ac:dyDescent="0.25">
      <c r="B224" s="57">
        <v>217</v>
      </c>
      <c r="C224" s="70">
        <v>44503</v>
      </c>
      <c r="D224" s="59" t="s">
        <v>9364</v>
      </c>
      <c r="E224" s="60" t="s">
        <v>11276</v>
      </c>
      <c r="F224" s="67" t="s">
        <v>9365</v>
      </c>
      <c r="G224" s="67" t="s">
        <v>9366</v>
      </c>
      <c r="H224" s="68" t="s">
        <v>9367</v>
      </c>
      <c r="I224" s="63">
        <v>2</v>
      </c>
      <c r="J224" s="64" t="str">
        <f t="shared" si="16"/>
        <v>A</v>
      </c>
      <c r="K224" s="65">
        <f t="shared" si="17"/>
        <v>5000</v>
      </c>
      <c r="L224" s="66">
        <f t="shared" si="14"/>
        <v>2</v>
      </c>
      <c r="M224" s="66" t="str">
        <f t="shared" si="15"/>
        <v>OK</v>
      </c>
    </row>
    <row r="225" spans="2:13" hidden="1" x14ac:dyDescent="0.25">
      <c r="B225" s="57">
        <v>218</v>
      </c>
      <c r="C225" s="70">
        <v>44503</v>
      </c>
      <c r="D225" s="59" t="s">
        <v>9368</v>
      </c>
      <c r="E225" s="60" t="s">
        <v>11276</v>
      </c>
      <c r="F225" s="67" t="s">
        <v>9369</v>
      </c>
      <c r="G225" s="67" t="s">
        <v>4644</v>
      </c>
      <c r="H225" s="68" t="s">
        <v>9370</v>
      </c>
      <c r="I225" s="63">
        <v>2</v>
      </c>
      <c r="J225" s="64" t="str">
        <f t="shared" si="16"/>
        <v>A</v>
      </c>
      <c r="K225" s="65">
        <f t="shared" si="17"/>
        <v>5000</v>
      </c>
      <c r="L225" s="66">
        <f t="shared" si="14"/>
        <v>2</v>
      </c>
      <c r="M225" s="66" t="str">
        <f t="shared" si="15"/>
        <v>OK</v>
      </c>
    </row>
    <row r="226" spans="2:13" hidden="1" x14ac:dyDescent="0.25">
      <c r="B226" s="57">
        <v>219</v>
      </c>
      <c r="C226" s="70">
        <v>44503</v>
      </c>
      <c r="D226" s="59" t="s">
        <v>2185</v>
      </c>
      <c r="E226" s="60" t="s">
        <v>11276</v>
      </c>
      <c r="F226" s="67" t="s">
        <v>2186</v>
      </c>
      <c r="G226" s="67" t="s">
        <v>2187</v>
      </c>
      <c r="H226" s="68" t="s">
        <v>9371</v>
      </c>
      <c r="I226" s="63">
        <v>2</v>
      </c>
      <c r="J226" s="64" t="str">
        <f t="shared" si="16"/>
        <v>A</v>
      </c>
      <c r="K226" s="65">
        <f t="shared" si="17"/>
        <v>5000</v>
      </c>
      <c r="L226" s="66">
        <f t="shared" si="14"/>
        <v>4</v>
      </c>
      <c r="M226" s="66" t="str">
        <f t="shared" si="15"/>
        <v>OK</v>
      </c>
    </row>
    <row r="227" spans="2:13" hidden="1" x14ac:dyDescent="0.25">
      <c r="B227" s="57">
        <v>220</v>
      </c>
      <c r="C227" s="70">
        <v>44503</v>
      </c>
      <c r="D227" s="59" t="s">
        <v>7110</v>
      </c>
      <c r="E227" s="60" t="s">
        <v>11276</v>
      </c>
      <c r="F227" s="67" t="s">
        <v>7111</v>
      </c>
      <c r="G227" s="67" t="s">
        <v>7112</v>
      </c>
      <c r="H227" s="68" t="s">
        <v>9372</v>
      </c>
      <c r="I227" s="63">
        <v>2</v>
      </c>
      <c r="J227" s="64" t="str">
        <f t="shared" si="16"/>
        <v>A</v>
      </c>
      <c r="K227" s="65">
        <f t="shared" si="17"/>
        <v>5000</v>
      </c>
      <c r="L227" s="66">
        <f t="shared" si="14"/>
        <v>4</v>
      </c>
      <c r="M227" s="66" t="str">
        <f t="shared" si="15"/>
        <v>OK</v>
      </c>
    </row>
    <row r="228" spans="2:13" hidden="1" x14ac:dyDescent="0.25">
      <c r="B228" s="57">
        <v>221</v>
      </c>
      <c r="C228" s="70">
        <v>44503</v>
      </c>
      <c r="D228" s="59" t="s">
        <v>9373</v>
      </c>
      <c r="E228" s="60" t="s">
        <v>11276</v>
      </c>
      <c r="F228" s="67" t="s">
        <v>9374</v>
      </c>
      <c r="G228" s="67" t="s">
        <v>9375</v>
      </c>
      <c r="H228" s="68" t="s">
        <v>9376</v>
      </c>
      <c r="I228" s="63">
        <v>3</v>
      </c>
      <c r="J228" s="64" t="str">
        <f t="shared" si="16"/>
        <v>A</v>
      </c>
      <c r="K228" s="65">
        <f t="shared" si="17"/>
        <v>7500</v>
      </c>
      <c r="L228" s="66">
        <f t="shared" si="14"/>
        <v>3</v>
      </c>
      <c r="M228" s="66" t="str">
        <f t="shared" si="15"/>
        <v>OK</v>
      </c>
    </row>
    <row r="229" spans="2:13" hidden="1" x14ac:dyDescent="0.25">
      <c r="B229" s="57">
        <v>222</v>
      </c>
      <c r="C229" s="70">
        <v>44503</v>
      </c>
      <c r="D229" s="59" t="s">
        <v>7122</v>
      </c>
      <c r="E229" s="60" t="s">
        <v>11276</v>
      </c>
      <c r="F229" s="67" t="s">
        <v>7123</v>
      </c>
      <c r="G229" s="67" t="s">
        <v>7124</v>
      </c>
      <c r="H229" s="68" t="s">
        <v>9377</v>
      </c>
      <c r="I229" s="63">
        <v>4</v>
      </c>
      <c r="J229" s="64" t="str">
        <f t="shared" si="16"/>
        <v>A</v>
      </c>
      <c r="K229" s="65">
        <f t="shared" si="17"/>
        <v>10000</v>
      </c>
      <c r="L229" s="66">
        <f t="shared" si="14"/>
        <v>9</v>
      </c>
      <c r="M229" s="66" t="str">
        <f t="shared" si="15"/>
        <v>OK</v>
      </c>
    </row>
    <row r="230" spans="2:13" hidden="1" x14ac:dyDescent="0.25">
      <c r="B230" s="57">
        <v>223</v>
      </c>
      <c r="C230" s="70">
        <v>44505</v>
      </c>
      <c r="D230" s="59" t="s">
        <v>9378</v>
      </c>
      <c r="E230" s="60" t="s">
        <v>11276</v>
      </c>
      <c r="F230" s="67" t="s">
        <v>9379</v>
      </c>
      <c r="G230" s="67" t="s">
        <v>9380</v>
      </c>
      <c r="H230" s="68" t="s">
        <v>9381</v>
      </c>
      <c r="I230" s="63">
        <v>2</v>
      </c>
      <c r="J230" s="64" t="str">
        <f t="shared" si="16"/>
        <v>A</v>
      </c>
      <c r="K230" s="65">
        <f t="shared" si="17"/>
        <v>5000</v>
      </c>
      <c r="L230" s="66">
        <f t="shared" si="14"/>
        <v>2</v>
      </c>
      <c r="M230" s="66" t="str">
        <f t="shared" si="15"/>
        <v>OK</v>
      </c>
    </row>
    <row r="231" spans="2:13" hidden="1" x14ac:dyDescent="0.25">
      <c r="B231" s="57">
        <v>224</v>
      </c>
      <c r="C231" s="70">
        <v>44505</v>
      </c>
      <c r="D231" s="59" t="s">
        <v>8585</v>
      </c>
      <c r="E231" s="60" t="s">
        <v>11276</v>
      </c>
      <c r="F231" s="67" t="s">
        <v>8586</v>
      </c>
      <c r="G231" s="67" t="s">
        <v>4601</v>
      </c>
      <c r="H231" s="68" t="s">
        <v>9382</v>
      </c>
      <c r="I231" s="63">
        <v>2</v>
      </c>
      <c r="J231" s="64" t="str">
        <f t="shared" si="16"/>
        <v>A</v>
      </c>
      <c r="K231" s="65">
        <f t="shared" si="17"/>
        <v>5000</v>
      </c>
      <c r="L231" s="66">
        <f t="shared" si="14"/>
        <v>6</v>
      </c>
      <c r="M231" s="66" t="str">
        <f t="shared" si="15"/>
        <v>OK</v>
      </c>
    </row>
    <row r="232" spans="2:13" hidden="1" x14ac:dyDescent="0.25">
      <c r="B232" s="57">
        <v>225</v>
      </c>
      <c r="C232" s="70">
        <v>44505</v>
      </c>
      <c r="D232" s="59" t="s">
        <v>9383</v>
      </c>
      <c r="E232" s="60" t="s">
        <v>11276</v>
      </c>
      <c r="F232" s="67" t="s">
        <v>9384</v>
      </c>
      <c r="G232" s="67" t="s">
        <v>8584</v>
      </c>
      <c r="H232" s="68" t="s">
        <v>9387</v>
      </c>
      <c r="I232" s="63">
        <v>3</v>
      </c>
      <c r="J232" s="64" t="str">
        <f t="shared" si="16"/>
        <v>A</v>
      </c>
      <c r="K232" s="65">
        <f t="shared" si="17"/>
        <v>7500</v>
      </c>
      <c r="L232" s="66">
        <f t="shared" si="14"/>
        <v>3</v>
      </c>
      <c r="M232" s="66" t="str">
        <f t="shared" si="15"/>
        <v>OK</v>
      </c>
    </row>
    <row r="233" spans="2:13" hidden="1" x14ac:dyDescent="0.25">
      <c r="B233" s="57">
        <v>226</v>
      </c>
      <c r="C233" s="70">
        <v>44505</v>
      </c>
      <c r="D233" s="59" t="s">
        <v>9385</v>
      </c>
      <c r="E233" s="60" t="s">
        <v>11276</v>
      </c>
      <c r="F233" s="67" t="s">
        <v>9386</v>
      </c>
      <c r="G233" s="67" t="s">
        <v>9380</v>
      </c>
      <c r="H233" s="68" t="s">
        <v>9388</v>
      </c>
      <c r="I233" s="63">
        <v>2</v>
      </c>
      <c r="J233" s="64" t="str">
        <f t="shared" si="16"/>
        <v>A</v>
      </c>
      <c r="K233" s="65">
        <f t="shared" si="17"/>
        <v>5000</v>
      </c>
      <c r="L233" s="66">
        <f t="shared" si="14"/>
        <v>2</v>
      </c>
      <c r="M233" s="66" t="str">
        <f t="shared" si="15"/>
        <v>OK</v>
      </c>
    </row>
    <row r="234" spans="2:13" hidden="1" x14ac:dyDescent="0.25">
      <c r="B234" s="57">
        <v>227</v>
      </c>
      <c r="C234" s="70">
        <v>44505</v>
      </c>
      <c r="D234" s="59" t="s">
        <v>4595</v>
      </c>
      <c r="E234" s="60" t="s">
        <v>11276</v>
      </c>
      <c r="F234" s="67" t="s">
        <v>4596</v>
      </c>
      <c r="G234" s="67" t="s">
        <v>4597</v>
      </c>
      <c r="H234" s="68" t="s">
        <v>9389</v>
      </c>
      <c r="I234" s="63">
        <v>2</v>
      </c>
      <c r="J234" s="64" t="str">
        <f t="shared" ref="J234:J245" si="18">+IF(I234&lt;=0," ",IF(I234&lt;=5,"A",IF(I234&gt;=6,"B")))</f>
        <v>A</v>
      </c>
      <c r="K234" s="65">
        <f t="shared" ref="K234:K245" si="19">+IF(J234=" ",I234*0,IF(J234="A",I234*2500,IF(J234="B",I234*3000)))</f>
        <v>5000</v>
      </c>
      <c r="L234" s="66">
        <f t="shared" si="14"/>
        <v>11</v>
      </c>
      <c r="M234" s="66" t="str">
        <f t="shared" si="15"/>
        <v>OK</v>
      </c>
    </row>
    <row r="235" spans="2:13" hidden="1" x14ac:dyDescent="0.25">
      <c r="B235" s="57">
        <v>228</v>
      </c>
      <c r="C235" s="70">
        <v>44505</v>
      </c>
      <c r="D235" s="59" t="s">
        <v>9390</v>
      </c>
      <c r="E235" s="60" t="s">
        <v>11276</v>
      </c>
      <c r="F235" s="67" t="s">
        <v>9391</v>
      </c>
      <c r="G235" s="67" t="s">
        <v>9392</v>
      </c>
      <c r="H235" s="68" t="s">
        <v>9395</v>
      </c>
      <c r="I235" s="63">
        <v>2</v>
      </c>
      <c r="J235" s="64" t="str">
        <f t="shared" si="18"/>
        <v>A</v>
      </c>
      <c r="K235" s="65">
        <f t="shared" si="19"/>
        <v>5000</v>
      </c>
      <c r="L235" s="66">
        <f t="shared" si="14"/>
        <v>2</v>
      </c>
      <c r="M235" s="66" t="str">
        <f t="shared" si="15"/>
        <v>OK</v>
      </c>
    </row>
    <row r="236" spans="2:13" hidden="1" x14ac:dyDescent="0.25">
      <c r="B236" s="57">
        <v>229</v>
      </c>
      <c r="C236" s="70">
        <v>44505</v>
      </c>
      <c r="D236" s="59" t="s">
        <v>9393</v>
      </c>
      <c r="E236" s="60" t="s">
        <v>11276</v>
      </c>
      <c r="F236" s="67" t="s">
        <v>9394</v>
      </c>
      <c r="G236" s="67" t="s">
        <v>4593</v>
      </c>
      <c r="H236" s="68" t="s">
        <v>9396</v>
      </c>
      <c r="I236" s="63">
        <v>2</v>
      </c>
      <c r="J236" s="64" t="str">
        <f t="shared" si="18"/>
        <v>A</v>
      </c>
      <c r="K236" s="65">
        <f t="shared" si="19"/>
        <v>5000</v>
      </c>
      <c r="L236" s="66">
        <f t="shared" si="14"/>
        <v>2</v>
      </c>
      <c r="M236" s="66" t="str">
        <f t="shared" si="15"/>
        <v>OK</v>
      </c>
    </row>
    <row r="237" spans="2:13" hidden="1" x14ac:dyDescent="0.25">
      <c r="B237" s="57">
        <v>230</v>
      </c>
      <c r="C237" s="70">
        <v>44505</v>
      </c>
      <c r="D237" s="59" t="s">
        <v>7114</v>
      </c>
      <c r="E237" s="60" t="s">
        <v>11276</v>
      </c>
      <c r="F237" s="67" t="s">
        <v>7115</v>
      </c>
      <c r="G237" s="67" t="s">
        <v>7116</v>
      </c>
      <c r="H237" s="68" t="s">
        <v>9397</v>
      </c>
      <c r="I237" s="63">
        <v>10</v>
      </c>
      <c r="J237" s="64" t="str">
        <f t="shared" si="18"/>
        <v>B</v>
      </c>
      <c r="K237" s="65">
        <f t="shared" si="19"/>
        <v>30000</v>
      </c>
      <c r="L237" s="66">
        <f t="shared" si="14"/>
        <v>17</v>
      </c>
      <c r="M237" s="66" t="str">
        <f t="shared" si="15"/>
        <v>OK</v>
      </c>
    </row>
    <row r="238" spans="2:13" hidden="1" x14ac:dyDescent="0.25">
      <c r="B238" s="57">
        <v>231</v>
      </c>
      <c r="C238" s="70">
        <v>44506</v>
      </c>
      <c r="D238" s="59" t="s">
        <v>9746</v>
      </c>
      <c r="E238" s="60" t="s">
        <v>11276</v>
      </c>
      <c r="F238" s="67" t="s">
        <v>9747</v>
      </c>
      <c r="G238" s="67" t="s">
        <v>9748</v>
      </c>
      <c r="H238" s="68" t="s">
        <v>9749</v>
      </c>
      <c r="I238" s="63">
        <v>3</v>
      </c>
      <c r="J238" s="64" t="str">
        <f t="shared" si="18"/>
        <v>A</v>
      </c>
      <c r="K238" s="65">
        <f t="shared" si="19"/>
        <v>7500</v>
      </c>
      <c r="L238" s="66">
        <f t="shared" si="14"/>
        <v>5</v>
      </c>
      <c r="M238" s="66" t="str">
        <f t="shared" si="15"/>
        <v>OK</v>
      </c>
    </row>
    <row r="239" spans="2:13" hidden="1" x14ac:dyDescent="0.25">
      <c r="B239" s="57">
        <v>232</v>
      </c>
      <c r="C239" s="70">
        <v>44506</v>
      </c>
      <c r="D239" s="59" t="s">
        <v>8626</v>
      </c>
      <c r="E239" s="60" t="s">
        <v>11276</v>
      </c>
      <c r="F239" s="67" t="s">
        <v>2951</v>
      </c>
      <c r="G239" s="67" t="s">
        <v>8627</v>
      </c>
      <c r="H239" s="68" t="s">
        <v>9750</v>
      </c>
      <c r="I239" s="63">
        <v>2</v>
      </c>
      <c r="J239" s="64" t="str">
        <f t="shared" si="18"/>
        <v>A</v>
      </c>
      <c r="K239" s="65">
        <f t="shared" si="19"/>
        <v>5000</v>
      </c>
      <c r="L239" s="66">
        <f t="shared" si="14"/>
        <v>7</v>
      </c>
      <c r="M239" s="66" t="str">
        <f t="shared" si="15"/>
        <v>OK</v>
      </c>
    </row>
    <row r="240" spans="2:13" hidden="1" x14ac:dyDescent="0.25">
      <c r="B240" s="57">
        <v>233</v>
      </c>
      <c r="C240" s="70">
        <v>44506</v>
      </c>
      <c r="D240" s="59" t="s">
        <v>2105</v>
      </c>
      <c r="E240" s="60" t="s">
        <v>11276</v>
      </c>
      <c r="F240" s="67" t="s">
        <v>2106</v>
      </c>
      <c r="G240" s="67" t="s">
        <v>2107</v>
      </c>
      <c r="H240" s="68" t="s">
        <v>9751</v>
      </c>
      <c r="I240" s="63">
        <v>2</v>
      </c>
      <c r="J240" s="64" t="str">
        <f t="shared" si="18"/>
        <v>A</v>
      </c>
      <c r="K240" s="65">
        <f t="shared" si="19"/>
        <v>5000</v>
      </c>
      <c r="L240" s="66">
        <f t="shared" si="14"/>
        <v>9</v>
      </c>
      <c r="M240" s="66" t="str">
        <f t="shared" si="15"/>
        <v>OK</v>
      </c>
    </row>
    <row r="241" spans="2:13" hidden="1" x14ac:dyDescent="0.25">
      <c r="B241" s="57">
        <v>234</v>
      </c>
      <c r="C241" s="70">
        <v>44506</v>
      </c>
      <c r="D241" s="59" t="s">
        <v>9752</v>
      </c>
      <c r="E241" s="60" t="s">
        <v>11276</v>
      </c>
      <c r="F241" s="67" t="s">
        <v>9753</v>
      </c>
      <c r="G241" s="67" t="s">
        <v>5522</v>
      </c>
      <c r="H241" s="68" t="s">
        <v>9754</v>
      </c>
      <c r="I241" s="63">
        <v>3</v>
      </c>
      <c r="J241" s="64" t="str">
        <f t="shared" si="18"/>
        <v>A</v>
      </c>
      <c r="K241" s="65">
        <f t="shared" si="19"/>
        <v>7500</v>
      </c>
      <c r="L241" s="66">
        <f t="shared" si="14"/>
        <v>3</v>
      </c>
      <c r="M241" s="66" t="str">
        <f t="shared" si="15"/>
        <v>OK</v>
      </c>
    </row>
    <row r="242" spans="2:13" hidden="1" x14ac:dyDescent="0.25">
      <c r="B242" s="57">
        <v>235</v>
      </c>
      <c r="C242" s="70">
        <v>44506</v>
      </c>
      <c r="D242" s="59" t="s">
        <v>8648</v>
      </c>
      <c r="E242" s="60" t="s">
        <v>11276</v>
      </c>
      <c r="F242" s="67" t="s">
        <v>8649</v>
      </c>
      <c r="G242" s="67" t="s">
        <v>8650</v>
      </c>
      <c r="H242" s="68" t="s">
        <v>9755</v>
      </c>
      <c r="I242" s="63">
        <v>2</v>
      </c>
      <c r="J242" s="64" t="str">
        <f t="shared" si="18"/>
        <v>A</v>
      </c>
      <c r="K242" s="65">
        <f t="shared" si="19"/>
        <v>5000</v>
      </c>
      <c r="L242" s="66">
        <f t="shared" si="14"/>
        <v>4</v>
      </c>
      <c r="M242" s="66" t="str">
        <f t="shared" si="15"/>
        <v>OK</v>
      </c>
    </row>
    <row r="243" spans="2:13" hidden="1" x14ac:dyDescent="0.25">
      <c r="B243" s="57">
        <v>236</v>
      </c>
      <c r="C243" s="70">
        <v>44506</v>
      </c>
      <c r="D243" s="59" t="s">
        <v>8628</v>
      </c>
      <c r="E243" s="60" t="s">
        <v>11276</v>
      </c>
      <c r="F243" s="67" t="s">
        <v>8629</v>
      </c>
      <c r="G243" s="67" t="s">
        <v>8630</v>
      </c>
      <c r="H243" s="68" t="s">
        <v>9756</v>
      </c>
      <c r="I243" s="63">
        <v>2</v>
      </c>
      <c r="J243" s="64" t="str">
        <f t="shared" si="18"/>
        <v>A</v>
      </c>
      <c r="K243" s="65">
        <f t="shared" si="19"/>
        <v>5000</v>
      </c>
      <c r="L243" s="66">
        <f t="shared" si="14"/>
        <v>7</v>
      </c>
      <c r="M243" s="66" t="str">
        <f t="shared" si="15"/>
        <v>OK</v>
      </c>
    </row>
    <row r="244" spans="2:13" hidden="1" x14ac:dyDescent="0.25">
      <c r="B244" s="57">
        <v>237</v>
      </c>
      <c r="C244" s="70">
        <v>44506</v>
      </c>
      <c r="D244" s="59" t="s">
        <v>7683</v>
      </c>
      <c r="E244" s="60" t="s">
        <v>11276</v>
      </c>
      <c r="F244" s="67" t="s">
        <v>7684</v>
      </c>
      <c r="G244" s="67" t="s">
        <v>740</v>
      </c>
      <c r="H244" s="68" t="s">
        <v>9757</v>
      </c>
      <c r="I244" s="63">
        <v>6</v>
      </c>
      <c r="J244" s="64" t="str">
        <f t="shared" si="18"/>
        <v>B</v>
      </c>
      <c r="K244" s="65">
        <f t="shared" si="19"/>
        <v>18000</v>
      </c>
      <c r="L244" s="66">
        <f t="shared" si="14"/>
        <v>9</v>
      </c>
      <c r="M244" s="66" t="str">
        <f t="shared" si="15"/>
        <v>OK</v>
      </c>
    </row>
    <row r="245" spans="2:13" hidden="1" x14ac:dyDescent="0.25">
      <c r="B245" s="57">
        <v>238</v>
      </c>
      <c r="C245" s="70">
        <v>44506</v>
      </c>
      <c r="D245" s="59" t="s">
        <v>730</v>
      </c>
      <c r="E245" s="60" t="s">
        <v>11276</v>
      </c>
      <c r="F245" s="67" t="s">
        <v>731</v>
      </c>
      <c r="G245" s="67" t="s">
        <v>732</v>
      </c>
      <c r="H245" s="68" t="s">
        <v>9758</v>
      </c>
      <c r="I245" s="63">
        <v>6</v>
      </c>
      <c r="J245" s="64" t="str">
        <f t="shared" si="18"/>
        <v>B</v>
      </c>
      <c r="K245" s="65">
        <f t="shared" si="19"/>
        <v>18000</v>
      </c>
      <c r="L245" s="66">
        <f t="shared" si="14"/>
        <v>16</v>
      </c>
      <c r="M245" s="66" t="str">
        <f t="shared" si="15"/>
        <v>OK</v>
      </c>
    </row>
    <row r="246" spans="2:13" hidden="1" x14ac:dyDescent="0.25">
      <c r="B246" s="57">
        <v>239</v>
      </c>
      <c r="C246" s="70">
        <v>44506</v>
      </c>
      <c r="D246" s="59" t="s">
        <v>7681</v>
      </c>
      <c r="E246" s="60" t="s">
        <v>11276</v>
      </c>
      <c r="F246" s="67" t="s">
        <v>7682</v>
      </c>
      <c r="G246" s="67" t="s">
        <v>4601</v>
      </c>
      <c r="H246" s="68" t="s">
        <v>9759</v>
      </c>
      <c r="I246" s="63">
        <v>6</v>
      </c>
      <c r="J246" s="64" t="str">
        <f t="shared" ref="J246:J283" si="20">+IF(I246&lt;=0," ",IF(I246&lt;=5,"A",IF(I246&gt;=6,"B")))</f>
        <v>B</v>
      </c>
      <c r="K246" s="65">
        <f t="shared" ref="K246:K283" si="21">+IF(J246=" ",I246*0,IF(J246="A",I246*2500,IF(J246="B",I246*3000)))</f>
        <v>18000</v>
      </c>
      <c r="L246" s="66">
        <f t="shared" si="14"/>
        <v>12</v>
      </c>
      <c r="M246" s="66" t="str">
        <f t="shared" si="15"/>
        <v>OK</v>
      </c>
    </row>
    <row r="247" spans="2:13" hidden="1" x14ac:dyDescent="0.25">
      <c r="B247" s="57">
        <v>240</v>
      </c>
      <c r="C247" s="70">
        <v>44508</v>
      </c>
      <c r="D247" s="59" t="s">
        <v>10083</v>
      </c>
      <c r="E247" s="60" t="s">
        <v>11276</v>
      </c>
      <c r="F247" s="67" t="s">
        <v>10084</v>
      </c>
      <c r="G247" s="67" t="s">
        <v>10085</v>
      </c>
      <c r="H247" s="68" t="s">
        <v>10086</v>
      </c>
      <c r="I247" s="63">
        <v>6</v>
      </c>
      <c r="J247" s="64" t="str">
        <f t="shared" si="20"/>
        <v>B</v>
      </c>
      <c r="K247" s="65">
        <f t="shared" si="21"/>
        <v>18000</v>
      </c>
      <c r="L247" s="66">
        <f t="shared" si="14"/>
        <v>6</v>
      </c>
      <c r="M247" s="66" t="str">
        <f t="shared" si="15"/>
        <v>OK</v>
      </c>
    </row>
    <row r="248" spans="2:13" hidden="1" x14ac:dyDescent="0.25">
      <c r="B248" s="57">
        <v>241</v>
      </c>
      <c r="C248" s="70">
        <v>44509</v>
      </c>
      <c r="D248" s="59" t="s">
        <v>10424</v>
      </c>
      <c r="E248" s="60" t="s">
        <v>11276</v>
      </c>
      <c r="F248" s="67" t="s">
        <v>10425</v>
      </c>
      <c r="G248" s="67" t="s">
        <v>10426</v>
      </c>
      <c r="H248" s="68" t="s">
        <v>10427</v>
      </c>
      <c r="I248" s="63">
        <v>2</v>
      </c>
      <c r="J248" s="64" t="str">
        <f t="shared" si="20"/>
        <v>A</v>
      </c>
      <c r="K248" s="65">
        <f t="shared" si="21"/>
        <v>5000</v>
      </c>
      <c r="L248" s="66">
        <f t="shared" si="14"/>
        <v>8</v>
      </c>
      <c r="M248" s="66" t="str">
        <f t="shared" si="15"/>
        <v>OK</v>
      </c>
    </row>
    <row r="249" spans="2:13" hidden="1" x14ac:dyDescent="0.25">
      <c r="B249" s="57">
        <v>242</v>
      </c>
      <c r="C249" s="70">
        <v>44509</v>
      </c>
      <c r="D249" s="59" t="s">
        <v>10428</v>
      </c>
      <c r="E249" s="60" t="s">
        <v>11276</v>
      </c>
      <c r="F249" s="67" t="s">
        <v>10429</v>
      </c>
      <c r="G249" s="67" t="s">
        <v>10430</v>
      </c>
      <c r="H249" s="68" t="s">
        <v>10431</v>
      </c>
      <c r="I249" s="63">
        <v>2</v>
      </c>
      <c r="J249" s="64" t="str">
        <f t="shared" si="20"/>
        <v>A</v>
      </c>
      <c r="K249" s="65">
        <f t="shared" si="21"/>
        <v>5000</v>
      </c>
      <c r="L249" s="66">
        <f t="shared" si="14"/>
        <v>2</v>
      </c>
      <c r="M249" s="66" t="str">
        <f t="shared" si="15"/>
        <v>OK</v>
      </c>
    </row>
    <row r="250" spans="2:13" hidden="1" x14ac:dyDescent="0.25">
      <c r="B250" s="57">
        <v>243</v>
      </c>
      <c r="C250" s="70">
        <v>44509</v>
      </c>
      <c r="D250" s="59" t="s">
        <v>10432</v>
      </c>
      <c r="E250" s="60" t="s">
        <v>11276</v>
      </c>
      <c r="F250" s="67" t="s">
        <v>10433</v>
      </c>
      <c r="G250" s="67" t="s">
        <v>10434</v>
      </c>
      <c r="H250" s="68" t="s">
        <v>10438</v>
      </c>
      <c r="I250" s="63">
        <v>2</v>
      </c>
      <c r="J250" s="64" t="str">
        <f t="shared" si="20"/>
        <v>A</v>
      </c>
      <c r="K250" s="65">
        <f t="shared" si="21"/>
        <v>5000</v>
      </c>
      <c r="L250" s="66">
        <f t="shared" si="14"/>
        <v>2</v>
      </c>
      <c r="M250" s="66" t="str">
        <f t="shared" si="15"/>
        <v>OK</v>
      </c>
    </row>
    <row r="251" spans="2:13" hidden="1" x14ac:dyDescent="0.25">
      <c r="B251" s="57">
        <v>244</v>
      </c>
      <c r="C251" s="70">
        <v>44509</v>
      </c>
      <c r="D251" s="59" t="s">
        <v>10435</v>
      </c>
      <c r="E251" s="60" t="s">
        <v>11276</v>
      </c>
      <c r="F251" s="67" t="s">
        <v>10436</v>
      </c>
      <c r="G251" s="67" t="s">
        <v>10437</v>
      </c>
      <c r="H251" s="68" t="s">
        <v>10439</v>
      </c>
      <c r="I251" s="63">
        <v>2</v>
      </c>
      <c r="J251" s="64" t="str">
        <f t="shared" si="20"/>
        <v>A</v>
      </c>
      <c r="K251" s="65">
        <f t="shared" si="21"/>
        <v>5000</v>
      </c>
      <c r="L251" s="66">
        <f t="shared" si="14"/>
        <v>2</v>
      </c>
      <c r="M251" s="66" t="str">
        <f t="shared" si="15"/>
        <v>OK</v>
      </c>
    </row>
    <row r="252" spans="2:13" hidden="1" x14ac:dyDescent="0.25">
      <c r="B252" s="57">
        <v>245</v>
      </c>
      <c r="C252" s="70">
        <v>44509</v>
      </c>
      <c r="D252" s="59" t="s">
        <v>7724</v>
      </c>
      <c r="E252" s="60" t="s">
        <v>11276</v>
      </c>
      <c r="F252" s="67" t="s">
        <v>7725</v>
      </c>
      <c r="G252" s="67" t="s">
        <v>7726</v>
      </c>
      <c r="H252" s="68" t="s">
        <v>10440</v>
      </c>
      <c r="I252" s="63">
        <v>2</v>
      </c>
      <c r="J252" s="64" t="str">
        <f t="shared" si="20"/>
        <v>A</v>
      </c>
      <c r="K252" s="65">
        <f t="shared" si="21"/>
        <v>5000</v>
      </c>
      <c r="L252" s="66">
        <f t="shared" si="14"/>
        <v>4</v>
      </c>
      <c r="M252" s="66" t="str">
        <f t="shared" si="15"/>
        <v>OK</v>
      </c>
    </row>
    <row r="253" spans="2:13" hidden="1" x14ac:dyDescent="0.25">
      <c r="B253" s="57">
        <v>246</v>
      </c>
      <c r="C253" s="70">
        <v>44510</v>
      </c>
      <c r="D253" s="59" t="s">
        <v>10624</v>
      </c>
      <c r="E253" s="60" t="s">
        <v>11276</v>
      </c>
      <c r="F253" s="67" t="s">
        <v>10625</v>
      </c>
      <c r="G253" s="67" t="s">
        <v>10626</v>
      </c>
      <c r="H253" s="68" t="s">
        <v>10627</v>
      </c>
      <c r="I253" s="63">
        <v>3</v>
      </c>
      <c r="J253" s="64" t="str">
        <f t="shared" si="20"/>
        <v>A</v>
      </c>
      <c r="K253" s="65">
        <f t="shared" si="21"/>
        <v>7500</v>
      </c>
      <c r="L253" s="66">
        <f t="shared" si="14"/>
        <v>3</v>
      </c>
      <c r="M253" s="66" t="str">
        <f t="shared" si="15"/>
        <v>OK</v>
      </c>
    </row>
    <row r="254" spans="2:13" hidden="1" x14ac:dyDescent="0.25">
      <c r="B254" s="57">
        <v>247</v>
      </c>
      <c r="C254" s="70">
        <v>44510</v>
      </c>
      <c r="D254" s="59" t="s">
        <v>7118</v>
      </c>
      <c r="E254" s="60" t="s">
        <v>11276</v>
      </c>
      <c r="F254" s="67" t="s">
        <v>7119</v>
      </c>
      <c r="G254" s="67" t="s">
        <v>2161</v>
      </c>
      <c r="H254" s="68" t="s">
        <v>10628</v>
      </c>
      <c r="I254" s="63">
        <v>2</v>
      </c>
      <c r="J254" s="64" t="str">
        <f t="shared" si="20"/>
        <v>A</v>
      </c>
      <c r="K254" s="65">
        <f t="shared" si="21"/>
        <v>5000</v>
      </c>
      <c r="L254" s="66">
        <f t="shared" si="14"/>
        <v>4</v>
      </c>
      <c r="M254" s="66" t="str">
        <f t="shared" si="15"/>
        <v>OK</v>
      </c>
    </row>
    <row r="255" spans="2:13" hidden="1" x14ac:dyDescent="0.25">
      <c r="B255" s="57">
        <v>248</v>
      </c>
      <c r="C255" s="70">
        <v>44510</v>
      </c>
      <c r="D255" s="59" t="s">
        <v>10629</v>
      </c>
      <c r="E255" s="60" t="s">
        <v>11276</v>
      </c>
      <c r="F255" s="67" t="s">
        <v>10630</v>
      </c>
      <c r="G255" s="67" t="s">
        <v>10631</v>
      </c>
      <c r="H255" s="68" t="s">
        <v>10632</v>
      </c>
      <c r="I255" s="63">
        <v>2</v>
      </c>
      <c r="J255" s="64" t="str">
        <f t="shared" si="20"/>
        <v>A</v>
      </c>
      <c r="K255" s="65">
        <f t="shared" si="21"/>
        <v>5000</v>
      </c>
      <c r="L255" s="66">
        <f t="shared" si="14"/>
        <v>2</v>
      </c>
      <c r="M255" s="66" t="str">
        <f t="shared" si="15"/>
        <v>OK</v>
      </c>
    </row>
    <row r="256" spans="2:13" hidden="1" x14ac:dyDescent="0.25">
      <c r="B256" s="57">
        <v>249</v>
      </c>
      <c r="C256" s="70">
        <v>44511</v>
      </c>
      <c r="D256" s="59" t="s">
        <v>7720</v>
      </c>
      <c r="E256" s="60" t="s">
        <v>11276</v>
      </c>
      <c r="F256" s="67" t="s">
        <v>7721</v>
      </c>
      <c r="G256" s="67" t="s">
        <v>7722</v>
      </c>
      <c r="H256" s="68" t="s">
        <v>10827</v>
      </c>
      <c r="I256" s="63">
        <v>10</v>
      </c>
      <c r="J256" s="64" t="str">
        <f t="shared" si="20"/>
        <v>B</v>
      </c>
      <c r="K256" s="65">
        <f t="shared" si="21"/>
        <v>30000</v>
      </c>
      <c r="L256" s="66">
        <f t="shared" si="14"/>
        <v>13</v>
      </c>
      <c r="M256" s="66" t="str">
        <f t="shared" si="15"/>
        <v>OK</v>
      </c>
    </row>
    <row r="257" spans="2:13" hidden="1" x14ac:dyDescent="0.25">
      <c r="B257" s="57">
        <v>250</v>
      </c>
      <c r="C257" s="70">
        <v>44511</v>
      </c>
      <c r="D257" s="59" t="s">
        <v>2995</v>
      </c>
      <c r="E257" s="60" t="s">
        <v>11276</v>
      </c>
      <c r="F257" s="67" t="s">
        <v>2996</v>
      </c>
      <c r="G257" s="67" t="s">
        <v>2997</v>
      </c>
      <c r="H257" s="68" t="s">
        <v>10828</v>
      </c>
      <c r="I257" s="63">
        <v>2</v>
      </c>
      <c r="J257" s="64" t="str">
        <f t="shared" si="20"/>
        <v>A</v>
      </c>
      <c r="K257" s="65">
        <f t="shared" si="21"/>
        <v>5000</v>
      </c>
      <c r="L257" s="66">
        <f t="shared" si="14"/>
        <v>13</v>
      </c>
      <c r="M257" s="66" t="str">
        <f t="shared" si="15"/>
        <v>OK</v>
      </c>
    </row>
    <row r="258" spans="2:13" hidden="1" x14ac:dyDescent="0.25">
      <c r="B258" s="57">
        <v>251</v>
      </c>
      <c r="C258" s="70">
        <v>44511</v>
      </c>
      <c r="D258" s="59" t="s">
        <v>7681</v>
      </c>
      <c r="E258" s="60" t="s">
        <v>11276</v>
      </c>
      <c r="F258" s="67" t="s">
        <v>7682</v>
      </c>
      <c r="G258" s="67" t="s">
        <v>4601</v>
      </c>
      <c r="H258" s="68" t="s">
        <v>10829</v>
      </c>
      <c r="I258" s="63">
        <v>3</v>
      </c>
      <c r="J258" s="64" t="str">
        <f t="shared" si="20"/>
        <v>A</v>
      </c>
      <c r="K258" s="65">
        <f t="shared" si="21"/>
        <v>7500</v>
      </c>
      <c r="L258" s="66">
        <f t="shared" si="14"/>
        <v>12</v>
      </c>
      <c r="M258" s="66" t="str">
        <f t="shared" si="15"/>
        <v>OK</v>
      </c>
    </row>
    <row r="259" spans="2:13" hidden="1" x14ac:dyDescent="0.25">
      <c r="B259" s="57">
        <v>252</v>
      </c>
      <c r="C259" s="70">
        <v>44511</v>
      </c>
      <c r="D259" s="59" t="s">
        <v>7691</v>
      </c>
      <c r="E259" s="60" t="s">
        <v>11276</v>
      </c>
      <c r="F259" s="67" t="s">
        <v>7692</v>
      </c>
      <c r="G259" s="67" t="s">
        <v>7693</v>
      </c>
      <c r="H259" s="68" t="s">
        <v>10830</v>
      </c>
      <c r="I259" s="63">
        <v>2</v>
      </c>
      <c r="J259" s="64" t="str">
        <f t="shared" si="20"/>
        <v>A</v>
      </c>
      <c r="K259" s="65">
        <f t="shared" si="21"/>
        <v>5000</v>
      </c>
      <c r="L259" s="66">
        <f t="shared" si="14"/>
        <v>5</v>
      </c>
      <c r="M259" s="66" t="str">
        <f t="shared" si="15"/>
        <v>OK</v>
      </c>
    </row>
    <row r="260" spans="2:13" hidden="1" x14ac:dyDescent="0.25">
      <c r="B260" s="57">
        <v>253</v>
      </c>
      <c r="C260" s="70">
        <v>44511</v>
      </c>
      <c r="D260" s="59" t="s">
        <v>7694</v>
      </c>
      <c r="E260" s="60" t="s">
        <v>11276</v>
      </c>
      <c r="F260" s="67" t="s">
        <v>7695</v>
      </c>
      <c r="G260" s="67" t="s">
        <v>7696</v>
      </c>
      <c r="H260" s="68" t="s">
        <v>10831</v>
      </c>
      <c r="I260" s="63">
        <v>2</v>
      </c>
      <c r="J260" s="64" t="str">
        <f t="shared" si="20"/>
        <v>A</v>
      </c>
      <c r="K260" s="65">
        <f t="shared" si="21"/>
        <v>5000</v>
      </c>
      <c r="L260" s="66">
        <f t="shared" si="14"/>
        <v>4</v>
      </c>
      <c r="M260" s="66" t="str">
        <f t="shared" si="15"/>
        <v>OK</v>
      </c>
    </row>
    <row r="261" spans="2:13" hidden="1" x14ac:dyDescent="0.25">
      <c r="B261" s="57">
        <v>254</v>
      </c>
      <c r="C261" s="70">
        <v>44512</v>
      </c>
      <c r="D261" s="59" t="s">
        <v>11176</v>
      </c>
      <c r="E261" s="60" t="s">
        <v>11276</v>
      </c>
      <c r="F261" s="67" t="s">
        <v>11177</v>
      </c>
      <c r="G261" s="67" t="s">
        <v>11178</v>
      </c>
      <c r="H261" s="68" t="s">
        <v>11179</v>
      </c>
      <c r="I261" s="63">
        <v>3</v>
      </c>
      <c r="J261" s="64" t="str">
        <f t="shared" si="20"/>
        <v>A</v>
      </c>
      <c r="K261" s="65">
        <f t="shared" si="21"/>
        <v>7500</v>
      </c>
      <c r="L261" s="66">
        <f t="shared" si="14"/>
        <v>3</v>
      </c>
      <c r="M261" s="66" t="str">
        <f t="shared" si="15"/>
        <v>OK</v>
      </c>
    </row>
    <row r="262" spans="2:13" hidden="1" x14ac:dyDescent="0.25">
      <c r="B262" s="57">
        <v>255</v>
      </c>
      <c r="C262" s="70">
        <v>44512</v>
      </c>
      <c r="D262" s="59" t="s">
        <v>8585</v>
      </c>
      <c r="E262" s="60" t="s">
        <v>11276</v>
      </c>
      <c r="F262" s="67" t="s">
        <v>8586</v>
      </c>
      <c r="G262" s="67" t="s">
        <v>4601</v>
      </c>
      <c r="H262" s="68" t="s">
        <v>11180</v>
      </c>
      <c r="I262" s="63">
        <v>2</v>
      </c>
      <c r="J262" s="64" t="str">
        <f t="shared" si="20"/>
        <v>A</v>
      </c>
      <c r="K262" s="65">
        <f t="shared" si="21"/>
        <v>5000</v>
      </c>
      <c r="L262" s="66">
        <f t="shared" si="14"/>
        <v>6</v>
      </c>
      <c r="M262" s="66" t="str">
        <f t="shared" si="15"/>
        <v>OK</v>
      </c>
    </row>
    <row r="263" spans="2:13" hidden="1" x14ac:dyDescent="0.25">
      <c r="B263" s="57">
        <v>256</v>
      </c>
      <c r="C263" s="70">
        <v>44512</v>
      </c>
      <c r="D263" s="59" t="s">
        <v>11181</v>
      </c>
      <c r="E263" s="60" t="s">
        <v>11276</v>
      </c>
      <c r="F263" s="67" t="s">
        <v>11182</v>
      </c>
      <c r="G263" s="67" t="s">
        <v>9392</v>
      </c>
      <c r="H263" s="68" t="s">
        <v>11183</v>
      </c>
      <c r="I263" s="63">
        <v>2</v>
      </c>
      <c r="J263" s="64" t="str">
        <f t="shared" si="20"/>
        <v>A</v>
      </c>
      <c r="K263" s="65">
        <f t="shared" si="21"/>
        <v>5000</v>
      </c>
      <c r="L263" s="66">
        <f t="shared" si="14"/>
        <v>2</v>
      </c>
      <c r="M263" s="66" t="str">
        <f t="shared" si="15"/>
        <v>OK</v>
      </c>
    </row>
    <row r="264" spans="2:13" hidden="1" x14ac:dyDescent="0.25">
      <c r="B264" s="57">
        <v>257</v>
      </c>
      <c r="C264" s="70">
        <v>44512</v>
      </c>
      <c r="D264" s="59" t="s">
        <v>4595</v>
      </c>
      <c r="E264" s="60" t="s">
        <v>11276</v>
      </c>
      <c r="F264" s="67" t="s">
        <v>4596</v>
      </c>
      <c r="G264" s="67" t="s">
        <v>4597</v>
      </c>
      <c r="H264" s="68" t="s">
        <v>11184</v>
      </c>
      <c r="I264" s="63">
        <v>2</v>
      </c>
      <c r="J264" s="64" t="str">
        <f t="shared" si="20"/>
        <v>A</v>
      </c>
      <c r="K264" s="65">
        <f t="shared" si="21"/>
        <v>5000</v>
      </c>
      <c r="L264" s="66">
        <f t="shared" si="14"/>
        <v>11</v>
      </c>
      <c r="M264" s="66" t="str">
        <f t="shared" si="15"/>
        <v>OK</v>
      </c>
    </row>
    <row r="265" spans="2:13" hidden="1" x14ac:dyDescent="0.25">
      <c r="B265" s="57">
        <v>258</v>
      </c>
      <c r="C265" s="70">
        <v>44512</v>
      </c>
      <c r="D265" s="59" t="s">
        <v>4599</v>
      </c>
      <c r="E265" s="60" t="s">
        <v>11276</v>
      </c>
      <c r="F265" s="67" t="s">
        <v>4600</v>
      </c>
      <c r="G265" s="67" t="s">
        <v>4601</v>
      </c>
      <c r="H265" s="68" t="s">
        <v>11185</v>
      </c>
      <c r="I265" s="63">
        <v>2</v>
      </c>
      <c r="J265" s="64" t="str">
        <f t="shared" si="20"/>
        <v>A</v>
      </c>
      <c r="K265" s="65">
        <f t="shared" si="21"/>
        <v>5000</v>
      </c>
      <c r="L265" s="66">
        <f t="shared" ref="L265:L283" si="22">SUMIF($D$8:$D$283,D265:D540,$I$8:$I$283)</f>
        <v>4</v>
      </c>
      <c r="M265" s="66" t="str">
        <f t="shared" ref="M265:M283" si="23">+IF(L265=0," ",IF(L265&lt;=20,"OK",IF(L265&gt;=21,"LEBIH")))</f>
        <v>OK</v>
      </c>
    </row>
    <row r="266" spans="2:13" hidden="1" x14ac:dyDescent="0.25">
      <c r="B266" s="57">
        <v>259</v>
      </c>
      <c r="C266" s="70">
        <v>44512</v>
      </c>
      <c r="D266" s="59" t="s">
        <v>11186</v>
      </c>
      <c r="E266" s="60" t="s">
        <v>11276</v>
      </c>
      <c r="F266" s="67" t="s">
        <v>11187</v>
      </c>
      <c r="G266" s="67" t="s">
        <v>11188</v>
      </c>
      <c r="H266" s="68" t="s">
        <v>11189</v>
      </c>
      <c r="I266" s="63">
        <v>2</v>
      </c>
      <c r="J266" s="64" t="str">
        <f t="shared" si="20"/>
        <v>A</v>
      </c>
      <c r="K266" s="65">
        <f t="shared" si="21"/>
        <v>5000</v>
      </c>
      <c r="L266" s="66">
        <f t="shared" si="22"/>
        <v>2</v>
      </c>
      <c r="M266" s="66" t="str">
        <f t="shared" si="23"/>
        <v>OK</v>
      </c>
    </row>
    <row r="267" spans="2:13" hidden="1" x14ac:dyDescent="0.25">
      <c r="B267" s="57">
        <v>260</v>
      </c>
      <c r="C267" s="70">
        <v>44513</v>
      </c>
      <c r="D267" s="59" t="s">
        <v>730</v>
      </c>
      <c r="E267" s="60" t="s">
        <v>11276</v>
      </c>
      <c r="F267" s="67" t="s">
        <v>731</v>
      </c>
      <c r="G267" s="67" t="s">
        <v>732</v>
      </c>
      <c r="H267" s="68" t="s">
        <v>11190</v>
      </c>
      <c r="I267" s="63">
        <v>6</v>
      </c>
      <c r="J267" s="64" t="str">
        <f t="shared" si="20"/>
        <v>B</v>
      </c>
      <c r="K267" s="65">
        <f t="shared" si="21"/>
        <v>18000</v>
      </c>
      <c r="L267" s="66">
        <f t="shared" si="22"/>
        <v>16</v>
      </c>
      <c r="M267" s="66" t="str">
        <f t="shared" si="23"/>
        <v>OK</v>
      </c>
    </row>
    <row r="268" spans="2:13" hidden="1" x14ac:dyDescent="0.25">
      <c r="B268" s="57">
        <v>261</v>
      </c>
      <c r="C268" s="70">
        <v>44513</v>
      </c>
      <c r="D268" s="59" t="s">
        <v>10424</v>
      </c>
      <c r="E268" s="60" t="s">
        <v>11276</v>
      </c>
      <c r="F268" s="67" t="s">
        <v>10425</v>
      </c>
      <c r="G268" s="67" t="s">
        <v>10426</v>
      </c>
      <c r="H268" s="68" t="s">
        <v>11191</v>
      </c>
      <c r="I268" s="63">
        <v>6</v>
      </c>
      <c r="J268" s="64" t="str">
        <f t="shared" si="20"/>
        <v>B</v>
      </c>
      <c r="K268" s="65">
        <f t="shared" si="21"/>
        <v>18000</v>
      </c>
      <c r="L268" s="66">
        <f t="shared" si="22"/>
        <v>8</v>
      </c>
      <c r="M268" s="66" t="str">
        <f t="shared" si="23"/>
        <v>OK</v>
      </c>
    </row>
    <row r="269" spans="2:13" hidden="1" x14ac:dyDescent="0.25">
      <c r="B269" s="57">
        <v>262</v>
      </c>
      <c r="C269" s="70">
        <v>44513</v>
      </c>
      <c r="D269" s="59" t="s">
        <v>2995</v>
      </c>
      <c r="E269" s="60" t="s">
        <v>11276</v>
      </c>
      <c r="F269" s="67" t="s">
        <v>2996</v>
      </c>
      <c r="G269" s="67" t="s">
        <v>2997</v>
      </c>
      <c r="H269" s="68" t="s">
        <v>11192</v>
      </c>
      <c r="I269" s="63">
        <v>6</v>
      </c>
      <c r="J269" s="64" t="str">
        <f t="shared" si="20"/>
        <v>B</v>
      </c>
      <c r="K269" s="65">
        <f t="shared" si="21"/>
        <v>18000</v>
      </c>
      <c r="L269" s="66">
        <f t="shared" si="22"/>
        <v>13</v>
      </c>
      <c r="M269" s="66" t="str">
        <f t="shared" si="23"/>
        <v>OK</v>
      </c>
    </row>
    <row r="270" spans="2:13" hidden="1" x14ac:dyDescent="0.25">
      <c r="B270" s="57">
        <v>263</v>
      </c>
      <c r="C270" s="70">
        <v>44513</v>
      </c>
      <c r="D270" s="59" t="s">
        <v>9746</v>
      </c>
      <c r="E270" s="60" t="s">
        <v>11276</v>
      </c>
      <c r="F270" s="67" t="s">
        <v>9747</v>
      </c>
      <c r="G270" s="67" t="s">
        <v>9748</v>
      </c>
      <c r="H270" s="68" t="s">
        <v>11193</v>
      </c>
      <c r="I270" s="63">
        <v>2</v>
      </c>
      <c r="J270" s="64" t="str">
        <f t="shared" si="20"/>
        <v>A</v>
      </c>
      <c r="K270" s="65">
        <f t="shared" si="21"/>
        <v>5000</v>
      </c>
      <c r="L270" s="66">
        <f t="shared" si="22"/>
        <v>5</v>
      </c>
      <c r="M270" s="66" t="str">
        <f t="shared" si="23"/>
        <v>OK</v>
      </c>
    </row>
    <row r="271" spans="2:13" hidden="1" x14ac:dyDescent="0.25">
      <c r="B271" s="57">
        <v>264</v>
      </c>
      <c r="C271" s="70">
        <v>44513</v>
      </c>
      <c r="D271" s="59" t="s">
        <v>8633</v>
      </c>
      <c r="E271" s="60" t="s">
        <v>11276</v>
      </c>
      <c r="F271" s="67" t="s">
        <v>1619</v>
      </c>
      <c r="G271" s="67" t="s">
        <v>8634</v>
      </c>
      <c r="H271" s="68" t="s">
        <v>11194</v>
      </c>
      <c r="I271" s="63">
        <v>2</v>
      </c>
      <c r="J271" s="64" t="str">
        <f t="shared" si="20"/>
        <v>A</v>
      </c>
      <c r="K271" s="65">
        <f t="shared" si="21"/>
        <v>5000</v>
      </c>
      <c r="L271" s="66">
        <f t="shared" si="22"/>
        <v>4</v>
      </c>
      <c r="M271" s="66" t="str">
        <f t="shared" si="23"/>
        <v>OK</v>
      </c>
    </row>
    <row r="272" spans="2:13" hidden="1" x14ac:dyDescent="0.25">
      <c r="B272" s="57">
        <v>265</v>
      </c>
      <c r="C272" s="70">
        <v>44513</v>
      </c>
      <c r="D272" s="59" t="s">
        <v>11195</v>
      </c>
      <c r="E272" s="60" t="s">
        <v>11276</v>
      </c>
      <c r="F272" s="67" t="s">
        <v>10020</v>
      </c>
      <c r="G272" s="67" t="s">
        <v>11196</v>
      </c>
      <c r="H272" s="68" t="s">
        <v>11197</v>
      </c>
      <c r="I272" s="63">
        <v>2</v>
      </c>
      <c r="J272" s="64" t="str">
        <f t="shared" si="20"/>
        <v>A</v>
      </c>
      <c r="K272" s="65">
        <f t="shared" si="21"/>
        <v>5000</v>
      </c>
      <c r="L272" s="66">
        <f t="shared" si="22"/>
        <v>2</v>
      </c>
      <c r="M272" s="66" t="str">
        <f t="shared" si="23"/>
        <v>OK</v>
      </c>
    </row>
    <row r="273" spans="2:14" hidden="1" x14ac:dyDescent="0.25">
      <c r="B273" s="57">
        <v>266</v>
      </c>
      <c r="C273" s="70">
        <v>44513</v>
      </c>
      <c r="D273" s="59" t="s">
        <v>2105</v>
      </c>
      <c r="E273" s="60" t="s">
        <v>11276</v>
      </c>
      <c r="F273" s="67" t="s">
        <v>2106</v>
      </c>
      <c r="G273" s="67" t="s">
        <v>2107</v>
      </c>
      <c r="H273" s="68" t="s">
        <v>11198</v>
      </c>
      <c r="I273" s="63">
        <v>2</v>
      </c>
      <c r="J273" s="64" t="str">
        <f t="shared" si="20"/>
        <v>A</v>
      </c>
      <c r="K273" s="65">
        <f t="shared" si="21"/>
        <v>5000</v>
      </c>
      <c r="L273" s="66">
        <f t="shared" si="22"/>
        <v>9</v>
      </c>
      <c r="M273" s="66" t="str">
        <f t="shared" si="23"/>
        <v>OK</v>
      </c>
    </row>
    <row r="274" spans="2:14" hidden="1" x14ac:dyDescent="0.25">
      <c r="B274" s="57">
        <v>267</v>
      </c>
      <c r="C274" s="70">
        <v>44513</v>
      </c>
      <c r="D274" s="59" t="s">
        <v>4636</v>
      </c>
      <c r="E274" s="60" t="s">
        <v>11276</v>
      </c>
      <c r="F274" s="67" t="s">
        <v>4637</v>
      </c>
      <c r="G274" s="67" t="s">
        <v>4638</v>
      </c>
      <c r="H274" s="68" t="s">
        <v>11199</v>
      </c>
      <c r="I274" s="63">
        <v>2</v>
      </c>
      <c r="J274" s="64" t="str">
        <f t="shared" si="20"/>
        <v>A</v>
      </c>
      <c r="K274" s="65">
        <f t="shared" si="21"/>
        <v>5000</v>
      </c>
      <c r="L274" s="66">
        <f t="shared" si="22"/>
        <v>4</v>
      </c>
      <c r="M274" s="66" t="str">
        <f t="shared" si="23"/>
        <v>OK</v>
      </c>
    </row>
    <row r="275" spans="2:14" hidden="1" x14ac:dyDescent="0.25">
      <c r="B275" s="57">
        <v>268</v>
      </c>
      <c r="C275" s="70">
        <v>44513</v>
      </c>
      <c r="D275" s="59" t="s">
        <v>11200</v>
      </c>
      <c r="E275" s="60" t="s">
        <v>11276</v>
      </c>
      <c r="F275" s="67" t="s">
        <v>11201</v>
      </c>
      <c r="G275" s="67" t="s">
        <v>2179</v>
      </c>
      <c r="H275" s="68" t="s">
        <v>11202</v>
      </c>
      <c r="I275" s="63">
        <v>2</v>
      </c>
      <c r="J275" s="64" t="str">
        <f t="shared" si="20"/>
        <v>A</v>
      </c>
      <c r="K275" s="65">
        <f t="shared" si="21"/>
        <v>5000</v>
      </c>
      <c r="L275" s="66">
        <f t="shared" si="22"/>
        <v>2</v>
      </c>
      <c r="M275" s="66" t="str">
        <f t="shared" si="23"/>
        <v>OK</v>
      </c>
    </row>
    <row r="276" spans="2:14" hidden="1" x14ac:dyDescent="0.25">
      <c r="B276" s="57">
        <v>269</v>
      </c>
      <c r="C276" s="70">
        <v>44513</v>
      </c>
      <c r="D276" s="59" t="s">
        <v>11203</v>
      </c>
      <c r="E276" s="60" t="s">
        <v>11276</v>
      </c>
      <c r="F276" s="67" t="s">
        <v>4436</v>
      </c>
      <c r="G276" s="67" t="s">
        <v>11204</v>
      </c>
      <c r="H276" s="68" t="s">
        <v>11205</v>
      </c>
      <c r="I276" s="63">
        <v>2</v>
      </c>
      <c r="J276" s="64" t="str">
        <f t="shared" si="20"/>
        <v>A</v>
      </c>
      <c r="K276" s="65">
        <f t="shared" si="21"/>
        <v>5000</v>
      </c>
      <c r="L276" s="66">
        <f t="shared" si="22"/>
        <v>2</v>
      </c>
      <c r="M276" s="66" t="str">
        <f t="shared" si="23"/>
        <v>OK</v>
      </c>
    </row>
    <row r="277" spans="2:14" hidden="1" x14ac:dyDescent="0.25">
      <c r="B277" s="57">
        <v>270</v>
      </c>
      <c r="C277" s="70">
        <v>44513</v>
      </c>
      <c r="D277" s="59" t="s">
        <v>11206</v>
      </c>
      <c r="E277" s="60" t="s">
        <v>11276</v>
      </c>
      <c r="F277" s="67" t="s">
        <v>11207</v>
      </c>
      <c r="G277" s="67" t="s">
        <v>11208</v>
      </c>
      <c r="H277" s="68" t="s">
        <v>11209</v>
      </c>
      <c r="I277" s="63">
        <v>2</v>
      </c>
      <c r="J277" s="64" t="str">
        <f t="shared" si="20"/>
        <v>A</v>
      </c>
      <c r="K277" s="65">
        <f t="shared" si="21"/>
        <v>5000</v>
      </c>
      <c r="L277" s="66">
        <f t="shared" si="22"/>
        <v>2</v>
      </c>
      <c r="M277" s="66" t="str">
        <f t="shared" si="23"/>
        <v>OK</v>
      </c>
    </row>
    <row r="278" spans="2:14" hidden="1" x14ac:dyDescent="0.25">
      <c r="B278" s="57">
        <v>271</v>
      </c>
      <c r="C278" s="70">
        <v>44513</v>
      </c>
      <c r="D278" s="59" t="s">
        <v>11210</v>
      </c>
      <c r="E278" s="60" t="s">
        <v>11276</v>
      </c>
      <c r="F278" s="67" t="s">
        <v>11211</v>
      </c>
      <c r="G278" s="67" t="s">
        <v>11212</v>
      </c>
      <c r="H278" s="68" t="s">
        <v>11213</v>
      </c>
      <c r="I278" s="63">
        <v>2</v>
      </c>
      <c r="J278" s="64" t="str">
        <f t="shared" si="20"/>
        <v>A</v>
      </c>
      <c r="K278" s="65">
        <f t="shared" si="21"/>
        <v>5000</v>
      </c>
      <c r="L278" s="66">
        <f t="shared" si="22"/>
        <v>2</v>
      </c>
      <c r="M278" s="66" t="str">
        <f t="shared" si="23"/>
        <v>OK</v>
      </c>
    </row>
    <row r="279" spans="2:14" hidden="1" x14ac:dyDescent="0.25">
      <c r="B279" s="57">
        <v>272</v>
      </c>
      <c r="C279" s="70">
        <v>44513</v>
      </c>
      <c r="D279" s="59" t="s">
        <v>11214</v>
      </c>
      <c r="E279" s="60" t="s">
        <v>11276</v>
      </c>
      <c r="F279" s="67" t="s">
        <v>11215</v>
      </c>
      <c r="G279" s="67" t="s">
        <v>11216</v>
      </c>
      <c r="H279" s="68" t="s">
        <v>11217</v>
      </c>
      <c r="I279" s="63">
        <v>2</v>
      </c>
      <c r="J279" s="64" t="str">
        <f t="shared" si="20"/>
        <v>A</v>
      </c>
      <c r="K279" s="65">
        <f t="shared" si="21"/>
        <v>5000</v>
      </c>
      <c r="L279" s="66">
        <f t="shared" si="22"/>
        <v>2</v>
      </c>
      <c r="M279" s="66" t="str">
        <f t="shared" si="23"/>
        <v>OK</v>
      </c>
    </row>
    <row r="280" spans="2:14" hidden="1" x14ac:dyDescent="0.25">
      <c r="B280" s="57">
        <v>273</v>
      </c>
      <c r="C280" s="70">
        <v>44513</v>
      </c>
      <c r="D280" s="59" t="s">
        <v>11218</v>
      </c>
      <c r="E280" s="60" t="s">
        <v>11276</v>
      </c>
      <c r="F280" s="67" t="s">
        <v>11219</v>
      </c>
      <c r="G280" s="67" t="s">
        <v>11220</v>
      </c>
      <c r="H280" s="68" t="s">
        <v>11221</v>
      </c>
      <c r="I280" s="63">
        <v>3</v>
      </c>
      <c r="J280" s="64" t="str">
        <f t="shared" si="20"/>
        <v>A</v>
      </c>
      <c r="K280" s="65">
        <f t="shared" si="21"/>
        <v>7500</v>
      </c>
      <c r="L280" s="66">
        <f t="shared" si="22"/>
        <v>3</v>
      </c>
      <c r="M280" s="66" t="str">
        <f t="shared" si="23"/>
        <v>OK</v>
      </c>
    </row>
    <row r="281" spans="2:14" hidden="1" x14ac:dyDescent="0.25">
      <c r="B281" s="57">
        <v>274</v>
      </c>
      <c r="C281" s="70">
        <v>44513</v>
      </c>
      <c r="D281" s="59" t="s">
        <v>11222</v>
      </c>
      <c r="E281" s="60" t="s">
        <v>11276</v>
      </c>
      <c r="F281" s="67" t="s">
        <v>11223</v>
      </c>
      <c r="G281" s="67" t="s">
        <v>11224</v>
      </c>
      <c r="H281" s="68" t="s">
        <v>11225</v>
      </c>
      <c r="I281" s="63">
        <v>3</v>
      </c>
      <c r="J281" s="64" t="str">
        <f t="shared" si="20"/>
        <v>A</v>
      </c>
      <c r="K281" s="65">
        <f t="shared" si="21"/>
        <v>7500</v>
      </c>
      <c r="L281" s="66">
        <f t="shared" si="22"/>
        <v>3</v>
      </c>
      <c r="M281" s="66" t="str">
        <f t="shared" si="23"/>
        <v>OK</v>
      </c>
    </row>
    <row r="282" spans="2:14" hidden="1" x14ac:dyDescent="0.25">
      <c r="B282" s="57">
        <v>275</v>
      </c>
      <c r="C282" s="70">
        <v>44513</v>
      </c>
      <c r="D282" s="59" t="s">
        <v>11226</v>
      </c>
      <c r="E282" s="60" t="s">
        <v>11276</v>
      </c>
      <c r="F282" s="67" t="s">
        <v>11227</v>
      </c>
      <c r="G282" s="67" t="s">
        <v>11228</v>
      </c>
      <c r="H282" s="68" t="s">
        <v>11229</v>
      </c>
      <c r="I282" s="63">
        <v>2</v>
      </c>
      <c r="J282" s="64" t="str">
        <f t="shared" si="20"/>
        <v>A</v>
      </c>
      <c r="K282" s="65">
        <f t="shared" si="21"/>
        <v>5000</v>
      </c>
      <c r="L282" s="66">
        <f t="shared" si="22"/>
        <v>2</v>
      </c>
      <c r="M282" s="66" t="str">
        <f t="shared" si="23"/>
        <v>OK</v>
      </c>
    </row>
    <row r="283" spans="2:14" hidden="1" x14ac:dyDescent="0.25">
      <c r="B283" s="57"/>
      <c r="C283" s="70"/>
      <c r="D283" s="59"/>
      <c r="E283" s="60"/>
      <c r="F283" s="67"/>
      <c r="G283" s="67"/>
      <c r="H283" s="68"/>
      <c r="I283" s="63"/>
      <c r="J283" s="64" t="str">
        <f t="shared" si="20"/>
        <v xml:space="preserve"> </v>
      </c>
      <c r="K283" s="65">
        <f t="shared" si="21"/>
        <v>0</v>
      </c>
      <c r="L283" s="66">
        <f t="shared" si="22"/>
        <v>0</v>
      </c>
      <c r="M283" s="66" t="str">
        <f t="shared" si="23"/>
        <v xml:space="preserve"> </v>
      </c>
    </row>
    <row r="284" spans="2:14" ht="5.25" customHeight="1" x14ac:dyDescent="0.25"/>
    <row r="285" spans="2:14" s="72" customFormat="1" ht="26.25" customHeight="1" x14ac:dyDescent="0.25">
      <c r="B285" s="138" t="s">
        <v>28</v>
      </c>
      <c r="C285" s="138"/>
      <c r="D285" s="138"/>
      <c r="E285" s="138"/>
      <c r="F285" s="138"/>
      <c r="G285" s="138"/>
      <c r="I285" s="88">
        <f>SUM(I8:I284)</f>
        <v>688</v>
      </c>
      <c r="J285" s="88"/>
      <c r="K285" s="88">
        <f>SUM(K8:K283)</f>
        <v>1771000</v>
      </c>
      <c r="L285" s="74"/>
      <c r="M285" s="75"/>
      <c r="N285" s="74"/>
    </row>
    <row r="286" spans="2:14" x14ac:dyDescent="0.25">
      <c r="I286" s="76"/>
      <c r="J286" s="76"/>
      <c r="K286" s="76"/>
    </row>
    <row r="287" spans="2:14" x14ac:dyDescent="0.25">
      <c r="B287" s="57"/>
      <c r="C287" s="58">
        <v>44490</v>
      </c>
      <c r="D287" s="59" t="s">
        <v>738</v>
      </c>
      <c r="E287" s="60" t="s">
        <v>72</v>
      </c>
      <c r="F287" s="67" t="s">
        <v>739</v>
      </c>
      <c r="G287" s="67" t="s">
        <v>740</v>
      </c>
      <c r="H287" s="68" t="s">
        <v>3046</v>
      </c>
      <c r="I287" s="63">
        <v>11</v>
      </c>
      <c r="J287" s="64" t="str">
        <f t="shared" ref="J287" si="24">+IF(I287&lt;=0," ",IF(I287&lt;=5,"A",IF(I287&gt;=6,"B")))</f>
        <v>B</v>
      </c>
      <c r="K287" s="65">
        <f t="shared" ref="K287" si="25">+IF(J287=" ",I287*0,IF(J287="A",I287*2500,IF(J287="B",I287*3000)))</f>
        <v>33000</v>
      </c>
      <c r="L287" s="40" t="s">
        <v>3101</v>
      </c>
    </row>
  </sheetData>
  <autoFilter ref="B7:N283">
    <filterColumn colId="1">
      <filters>
        <dateGroupItem year="2021" month="10" dateTimeGrouping="month"/>
      </filters>
    </filterColumn>
    <filterColumn colId="6">
      <colorFilter dxfId="0"/>
    </filterColumn>
  </autoFilter>
  <mergeCells count="11">
    <mergeCell ref="H5:H6"/>
    <mergeCell ref="J5:J6"/>
    <mergeCell ref="K5:K6"/>
    <mergeCell ref="L6:M6"/>
    <mergeCell ref="B285:G285"/>
    <mergeCell ref="B5:B6"/>
    <mergeCell ref="C5:C6"/>
    <mergeCell ref="D5:D6"/>
    <mergeCell ref="E5:E6"/>
    <mergeCell ref="F5:F6"/>
    <mergeCell ref="G5:G6"/>
  </mergeCells>
  <conditionalFormatting sqref="H8:H149">
    <cfRule type="duplicateValues" dxfId="305" priority="38"/>
  </conditionalFormatting>
  <conditionalFormatting sqref="H287">
    <cfRule type="duplicateValues" dxfId="304" priority="13"/>
  </conditionalFormatting>
  <conditionalFormatting sqref="H195:H207">
    <cfRule type="duplicateValues" dxfId="303" priority="12"/>
  </conditionalFormatting>
  <conditionalFormatting sqref="H208:H220">
    <cfRule type="duplicateValues" dxfId="302" priority="11"/>
  </conditionalFormatting>
  <conditionalFormatting sqref="H221:H233">
    <cfRule type="duplicateValues" dxfId="301" priority="10"/>
  </conditionalFormatting>
  <conditionalFormatting sqref="H246:H258">
    <cfRule type="duplicateValues" dxfId="300" priority="4"/>
  </conditionalFormatting>
  <conditionalFormatting sqref="H259:H271">
    <cfRule type="duplicateValues" dxfId="299" priority="3"/>
  </conditionalFormatting>
  <conditionalFormatting sqref="H150:H194">
    <cfRule type="duplicateValues" dxfId="298" priority="896"/>
  </conditionalFormatting>
  <conditionalFormatting sqref="H234:H245">
    <cfRule type="duplicateValues" dxfId="297" priority="897"/>
  </conditionalFormatting>
  <conditionalFormatting sqref="H272:H283">
    <cfRule type="duplicateValues" dxfId="296" priority="898"/>
  </conditionalFormatting>
  <printOptions horizontalCentered="1"/>
  <pageMargins left="0" right="0" top="0" bottom="0" header="0" footer="0"/>
  <pageSetup paperSize="9" scale="75" orientation="landscape" horizontalDpi="360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823"/>
  <sheetViews>
    <sheetView zoomScale="80" zoomScaleNormal="80" workbookViewId="0">
      <pane xSplit="6" ySplit="7" topLeftCell="G810" activePane="bottomRight" state="frozen"/>
      <selection pane="topRight" activeCell="G1" sqref="G1"/>
      <selection pane="bottomLeft" activeCell="A8" sqref="A8"/>
      <selection pane="bottomRight" sqref="A1:K818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46.5703125" customWidth="1"/>
    <col min="7" max="7" width="56.42578125" customWidth="1"/>
    <col min="8" max="8" width="14.7109375" customWidth="1"/>
    <col min="9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59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>
        <v>9</v>
      </c>
      <c r="J7" s="54"/>
      <c r="K7" s="55"/>
      <c r="L7" s="50"/>
      <c r="M7" s="50"/>
      <c r="N7" s="50"/>
    </row>
    <row r="8" spans="2:14" s="16" customFormat="1" x14ac:dyDescent="0.25">
      <c r="B8" s="57">
        <v>1</v>
      </c>
      <c r="C8" s="58">
        <v>44487</v>
      </c>
      <c r="D8" s="59" t="s">
        <v>67</v>
      </c>
      <c r="E8" s="60" t="s">
        <v>11276</v>
      </c>
      <c r="F8" s="61" t="s">
        <v>68</v>
      </c>
      <c r="G8" s="61" t="s">
        <v>69</v>
      </c>
      <c r="H8" s="62" t="s">
        <v>70</v>
      </c>
      <c r="I8" s="63">
        <v>2</v>
      </c>
      <c r="J8" s="64" t="str">
        <f>+IF(I8&lt;=0," ",IF(I8&lt;=5,"A",IF(I8&gt;=6,"B")))</f>
        <v>A</v>
      </c>
      <c r="K8" s="65">
        <f>+IF(J8=" ",I8*0,IF(J8="A",I8*2500,IF(J8="B",I8*3000)))</f>
        <v>5000</v>
      </c>
      <c r="L8" s="66">
        <f>SUMIF($D$8:$D$816,D8:D816,$I$8:$I$816)</f>
        <v>6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>
        <v>2</v>
      </c>
      <c r="C9" s="58">
        <v>44487</v>
      </c>
      <c r="D9" s="59" t="s">
        <v>71</v>
      </c>
      <c r="E9" s="60" t="s">
        <v>11276</v>
      </c>
      <c r="F9" s="61" t="s">
        <v>73</v>
      </c>
      <c r="G9" s="61" t="s">
        <v>74</v>
      </c>
      <c r="H9" s="62" t="s">
        <v>75</v>
      </c>
      <c r="I9" s="63">
        <v>2</v>
      </c>
      <c r="J9" s="64" t="str">
        <f t="shared" ref="J9:J72" si="0">+IF(I9&lt;=0," ",IF(I9&lt;=5,"A",IF(I9&gt;=6,"B")))</f>
        <v>A</v>
      </c>
      <c r="K9" s="65">
        <f t="shared" ref="K9:K72" si="1">+IF(J9=" ",I9*0,IF(J9="A",I9*2500,IF(J9="B",I9*3000)))</f>
        <v>5000</v>
      </c>
      <c r="L9" s="66">
        <f t="shared" ref="L9:L72" si="2">SUMIF($D$8:$D$816,D9:D817,$I$8:$I$816)</f>
        <v>4</v>
      </c>
      <c r="M9" s="66" t="str">
        <f t="shared" ref="M9:M72" si="3">+IF(L9=0," ",IF(L9&lt;=20,"OK",IF(L9&gt;=21,"LEBIH")))</f>
        <v>OK</v>
      </c>
      <c r="N9" s="40"/>
    </row>
    <row r="10" spans="2:14" s="16" customFormat="1" x14ac:dyDescent="0.25">
      <c r="B10" s="57">
        <v>3</v>
      </c>
      <c r="C10" s="58">
        <v>44487</v>
      </c>
      <c r="D10" s="59" t="s">
        <v>76</v>
      </c>
      <c r="E10" s="60" t="s">
        <v>11276</v>
      </c>
      <c r="F10" s="61" t="s">
        <v>77</v>
      </c>
      <c r="G10" s="61" t="s">
        <v>78</v>
      </c>
      <c r="H10" s="62" t="s">
        <v>79</v>
      </c>
      <c r="I10" s="63">
        <v>2</v>
      </c>
      <c r="J10" s="64" t="str">
        <f t="shared" si="0"/>
        <v>A</v>
      </c>
      <c r="K10" s="65">
        <f t="shared" si="1"/>
        <v>5000</v>
      </c>
      <c r="L10" s="66">
        <f t="shared" si="2"/>
        <v>4</v>
      </c>
      <c r="M10" s="66" t="str">
        <f t="shared" si="3"/>
        <v>OK</v>
      </c>
      <c r="N10" s="40"/>
    </row>
    <row r="11" spans="2:14" s="16" customFormat="1" x14ac:dyDescent="0.25">
      <c r="B11" s="57">
        <v>4</v>
      </c>
      <c r="C11" s="58">
        <v>44487</v>
      </c>
      <c r="D11" s="59" t="s">
        <v>80</v>
      </c>
      <c r="E11" s="60" t="s">
        <v>11276</v>
      </c>
      <c r="F11" s="61" t="s">
        <v>81</v>
      </c>
      <c r="G11" s="61" t="s">
        <v>82</v>
      </c>
      <c r="H11" s="62" t="s">
        <v>83</v>
      </c>
      <c r="I11" s="63">
        <v>4</v>
      </c>
      <c r="J11" s="64" t="str">
        <f t="shared" si="0"/>
        <v>A</v>
      </c>
      <c r="K11" s="65">
        <f t="shared" si="1"/>
        <v>10000</v>
      </c>
      <c r="L11" s="66">
        <f t="shared" si="2"/>
        <v>4</v>
      </c>
      <c r="M11" s="66" t="str">
        <f t="shared" si="3"/>
        <v>OK</v>
      </c>
      <c r="N11" s="40"/>
    </row>
    <row r="12" spans="2:14" s="16" customFormat="1" x14ac:dyDescent="0.25">
      <c r="B12" s="57">
        <v>5</v>
      </c>
      <c r="C12" s="58">
        <v>44487</v>
      </c>
      <c r="D12" s="59" t="s">
        <v>84</v>
      </c>
      <c r="E12" s="60" t="s">
        <v>11276</v>
      </c>
      <c r="F12" s="61" t="s">
        <v>85</v>
      </c>
      <c r="G12" s="61" t="s">
        <v>86</v>
      </c>
      <c r="H12" s="62" t="s">
        <v>87</v>
      </c>
      <c r="I12" s="63">
        <v>2</v>
      </c>
      <c r="J12" s="64" t="str">
        <f t="shared" si="0"/>
        <v>A</v>
      </c>
      <c r="K12" s="65">
        <f t="shared" si="1"/>
        <v>5000</v>
      </c>
      <c r="L12" s="66">
        <f t="shared" si="2"/>
        <v>2</v>
      </c>
      <c r="M12" s="66" t="str">
        <f t="shared" si="3"/>
        <v>OK</v>
      </c>
      <c r="N12" s="40"/>
    </row>
    <row r="13" spans="2:14" s="16" customFormat="1" x14ac:dyDescent="0.25">
      <c r="B13" s="57">
        <v>6</v>
      </c>
      <c r="C13" s="58">
        <v>44487</v>
      </c>
      <c r="D13" s="59" t="s">
        <v>88</v>
      </c>
      <c r="E13" s="60" t="s">
        <v>11276</v>
      </c>
      <c r="F13" s="61" t="s">
        <v>89</v>
      </c>
      <c r="G13" s="61" t="s">
        <v>90</v>
      </c>
      <c r="H13" s="62" t="s">
        <v>91</v>
      </c>
      <c r="I13" s="63">
        <v>2</v>
      </c>
      <c r="J13" s="64" t="str">
        <f t="shared" si="0"/>
        <v>A</v>
      </c>
      <c r="K13" s="65">
        <f t="shared" si="1"/>
        <v>5000</v>
      </c>
      <c r="L13" s="66">
        <f t="shared" si="2"/>
        <v>2</v>
      </c>
      <c r="M13" s="66" t="str">
        <f t="shared" si="3"/>
        <v>OK</v>
      </c>
      <c r="N13" s="40"/>
    </row>
    <row r="14" spans="2:14" s="16" customFormat="1" x14ac:dyDescent="0.25">
      <c r="B14" s="57">
        <v>7</v>
      </c>
      <c r="C14" s="58">
        <v>44487</v>
      </c>
      <c r="D14" s="59" t="s">
        <v>92</v>
      </c>
      <c r="E14" s="60" t="s">
        <v>11276</v>
      </c>
      <c r="F14" s="61" t="s">
        <v>93</v>
      </c>
      <c r="G14" s="61" t="s">
        <v>90</v>
      </c>
      <c r="H14" s="62" t="s">
        <v>94</v>
      </c>
      <c r="I14" s="63">
        <v>2</v>
      </c>
      <c r="J14" s="64" t="str">
        <f t="shared" si="0"/>
        <v>A</v>
      </c>
      <c r="K14" s="65">
        <f t="shared" si="1"/>
        <v>5000</v>
      </c>
      <c r="L14" s="66">
        <f t="shared" si="2"/>
        <v>4</v>
      </c>
      <c r="M14" s="66" t="str">
        <f t="shared" si="3"/>
        <v>OK</v>
      </c>
      <c r="N14" s="40"/>
    </row>
    <row r="15" spans="2:14" s="16" customFormat="1" x14ac:dyDescent="0.25">
      <c r="B15" s="57">
        <v>8</v>
      </c>
      <c r="C15" s="58">
        <v>44487</v>
      </c>
      <c r="D15" s="59" t="s">
        <v>95</v>
      </c>
      <c r="E15" s="60" t="s">
        <v>11276</v>
      </c>
      <c r="F15" s="61" t="s">
        <v>96</v>
      </c>
      <c r="G15" s="61" t="s">
        <v>97</v>
      </c>
      <c r="H15" s="62" t="s">
        <v>98</v>
      </c>
      <c r="I15" s="63">
        <v>2</v>
      </c>
      <c r="J15" s="64" t="str">
        <f t="shared" si="0"/>
        <v>A</v>
      </c>
      <c r="K15" s="65">
        <f t="shared" si="1"/>
        <v>5000</v>
      </c>
      <c r="L15" s="66">
        <f t="shared" si="2"/>
        <v>6</v>
      </c>
      <c r="M15" s="66" t="str">
        <f t="shared" si="3"/>
        <v>OK</v>
      </c>
      <c r="N15" s="40"/>
    </row>
    <row r="16" spans="2:14" s="16" customFormat="1" x14ac:dyDescent="0.25">
      <c r="B16" s="57">
        <v>9</v>
      </c>
      <c r="C16" s="58">
        <v>44487</v>
      </c>
      <c r="D16" s="59" t="s">
        <v>99</v>
      </c>
      <c r="E16" s="60" t="s">
        <v>11276</v>
      </c>
      <c r="F16" s="61" t="s">
        <v>100</v>
      </c>
      <c r="G16" s="61" t="s">
        <v>101</v>
      </c>
      <c r="H16" s="62" t="s">
        <v>102</v>
      </c>
      <c r="I16" s="63">
        <v>2</v>
      </c>
      <c r="J16" s="64" t="str">
        <f t="shared" si="0"/>
        <v>A</v>
      </c>
      <c r="K16" s="65">
        <f t="shared" si="1"/>
        <v>5000</v>
      </c>
      <c r="L16" s="66">
        <f t="shared" si="2"/>
        <v>4</v>
      </c>
      <c r="M16" s="66" t="str">
        <f t="shared" si="3"/>
        <v>OK</v>
      </c>
      <c r="N16" s="40"/>
    </row>
    <row r="17" spans="2:14" s="16" customFormat="1" x14ac:dyDescent="0.25">
      <c r="B17" s="57">
        <v>10</v>
      </c>
      <c r="C17" s="58">
        <v>44487</v>
      </c>
      <c r="D17" s="59" t="s">
        <v>103</v>
      </c>
      <c r="E17" s="60" t="s">
        <v>11276</v>
      </c>
      <c r="F17" s="61" t="s">
        <v>104</v>
      </c>
      <c r="G17" s="61" t="s">
        <v>105</v>
      </c>
      <c r="H17" s="62" t="s">
        <v>106</v>
      </c>
      <c r="I17" s="63">
        <v>2</v>
      </c>
      <c r="J17" s="64" t="str">
        <f t="shared" si="0"/>
        <v>A</v>
      </c>
      <c r="K17" s="65">
        <f t="shared" si="1"/>
        <v>5000</v>
      </c>
      <c r="L17" s="66">
        <f t="shared" si="2"/>
        <v>4</v>
      </c>
      <c r="M17" s="66" t="str">
        <f t="shared" si="3"/>
        <v>OK</v>
      </c>
      <c r="N17" s="40"/>
    </row>
    <row r="18" spans="2:14" x14ac:dyDescent="0.25">
      <c r="B18" s="57">
        <v>11</v>
      </c>
      <c r="C18" s="58">
        <v>44487</v>
      </c>
      <c r="D18" s="59" t="s">
        <v>107</v>
      </c>
      <c r="E18" s="60" t="s">
        <v>11276</v>
      </c>
      <c r="F18" s="67" t="s">
        <v>108</v>
      </c>
      <c r="G18" s="67" t="s">
        <v>109</v>
      </c>
      <c r="H18" s="68" t="s">
        <v>110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 t="shared" si="2"/>
        <v>6</v>
      </c>
      <c r="M18" s="66" t="str">
        <f t="shared" si="3"/>
        <v>OK</v>
      </c>
    </row>
    <row r="19" spans="2:14" x14ac:dyDescent="0.25">
      <c r="B19" s="57">
        <v>12</v>
      </c>
      <c r="C19" s="58">
        <v>44487</v>
      </c>
      <c r="D19" s="59" t="s">
        <v>111</v>
      </c>
      <c r="E19" s="60" t="s">
        <v>11276</v>
      </c>
      <c r="F19" s="67" t="s">
        <v>112</v>
      </c>
      <c r="G19" s="67" t="s">
        <v>113</v>
      </c>
      <c r="H19" s="68" t="s">
        <v>114</v>
      </c>
      <c r="I19" s="63">
        <v>2</v>
      </c>
      <c r="J19" s="64" t="str">
        <f t="shared" si="0"/>
        <v>A</v>
      </c>
      <c r="K19" s="65">
        <f t="shared" si="1"/>
        <v>5000</v>
      </c>
      <c r="L19" s="66">
        <f t="shared" si="2"/>
        <v>4</v>
      </c>
      <c r="M19" s="66" t="str">
        <f t="shared" si="3"/>
        <v>OK</v>
      </c>
    </row>
    <row r="20" spans="2:14" x14ac:dyDescent="0.25">
      <c r="B20" s="57">
        <v>13</v>
      </c>
      <c r="C20" s="58">
        <v>44487</v>
      </c>
      <c r="D20" s="59" t="s">
        <v>115</v>
      </c>
      <c r="E20" s="60" t="s">
        <v>11276</v>
      </c>
      <c r="F20" s="67" t="s">
        <v>116</v>
      </c>
      <c r="G20" s="67" t="s">
        <v>117</v>
      </c>
      <c r="H20" s="68" t="s">
        <v>121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 t="shared" si="2"/>
        <v>2</v>
      </c>
      <c r="M20" s="66" t="str">
        <f t="shared" si="3"/>
        <v>OK</v>
      </c>
    </row>
    <row r="21" spans="2:14" x14ac:dyDescent="0.25">
      <c r="B21" s="57">
        <v>14</v>
      </c>
      <c r="C21" s="58">
        <v>44487</v>
      </c>
      <c r="D21" s="59" t="s">
        <v>118</v>
      </c>
      <c r="E21" s="60" t="s">
        <v>11276</v>
      </c>
      <c r="F21" s="67" t="s">
        <v>119</v>
      </c>
      <c r="G21" s="67" t="s">
        <v>120</v>
      </c>
      <c r="H21" s="68" t="s">
        <v>122</v>
      </c>
      <c r="I21" s="63">
        <v>2</v>
      </c>
      <c r="J21" s="64" t="str">
        <f t="shared" si="0"/>
        <v>A</v>
      </c>
      <c r="K21" s="65">
        <f t="shared" si="1"/>
        <v>5000</v>
      </c>
      <c r="L21" s="66">
        <f t="shared" si="2"/>
        <v>6</v>
      </c>
      <c r="M21" s="66" t="str">
        <f t="shared" si="3"/>
        <v>OK</v>
      </c>
    </row>
    <row r="22" spans="2:14" x14ac:dyDescent="0.25">
      <c r="B22" s="57">
        <v>15</v>
      </c>
      <c r="C22" s="58">
        <v>44487</v>
      </c>
      <c r="D22" s="59" t="s">
        <v>123</v>
      </c>
      <c r="E22" s="60" t="s">
        <v>11276</v>
      </c>
      <c r="F22" s="67" t="s">
        <v>124</v>
      </c>
      <c r="G22" s="67" t="s">
        <v>125</v>
      </c>
      <c r="H22" s="68" t="s">
        <v>126</v>
      </c>
      <c r="I22" s="63">
        <v>2</v>
      </c>
      <c r="J22" s="64" t="str">
        <f t="shared" si="0"/>
        <v>A</v>
      </c>
      <c r="K22" s="65">
        <f t="shared" si="1"/>
        <v>5000</v>
      </c>
      <c r="L22" s="66">
        <f t="shared" si="2"/>
        <v>7</v>
      </c>
      <c r="M22" s="66" t="str">
        <f t="shared" si="3"/>
        <v>OK</v>
      </c>
    </row>
    <row r="23" spans="2:14" s="16" customFormat="1" x14ac:dyDescent="0.25">
      <c r="B23" s="57">
        <v>16</v>
      </c>
      <c r="C23" s="58">
        <v>44487</v>
      </c>
      <c r="D23" s="59" t="s">
        <v>127</v>
      </c>
      <c r="E23" s="60" t="s">
        <v>11276</v>
      </c>
      <c r="F23" s="61" t="s">
        <v>128</v>
      </c>
      <c r="G23" s="61" t="s">
        <v>129</v>
      </c>
      <c r="H23" s="62" t="s">
        <v>130</v>
      </c>
      <c r="I23" s="63">
        <v>2</v>
      </c>
      <c r="J23" s="64" t="str">
        <f t="shared" si="0"/>
        <v>A</v>
      </c>
      <c r="K23" s="65">
        <f t="shared" si="1"/>
        <v>5000</v>
      </c>
      <c r="L23" s="66">
        <f t="shared" si="2"/>
        <v>2</v>
      </c>
      <c r="M23" s="66" t="str">
        <f t="shared" si="3"/>
        <v>OK</v>
      </c>
      <c r="N23" s="40"/>
    </row>
    <row r="24" spans="2:14" s="16" customFormat="1" x14ac:dyDescent="0.25">
      <c r="B24" s="57">
        <v>17</v>
      </c>
      <c r="C24" s="58">
        <v>44487</v>
      </c>
      <c r="D24" s="59" t="s">
        <v>131</v>
      </c>
      <c r="E24" s="60" t="s">
        <v>11276</v>
      </c>
      <c r="F24" s="61" t="s">
        <v>132</v>
      </c>
      <c r="G24" s="61" t="s">
        <v>133</v>
      </c>
      <c r="H24" s="62" t="s">
        <v>134</v>
      </c>
      <c r="I24" s="63">
        <v>2</v>
      </c>
      <c r="J24" s="64" t="str">
        <f t="shared" si="0"/>
        <v>A</v>
      </c>
      <c r="K24" s="65">
        <f t="shared" si="1"/>
        <v>5000</v>
      </c>
      <c r="L24" s="66">
        <f t="shared" si="2"/>
        <v>2</v>
      </c>
      <c r="M24" s="66" t="str">
        <f t="shared" si="3"/>
        <v>OK</v>
      </c>
      <c r="N24" s="40"/>
    </row>
    <row r="25" spans="2:14" s="16" customFormat="1" x14ac:dyDescent="0.25">
      <c r="B25" s="57">
        <v>18</v>
      </c>
      <c r="C25" s="58">
        <v>44487</v>
      </c>
      <c r="D25" s="59" t="s">
        <v>135</v>
      </c>
      <c r="E25" s="60" t="s">
        <v>11276</v>
      </c>
      <c r="F25" s="61" t="s">
        <v>136</v>
      </c>
      <c r="G25" s="61" t="s">
        <v>137</v>
      </c>
      <c r="H25" s="62" t="s">
        <v>138</v>
      </c>
      <c r="I25" s="63">
        <v>2</v>
      </c>
      <c r="J25" s="64" t="str">
        <f t="shared" si="0"/>
        <v>A</v>
      </c>
      <c r="K25" s="65">
        <f t="shared" si="1"/>
        <v>5000</v>
      </c>
      <c r="L25" s="66">
        <f t="shared" si="2"/>
        <v>2</v>
      </c>
      <c r="M25" s="66" t="str">
        <f t="shared" si="3"/>
        <v>OK</v>
      </c>
      <c r="N25" s="40"/>
    </row>
    <row r="26" spans="2:14" s="16" customFormat="1" x14ac:dyDescent="0.25">
      <c r="B26" s="57">
        <v>19</v>
      </c>
      <c r="C26" s="58">
        <v>44487</v>
      </c>
      <c r="D26" s="59" t="s">
        <v>139</v>
      </c>
      <c r="E26" s="60" t="s">
        <v>11276</v>
      </c>
      <c r="F26" s="61" t="s">
        <v>140</v>
      </c>
      <c r="G26" s="61" t="s">
        <v>141</v>
      </c>
      <c r="H26" s="62" t="s">
        <v>142</v>
      </c>
      <c r="I26" s="63">
        <v>2</v>
      </c>
      <c r="J26" s="64" t="str">
        <f t="shared" si="0"/>
        <v>A</v>
      </c>
      <c r="K26" s="65">
        <f t="shared" si="1"/>
        <v>5000</v>
      </c>
      <c r="L26" s="66">
        <f t="shared" si="2"/>
        <v>2</v>
      </c>
      <c r="M26" s="66" t="str">
        <f t="shared" si="3"/>
        <v>OK</v>
      </c>
      <c r="N26" s="40"/>
    </row>
    <row r="27" spans="2:14" s="16" customFormat="1" x14ac:dyDescent="0.25">
      <c r="B27" s="57">
        <v>20</v>
      </c>
      <c r="C27" s="58">
        <v>44487</v>
      </c>
      <c r="D27" s="59" t="s">
        <v>143</v>
      </c>
      <c r="E27" s="60" t="s">
        <v>11276</v>
      </c>
      <c r="F27" s="61" t="s">
        <v>144</v>
      </c>
      <c r="G27" s="61" t="s">
        <v>145</v>
      </c>
      <c r="H27" s="62" t="s">
        <v>146</v>
      </c>
      <c r="I27" s="63">
        <v>2</v>
      </c>
      <c r="J27" s="64" t="str">
        <f t="shared" si="0"/>
        <v>A</v>
      </c>
      <c r="K27" s="65">
        <f t="shared" si="1"/>
        <v>5000</v>
      </c>
      <c r="L27" s="66">
        <f t="shared" si="2"/>
        <v>4</v>
      </c>
      <c r="M27" s="66" t="str">
        <f t="shared" si="3"/>
        <v>OK</v>
      </c>
      <c r="N27" s="40"/>
    </row>
    <row r="28" spans="2:14" s="16" customFormat="1" x14ac:dyDescent="0.25">
      <c r="B28" s="57">
        <v>21</v>
      </c>
      <c r="C28" s="58">
        <v>44487</v>
      </c>
      <c r="D28" s="59" t="s">
        <v>147</v>
      </c>
      <c r="E28" s="60" t="s">
        <v>11276</v>
      </c>
      <c r="F28" s="61" t="s">
        <v>148</v>
      </c>
      <c r="G28" s="61" t="s">
        <v>149</v>
      </c>
      <c r="H28" s="62" t="s">
        <v>150</v>
      </c>
      <c r="I28" s="63">
        <v>3</v>
      </c>
      <c r="J28" s="64" t="str">
        <f t="shared" si="0"/>
        <v>A</v>
      </c>
      <c r="K28" s="65">
        <f t="shared" si="1"/>
        <v>7500</v>
      </c>
      <c r="L28" s="66">
        <f t="shared" si="2"/>
        <v>3</v>
      </c>
      <c r="M28" s="66" t="str">
        <f t="shared" si="3"/>
        <v>OK</v>
      </c>
      <c r="N28" s="40"/>
    </row>
    <row r="29" spans="2:14" s="16" customFormat="1" x14ac:dyDescent="0.25">
      <c r="B29" s="57">
        <v>22</v>
      </c>
      <c r="C29" s="58">
        <v>44487</v>
      </c>
      <c r="D29" s="59" t="s">
        <v>151</v>
      </c>
      <c r="E29" s="60" t="s">
        <v>11276</v>
      </c>
      <c r="F29" s="61" t="s">
        <v>152</v>
      </c>
      <c r="G29" s="61" t="s">
        <v>153</v>
      </c>
      <c r="H29" s="62" t="s">
        <v>154</v>
      </c>
      <c r="I29" s="63">
        <v>2</v>
      </c>
      <c r="J29" s="64" t="str">
        <f t="shared" si="0"/>
        <v>A</v>
      </c>
      <c r="K29" s="65">
        <f t="shared" si="1"/>
        <v>5000</v>
      </c>
      <c r="L29" s="66">
        <f t="shared" si="2"/>
        <v>2</v>
      </c>
      <c r="M29" s="66" t="str">
        <f t="shared" si="3"/>
        <v>OK</v>
      </c>
      <c r="N29" s="40"/>
    </row>
    <row r="30" spans="2:14" s="16" customFormat="1" x14ac:dyDescent="0.25">
      <c r="B30" s="57">
        <v>23</v>
      </c>
      <c r="C30" s="58">
        <v>44487</v>
      </c>
      <c r="D30" s="59" t="s">
        <v>155</v>
      </c>
      <c r="E30" s="60" t="s">
        <v>11276</v>
      </c>
      <c r="F30" s="61" t="s">
        <v>156</v>
      </c>
      <c r="G30" s="61" t="s">
        <v>157</v>
      </c>
      <c r="H30" s="62" t="s">
        <v>158</v>
      </c>
      <c r="I30" s="63">
        <v>3</v>
      </c>
      <c r="J30" s="64" t="str">
        <f t="shared" si="0"/>
        <v>A</v>
      </c>
      <c r="K30" s="65">
        <f t="shared" si="1"/>
        <v>7500</v>
      </c>
      <c r="L30" s="66">
        <f t="shared" si="2"/>
        <v>12</v>
      </c>
      <c r="M30" s="66" t="str">
        <f t="shared" si="3"/>
        <v>OK</v>
      </c>
      <c r="N30" s="40"/>
    </row>
    <row r="31" spans="2:14" s="16" customFormat="1" x14ac:dyDescent="0.25">
      <c r="B31" s="57">
        <v>24</v>
      </c>
      <c r="C31" s="58">
        <v>44487</v>
      </c>
      <c r="D31" s="59" t="s">
        <v>159</v>
      </c>
      <c r="E31" s="60" t="s">
        <v>11276</v>
      </c>
      <c r="F31" s="61" t="s">
        <v>160</v>
      </c>
      <c r="G31" s="61" t="s">
        <v>161</v>
      </c>
      <c r="H31" s="62" t="s">
        <v>162</v>
      </c>
      <c r="I31" s="63">
        <v>2</v>
      </c>
      <c r="J31" s="64" t="str">
        <f t="shared" si="0"/>
        <v>A</v>
      </c>
      <c r="K31" s="65">
        <f t="shared" si="1"/>
        <v>5000</v>
      </c>
      <c r="L31" s="66">
        <f t="shared" si="2"/>
        <v>8</v>
      </c>
      <c r="M31" s="66" t="str">
        <f t="shared" si="3"/>
        <v>OK</v>
      </c>
      <c r="N31" s="40"/>
    </row>
    <row r="32" spans="2:14" s="16" customFormat="1" x14ac:dyDescent="0.25">
      <c r="B32" s="57">
        <v>25</v>
      </c>
      <c r="C32" s="58">
        <v>44487</v>
      </c>
      <c r="D32" s="59" t="s">
        <v>163</v>
      </c>
      <c r="E32" s="60" t="s">
        <v>11276</v>
      </c>
      <c r="F32" s="61" t="s">
        <v>164</v>
      </c>
      <c r="G32" s="61" t="s">
        <v>165</v>
      </c>
      <c r="H32" s="62" t="s">
        <v>166</v>
      </c>
      <c r="I32" s="63">
        <v>2</v>
      </c>
      <c r="J32" s="64" t="str">
        <f t="shared" si="0"/>
        <v>A</v>
      </c>
      <c r="K32" s="65">
        <f t="shared" si="1"/>
        <v>5000</v>
      </c>
      <c r="L32" s="66">
        <f t="shared" si="2"/>
        <v>2</v>
      </c>
      <c r="M32" s="66" t="str">
        <f t="shared" si="3"/>
        <v>OK</v>
      </c>
      <c r="N32" s="40"/>
    </row>
    <row r="33" spans="2:14" s="16" customFormat="1" x14ac:dyDescent="0.25">
      <c r="B33" s="57">
        <v>26</v>
      </c>
      <c r="C33" s="58">
        <v>44487</v>
      </c>
      <c r="D33" s="59" t="s">
        <v>171</v>
      </c>
      <c r="E33" s="60" t="s">
        <v>11276</v>
      </c>
      <c r="F33" s="61" t="s">
        <v>172</v>
      </c>
      <c r="G33" s="61" t="s">
        <v>173</v>
      </c>
      <c r="H33" s="62" t="s">
        <v>174</v>
      </c>
      <c r="I33" s="63">
        <v>2</v>
      </c>
      <c r="J33" s="64" t="str">
        <f t="shared" si="0"/>
        <v>A</v>
      </c>
      <c r="K33" s="65">
        <f t="shared" si="1"/>
        <v>5000</v>
      </c>
      <c r="L33" s="66">
        <f t="shared" si="2"/>
        <v>2</v>
      </c>
      <c r="M33" s="66" t="str">
        <f t="shared" si="3"/>
        <v>OK</v>
      </c>
      <c r="N33" s="40"/>
    </row>
    <row r="34" spans="2:14" s="16" customFormat="1" x14ac:dyDescent="0.25">
      <c r="B34" s="57">
        <v>27</v>
      </c>
      <c r="C34" s="58">
        <v>44487</v>
      </c>
      <c r="D34" s="59" t="s">
        <v>175</v>
      </c>
      <c r="E34" s="60" t="s">
        <v>11276</v>
      </c>
      <c r="F34" s="61" t="s">
        <v>176</v>
      </c>
      <c r="G34" s="61" t="s">
        <v>177</v>
      </c>
      <c r="H34" s="62" t="s">
        <v>178</v>
      </c>
      <c r="I34" s="63">
        <v>2</v>
      </c>
      <c r="J34" s="64" t="str">
        <f t="shared" si="0"/>
        <v>A</v>
      </c>
      <c r="K34" s="65">
        <f t="shared" si="1"/>
        <v>5000</v>
      </c>
      <c r="L34" s="66">
        <f t="shared" si="2"/>
        <v>2</v>
      </c>
      <c r="M34" s="66" t="str">
        <f t="shared" si="3"/>
        <v>OK</v>
      </c>
      <c r="N34" s="40"/>
    </row>
    <row r="35" spans="2:14" s="16" customFormat="1" x14ac:dyDescent="0.25">
      <c r="B35" s="57">
        <v>28</v>
      </c>
      <c r="C35" s="58">
        <v>44487</v>
      </c>
      <c r="D35" s="59" t="s">
        <v>179</v>
      </c>
      <c r="E35" s="60" t="s">
        <v>11276</v>
      </c>
      <c r="F35" s="61" t="s">
        <v>180</v>
      </c>
      <c r="G35" s="61" t="s">
        <v>181</v>
      </c>
      <c r="H35" s="62" t="s">
        <v>182</v>
      </c>
      <c r="I35" s="63">
        <v>3</v>
      </c>
      <c r="J35" s="64" t="str">
        <f t="shared" si="0"/>
        <v>A</v>
      </c>
      <c r="K35" s="65">
        <f t="shared" si="1"/>
        <v>7500</v>
      </c>
      <c r="L35" s="66">
        <f t="shared" si="2"/>
        <v>3</v>
      </c>
      <c r="M35" s="66" t="str">
        <f t="shared" si="3"/>
        <v>OK</v>
      </c>
      <c r="N35" s="40"/>
    </row>
    <row r="36" spans="2:14" x14ac:dyDescent="0.25">
      <c r="B36" s="57">
        <v>29</v>
      </c>
      <c r="C36" s="58">
        <v>44487</v>
      </c>
      <c r="D36" s="59" t="s">
        <v>183</v>
      </c>
      <c r="E36" s="60" t="s">
        <v>11276</v>
      </c>
      <c r="F36" s="67" t="s">
        <v>184</v>
      </c>
      <c r="G36" s="67" t="s">
        <v>185</v>
      </c>
      <c r="H36" s="68" t="s">
        <v>186</v>
      </c>
      <c r="I36" s="63">
        <v>2</v>
      </c>
      <c r="J36" s="64" t="str">
        <f t="shared" si="0"/>
        <v>A</v>
      </c>
      <c r="K36" s="65">
        <f t="shared" si="1"/>
        <v>5000</v>
      </c>
      <c r="L36" s="66">
        <f t="shared" si="2"/>
        <v>2</v>
      </c>
      <c r="M36" s="66" t="str">
        <f t="shared" si="3"/>
        <v>OK</v>
      </c>
    </row>
    <row r="37" spans="2:14" x14ac:dyDescent="0.25">
      <c r="B37" s="57">
        <v>30</v>
      </c>
      <c r="C37" s="58">
        <v>44487</v>
      </c>
      <c r="D37" s="59" t="s">
        <v>187</v>
      </c>
      <c r="E37" s="60" t="s">
        <v>11276</v>
      </c>
      <c r="F37" s="67" t="s">
        <v>188</v>
      </c>
      <c r="G37" s="67" t="s">
        <v>189</v>
      </c>
      <c r="H37" s="68" t="s">
        <v>190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 t="shared" si="2"/>
        <v>2</v>
      </c>
      <c r="M37" s="66" t="str">
        <f t="shared" si="3"/>
        <v>OK</v>
      </c>
    </row>
    <row r="38" spans="2:14" x14ac:dyDescent="0.25">
      <c r="B38" s="57">
        <v>31</v>
      </c>
      <c r="C38" s="58">
        <v>44487</v>
      </c>
      <c r="D38" s="59" t="s">
        <v>191</v>
      </c>
      <c r="E38" s="60" t="s">
        <v>11276</v>
      </c>
      <c r="F38" s="67" t="s">
        <v>192</v>
      </c>
      <c r="G38" s="67" t="s">
        <v>141</v>
      </c>
      <c r="H38" s="68" t="s">
        <v>193</v>
      </c>
      <c r="I38" s="63">
        <v>2</v>
      </c>
      <c r="J38" s="64" t="str">
        <f t="shared" si="0"/>
        <v>A</v>
      </c>
      <c r="K38" s="65">
        <f t="shared" si="1"/>
        <v>5000</v>
      </c>
      <c r="L38" s="66">
        <f t="shared" si="2"/>
        <v>2</v>
      </c>
      <c r="M38" s="66" t="str">
        <f t="shared" si="3"/>
        <v>OK</v>
      </c>
    </row>
    <row r="39" spans="2:14" x14ac:dyDescent="0.25">
      <c r="B39" s="57">
        <v>32</v>
      </c>
      <c r="C39" s="58">
        <v>44487</v>
      </c>
      <c r="D39" s="59" t="s">
        <v>194</v>
      </c>
      <c r="E39" s="60" t="s">
        <v>11276</v>
      </c>
      <c r="F39" s="67" t="s">
        <v>195</v>
      </c>
      <c r="G39" s="67" t="s">
        <v>196</v>
      </c>
      <c r="H39" s="68" t="s">
        <v>197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 t="shared" si="2"/>
        <v>6</v>
      </c>
      <c r="M39" s="66" t="str">
        <f t="shared" si="3"/>
        <v>OK</v>
      </c>
    </row>
    <row r="40" spans="2:14" x14ac:dyDescent="0.25">
      <c r="B40" s="57">
        <v>33</v>
      </c>
      <c r="C40" s="58">
        <v>44487</v>
      </c>
      <c r="D40" s="59" t="s">
        <v>198</v>
      </c>
      <c r="E40" s="60" t="s">
        <v>11276</v>
      </c>
      <c r="F40" s="67" t="s">
        <v>199</v>
      </c>
      <c r="G40" s="67" t="s">
        <v>200</v>
      </c>
      <c r="H40" s="68" t="s">
        <v>201</v>
      </c>
      <c r="I40" s="63">
        <v>2</v>
      </c>
      <c r="J40" s="64" t="str">
        <f t="shared" si="0"/>
        <v>A</v>
      </c>
      <c r="K40" s="65">
        <f t="shared" si="1"/>
        <v>5000</v>
      </c>
      <c r="L40" s="66">
        <f t="shared" si="2"/>
        <v>6</v>
      </c>
      <c r="M40" s="66" t="str">
        <f t="shared" si="3"/>
        <v>OK</v>
      </c>
    </row>
    <row r="41" spans="2:14" s="16" customFormat="1" x14ac:dyDescent="0.25">
      <c r="B41" s="57">
        <v>34</v>
      </c>
      <c r="C41" s="58">
        <v>44487</v>
      </c>
      <c r="D41" s="59" t="s">
        <v>202</v>
      </c>
      <c r="E41" s="60" t="s">
        <v>11276</v>
      </c>
      <c r="F41" s="61" t="s">
        <v>203</v>
      </c>
      <c r="G41" s="61" t="s">
        <v>204</v>
      </c>
      <c r="H41" s="62" t="s">
        <v>205</v>
      </c>
      <c r="I41" s="63">
        <v>6</v>
      </c>
      <c r="J41" s="64" t="str">
        <f t="shared" si="0"/>
        <v>B</v>
      </c>
      <c r="K41" s="65">
        <f t="shared" si="1"/>
        <v>18000</v>
      </c>
      <c r="L41" s="66">
        <f t="shared" si="2"/>
        <v>10</v>
      </c>
      <c r="M41" s="66" t="str">
        <f t="shared" si="3"/>
        <v>OK</v>
      </c>
      <c r="N41" s="40"/>
    </row>
    <row r="42" spans="2:14" s="16" customFormat="1" x14ac:dyDescent="0.25">
      <c r="B42" s="57">
        <v>35</v>
      </c>
      <c r="C42" s="58">
        <v>44487</v>
      </c>
      <c r="D42" s="59" t="s">
        <v>206</v>
      </c>
      <c r="E42" s="60" t="s">
        <v>11276</v>
      </c>
      <c r="F42" s="61" t="s">
        <v>207</v>
      </c>
      <c r="G42" s="61" t="s">
        <v>208</v>
      </c>
      <c r="H42" s="62" t="s">
        <v>209</v>
      </c>
      <c r="I42" s="63">
        <v>6</v>
      </c>
      <c r="J42" s="64" t="str">
        <f t="shared" si="0"/>
        <v>B</v>
      </c>
      <c r="K42" s="65">
        <f t="shared" si="1"/>
        <v>18000</v>
      </c>
      <c r="L42" s="66">
        <f t="shared" si="2"/>
        <v>10</v>
      </c>
      <c r="M42" s="66" t="str">
        <f t="shared" si="3"/>
        <v>OK</v>
      </c>
      <c r="N42" s="40"/>
    </row>
    <row r="43" spans="2:14" s="16" customFormat="1" x14ac:dyDescent="0.25">
      <c r="B43" s="57">
        <v>36</v>
      </c>
      <c r="C43" s="58">
        <v>44487</v>
      </c>
      <c r="D43" s="59" t="s">
        <v>210</v>
      </c>
      <c r="E43" s="60" t="s">
        <v>11276</v>
      </c>
      <c r="F43" s="61" t="s">
        <v>211</v>
      </c>
      <c r="G43" s="61" t="s">
        <v>212</v>
      </c>
      <c r="H43" s="62" t="s">
        <v>213</v>
      </c>
      <c r="I43" s="63">
        <v>7</v>
      </c>
      <c r="J43" s="64" t="str">
        <f t="shared" si="0"/>
        <v>B</v>
      </c>
      <c r="K43" s="65">
        <f t="shared" si="1"/>
        <v>21000</v>
      </c>
      <c r="L43" s="66">
        <f t="shared" si="2"/>
        <v>11</v>
      </c>
      <c r="M43" s="66" t="str">
        <f t="shared" si="3"/>
        <v>OK</v>
      </c>
      <c r="N43" s="40"/>
    </row>
    <row r="44" spans="2:14" s="16" customFormat="1" x14ac:dyDescent="0.25">
      <c r="B44" s="57">
        <v>37</v>
      </c>
      <c r="C44" s="58">
        <v>44487</v>
      </c>
      <c r="D44" s="59" t="s">
        <v>214</v>
      </c>
      <c r="E44" s="60" t="s">
        <v>11276</v>
      </c>
      <c r="F44" s="61" t="s">
        <v>215</v>
      </c>
      <c r="G44" s="61" t="s">
        <v>216</v>
      </c>
      <c r="H44" s="62" t="s">
        <v>217</v>
      </c>
      <c r="I44" s="63">
        <v>2</v>
      </c>
      <c r="J44" s="64" t="str">
        <f t="shared" si="0"/>
        <v>A</v>
      </c>
      <c r="K44" s="65">
        <f t="shared" si="1"/>
        <v>5000</v>
      </c>
      <c r="L44" s="66">
        <f t="shared" si="2"/>
        <v>6</v>
      </c>
      <c r="M44" s="66" t="str">
        <f t="shared" si="3"/>
        <v>OK</v>
      </c>
      <c r="N44" s="40"/>
    </row>
    <row r="45" spans="2:14" s="16" customFormat="1" x14ac:dyDescent="0.25">
      <c r="B45" s="57">
        <v>38</v>
      </c>
      <c r="C45" s="58">
        <v>44487</v>
      </c>
      <c r="D45" s="59" t="s">
        <v>218</v>
      </c>
      <c r="E45" s="60" t="s">
        <v>11276</v>
      </c>
      <c r="F45" s="61" t="s">
        <v>219</v>
      </c>
      <c r="G45" s="61" t="s">
        <v>220</v>
      </c>
      <c r="H45" s="62" t="s">
        <v>221</v>
      </c>
      <c r="I45" s="63">
        <v>6</v>
      </c>
      <c r="J45" s="64" t="str">
        <f t="shared" si="0"/>
        <v>B</v>
      </c>
      <c r="K45" s="65">
        <f t="shared" si="1"/>
        <v>18000</v>
      </c>
      <c r="L45" s="66">
        <f t="shared" si="2"/>
        <v>8</v>
      </c>
      <c r="M45" s="66" t="str">
        <f t="shared" si="3"/>
        <v>OK</v>
      </c>
      <c r="N45" s="40"/>
    </row>
    <row r="46" spans="2:14" s="16" customFormat="1" x14ac:dyDescent="0.25">
      <c r="B46" s="57">
        <v>39</v>
      </c>
      <c r="C46" s="58">
        <v>44487</v>
      </c>
      <c r="D46" s="59" t="s">
        <v>222</v>
      </c>
      <c r="E46" s="60" t="s">
        <v>11276</v>
      </c>
      <c r="F46" s="61" t="s">
        <v>223</v>
      </c>
      <c r="G46" s="61" t="s">
        <v>224</v>
      </c>
      <c r="H46" s="62" t="s">
        <v>227</v>
      </c>
      <c r="I46" s="63">
        <v>6</v>
      </c>
      <c r="J46" s="64" t="str">
        <f t="shared" si="0"/>
        <v>B</v>
      </c>
      <c r="K46" s="65">
        <f t="shared" si="1"/>
        <v>18000</v>
      </c>
      <c r="L46" s="66">
        <f t="shared" si="2"/>
        <v>10</v>
      </c>
      <c r="M46" s="66" t="str">
        <f t="shared" si="3"/>
        <v>OK</v>
      </c>
      <c r="N46" s="40"/>
    </row>
    <row r="47" spans="2:14" s="16" customFormat="1" x14ac:dyDescent="0.25">
      <c r="B47" s="57">
        <v>40</v>
      </c>
      <c r="C47" s="58">
        <v>44487</v>
      </c>
      <c r="D47" s="59" t="s">
        <v>225</v>
      </c>
      <c r="E47" s="60" t="s">
        <v>11276</v>
      </c>
      <c r="F47" s="61" t="s">
        <v>226</v>
      </c>
      <c r="G47" s="61" t="s">
        <v>224</v>
      </c>
      <c r="H47" s="62" t="s">
        <v>228</v>
      </c>
      <c r="I47" s="63">
        <v>2</v>
      </c>
      <c r="J47" s="64" t="str">
        <f t="shared" si="0"/>
        <v>A</v>
      </c>
      <c r="K47" s="65">
        <f t="shared" si="1"/>
        <v>5000</v>
      </c>
      <c r="L47" s="66">
        <f t="shared" si="2"/>
        <v>6</v>
      </c>
      <c r="M47" s="66" t="str">
        <f t="shared" si="3"/>
        <v>OK</v>
      </c>
      <c r="N47" s="40"/>
    </row>
    <row r="48" spans="2:14" s="16" customFormat="1" x14ac:dyDescent="0.25">
      <c r="B48" s="57">
        <v>41</v>
      </c>
      <c r="C48" s="58">
        <v>44487</v>
      </c>
      <c r="D48" s="59" t="s">
        <v>229</v>
      </c>
      <c r="E48" s="60" t="s">
        <v>11276</v>
      </c>
      <c r="F48" s="61" t="s">
        <v>230</v>
      </c>
      <c r="G48" s="61" t="s">
        <v>224</v>
      </c>
      <c r="H48" s="62" t="s">
        <v>236</v>
      </c>
      <c r="I48" s="63">
        <v>7</v>
      </c>
      <c r="J48" s="64" t="str">
        <f t="shared" si="0"/>
        <v>B</v>
      </c>
      <c r="K48" s="65">
        <f t="shared" si="1"/>
        <v>21000</v>
      </c>
      <c r="L48" s="66">
        <f t="shared" si="2"/>
        <v>11</v>
      </c>
      <c r="M48" s="66" t="str">
        <f t="shared" si="3"/>
        <v>OK</v>
      </c>
      <c r="N48" s="40"/>
    </row>
    <row r="49" spans="2:14" s="16" customFormat="1" x14ac:dyDescent="0.25">
      <c r="B49" s="57">
        <v>42</v>
      </c>
      <c r="C49" s="58">
        <v>44487</v>
      </c>
      <c r="D49" s="59" t="s">
        <v>231</v>
      </c>
      <c r="E49" s="60" t="s">
        <v>11276</v>
      </c>
      <c r="F49" s="61" t="s">
        <v>232</v>
      </c>
      <c r="G49" s="61" t="s">
        <v>233</v>
      </c>
      <c r="H49" s="62" t="s">
        <v>237</v>
      </c>
      <c r="I49" s="63">
        <v>2</v>
      </c>
      <c r="J49" s="64" t="str">
        <f t="shared" si="0"/>
        <v>A</v>
      </c>
      <c r="K49" s="65">
        <f t="shared" si="1"/>
        <v>5000</v>
      </c>
      <c r="L49" s="66">
        <f t="shared" si="2"/>
        <v>4</v>
      </c>
      <c r="M49" s="66" t="str">
        <f t="shared" si="3"/>
        <v>OK</v>
      </c>
      <c r="N49" s="40"/>
    </row>
    <row r="50" spans="2:14" s="16" customFormat="1" x14ac:dyDescent="0.25">
      <c r="B50" s="57">
        <v>43</v>
      </c>
      <c r="C50" s="58">
        <v>44487</v>
      </c>
      <c r="D50" s="59" t="s">
        <v>234</v>
      </c>
      <c r="E50" s="60" t="s">
        <v>11276</v>
      </c>
      <c r="F50" s="61" t="s">
        <v>235</v>
      </c>
      <c r="G50" s="61" t="s">
        <v>233</v>
      </c>
      <c r="H50" s="62" t="s">
        <v>238</v>
      </c>
      <c r="I50" s="63">
        <v>2</v>
      </c>
      <c r="J50" s="64" t="str">
        <f t="shared" si="0"/>
        <v>A</v>
      </c>
      <c r="K50" s="65">
        <f t="shared" si="1"/>
        <v>5000</v>
      </c>
      <c r="L50" s="66">
        <f t="shared" si="2"/>
        <v>4</v>
      </c>
      <c r="M50" s="66" t="str">
        <f t="shared" si="3"/>
        <v>OK</v>
      </c>
      <c r="N50" s="40"/>
    </row>
    <row r="51" spans="2:14" s="16" customFormat="1" x14ac:dyDescent="0.25">
      <c r="B51" s="57">
        <v>44</v>
      </c>
      <c r="C51" s="58">
        <v>44487</v>
      </c>
      <c r="D51" s="59" t="s">
        <v>167</v>
      </c>
      <c r="E51" s="60" t="s">
        <v>11276</v>
      </c>
      <c r="F51" s="61" t="s">
        <v>168</v>
      </c>
      <c r="G51" s="61" t="s">
        <v>169</v>
      </c>
      <c r="H51" s="62" t="s">
        <v>170</v>
      </c>
      <c r="I51" s="63">
        <v>2</v>
      </c>
      <c r="J51" s="64" t="str">
        <f t="shared" si="0"/>
        <v>A</v>
      </c>
      <c r="K51" s="65">
        <f t="shared" si="1"/>
        <v>5000</v>
      </c>
      <c r="L51" s="66">
        <f t="shared" si="2"/>
        <v>2</v>
      </c>
      <c r="M51" s="66" t="str">
        <f t="shared" si="3"/>
        <v>OK</v>
      </c>
      <c r="N51" s="40"/>
    </row>
    <row r="52" spans="2:14" x14ac:dyDescent="0.25">
      <c r="B52" s="57">
        <v>45</v>
      </c>
      <c r="C52" s="58">
        <v>44487</v>
      </c>
      <c r="D52" s="59" t="s">
        <v>239</v>
      </c>
      <c r="E52" s="60" t="s">
        <v>11276</v>
      </c>
      <c r="F52" s="67" t="s">
        <v>240</v>
      </c>
      <c r="G52" s="67" t="s">
        <v>241</v>
      </c>
      <c r="H52" s="68" t="s">
        <v>242</v>
      </c>
      <c r="I52" s="63">
        <v>2</v>
      </c>
      <c r="J52" s="64" t="str">
        <f t="shared" si="0"/>
        <v>A</v>
      </c>
      <c r="K52" s="65">
        <f t="shared" si="1"/>
        <v>5000</v>
      </c>
      <c r="L52" s="66">
        <f t="shared" si="2"/>
        <v>4</v>
      </c>
      <c r="M52" s="66" t="str">
        <f t="shared" si="3"/>
        <v>OK</v>
      </c>
    </row>
    <row r="53" spans="2:14" x14ac:dyDescent="0.25">
      <c r="B53" s="57">
        <v>46</v>
      </c>
      <c r="C53" s="58">
        <v>44487</v>
      </c>
      <c r="D53" s="59" t="s">
        <v>243</v>
      </c>
      <c r="E53" s="60" t="s">
        <v>11276</v>
      </c>
      <c r="F53" s="67" t="s">
        <v>244</v>
      </c>
      <c r="G53" s="67" t="s">
        <v>241</v>
      </c>
      <c r="H53" s="68" t="s">
        <v>245</v>
      </c>
      <c r="I53" s="63">
        <v>2</v>
      </c>
      <c r="J53" s="64" t="str">
        <f t="shared" si="0"/>
        <v>A</v>
      </c>
      <c r="K53" s="65">
        <f t="shared" si="1"/>
        <v>5000</v>
      </c>
      <c r="L53" s="66">
        <f t="shared" si="2"/>
        <v>6</v>
      </c>
      <c r="M53" s="66" t="str">
        <f t="shared" si="3"/>
        <v>OK</v>
      </c>
    </row>
    <row r="54" spans="2:14" x14ac:dyDescent="0.25">
      <c r="B54" s="57">
        <v>47</v>
      </c>
      <c r="C54" s="58">
        <v>44487</v>
      </c>
      <c r="D54" s="59" t="s">
        <v>246</v>
      </c>
      <c r="E54" s="60" t="s">
        <v>11276</v>
      </c>
      <c r="F54" s="67" t="s">
        <v>247</v>
      </c>
      <c r="G54" s="67" t="s">
        <v>248</v>
      </c>
      <c r="H54" s="68" t="s">
        <v>249</v>
      </c>
      <c r="I54" s="63">
        <v>6</v>
      </c>
      <c r="J54" s="64" t="str">
        <f t="shared" si="0"/>
        <v>B</v>
      </c>
      <c r="K54" s="65">
        <f t="shared" si="1"/>
        <v>18000</v>
      </c>
      <c r="L54" s="66">
        <f t="shared" si="2"/>
        <v>10</v>
      </c>
      <c r="M54" s="66" t="str">
        <f t="shared" si="3"/>
        <v>OK</v>
      </c>
    </row>
    <row r="55" spans="2:14" x14ac:dyDescent="0.25">
      <c r="B55" s="57">
        <v>48</v>
      </c>
      <c r="C55" s="58">
        <v>44487</v>
      </c>
      <c r="D55" s="59" t="s">
        <v>250</v>
      </c>
      <c r="E55" s="60" t="s">
        <v>11276</v>
      </c>
      <c r="F55" s="67" t="s">
        <v>251</v>
      </c>
      <c r="G55" s="67" t="s">
        <v>252</v>
      </c>
      <c r="H55" s="68" t="s">
        <v>253</v>
      </c>
      <c r="I55" s="63">
        <v>2</v>
      </c>
      <c r="J55" s="64" t="str">
        <f t="shared" si="0"/>
        <v>A</v>
      </c>
      <c r="K55" s="65">
        <f t="shared" si="1"/>
        <v>5000</v>
      </c>
      <c r="L55" s="66">
        <f t="shared" si="2"/>
        <v>6</v>
      </c>
      <c r="M55" s="66" t="str">
        <f t="shared" si="3"/>
        <v>OK</v>
      </c>
    </row>
    <row r="56" spans="2:14" x14ac:dyDescent="0.25">
      <c r="B56" s="57">
        <v>49</v>
      </c>
      <c r="C56" s="58">
        <v>44487</v>
      </c>
      <c r="D56" s="59" t="s">
        <v>254</v>
      </c>
      <c r="E56" s="60" t="s">
        <v>11276</v>
      </c>
      <c r="F56" s="67" t="s">
        <v>255</v>
      </c>
      <c r="G56" s="67" t="s">
        <v>256</v>
      </c>
      <c r="H56" s="68" t="s">
        <v>257</v>
      </c>
      <c r="I56" s="63">
        <v>2</v>
      </c>
      <c r="J56" s="64" t="str">
        <f t="shared" si="0"/>
        <v>A</v>
      </c>
      <c r="K56" s="65">
        <f t="shared" si="1"/>
        <v>5000</v>
      </c>
      <c r="L56" s="66">
        <f t="shared" si="2"/>
        <v>6</v>
      </c>
      <c r="M56" s="66" t="str">
        <f t="shared" si="3"/>
        <v>OK</v>
      </c>
    </row>
    <row r="57" spans="2:14" x14ac:dyDescent="0.25">
      <c r="B57" s="57">
        <v>50</v>
      </c>
      <c r="C57" s="58">
        <v>44487</v>
      </c>
      <c r="D57" s="59" t="s">
        <v>258</v>
      </c>
      <c r="E57" s="60" t="s">
        <v>11276</v>
      </c>
      <c r="F57" s="67" t="s">
        <v>259</v>
      </c>
      <c r="G57" s="67" t="s">
        <v>260</v>
      </c>
      <c r="H57" s="68" t="s">
        <v>261</v>
      </c>
      <c r="I57" s="63">
        <v>2</v>
      </c>
      <c r="J57" s="64" t="str">
        <f t="shared" si="0"/>
        <v>A</v>
      </c>
      <c r="K57" s="65">
        <f t="shared" si="1"/>
        <v>5000</v>
      </c>
      <c r="L57" s="66">
        <f t="shared" si="2"/>
        <v>6</v>
      </c>
      <c r="M57" s="66" t="str">
        <f t="shared" si="3"/>
        <v>OK</v>
      </c>
    </row>
    <row r="58" spans="2:14" x14ac:dyDescent="0.25">
      <c r="B58" s="57">
        <v>51</v>
      </c>
      <c r="C58" s="58">
        <v>44487</v>
      </c>
      <c r="D58" s="59" t="s">
        <v>262</v>
      </c>
      <c r="E58" s="60" t="s">
        <v>11276</v>
      </c>
      <c r="F58" s="67" t="s">
        <v>263</v>
      </c>
      <c r="G58" s="67" t="s">
        <v>264</v>
      </c>
      <c r="H58" s="68" t="s">
        <v>271</v>
      </c>
      <c r="I58" s="63">
        <v>2</v>
      </c>
      <c r="J58" s="64" t="str">
        <f t="shared" si="0"/>
        <v>A</v>
      </c>
      <c r="K58" s="65">
        <f t="shared" si="1"/>
        <v>5000</v>
      </c>
      <c r="L58" s="66">
        <f t="shared" si="2"/>
        <v>4</v>
      </c>
      <c r="M58" s="66" t="str">
        <f t="shared" si="3"/>
        <v>OK</v>
      </c>
    </row>
    <row r="59" spans="2:14" x14ac:dyDescent="0.25">
      <c r="B59" s="57">
        <v>52</v>
      </c>
      <c r="C59" s="58">
        <v>44487</v>
      </c>
      <c r="D59" s="59" t="s">
        <v>265</v>
      </c>
      <c r="E59" s="60" t="s">
        <v>11276</v>
      </c>
      <c r="F59" s="67" t="s">
        <v>266</v>
      </c>
      <c r="G59" s="67" t="s">
        <v>267</v>
      </c>
      <c r="H59" s="68" t="s">
        <v>272</v>
      </c>
      <c r="I59" s="63">
        <v>2</v>
      </c>
      <c r="J59" s="64" t="str">
        <f t="shared" si="0"/>
        <v>A</v>
      </c>
      <c r="K59" s="65">
        <f t="shared" si="1"/>
        <v>5000</v>
      </c>
      <c r="L59" s="66">
        <f t="shared" si="2"/>
        <v>6</v>
      </c>
      <c r="M59" s="66" t="str">
        <f t="shared" si="3"/>
        <v>OK</v>
      </c>
    </row>
    <row r="60" spans="2:14" x14ac:dyDescent="0.25">
      <c r="B60" s="57">
        <v>53</v>
      </c>
      <c r="C60" s="58">
        <v>44487</v>
      </c>
      <c r="D60" s="59" t="s">
        <v>268</v>
      </c>
      <c r="E60" s="60" t="s">
        <v>11276</v>
      </c>
      <c r="F60" s="67" t="s">
        <v>269</v>
      </c>
      <c r="G60" s="67" t="s">
        <v>270</v>
      </c>
      <c r="H60" s="68" t="s">
        <v>273</v>
      </c>
      <c r="I60" s="63">
        <v>2</v>
      </c>
      <c r="J60" s="64" t="str">
        <f t="shared" si="0"/>
        <v>A</v>
      </c>
      <c r="K60" s="65">
        <f t="shared" si="1"/>
        <v>5000</v>
      </c>
      <c r="L60" s="66">
        <f t="shared" si="2"/>
        <v>4</v>
      </c>
      <c r="M60" s="66" t="str">
        <f t="shared" si="3"/>
        <v>OK</v>
      </c>
    </row>
    <row r="61" spans="2:14" x14ac:dyDescent="0.25">
      <c r="B61" s="57">
        <v>54</v>
      </c>
      <c r="C61" s="58">
        <v>44487</v>
      </c>
      <c r="D61" s="59" t="s">
        <v>274</v>
      </c>
      <c r="E61" s="60" t="s">
        <v>11276</v>
      </c>
      <c r="F61" s="67" t="s">
        <v>275</v>
      </c>
      <c r="G61" s="67" t="s">
        <v>276</v>
      </c>
      <c r="H61" s="68" t="s">
        <v>277</v>
      </c>
      <c r="I61" s="63">
        <v>2</v>
      </c>
      <c r="J61" s="64" t="str">
        <f t="shared" si="0"/>
        <v>A</v>
      </c>
      <c r="K61" s="65">
        <f t="shared" si="1"/>
        <v>5000</v>
      </c>
      <c r="L61" s="66">
        <f t="shared" si="2"/>
        <v>4</v>
      </c>
      <c r="M61" s="66" t="str">
        <f t="shared" si="3"/>
        <v>OK</v>
      </c>
    </row>
    <row r="62" spans="2:14" s="69" customFormat="1" x14ac:dyDescent="0.25">
      <c r="B62" s="57">
        <v>55</v>
      </c>
      <c r="C62" s="58">
        <v>44487</v>
      </c>
      <c r="D62" s="59" t="s">
        <v>278</v>
      </c>
      <c r="E62" s="60" t="s">
        <v>11276</v>
      </c>
      <c r="F62" s="67" t="s">
        <v>279</v>
      </c>
      <c r="G62" s="67" t="s">
        <v>280</v>
      </c>
      <c r="H62" s="68" t="s">
        <v>281</v>
      </c>
      <c r="I62" s="63">
        <v>2</v>
      </c>
      <c r="J62" s="64" t="str">
        <f t="shared" si="0"/>
        <v>A</v>
      </c>
      <c r="K62" s="65">
        <f t="shared" si="1"/>
        <v>5000</v>
      </c>
      <c r="L62" s="66">
        <f t="shared" si="2"/>
        <v>4</v>
      </c>
      <c r="M62" s="66" t="str">
        <f t="shared" si="3"/>
        <v>OK</v>
      </c>
      <c r="N62" s="40"/>
    </row>
    <row r="63" spans="2:14" x14ac:dyDescent="0.25">
      <c r="B63" s="57">
        <v>56</v>
      </c>
      <c r="C63" s="58">
        <v>44487</v>
      </c>
      <c r="D63" s="59" t="s">
        <v>282</v>
      </c>
      <c r="E63" s="60" t="s">
        <v>11276</v>
      </c>
      <c r="F63" s="67" t="s">
        <v>283</v>
      </c>
      <c r="G63" s="67" t="s">
        <v>284</v>
      </c>
      <c r="H63" s="68" t="s">
        <v>285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si="2"/>
        <v>2</v>
      </c>
      <c r="M63" s="66" t="str">
        <f t="shared" si="3"/>
        <v>OK</v>
      </c>
    </row>
    <row r="64" spans="2:14" x14ac:dyDescent="0.25">
      <c r="B64" s="57">
        <v>57</v>
      </c>
      <c r="C64" s="58">
        <v>44487</v>
      </c>
      <c r="D64" s="59" t="s">
        <v>286</v>
      </c>
      <c r="E64" s="60" t="s">
        <v>11276</v>
      </c>
      <c r="F64" s="67" t="s">
        <v>287</v>
      </c>
      <c r="G64" s="67" t="s">
        <v>288</v>
      </c>
      <c r="H64" s="68" t="s">
        <v>289</v>
      </c>
      <c r="I64" s="63">
        <v>2</v>
      </c>
      <c r="J64" s="64" t="str">
        <f t="shared" si="0"/>
        <v>A</v>
      </c>
      <c r="K64" s="65">
        <f t="shared" si="1"/>
        <v>5000</v>
      </c>
      <c r="L64" s="66">
        <f t="shared" si="2"/>
        <v>4</v>
      </c>
      <c r="M64" s="66" t="str">
        <f t="shared" si="3"/>
        <v>OK</v>
      </c>
    </row>
    <row r="65" spans="2:14" x14ac:dyDescent="0.25">
      <c r="B65" s="57">
        <v>58</v>
      </c>
      <c r="C65" s="58">
        <v>44487</v>
      </c>
      <c r="D65" s="59" t="s">
        <v>290</v>
      </c>
      <c r="E65" s="60" t="s">
        <v>11276</v>
      </c>
      <c r="F65" s="67" t="s">
        <v>291</v>
      </c>
      <c r="G65" s="67" t="s">
        <v>288</v>
      </c>
      <c r="H65" s="68" t="s">
        <v>292</v>
      </c>
      <c r="I65" s="63">
        <v>2</v>
      </c>
      <c r="J65" s="64" t="str">
        <f t="shared" si="0"/>
        <v>A</v>
      </c>
      <c r="K65" s="65">
        <f t="shared" si="1"/>
        <v>5000</v>
      </c>
      <c r="L65" s="66">
        <f t="shared" si="2"/>
        <v>4</v>
      </c>
      <c r="M65" s="66" t="str">
        <f t="shared" si="3"/>
        <v>OK</v>
      </c>
    </row>
    <row r="66" spans="2:14" x14ac:dyDescent="0.25">
      <c r="B66" s="57">
        <v>59</v>
      </c>
      <c r="C66" s="58">
        <v>44487</v>
      </c>
      <c r="D66" s="59" t="s">
        <v>293</v>
      </c>
      <c r="E66" s="60" t="s">
        <v>11276</v>
      </c>
      <c r="F66" s="67" t="s">
        <v>294</v>
      </c>
      <c r="G66" s="67" t="s">
        <v>295</v>
      </c>
      <c r="H66" s="68" t="s">
        <v>296</v>
      </c>
      <c r="I66" s="63">
        <v>2</v>
      </c>
      <c r="J66" s="64" t="str">
        <f t="shared" si="0"/>
        <v>A</v>
      </c>
      <c r="K66" s="65">
        <f t="shared" si="1"/>
        <v>5000</v>
      </c>
      <c r="L66" s="66">
        <f t="shared" si="2"/>
        <v>4</v>
      </c>
      <c r="M66" s="66" t="str">
        <f t="shared" si="3"/>
        <v>OK</v>
      </c>
    </row>
    <row r="67" spans="2:14" x14ac:dyDescent="0.25">
      <c r="B67" s="57">
        <v>60</v>
      </c>
      <c r="C67" s="58">
        <v>44487</v>
      </c>
      <c r="D67" s="59" t="s">
        <v>297</v>
      </c>
      <c r="E67" s="60" t="s">
        <v>11276</v>
      </c>
      <c r="F67" s="67" t="s">
        <v>298</v>
      </c>
      <c r="G67" s="67" t="s">
        <v>288</v>
      </c>
      <c r="H67" s="68" t="s">
        <v>299</v>
      </c>
      <c r="I67" s="63">
        <v>6</v>
      </c>
      <c r="J67" s="64" t="str">
        <f t="shared" si="0"/>
        <v>B</v>
      </c>
      <c r="K67" s="65">
        <f t="shared" si="1"/>
        <v>18000</v>
      </c>
      <c r="L67" s="66">
        <f t="shared" si="2"/>
        <v>8</v>
      </c>
      <c r="M67" s="66" t="str">
        <f t="shared" si="3"/>
        <v>OK</v>
      </c>
    </row>
    <row r="68" spans="2:14" x14ac:dyDescent="0.25">
      <c r="B68" s="57">
        <v>61</v>
      </c>
      <c r="C68" s="58">
        <v>44487</v>
      </c>
      <c r="D68" s="59" t="s">
        <v>300</v>
      </c>
      <c r="E68" s="60" t="s">
        <v>11276</v>
      </c>
      <c r="F68" s="67" t="s">
        <v>301</v>
      </c>
      <c r="G68" s="67" t="s">
        <v>302</v>
      </c>
      <c r="H68" s="68" t="s">
        <v>303</v>
      </c>
      <c r="I68" s="63">
        <v>2</v>
      </c>
      <c r="J68" s="64" t="str">
        <f t="shared" si="0"/>
        <v>A</v>
      </c>
      <c r="K68" s="65">
        <f t="shared" si="1"/>
        <v>5000</v>
      </c>
      <c r="L68" s="66">
        <f t="shared" si="2"/>
        <v>2</v>
      </c>
      <c r="M68" s="66" t="str">
        <f t="shared" si="3"/>
        <v>OK</v>
      </c>
    </row>
    <row r="69" spans="2:14" x14ac:dyDescent="0.25">
      <c r="B69" s="57">
        <v>62</v>
      </c>
      <c r="C69" s="58">
        <v>44487</v>
      </c>
      <c r="D69" s="59" t="s">
        <v>304</v>
      </c>
      <c r="E69" s="60" t="s">
        <v>11276</v>
      </c>
      <c r="F69" s="67" t="s">
        <v>305</v>
      </c>
      <c r="G69" s="67" t="s">
        <v>306</v>
      </c>
      <c r="H69" s="68" t="s">
        <v>307</v>
      </c>
      <c r="I69" s="63">
        <v>2</v>
      </c>
      <c r="J69" s="64" t="str">
        <f t="shared" si="0"/>
        <v>A</v>
      </c>
      <c r="K69" s="65">
        <f t="shared" si="1"/>
        <v>5000</v>
      </c>
      <c r="L69" s="66">
        <f t="shared" si="2"/>
        <v>2</v>
      </c>
      <c r="M69" s="66" t="str">
        <f t="shared" si="3"/>
        <v>OK</v>
      </c>
    </row>
    <row r="70" spans="2:14" s="69" customFormat="1" x14ac:dyDescent="0.25">
      <c r="B70" s="57">
        <v>63</v>
      </c>
      <c r="C70" s="58">
        <v>44487</v>
      </c>
      <c r="D70" s="59" t="s">
        <v>308</v>
      </c>
      <c r="E70" s="60" t="s">
        <v>11276</v>
      </c>
      <c r="F70" s="67" t="s">
        <v>309</v>
      </c>
      <c r="G70" s="67" t="s">
        <v>310</v>
      </c>
      <c r="H70" s="68" t="s">
        <v>311</v>
      </c>
      <c r="I70" s="63">
        <v>10</v>
      </c>
      <c r="J70" s="64" t="str">
        <f t="shared" si="0"/>
        <v>B</v>
      </c>
      <c r="K70" s="65">
        <f t="shared" si="1"/>
        <v>30000</v>
      </c>
      <c r="L70" s="66">
        <f t="shared" si="2"/>
        <v>10</v>
      </c>
      <c r="M70" s="66" t="str">
        <f t="shared" si="3"/>
        <v>OK</v>
      </c>
      <c r="N70" s="40"/>
    </row>
    <row r="71" spans="2:14" x14ac:dyDescent="0.25">
      <c r="B71" s="57">
        <v>64</v>
      </c>
      <c r="C71" s="58">
        <v>44487</v>
      </c>
      <c r="D71" s="59" t="s">
        <v>312</v>
      </c>
      <c r="E71" s="60" t="s">
        <v>11276</v>
      </c>
      <c r="F71" s="67" t="s">
        <v>313</v>
      </c>
      <c r="G71" s="67" t="s">
        <v>314</v>
      </c>
      <c r="H71" s="68" t="s">
        <v>315</v>
      </c>
      <c r="I71" s="63">
        <v>3</v>
      </c>
      <c r="J71" s="64" t="str">
        <f t="shared" si="0"/>
        <v>A</v>
      </c>
      <c r="K71" s="65">
        <f t="shared" si="1"/>
        <v>7500</v>
      </c>
      <c r="L71" s="66">
        <f t="shared" si="2"/>
        <v>3</v>
      </c>
      <c r="M71" s="66" t="str">
        <f t="shared" si="3"/>
        <v>OK</v>
      </c>
    </row>
    <row r="72" spans="2:14" x14ac:dyDescent="0.25">
      <c r="B72" s="57">
        <v>65</v>
      </c>
      <c r="C72" s="58">
        <v>44487</v>
      </c>
      <c r="D72" s="59" t="s">
        <v>316</v>
      </c>
      <c r="E72" s="60" t="s">
        <v>11276</v>
      </c>
      <c r="F72" s="67" t="s">
        <v>317</v>
      </c>
      <c r="G72" s="67" t="s">
        <v>318</v>
      </c>
      <c r="H72" s="68" t="s">
        <v>319</v>
      </c>
      <c r="I72" s="63">
        <v>4</v>
      </c>
      <c r="J72" s="64" t="str">
        <f t="shared" si="0"/>
        <v>A</v>
      </c>
      <c r="K72" s="65">
        <f t="shared" si="1"/>
        <v>10000</v>
      </c>
      <c r="L72" s="66">
        <f t="shared" si="2"/>
        <v>6</v>
      </c>
      <c r="M72" s="66" t="str">
        <f t="shared" si="3"/>
        <v>OK</v>
      </c>
    </row>
    <row r="73" spans="2:14" x14ac:dyDescent="0.25">
      <c r="B73" s="57">
        <v>66</v>
      </c>
      <c r="C73" s="58">
        <v>44487</v>
      </c>
      <c r="D73" s="59" t="s">
        <v>320</v>
      </c>
      <c r="E73" s="60" t="s">
        <v>11276</v>
      </c>
      <c r="F73" s="67" t="s">
        <v>321</v>
      </c>
      <c r="G73" s="67" t="s">
        <v>322</v>
      </c>
      <c r="H73" s="68" t="s">
        <v>323</v>
      </c>
      <c r="I73" s="63">
        <v>4</v>
      </c>
      <c r="J73" s="64" t="str">
        <f t="shared" ref="J73:J136" si="4">+IF(I73&lt;=0," ",IF(I73&lt;=5,"A",IF(I73&gt;=6,"B")))</f>
        <v>A</v>
      </c>
      <c r="K73" s="65">
        <f t="shared" ref="K73:K136" si="5">+IF(J73=" ",I73*0,IF(J73="A",I73*2500,IF(J73="B",I73*3000)))</f>
        <v>10000</v>
      </c>
      <c r="L73" s="66">
        <f t="shared" ref="L73:L136" si="6">SUMIF($D$8:$D$816,D73:D881,$I$8:$I$816)</f>
        <v>6</v>
      </c>
      <c r="M73" s="66" t="str">
        <f t="shared" ref="M73:M136" si="7">+IF(L73=0," ",IF(L73&lt;=20,"OK",IF(L73&gt;=21,"LEBIH")))</f>
        <v>OK</v>
      </c>
    </row>
    <row r="74" spans="2:14" s="69" customFormat="1" x14ac:dyDescent="0.25">
      <c r="B74" s="57">
        <v>67</v>
      </c>
      <c r="C74" s="58">
        <v>44487</v>
      </c>
      <c r="D74" s="59" t="s">
        <v>324</v>
      </c>
      <c r="E74" s="60" t="s">
        <v>11276</v>
      </c>
      <c r="F74" s="67" t="s">
        <v>325</v>
      </c>
      <c r="G74" s="67" t="s">
        <v>326</v>
      </c>
      <c r="H74" s="68" t="s">
        <v>327</v>
      </c>
      <c r="I74" s="63">
        <v>3</v>
      </c>
      <c r="J74" s="64" t="str">
        <f t="shared" si="4"/>
        <v>A</v>
      </c>
      <c r="K74" s="65">
        <f t="shared" si="5"/>
        <v>7500</v>
      </c>
      <c r="L74" s="66">
        <f t="shared" si="6"/>
        <v>3</v>
      </c>
      <c r="M74" s="66" t="str">
        <f t="shared" si="7"/>
        <v>OK</v>
      </c>
      <c r="N74" s="40"/>
    </row>
    <row r="75" spans="2:14" x14ac:dyDescent="0.25">
      <c r="B75" s="57">
        <v>68</v>
      </c>
      <c r="C75" s="58">
        <v>44487</v>
      </c>
      <c r="D75" s="59" t="s">
        <v>328</v>
      </c>
      <c r="E75" s="60" t="s">
        <v>11276</v>
      </c>
      <c r="F75" s="67" t="s">
        <v>329</v>
      </c>
      <c r="G75" s="67" t="s">
        <v>330</v>
      </c>
      <c r="H75" s="68" t="s">
        <v>331</v>
      </c>
      <c r="I75" s="63">
        <v>4</v>
      </c>
      <c r="J75" s="64" t="str">
        <f t="shared" si="4"/>
        <v>A</v>
      </c>
      <c r="K75" s="65">
        <f t="shared" si="5"/>
        <v>10000</v>
      </c>
      <c r="L75" s="66">
        <f t="shared" si="6"/>
        <v>6</v>
      </c>
      <c r="M75" s="66" t="str">
        <f t="shared" si="7"/>
        <v>OK</v>
      </c>
    </row>
    <row r="76" spans="2:14" x14ac:dyDescent="0.25">
      <c r="B76" s="57">
        <v>69</v>
      </c>
      <c r="C76" s="58">
        <v>44487</v>
      </c>
      <c r="D76" s="59" t="s">
        <v>332</v>
      </c>
      <c r="E76" s="60" t="s">
        <v>11276</v>
      </c>
      <c r="F76" s="67" t="s">
        <v>333</v>
      </c>
      <c r="G76" s="67" t="s">
        <v>334</v>
      </c>
      <c r="H76" s="68" t="s">
        <v>338</v>
      </c>
      <c r="I76" s="63">
        <v>3</v>
      </c>
      <c r="J76" s="64" t="str">
        <f t="shared" si="4"/>
        <v>A</v>
      </c>
      <c r="K76" s="65">
        <f t="shared" si="5"/>
        <v>7500</v>
      </c>
      <c r="L76" s="66">
        <f t="shared" si="6"/>
        <v>5</v>
      </c>
      <c r="M76" s="66" t="str">
        <f t="shared" si="7"/>
        <v>OK</v>
      </c>
    </row>
    <row r="77" spans="2:14" s="69" customFormat="1" x14ac:dyDescent="0.25">
      <c r="B77" s="57">
        <v>70</v>
      </c>
      <c r="C77" s="58">
        <v>44487</v>
      </c>
      <c r="D77" s="59" t="s">
        <v>335</v>
      </c>
      <c r="E77" s="60" t="s">
        <v>11276</v>
      </c>
      <c r="F77" s="67" t="s">
        <v>336</v>
      </c>
      <c r="G77" s="67" t="s">
        <v>337</v>
      </c>
      <c r="H77" s="68" t="s">
        <v>339</v>
      </c>
      <c r="I77" s="63">
        <v>3</v>
      </c>
      <c r="J77" s="64" t="str">
        <f t="shared" si="4"/>
        <v>A</v>
      </c>
      <c r="K77" s="65">
        <f t="shared" si="5"/>
        <v>7500</v>
      </c>
      <c r="L77" s="66">
        <f t="shared" si="6"/>
        <v>5</v>
      </c>
      <c r="M77" s="66" t="str">
        <f t="shared" si="7"/>
        <v>OK</v>
      </c>
      <c r="N77" s="40"/>
    </row>
    <row r="78" spans="2:14" x14ac:dyDescent="0.25">
      <c r="B78" s="57">
        <v>71</v>
      </c>
      <c r="C78" s="58">
        <v>44487</v>
      </c>
      <c r="D78" s="59" t="s">
        <v>123</v>
      </c>
      <c r="E78" s="60" t="s">
        <v>11276</v>
      </c>
      <c r="F78" s="67" t="s">
        <v>124</v>
      </c>
      <c r="G78" s="67" t="s">
        <v>125</v>
      </c>
      <c r="H78" s="68" t="s">
        <v>340</v>
      </c>
      <c r="I78" s="63">
        <v>3</v>
      </c>
      <c r="J78" s="64" t="str">
        <f t="shared" si="4"/>
        <v>A</v>
      </c>
      <c r="K78" s="65">
        <f t="shared" si="5"/>
        <v>7500</v>
      </c>
      <c r="L78" s="66">
        <f t="shared" si="6"/>
        <v>7</v>
      </c>
      <c r="M78" s="66" t="str">
        <f t="shared" si="7"/>
        <v>OK</v>
      </c>
    </row>
    <row r="79" spans="2:14" x14ac:dyDescent="0.25">
      <c r="B79" s="57">
        <v>72</v>
      </c>
      <c r="C79" s="58">
        <v>44487</v>
      </c>
      <c r="D79" s="59" t="s">
        <v>341</v>
      </c>
      <c r="E79" s="60" t="s">
        <v>11276</v>
      </c>
      <c r="F79" s="67" t="s">
        <v>342</v>
      </c>
      <c r="G79" s="67" t="s">
        <v>343</v>
      </c>
      <c r="H79" s="68" t="s">
        <v>344</v>
      </c>
      <c r="I79" s="63">
        <v>2</v>
      </c>
      <c r="J79" s="64" t="str">
        <f t="shared" si="4"/>
        <v>A</v>
      </c>
      <c r="K79" s="65">
        <f t="shared" si="5"/>
        <v>5000</v>
      </c>
      <c r="L79" s="66">
        <f t="shared" si="6"/>
        <v>8</v>
      </c>
      <c r="M79" s="66" t="str">
        <f t="shared" si="7"/>
        <v>OK</v>
      </c>
    </row>
    <row r="80" spans="2:14" x14ac:dyDescent="0.25">
      <c r="B80" s="57">
        <v>73</v>
      </c>
      <c r="C80" s="58">
        <v>44488</v>
      </c>
      <c r="D80" s="59" t="s">
        <v>833</v>
      </c>
      <c r="E80" s="60" t="s">
        <v>11276</v>
      </c>
      <c r="F80" s="67" t="s">
        <v>834</v>
      </c>
      <c r="G80" s="67" t="s">
        <v>835</v>
      </c>
      <c r="H80" s="68" t="s">
        <v>836</v>
      </c>
      <c r="I80" s="63">
        <v>2</v>
      </c>
      <c r="J80" s="64" t="str">
        <f t="shared" si="4"/>
        <v>A</v>
      </c>
      <c r="K80" s="65">
        <f t="shared" si="5"/>
        <v>5000</v>
      </c>
      <c r="L80" s="66">
        <f t="shared" si="6"/>
        <v>4</v>
      </c>
      <c r="M80" s="66" t="str">
        <f t="shared" si="7"/>
        <v>OK</v>
      </c>
    </row>
    <row r="81" spans="2:14" s="69" customFormat="1" x14ac:dyDescent="0.25">
      <c r="B81" s="57">
        <v>74</v>
      </c>
      <c r="C81" s="58">
        <v>44488</v>
      </c>
      <c r="D81" s="59" t="s">
        <v>782</v>
      </c>
      <c r="E81" s="60" t="s">
        <v>11276</v>
      </c>
      <c r="F81" s="67" t="s">
        <v>783</v>
      </c>
      <c r="G81" s="67" t="s">
        <v>784</v>
      </c>
      <c r="H81" s="68" t="s">
        <v>785</v>
      </c>
      <c r="I81" s="63">
        <v>2</v>
      </c>
      <c r="J81" s="64" t="str">
        <f t="shared" si="4"/>
        <v>A</v>
      </c>
      <c r="K81" s="65">
        <f t="shared" si="5"/>
        <v>5000</v>
      </c>
      <c r="L81" s="66">
        <f t="shared" si="6"/>
        <v>2</v>
      </c>
      <c r="M81" s="66" t="str">
        <f t="shared" si="7"/>
        <v>OK</v>
      </c>
      <c r="N81" s="40"/>
    </row>
    <row r="82" spans="2:14" s="69" customFormat="1" x14ac:dyDescent="0.25">
      <c r="B82" s="57">
        <v>75</v>
      </c>
      <c r="C82" s="70">
        <v>44488</v>
      </c>
      <c r="D82" s="59" t="s">
        <v>332</v>
      </c>
      <c r="E82" s="60" t="s">
        <v>11276</v>
      </c>
      <c r="F82" s="67" t="s">
        <v>333</v>
      </c>
      <c r="G82" s="67" t="s">
        <v>334</v>
      </c>
      <c r="H82" s="68" t="s">
        <v>786</v>
      </c>
      <c r="I82" s="63">
        <v>2</v>
      </c>
      <c r="J82" s="64" t="str">
        <f t="shared" si="4"/>
        <v>A</v>
      </c>
      <c r="K82" s="65">
        <f t="shared" si="5"/>
        <v>5000</v>
      </c>
      <c r="L82" s="66">
        <f t="shared" si="6"/>
        <v>5</v>
      </c>
      <c r="M82" s="66" t="str">
        <f t="shared" si="7"/>
        <v>OK</v>
      </c>
      <c r="N82" s="40"/>
    </row>
    <row r="83" spans="2:14" x14ac:dyDescent="0.25">
      <c r="B83" s="57">
        <v>76</v>
      </c>
      <c r="C83" s="70">
        <v>44488</v>
      </c>
      <c r="D83" s="59" t="s">
        <v>787</v>
      </c>
      <c r="E83" s="60" t="s">
        <v>11276</v>
      </c>
      <c r="F83" s="67" t="s">
        <v>788</v>
      </c>
      <c r="G83" s="67" t="s">
        <v>789</v>
      </c>
      <c r="H83" s="68" t="s">
        <v>790</v>
      </c>
      <c r="I83" s="63">
        <v>2</v>
      </c>
      <c r="J83" s="64" t="str">
        <f t="shared" si="4"/>
        <v>A</v>
      </c>
      <c r="K83" s="65">
        <f t="shared" si="5"/>
        <v>5000</v>
      </c>
      <c r="L83" s="66">
        <f t="shared" si="6"/>
        <v>2</v>
      </c>
      <c r="M83" s="66" t="str">
        <f t="shared" si="7"/>
        <v>OK</v>
      </c>
    </row>
    <row r="84" spans="2:14" x14ac:dyDescent="0.25">
      <c r="B84" s="57">
        <v>77</v>
      </c>
      <c r="C84" s="70">
        <v>44488</v>
      </c>
      <c r="D84" s="59" t="s">
        <v>791</v>
      </c>
      <c r="E84" s="60" t="s">
        <v>11276</v>
      </c>
      <c r="F84" s="67" t="s">
        <v>792</v>
      </c>
      <c r="G84" s="67" t="s">
        <v>793</v>
      </c>
      <c r="H84" s="68" t="s">
        <v>794</v>
      </c>
      <c r="I84" s="63">
        <v>2</v>
      </c>
      <c r="J84" s="64" t="str">
        <f t="shared" si="4"/>
        <v>A</v>
      </c>
      <c r="K84" s="65">
        <f t="shared" si="5"/>
        <v>5000</v>
      </c>
      <c r="L84" s="66">
        <f t="shared" si="6"/>
        <v>4</v>
      </c>
      <c r="M84" s="66" t="str">
        <f t="shared" si="7"/>
        <v>OK</v>
      </c>
    </row>
    <row r="85" spans="2:14" x14ac:dyDescent="0.25">
      <c r="B85" s="57">
        <v>78</v>
      </c>
      <c r="C85" s="70">
        <v>44488</v>
      </c>
      <c r="D85" s="59" t="s">
        <v>795</v>
      </c>
      <c r="E85" s="60" t="s">
        <v>11276</v>
      </c>
      <c r="F85" s="67" t="s">
        <v>796</v>
      </c>
      <c r="G85" s="67" t="s">
        <v>797</v>
      </c>
      <c r="H85" s="68" t="s">
        <v>798</v>
      </c>
      <c r="I85" s="63">
        <v>2</v>
      </c>
      <c r="J85" s="64" t="str">
        <f t="shared" si="4"/>
        <v>A</v>
      </c>
      <c r="K85" s="65">
        <f t="shared" si="5"/>
        <v>5000</v>
      </c>
      <c r="L85" s="66">
        <f t="shared" si="6"/>
        <v>2</v>
      </c>
      <c r="M85" s="66" t="str">
        <f t="shared" si="7"/>
        <v>OK</v>
      </c>
    </row>
    <row r="86" spans="2:14" s="69" customFormat="1" x14ac:dyDescent="0.25">
      <c r="B86" s="57">
        <v>79</v>
      </c>
      <c r="C86" s="70">
        <v>44488</v>
      </c>
      <c r="D86" s="59" t="s">
        <v>799</v>
      </c>
      <c r="E86" s="60" t="s">
        <v>11276</v>
      </c>
      <c r="F86" s="67" t="s">
        <v>552</v>
      </c>
      <c r="G86" s="67" t="s">
        <v>800</v>
      </c>
      <c r="H86" s="68" t="s">
        <v>801</v>
      </c>
      <c r="I86" s="63">
        <v>2</v>
      </c>
      <c r="J86" s="64" t="str">
        <f t="shared" si="4"/>
        <v>A</v>
      </c>
      <c r="K86" s="65">
        <f t="shared" si="5"/>
        <v>5000</v>
      </c>
      <c r="L86" s="66">
        <f t="shared" si="6"/>
        <v>4</v>
      </c>
      <c r="M86" s="66" t="str">
        <f t="shared" si="7"/>
        <v>OK</v>
      </c>
      <c r="N86" s="40"/>
    </row>
    <row r="87" spans="2:14" x14ac:dyDescent="0.25">
      <c r="B87" s="57">
        <v>80</v>
      </c>
      <c r="C87" s="70">
        <v>44488</v>
      </c>
      <c r="D87" s="59" t="s">
        <v>802</v>
      </c>
      <c r="E87" s="60" t="s">
        <v>11276</v>
      </c>
      <c r="F87" s="67" t="s">
        <v>803</v>
      </c>
      <c r="G87" s="67" t="s">
        <v>804</v>
      </c>
      <c r="H87" s="68" t="s">
        <v>805</v>
      </c>
      <c r="I87" s="63">
        <v>2</v>
      </c>
      <c r="J87" s="64" t="str">
        <f t="shared" si="4"/>
        <v>A</v>
      </c>
      <c r="K87" s="65">
        <f t="shared" si="5"/>
        <v>5000</v>
      </c>
      <c r="L87" s="66">
        <f t="shared" si="6"/>
        <v>4</v>
      </c>
      <c r="M87" s="66" t="str">
        <f t="shared" si="7"/>
        <v>OK</v>
      </c>
    </row>
    <row r="88" spans="2:14" x14ac:dyDescent="0.25">
      <c r="B88" s="57">
        <v>81</v>
      </c>
      <c r="C88" s="70">
        <v>44488</v>
      </c>
      <c r="D88" s="59" t="s">
        <v>806</v>
      </c>
      <c r="E88" s="60" t="s">
        <v>11276</v>
      </c>
      <c r="F88" s="67" t="s">
        <v>807</v>
      </c>
      <c r="G88" s="67" t="s">
        <v>808</v>
      </c>
      <c r="H88" s="68" t="s">
        <v>809</v>
      </c>
      <c r="I88" s="63">
        <v>2</v>
      </c>
      <c r="J88" s="64" t="str">
        <f t="shared" si="4"/>
        <v>A</v>
      </c>
      <c r="K88" s="65">
        <f t="shared" si="5"/>
        <v>5000</v>
      </c>
      <c r="L88" s="66">
        <f t="shared" si="6"/>
        <v>2</v>
      </c>
      <c r="M88" s="66" t="str">
        <f t="shared" si="7"/>
        <v>OK</v>
      </c>
    </row>
    <row r="89" spans="2:14" s="69" customFormat="1" x14ac:dyDescent="0.25">
      <c r="B89" s="57">
        <v>82</v>
      </c>
      <c r="C89" s="70">
        <v>44488</v>
      </c>
      <c r="D89" s="59" t="s">
        <v>810</v>
      </c>
      <c r="E89" s="60" t="s">
        <v>11276</v>
      </c>
      <c r="F89" s="67" t="s">
        <v>811</v>
      </c>
      <c r="G89" s="67" t="s">
        <v>812</v>
      </c>
      <c r="H89" s="68" t="s">
        <v>813</v>
      </c>
      <c r="I89" s="63">
        <v>2</v>
      </c>
      <c r="J89" s="64" t="str">
        <f t="shared" si="4"/>
        <v>A</v>
      </c>
      <c r="K89" s="65">
        <f t="shared" si="5"/>
        <v>5000</v>
      </c>
      <c r="L89" s="66">
        <f t="shared" si="6"/>
        <v>2</v>
      </c>
      <c r="M89" s="66" t="str">
        <f t="shared" si="7"/>
        <v>OK</v>
      </c>
      <c r="N89" s="40"/>
    </row>
    <row r="90" spans="2:14" x14ac:dyDescent="0.25">
      <c r="B90" s="57">
        <v>83</v>
      </c>
      <c r="C90" s="70">
        <v>44488</v>
      </c>
      <c r="D90" s="59" t="s">
        <v>814</v>
      </c>
      <c r="E90" s="60" t="s">
        <v>11276</v>
      </c>
      <c r="F90" s="67" t="s">
        <v>815</v>
      </c>
      <c r="G90" s="67" t="s">
        <v>816</v>
      </c>
      <c r="H90" s="68" t="s">
        <v>817</v>
      </c>
      <c r="I90" s="63">
        <v>2</v>
      </c>
      <c r="J90" s="64" t="str">
        <f t="shared" si="4"/>
        <v>A</v>
      </c>
      <c r="K90" s="65">
        <f t="shared" si="5"/>
        <v>5000</v>
      </c>
      <c r="L90" s="66">
        <f t="shared" si="6"/>
        <v>2</v>
      </c>
      <c r="M90" s="66" t="str">
        <f t="shared" si="7"/>
        <v>OK</v>
      </c>
    </row>
    <row r="91" spans="2:14" x14ac:dyDescent="0.25">
      <c r="B91" s="57">
        <v>84</v>
      </c>
      <c r="C91" s="70">
        <v>44488</v>
      </c>
      <c r="D91" s="59" t="s">
        <v>818</v>
      </c>
      <c r="E91" s="60" t="s">
        <v>11276</v>
      </c>
      <c r="F91" s="67" t="s">
        <v>819</v>
      </c>
      <c r="G91" s="67" t="s">
        <v>820</v>
      </c>
      <c r="H91" s="68" t="s">
        <v>821</v>
      </c>
      <c r="I91" s="63">
        <v>2</v>
      </c>
      <c r="J91" s="64" t="str">
        <f t="shared" si="4"/>
        <v>A</v>
      </c>
      <c r="K91" s="65">
        <f t="shared" si="5"/>
        <v>5000</v>
      </c>
      <c r="L91" s="66">
        <f t="shared" si="6"/>
        <v>2</v>
      </c>
      <c r="M91" s="66" t="str">
        <f t="shared" si="7"/>
        <v>OK</v>
      </c>
    </row>
    <row r="92" spans="2:14" x14ac:dyDescent="0.25">
      <c r="B92" s="57">
        <v>85</v>
      </c>
      <c r="C92" s="70">
        <v>44488</v>
      </c>
      <c r="D92" s="59" t="s">
        <v>822</v>
      </c>
      <c r="E92" s="60" t="s">
        <v>11276</v>
      </c>
      <c r="F92" s="67" t="s">
        <v>823</v>
      </c>
      <c r="G92" s="67" t="s">
        <v>820</v>
      </c>
      <c r="H92" s="68" t="s">
        <v>824</v>
      </c>
      <c r="I92" s="63">
        <v>2</v>
      </c>
      <c r="J92" s="64" t="str">
        <f t="shared" si="4"/>
        <v>A</v>
      </c>
      <c r="K92" s="65">
        <f t="shared" si="5"/>
        <v>5000</v>
      </c>
      <c r="L92" s="66">
        <f t="shared" si="6"/>
        <v>2</v>
      </c>
      <c r="M92" s="66" t="str">
        <f t="shared" si="7"/>
        <v>OK</v>
      </c>
    </row>
    <row r="93" spans="2:14" s="69" customFormat="1" x14ac:dyDescent="0.25">
      <c r="B93" s="57">
        <v>86</v>
      </c>
      <c r="C93" s="70">
        <v>44488</v>
      </c>
      <c r="D93" s="59" t="s">
        <v>825</v>
      </c>
      <c r="E93" s="60" t="s">
        <v>11276</v>
      </c>
      <c r="F93" s="67" t="s">
        <v>826</v>
      </c>
      <c r="G93" s="67" t="s">
        <v>827</v>
      </c>
      <c r="H93" s="68" t="s">
        <v>828</v>
      </c>
      <c r="I93" s="63">
        <v>6</v>
      </c>
      <c r="J93" s="64" t="str">
        <f t="shared" si="4"/>
        <v>B</v>
      </c>
      <c r="K93" s="65">
        <f t="shared" si="5"/>
        <v>18000</v>
      </c>
      <c r="L93" s="66">
        <f t="shared" si="6"/>
        <v>8</v>
      </c>
      <c r="M93" s="66" t="str">
        <f t="shared" si="7"/>
        <v>OK</v>
      </c>
      <c r="N93" s="40"/>
    </row>
    <row r="94" spans="2:14" x14ac:dyDescent="0.25">
      <c r="B94" s="57">
        <v>87</v>
      </c>
      <c r="C94" s="70">
        <v>44488</v>
      </c>
      <c r="D94" s="59" t="s">
        <v>829</v>
      </c>
      <c r="E94" s="60" t="s">
        <v>11276</v>
      </c>
      <c r="F94" s="67" t="s">
        <v>830</v>
      </c>
      <c r="G94" s="67" t="s">
        <v>831</v>
      </c>
      <c r="H94" s="68" t="s">
        <v>832</v>
      </c>
      <c r="I94" s="63">
        <v>2</v>
      </c>
      <c r="J94" s="64" t="str">
        <f t="shared" si="4"/>
        <v>A</v>
      </c>
      <c r="K94" s="65">
        <f t="shared" si="5"/>
        <v>5000</v>
      </c>
      <c r="L94" s="66">
        <f t="shared" si="6"/>
        <v>2</v>
      </c>
      <c r="M94" s="66" t="str">
        <f t="shared" si="7"/>
        <v>OK</v>
      </c>
    </row>
    <row r="95" spans="2:14" x14ac:dyDescent="0.25">
      <c r="B95" s="57">
        <v>88</v>
      </c>
      <c r="C95" s="70">
        <v>44488</v>
      </c>
      <c r="D95" s="59" t="s">
        <v>837</v>
      </c>
      <c r="E95" s="60" t="s">
        <v>11276</v>
      </c>
      <c r="F95" s="67" t="s">
        <v>838</v>
      </c>
      <c r="G95" s="67" t="s">
        <v>839</v>
      </c>
      <c r="H95" s="68" t="s">
        <v>840</v>
      </c>
      <c r="I95" s="63">
        <v>2</v>
      </c>
      <c r="J95" s="64" t="str">
        <f t="shared" si="4"/>
        <v>A</v>
      </c>
      <c r="K95" s="65">
        <f t="shared" si="5"/>
        <v>5000</v>
      </c>
      <c r="L95" s="66">
        <f t="shared" si="6"/>
        <v>2</v>
      </c>
      <c r="M95" s="66" t="str">
        <f t="shared" si="7"/>
        <v>OK</v>
      </c>
    </row>
    <row r="96" spans="2:14" s="69" customFormat="1" x14ac:dyDescent="0.25">
      <c r="B96" s="57">
        <v>89</v>
      </c>
      <c r="C96" s="70">
        <v>44488</v>
      </c>
      <c r="D96" s="59" t="s">
        <v>841</v>
      </c>
      <c r="E96" s="60" t="s">
        <v>11276</v>
      </c>
      <c r="F96" s="67" t="s">
        <v>842</v>
      </c>
      <c r="G96" s="67" t="s">
        <v>843</v>
      </c>
      <c r="H96" s="68" t="s">
        <v>844</v>
      </c>
      <c r="I96" s="63">
        <v>2</v>
      </c>
      <c r="J96" s="64" t="str">
        <f t="shared" si="4"/>
        <v>A</v>
      </c>
      <c r="K96" s="65">
        <f t="shared" si="5"/>
        <v>5000</v>
      </c>
      <c r="L96" s="66">
        <f t="shared" si="6"/>
        <v>2</v>
      </c>
      <c r="M96" s="66" t="str">
        <f t="shared" si="7"/>
        <v>OK</v>
      </c>
      <c r="N96" s="40"/>
    </row>
    <row r="97" spans="2:14" x14ac:dyDescent="0.25">
      <c r="B97" s="57">
        <v>90</v>
      </c>
      <c r="C97" s="70">
        <v>44488</v>
      </c>
      <c r="D97" s="59" t="s">
        <v>848</v>
      </c>
      <c r="E97" s="60" t="s">
        <v>11276</v>
      </c>
      <c r="F97" s="67" t="s">
        <v>849</v>
      </c>
      <c r="G97" s="67" t="s">
        <v>850</v>
      </c>
      <c r="H97" s="68" t="s">
        <v>851</v>
      </c>
      <c r="I97" s="63">
        <v>2</v>
      </c>
      <c r="J97" s="64" t="str">
        <f t="shared" si="4"/>
        <v>A</v>
      </c>
      <c r="K97" s="65">
        <f t="shared" si="5"/>
        <v>5000</v>
      </c>
      <c r="L97" s="66">
        <f t="shared" si="6"/>
        <v>2</v>
      </c>
      <c r="M97" s="66" t="str">
        <f t="shared" si="7"/>
        <v>OK</v>
      </c>
    </row>
    <row r="98" spans="2:14" x14ac:dyDescent="0.25">
      <c r="B98" s="57">
        <v>91</v>
      </c>
      <c r="C98" s="70">
        <v>44488</v>
      </c>
      <c r="D98" s="59" t="s">
        <v>852</v>
      </c>
      <c r="E98" s="60" t="s">
        <v>11276</v>
      </c>
      <c r="F98" s="67" t="s">
        <v>853</v>
      </c>
      <c r="G98" s="67" t="s">
        <v>854</v>
      </c>
      <c r="H98" s="68" t="s">
        <v>855</v>
      </c>
      <c r="I98" s="63">
        <v>2</v>
      </c>
      <c r="J98" s="64" t="str">
        <f t="shared" si="4"/>
        <v>A</v>
      </c>
      <c r="K98" s="65">
        <f t="shared" si="5"/>
        <v>5000</v>
      </c>
      <c r="L98" s="66">
        <f t="shared" si="6"/>
        <v>2</v>
      </c>
      <c r="M98" s="66" t="str">
        <f t="shared" si="7"/>
        <v>OK</v>
      </c>
    </row>
    <row r="99" spans="2:14" x14ac:dyDescent="0.25">
      <c r="B99" s="57">
        <v>92</v>
      </c>
      <c r="C99" s="70">
        <v>44488</v>
      </c>
      <c r="D99" s="59" t="s">
        <v>856</v>
      </c>
      <c r="E99" s="60" t="s">
        <v>11276</v>
      </c>
      <c r="F99" s="67" t="s">
        <v>857</v>
      </c>
      <c r="G99" s="67" t="s">
        <v>850</v>
      </c>
      <c r="H99" s="68" t="s">
        <v>858</v>
      </c>
      <c r="I99" s="63">
        <v>2</v>
      </c>
      <c r="J99" s="64" t="str">
        <f t="shared" si="4"/>
        <v>A</v>
      </c>
      <c r="K99" s="65">
        <f t="shared" si="5"/>
        <v>5000</v>
      </c>
      <c r="L99" s="66">
        <f t="shared" si="6"/>
        <v>2</v>
      </c>
      <c r="M99" s="66" t="str">
        <f t="shared" si="7"/>
        <v>OK</v>
      </c>
    </row>
    <row r="100" spans="2:14" s="69" customFormat="1" x14ac:dyDescent="0.25">
      <c r="B100" s="57">
        <v>93</v>
      </c>
      <c r="C100" s="70">
        <v>44488</v>
      </c>
      <c r="D100" s="59" t="s">
        <v>859</v>
      </c>
      <c r="E100" s="60" t="s">
        <v>11276</v>
      </c>
      <c r="F100" s="67" t="s">
        <v>860</v>
      </c>
      <c r="G100" s="67" t="s">
        <v>861</v>
      </c>
      <c r="H100" s="68" t="s">
        <v>862</v>
      </c>
      <c r="I100" s="63">
        <v>6</v>
      </c>
      <c r="J100" s="64" t="str">
        <f t="shared" si="4"/>
        <v>B</v>
      </c>
      <c r="K100" s="65">
        <f t="shared" si="5"/>
        <v>18000</v>
      </c>
      <c r="L100" s="66">
        <f t="shared" si="6"/>
        <v>6</v>
      </c>
      <c r="M100" s="66" t="str">
        <f t="shared" si="7"/>
        <v>OK</v>
      </c>
      <c r="N100" s="40"/>
    </row>
    <row r="101" spans="2:14" x14ac:dyDescent="0.25">
      <c r="B101" s="57">
        <v>94</v>
      </c>
      <c r="C101" s="70">
        <v>44488</v>
      </c>
      <c r="D101" s="59" t="s">
        <v>863</v>
      </c>
      <c r="E101" s="60" t="s">
        <v>11276</v>
      </c>
      <c r="F101" s="67" t="s">
        <v>864</v>
      </c>
      <c r="G101" s="67" t="s">
        <v>865</v>
      </c>
      <c r="H101" s="68" t="s">
        <v>866</v>
      </c>
      <c r="I101" s="63">
        <v>2</v>
      </c>
      <c r="J101" s="64" t="str">
        <f t="shared" si="4"/>
        <v>A</v>
      </c>
      <c r="K101" s="65">
        <f t="shared" si="5"/>
        <v>5000</v>
      </c>
      <c r="L101" s="66">
        <f t="shared" si="6"/>
        <v>2</v>
      </c>
      <c r="M101" s="66" t="str">
        <f t="shared" si="7"/>
        <v>OK</v>
      </c>
    </row>
    <row r="102" spans="2:14" x14ac:dyDescent="0.25">
      <c r="B102" s="57">
        <v>95</v>
      </c>
      <c r="C102" s="70">
        <v>44488</v>
      </c>
      <c r="D102" s="59" t="s">
        <v>867</v>
      </c>
      <c r="E102" s="60" t="s">
        <v>11276</v>
      </c>
      <c r="F102" s="67" t="s">
        <v>868</v>
      </c>
      <c r="G102" s="67" t="s">
        <v>869</v>
      </c>
      <c r="H102" s="68" t="s">
        <v>870</v>
      </c>
      <c r="I102" s="63">
        <v>2</v>
      </c>
      <c r="J102" s="64" t="str">
        <f t="shared" si="4"/>
        <v>A</v>
      </c>
      <c r="K102" s="65">
        <f t="shared" si="5"/>
        <v>5000</v>
      </c>
      <c r="L102" s="66">
        <f t="shared" si="6"/>
        <v>2</v>
      </c>
      <c r="M102" s="66" t="str">
        <f t="shared" si="7"/>
        <v>OK</v>
      </c>
    </row>
    <row r="103" spans="2:14" s="69" customFormat="1" x14ac:dyDescent="0.25">
      <c r="B103" s="57">
        <v>96</v>
      </c>
      <c r="C103" s="70">
        <v>44488</v>
      </c>
      <c r="D103" s="59" t="s">
        <v>871</v>
      </c>
      <c r="E103" s="60" t="s">
        <v>11276</v>
      </c>
      <c r="F103" s="67" t="s">
        <v>872</v>
      </c>
      <c r="G103" s="67" t="s">
        <v>873</v>
      </c>
      <c r="H103" s="68" t="s">
        <v>874</v>
      </c>
      <c r="I103" s="63">
        <v>2</v>
      </c>
      <c r="J103" s="64" t="str">
        <f t="shared" si="4"/>
        <v>A</v>
      </c>
      <c r="K103" s="65">
        <f t="shared" si="5"/>
        <v>5000</v>
      </c>
      <c r="L103" s="66">
        <f t="shared" si="6"/>
        <v>2</v>
      </c>
      <c r="M103" s="66" t="str">
        <f t="shared" si="7"/>
        <v>OK</v>
      </c>
      <c r="N103" s="40"/>
    </row>
    <row r="104" spans="2:14" x14ac:dyDescent="0.25">
      <c r="B104" s="57">
        <v>97</v>
      </c>
      <c r="C104" s="70">
        <v>44488</v>
      </c>
      <c r="D104" s="59" t="s">
        <v>875</v>
      </c>
      <c r="E104" s="60" t="s">
        <v>11276</v>
      </c>
      <c r="F104" s="67" t="s">
        <v>876</v>
      </c>
      <c r="G104" s="67" t="s">
        <v>877</v>
      </c>
      <c r="H104" s="68" t="s">
        <v>878</v>
      </c>
      <c r="I104" s="63">
        <v>2</v>
      </c>
      <c r="J104" s="64" t="str">
        <f t="shared" si="4"/>
        <v>A</v>
      </c>
      <c r="K104" s="65">
        <f t="shared" si="5"/>
        <v>5000</v>
      </c>
      <c r="L104" s="66">
        <f t="shared" si="6"/>
        <v>2</v>
      </c>
      <c r="M104" s="66" t="str">
        <f t="shared" si="7"/>
        <v>OK</v>
      </c>
    </row>
    <row r="105" spans="2:14" x14ac:dyDescent="0.25">
      <c r="B105" s="57">
        <v>98</v>
      </c>
      <c r="C105" s="70">
        <v>44488</v>
      </c>
      <c r="D105" s="59" t="s">
        <v>879</v>
      </c>
      <c r="E105" s="60" t="s">
        <v>11276</v>
      </c>
      <c r="F105" s="67" t="s">
        <v>880</v>
      </c>
      <c r="G105" s="67" t="s">
        <v>881</v>
      </c>
      <c r="H105" s="68" t="s">
        <v>882</v>
      </c>
      <c r="I105" s="63">
        <v>6</v>
      </c>
      <c r="J105" s="64" t="str">
        <f t="shared" si="4"/>
        <v>B</v>
      </c>
      <c r="K105" s="65">
        <f t="shared" si="5"/>
        <v>18000</v>
      </c>
      <c r="L105" s="66">
        <f t="shared" si="6"/>
        <v>12</v>
      </c>
      <c r="M105" s="66" t="str">
        <f t="shared" si="7"/>
        <v>OK</v>
      </c>
    </row>
    <row r="106" spans="2:14" x14ac:dyDescent="0.25">
      <c r="B106" s="57">
        <v>99</v>
      </c>
      <c r="C106" s="70">
        <v>44488</v>
      </c>
      <c r="D106" s="59" t="s">
        <v>883</v>
      </c>
      <c r="E106" s="60" t="s">
        <v>11276</v>
      </c>
      <c r="F106" s="67" t="s">
        <v>884</v>
      </c>
      <c r="G106" s="67" t="s">
        <v>885</v>
      </c>
      <c r="H106" s="68" t="s">
        <v>886</v>
      </c>
      <c r="I106" s="63">
        <v>3</v>
      </c>
      <c r="J106" s="64" t="str">
        <f t="shared" si="4"/>
        <v>A</v>
      </c>
      <c r="K106" s="65">
        <f t="shared" si="5"/>
        <v>7500</v>
      </c>
      <c r="L106" s="66">
        <f t="shared" si="6"/>
        <v>3</v>
      </c>
      <c r="M106" s="66" t="str">
        <f t="shared" si="7"/>
        <v>OK</v>
      </c>
    </row>
    <row r="107" spans="2:14" s="69" customFormat="1" x14ac:dyDescent="0.25">
      <c r="B107" s="57">
        <v>100</v>
      </c>
      <c r="C107" s="70">
        <v>44488</v>
      </c>
      <c r="D107" s="59" t="s">
        <v>887</v>
      </c>
      <c r="E107" s="60" t="s">
        <v>11276</v>
      </c>
      <c r="F107" s="67" t="s">
        <v>888</v>
      </c>
      <c r="G107" s="67" t="s">
        <v>889</v>
      </c>
      <c r="H107" s="68" t="s">
        <v>890</v>
      </c>
      <c r="I107" s="63">
        <v>6</v>
      </c>
      <c r="J107" s="64" t="str">
        <f t="shared" si="4"/>
        <v>B</v>
      </c>
      <c r="K107" s="65">
        <f t="shared" si="5"/>
        <v>18000</v>
      </c>
      <c r="L107" s="66">
        <f t="shared" si="6"/>
        <v>14</v>
      </c>
      <c r="M107" s="66" t="str">
        <f t="shared" si="7"/>
        <v>OK</v>
      </c>
      <c r="N107" s="40"/>
    </row>
    <row r="108" spans="2:14" s="69" customFormat="1" x14ac:dyDescent="0.25">
      <c r="B108" s="57">
        <v>101</v>
      </c>
      <c r="C108" s="70">
        <v>44488</v>
      </c>
      <c r="D108" s="59" t="s">
        <v>891</v>
      </c>
      <c r="E108" s="60" t="s">
        <v>11276</v>
      </c>
      <c r="F108" s="67" t="s">
        <v>892</v>
      </c>
      <c r="G108" s="67" t="s">
        <v>893</v>
      </c>
      <c r="H108" s="68" t="s">
        <v>894</v>
      </c>
      <c r="I108" s="63">
        <v>6</v>
      </c>
      <c r="J108" s="64" t="str">
        <f t="shared" si="4"/>
        <v>B</v>
      </c>
      <c r="K108" s="65">
        <f t="shared" si="5"/>
        <v>18000</v>
      </c>
      <c r="L108" s="66">
        <f t="shared" si="6"/>
        <v>8</v>
      </c>
      <c r="M108" s="66" t="str">
        <f t="shared" si="7"/>
        <v>OK</v>
      </c>
      <c r="N108" s="40"/>
    </row>
    <row r="109" spans="2:14" x14ac:dyDescent="0.25">
      <c r="B109" s="57">
        <v>102</v>
      </c>
      <c r="C109" s="70">
        <v>44488</v>
      </c>
      <c r="D109" s="59" t="s">
        <v>895</v>
      </c>
      <c r="E109" s="60" t="s">
        <v>11276</v>
      </c>
      <c r="F109" s="67" t="s">
        <v>896</v>
      </c>
      <c r="G109" s="67" t="s">
        <v>897</v>
      </c>
      <c r="H109" s="68" t="s">
        <v>898</v>
      </c>
      <c r="I109" s="63">
        <v>6</v>
      </c>
      <c r="J109" s="64" t="str">
        <f t="shared" si="4"/>
        <v>B</v>
      </c>
      <c r="K109" s="65">
        <f t="shared" si="5"/>
        <v>18000</v>
      </c>
      <c r="L109" s="66">
        <f t="shared" si="6"/>
        <v>8</v>
      </c>
      <c r="M109" s="66" t="str">
        <f t="shared" si="7"/>
        <v>OK</v>
      </c>
    </row>
    <row r="110" spans="2:14" x14ac:dyDescent="0.25">
      <c r="B110" s="57">
        <v>103</v>
      </c>
      <c r="C110" s="70">
        <v>44488</v>
      </c>
      <c r="D110" s="59" t="s">
        <v>899</v>
      </c>
      <c r="E110" s="60" t="s">
        <v>11276</v>
      </c>
      <c r="F110" s="67" t="s">
        <v>900</v>
      </c>
      <c r="G110" s="67" t="s">
        <v>901</v>
      </c>
      <c r="H110" s="68" t="s">
        <v>902</v>
      </c>
      <c r="I110" s="63">
        <v>6</v>
      </c>
      <c r="J110" s="64" t="str">
        <f t="shared" si="4"/>
        <v>B</v>
      </c>
      <c r="K110" s="65">
        <f t="shared" si="5"/>
        <v>18000</v>
      </c>
      <c r="L110" s="66">
        <f t="shared" si="6"/>
        <v>6</v>
      </c>
      <c r="M110" s="66" t="str">
        <f t="shared" si="7"/>
        <v>OK</v>
      </c>
    </row>
    <row r="111" spans="2:14" s="69" customFormat="1" x14ac:dyDescent="0.25">
      <c r="B111" s="57">
        <v>104</v>
      </c>
      <c r="C111" s="70">
        <v>44488</v>
      </c>
      <c r="D111" s="59" t="s">
        <v>903</v>
      </c>
      <c r="E111" s="60" t="s">
        <v>11276</v>
      </c>
      <c r="F111" s="67" t="s">
        <v>904</v>
      </c>
      <c r="G111" s="67" t="s">
        <v>905</v>
      </c>
      <c r="H111" s="68" t="s">
        <v>906</v>
      </c>
      <c r="I111" s="63">
        <v>6</v>
      </c>
      <c r="J111" s="64" t="str">
        <f t="shared" si="4"/>
        <v>B</v>
      </c>
      <c r="K111" s="65">
        <f t="shared" si="5"/>
        <v>18000</v>
      </c>
      <c r="L111" s="66">
        <f t="shared" si="6"/>
        <v>6</v>
      </c>
      <c r="M111" s="66" t="str">
        <f t="shared" si="7"/>
        <v>OK</v>
      </c>
      <c r="N111" s="40"/>
    </row>
    <row r="112" spans="2:14" x14ac:dyDescent="0.25">
      <c r="B112" s="57">
        <v>105</v>
      </c>
      <c r="C112" s="70">
        <v>44488</v>
      </c>
      <c r="D112" s="59" t="s">
        <v>907</v>
      </c>
      <c r="E112" s="60" t="s">
        <v>11276</v>
      </c>
      <c r="F112" s="67" t="s">
        <v>908</v>
      </c>
      <c r="G112" s="67" t="s">
        <v>909</v>
      </c>
      <c r="H112" s="68" t="s">
        <v>910</v>
      </c>
      <c r="I112" s="63">
        <v>6</v>
      </c>
      <c r="J112" s="64" t="str">
        <f t="shared" si="4"/>
        <v>B</v>
      </c>
      <c r="K112" s="65">
        <f t="shared" si="5"/>
        <v>18000</v>
      </c>
      <c r="L112" s="66">
        <f t="shared" si="6"/>
        <v>8</v>
      </c>
      <c r="M112" s="66" t="str">
        <f t="shared" si="7"/>
        <v>OK</v>
      </c>
    </row>
    <row r="113" spans="2:14" x14ac:dyDescent="0.25">
      <c r="B113" s="57">
        <v>106</v>
      </c>
      <c r="C113" s="70">
        <v>44488</v>
      </c>
      <c r="D113" s="59" t="s">
        <v>911</v>
      </c>
      <c r="E113" s="60" t="s">
        <v>11276</v>
      </c>
      <c r="F113" s="67" t="s">
        <v>912</v>
      </c>
      <c r="G113" s="67" t="s">
        <v>913</v>
      </c>
      <c r="H113" s="68" t="s">
        <v>914</v>
      </c>
      <c r="I113" s="63">
        <v>8</v>
      </c>
      <c r="J113" s="64" t="str">
        <f t="shared" si="4"/>
        <v>B</v>
      </c>
      <c r="K113" s="65">
        <f t="shared" si="5"/>
        <v>24000</v>
      </c>
      <c r="L113" s="66">
        <f t="shared" si="6"/>
        <v>8</v>
      </c>
      <c r="M113" s="66" t="str">
        <f t="shared" si="7"/>
        <v>OK</v>
      </c>
    </row>
    <row r="114" spans="2:14" x14ac:dyDescent="0.25">
      <c r="B114" s="57">
        <v>107</v>
      </c>
      <c r="C114" s="70">
        <v>44488</v>
      </c>
      <c r="D114" s="59" t="s">
        <v>915</v>
      </c>
      <c r="E114" s="60" t="s">
        <v>11276</v>
      </c>
      <c r="F114" s="67" t="s">
        <v>916</v>
      </c>
      <c r="G114" s="67" t="s">
        <v>917</v>
      </c>
      <c r="H114" s="68" t="s">
        <v>918</v>
      </c>
      <c r="I114" s="63">
        <v>6</v>
      </c>
      <c r="J114" s="64" t="str">
        <f t="shared" si="4"/>
        <v>B</v>
      </c>
      <c r="K114" s="65">
        <f t="shared" si="5"/>
        <v>18000</v>
      </c>
      <c r="L114" s="66">
        <f t="shared" si="6"/>
        <v>6</v>
      </c>
      <c r="M114" s="66" t="str">
        <f t="shared" si="7"/>
        <v>OK</v>
      </c>
    </row>
    <row r="115" spans="2:14" s="69" customFormat="1" x14ac:dyDescent="0.25">
      <c r="B115" s="57">
        <v>108</v>
      </c>
      <c r="C115" s="70">
        <v>44488</v>
      </c>
      <c r="D115" s="59" t="s">
        <v>845</v>
      </c>
      <c r="E115" s="60" t="s">
        <v>11276</v>
      </c>
      <c r="F115" s="67" t="s">
        <v>552</v>
      </c>
      <c r="G115" s="67" t="s">
        <v>846</v>
      </c>
      <c r="H115" s="68" t="s">
        <v>847</v>
      </c>
      <c r="I115" s="63">
        <v>2</v>
      </c>
      <c r="J115" s="64" t="str">
        <f t="shared" si="4"/>
        <v>A</v>
      </c>
      <c r="K115" s="65">
        <f t="shared" si="5"/>
        <v>5000</v>
      </c>
      <c r="L115" s="66">
        <f t="shared" si="6"/>
        <v>2</v>
      </c>
      <c r="M115" s="66" t="str">
        <f t="shared" si="7"/>
        <v>OK</v>
      </c>
      <c r="N115" s="40"/>
    </row>
    <row r="116" spans="2:14" x14ac:dyDescent="0.25">
      <c r="B116" s="57">
        <v>109</v>
      </c>
      <c r="C116" s="70">
        <v>44488</v>
      </c>
      <c r="D116" s="59" t="s">
        <v>919</v>
      </c>
      <c r="E116" s="60" t="s">
        <v>11276</v>
      </c>
      <c r="F116" s="67" t="s">
        <v>920</v>
      </c>
      <c r="G116" s="67" t="s">
        <v>921</v>
      </c>
      <c r="H116" s="68" t="s">
        <v>922</v>
      </c>
      <c r="I116" s="63">
        <v>2</v>
      </c>
      <c r="J116" s="64" t="str">
        <f t="shared" si="4"/>
        <v>A</v>
      </c>
      <c r="K116" s="65">
        <f t="shared" si="5"/>
        <v>5000</v>
      </c>
      <c r="L116" s="66">
        <f t="shared" si="6"/>
        <v>4</v>
      </c>
      <c r="M116" s="66" t="str">
        <f t="shared" si="7"/>
        <v>OK</v>
      </c>
    </row>
    <row r="117" spans="2:14" x14ac:dyDescent="0.25">
      <c r="B117" s="57">
        <v>110</v>
      </c>
      <c r="C117" s="70">
        <v>44488</v>
      </c>
      <c r="D117" s="59" t="s">
        <v>923</v>
      </c>
      <c r="E117" s="60" t="s">
        <v>11276</v>
      </c>
      <c r="F117" s="67" t="s">
        <v>924</v>
      </c>
      <c r="G117" s="67" t="s">
        <v>925</v>
      </c>
      <c r="H117" s="68" t="s">
        <v>926</v>
      </c>
      <c r="I117" s="63">
        <v>2</v>
      </c>
      <c r="J117" s="64" t="str">
        <f t="shared" si="4"/>
        <v>A</v>
      </c>
      <c r="K117" s="65">
        <f t="shared" si="5"/>
        <v>5000</v>
      </c>
      <c r="L117" s="66">
        <f t="shared" si="6"/>
        <v>2</v>
      </c>
      <c r="M117" s="66" t="str">
        <f t="shared" si="7"/>
        <v>OK</v>
      </c>
    </row>
    <row r="118" spans="2:14" s="69" customFormat="1" x14ac:dyDescent="0.25">
      <c r="B118" s="57">
        <v>111</v>
      </c>
      <c r="C118" s="70">
        <v>44488</v>
      </c>
      <c r="D118" s="59" t="s">
        <v>927</v>
      </c>
      <c r="E118" s="60" t="s">
        <v>11276</v>
      </c>
      <c r="F118" s="67" t="s">
        <v>928</v>
      </c>
      <c r="G118" s="67" t="s">
        <v>925</v>
      </c>
      <c r="H118" s="68" t="s">
        <v>929</v>
      </c>
      <c r="I118" s="63">
        <v>2</v>
      </c>
      <c r="J118" s="64" t="str">
        <f t="shared" si="4"/>
        <v>A</v>
      </c>
      <c r="K118" s="65">
        <f t="shared" si="5"/>
        <v>5000</v>
      </c>
      <c r="L118" s="66">
        <f t="shared" si="6"/>
        <v>4</v>
      </c>
      <c r="M118" s="66" t="str">
        <f t="shared" si="7"/>
        <v>OK</v>
      </c>
      <c r="N118" s="40"/>
    </row>
    <row r="119" spans="2:14" x14ac:dyDescent="0.25">
      <c r="B119" s="57">
        <v>112</v>
      </c>
      <c r="C119" s="70">
        <v>44488</v>
      </c>
      <c r="D119" s="59" t="s">
        <v>930</v>
      </c>
      <c r="E119" s="60" t="s">
        <v>11276</v>
      </c>
      <c r="F119" s="67" t="s">
        <v>931</v>
      </c>
      <c r="G119" s="67" t="s">
        <v>932</v>
      </c>
      <c r="H119" s="68" t="s">
        <v>933</v>
      </c>
      <c r="I119" s="63">
        <v>2</v>
      </c>
      <c r="J119" s="64" t="str">
        <f t="shared" si="4"/>
        <v>A</v>
      </c>
      <c r="K119" s="65">
        <f t="shared" si="5"/>
        <v>5000</v>
      </c>
      <c r="L119" s="66">
        <f t="shared" si="6"/>
        <v>4</v>
      </c>
      <c r="M119" s="66" t="str">
        <f t="shared" si="7"/>
        <v>OK</v>
      </c>
    </row>
    <row r="120" spans="2:14" x14ac:dyDescent="0.25">
      <c r="B120" s="57">
        <v>113</v>
      </c>
      <c r="C120" s="70">
        <v>44488</v>
      </c>
      <c r="D120" s="59" t="s">
        <v>934</v>
      </c>
      <c r="E120" s="60" t="s">
        <v>11276</v>
      </c>
      <c r="F120" s="67" t="s">
        <v>935</v>
      </c>
      <c r="G120" s="67" t="s">
        <v>936</v>
      </c>
      <c r="H120" s="68" t="s">
        <v>937</v>
      </c>
      <c r="I120" s="63">
        <v>6</v>
      </c>
      <c r="J120" s="64" t="str">
        <f t="shared" si="4"/>
        <v>B</v>
      </c>
      <c r="K120" s="65">
        <f t="shared" si="5"/>
        <v>18000</v>
      </c>
      <c r="L120" s="66">
        <f t="shared" si="6"/>
        <v>6</v>
      </c>
      <c r="M120" s="66" t="str">
        <f t="shared" si="7"/>
        <v>OK</v>
      </c>
    </row>
    <row r="121" spans="2:14" x14ac:dyDescent="0.25">
      <c r="B121" s="57">
        <v>114</v>
      </c>
      <c r="C121" s="70">
        <v>44488</v>
      </c>
      <c r="D121" s="59" t="s">
        <v>938</v>
      </c>
      <c r="E121" s="60" t="s">
        <v>11276</v>
      </c>
      <c r="F121" s="67" t="s">
        <v>939</v>
      </c>
      <c r="G121" s="67" t="s">
        <v>940</v>
      </c>
      <c r="H121" s="68" t="s">
        <v>941</v>
      </c>
      <c r="I121" s="63">
        <v>2</v>
      </c>
      <c r="J121" s="64" t="str">
        <f t="shared" si="4"/>
        <v>A</v>
      </c>
      <c r="K121" s="65">
        <f t="shared" si="5"/>
        <v>5000</v>
      </c>
      <c r="L121" s="66">
        <f t="shared" si="6"/>
        <v>4</v>
      </c>
      <c r="M121" s="66" t="str">
        <f t="shared" si="7"/>
        <v>OK</v>
      </c>
    </row>
    <row r="122" spans="2:14" s="69" customFormat="1" x14ac:dyDescent="0.25">
      <c r="B122" s="57">
        <v>115</v>
      </c>
      <c r="C122" s="70">
        <v>44488</v>
      </c>
      <c r="D122" s="59" t="s">
        <v>942</v>
      </c>
      <c r="E122" s="60" t="s">
        <v>11276</v>
      </c>
      <c r="F122" s="67" t="s">
        <v>943</v>
      </c>
      <c r="G122" s="67" t="s">
        <v>944</v>
      </c>
      <c r="H122" s="68" t="s">
        <v>945</v>
      </c>
      <c r="I122" s="63">
        <v>3</v>
      </c>
      <c r="J122" s="64" t="str">
        <f t="shared" si="4"/>
        <v>A</v>
      </c>
      <c r="K122" s="65">
        <f t="shared" si="5"/>
        <v>7500</v>
      </c>
      <c r="L122" s="66">
        <f t="shared" si="6"/>
        <v>5</v>
      </c>
      <c r="M122" s="66" t="str">
        <f t="shared" si="7"/>
        <v>OK</v>
      </c>
      <c r="N122" s="40"/>
    </row>
    <row r="123" spans="2:14" x14ac:dyDescent="0.25">
      <c r="B123" s="57">
        <v>116</v>
      </c>
      <c r="C123" s="70">
        <v>44488</v>
      </c>
      <c r="D123" s="59" t="s">
        <v>946</v>
      </c>
      <c r="E123" s="60" t="s">
        <v>11276</v>
      </c>
      <c r="F123" s="67" t="s">
        <v>947</v>
      </c>
      <c r="G123" s="67" t="s">
        <v>948</v>
      </c>
      <c r="H123" s="68" t="s">
        <v>949</v>
      </c>
      <c r="I123" s="63">
        <v>2</v>
      </c>
      <c r="J123" s="64" t="str">
        <f t="shared" si="4"/>
        <v>A</v>
      </c>
      <c r="K123" s="65">
        <f t="shared" si="5"/>
        <v>5000</v>
      </c>
      <c r="L123" s="66">
        <f t="shared" si="6"/>
        <v>2</v>
      </c>
      <c r="M123" s="66" t="str">
        <f t="shared" si="7"/>
        <v>OK</v>
      </c>
    </row>
    <row r="124" spans="2:14" x14ac:dyDescent="0.25">
      <c r="B124" s="57">
        <v>117</v>
      </c>
      <c r="C124" s="70">
        <v>44488</v>
      </c>
      <c r="D124" s="59" t="s">
        <v>950</v>
      </c>
      <c r="E124" s="60" t="s">
        <v>11276</v>
      </c>
      <c r="F124" s="67" t="s">
        <v>951</v>
      </c>
      <c r="G124" s="67" t="s">
        <v>940</v>
      </c>
      <c r="H124" s="68" t="s">
        <v>952</v>
      </c>
      <c r="I124" s="63">
        <v>2</v>
      </c>
      <c r="J124" s="64" t="str">
        <f t="shared" si="4"/>
        <v>A</v>
      </c>
      <c r="K124" s="65">
        <f t="shared" si="5"/>
        <v>5000</v>
      </c>
      <c r="L124" s="66">
        <f t="shared" si="6"/>
        <v>4</v>
      </c>
      <c r="M124" s="66" t="str">
        <f t="shared" si="7"/>
        <v>OK</v>
      </c>
    </row>
    <row r="125" spans="2:14" x14ac:dyDescent="0.25">
      <c r="B125" s="57">
        <v>118</v>
      </c>
      <c r="C125" s="70">
        <v>44488</v>
      </c>
      <c r="D125" s="59" t="s">
        <v>953</v>
      </c>
      <c r="E125" s="60" t="s">
        <v>11276</v>
      </c>
      <c r="F125" s="67" t="s">
        <v>954</v>
      </c>
      <c r="G125" s="67" t="s">
        <v>955</v>
      </c>
      <c r="H125" s="68" t="s">
        <v>956</v>
      </c>
      <c r="I125" s="63">
        <v>2</v>
      </c>
      <c r="J125" s="64" t="str">
        <f t="shared" si="4"/>
        <v>A</v>
      </c>
      <c r="K125" s="65">
        <f t="shared" si="5"/>
        <v>5000</v>
      </c>
      <c r="L125" s="66">
        <f t="shared" si="6"/>
        <v>2</v>
      </c>
      <c r="M125" s="66" t="str">
        <f t="shared" si="7"/>
        <v>OK</v>
      </c>
    </row>
    <row r="126" spans="2:14" s="69" customFormat="1" x14ac:dyDescent="0.25">
      <c r="B126" s="57">
        <v>119</v>
      </c>
      <c r="C126" s="70">
        <v>44488</v>
      </c>
      <c r="D126" s="59" t="s">
        <v>957</v>
      </c>
      <c r="E126" s="60" t="s">
        <v>11276</v>
      </c>
      <c r="F126" s="67" t="s">
        <v>958</v>
      </c>
      <c r="G126" s="67" t="s">
        <v>959</v>
      </c>
      <c r="H126" s="68" t="s">
        <v>960</v>
      </c>
      <c r="I126" s="63">
        <v>2</v>
      </c>
      <c r="J126" s="64" t="str">
        <f t="shared" si="4"/>
        <v>A</v>
      </c>
      <c r="K126" s="65">
        <f t="shared" si="5"/>
        <v>5000</v>
      </c>
      <c r="L126" s="66">
        <f t="shared" si="6"/>
        <v>4</v>
      </c>
      <c r="M126" s="66" t="str">
        <f t="shared" si="7"/>
        <v>OK</v>
      </c>
      <c r="N126" s="40"/>
    </row>
    <row r="127" spans="2:14" x14ac:dyDescent="0.25">
      <c r="B127" s="57">
        <v>120</v>
      </c>
      <c r="C127" s="70">
        <v>44488</v>
      </c>
      <c r="D127" s="59" t="s">
        <v>961</v>
      </c>
      <c r="E127" s="60" t="s">
        <v>11276</v>
      </c>
      <c r="F127" s="67" t="s">
        <v>962</v>
      </c>
      <c r="G127" s="67" t="s">
        <v>963</v>
      </c>
      <c r="H127" s="68" t="s">
        <v>964</v>
      </c>
      <c r="I127" s="63">
        <v>2</v>
      </c>
      <c r="J127" s="64" t="str">
        <f t="shared" si="4"/>
        <v>A</v>
      </c>
      <c r="K127" s="65">
        <f t="shared" si="5"/>
        <v>5000</v>
      </c>
      <c r="L127" s="66">
        <f t="shared" si="6"/>
        <v>4</v>
      </c>
      <c r="M127" s="66" t="str">
        <f t="shared" si="7"/>
        <v>OK</v>
      </c>
    </row>
    <row r="128" spans="2:14" x14ac:dyDescent="0.25">
      <c r="B128" s="57">
        <v>121</v>
      </c>
      <c r="C128" s="70">
        <v>44488</v>
      </c>
      <c r="D128" s="59" t="s">
        <v>969</v>
      </c>
      <c r="E128" s="60" t="s">
        <v>11276</v>
      </c>
      <c r="F128" s="67" t="s">
        <v>970</v>
      </c>
      <c r="G128" s="67" t="s">
        <v>971</v>
      </c>
      <c r="H128" s="68" t="s">
        <v>972</v>
      </c>
      <c r="I128" s="63">
        <v>2</v>
      </c>
      <c r="J128" s="64" t="str">
        <f t="shared" si="4"/>
        <v>A</v>
      </c>
      <c r="K128" s="65">
        <f t="shared" si="5"/>
        <v>5000</v>
      </c>
      <c r="L128" s="66">
        <f t="shared" si="6"/>
        <v>4</v>
      </c>
      <c r="M128" s="66" t="str">
        <f t="shared" si="7"/>
        <v>OK</v>
      </c>
    </row>
    <row r="129" spans="2:14" s="69" customFormat="1" x14ac:dyDescent="0.25">
      <c r="B129" s="57">
        <v>122</v>
      </c>
      <c r="C129" s="70">
        <v>44488</v>
      </c>
      <c r="D129" s="59" t="s">
        <v>965</v>
      </c>
      <c r="E129" s="60" t="s">
        <v>11276</v>
      </c>
      <c r="F129" s="67" t="s">
        <v>966</v>
      </c>
      <c r="G129" s="67" t="s">
        <v>967</v>
      </c>
      <c r="H129" s="68" t="s">
        <v>968</v>
      </c>
      <c r="I129" s="63">
        <v>2</v>
      </c>
      <c r="J129" s="64" t="str">
        <f t="shared" si="4"/>
        <v>A</v>
      </c>
      <c r="K129" s="65">
        <f t="shared" si="5"/>
        <v>5000</v>
      </c>
      <c r="L129" s="66">
        <f t="shared" si="6"/>
        <v>4</v>
      </c>
      <c r="M129" s="66" t="str">
        <f t="shared" si="7"/>
        <v>OK</v>
      </c>
      <c r="N129" s="40"/>
    </row>
    <row r="130" spans="2:14" x14ac:dyDescent="0.25">
      <c r="B130" s="57">
        <v>123</v>
      </c>
      <c r="C130" s="70">
        <v>44488</v>
      </c>
      <c r="D130" s="59" t="s">
        <v>1144</v>
      </c>
      <c r="E130" s="60" t="s">
        <v>11276</v>
      </c>
      <c r="F130" s="67" t="s">
        <v>1145</v>
      </c>
      <c r="G130" s="67" t="s">
        <v>1146</v>
      </c>
      <c r="H130" s="68" t="s">
        <v>1147</v>
      </c>
      <c r="I130" s="63">
        <v>10</v>
      </c>
      <c r="J130" s="64" t="str">
        <f t="shared" si="4"/>
        <v>B</v>
      </c>
      <c r="K130" s="65">
        <f t="shared" si="5"/>
        <v>30000</v>
      </c>
      <c r="L130" s="66">
        <f t="shared" si="6"/>
        <v>16</v>
      </c>
      <c r="M130" s="66" t="str">
        <f t="shared" si="7"/>
        <v>OK</v>
      </c>
    </row>
    <row r="131" spans="2:14" x14ac:dyDescent="0.25">
      <c r="B131" s="57">
        <v>124</v>
      </c>
      <c r="C131" s="70">
        <v>44488</v>
      </c>
      <c r="D131" s="59" t="s">
        <v>1148</v>
      </c>
      <c r="E131" s="60" t="s">
        <v>11276</v>
      </c>
      <c r="F131" s="67" t="s">
        <v>1149</v>
      </c>
      <c r="G131" s="67" t="s">
        <v>1150</v>
      </c>
      <c r="H131" s="68" t="s">
        <v>1151</v>
      </c>
      <c r="I131" s="63">
        <v>2</v>
      </c>
      <c r="J131" s="64" t="str">
        <f t="shared" si="4"/>
        <v>A</v>
      </c>
      <c r="K131" s="65">
        <f t="shared" si="5"/>
        <v>5000</v>
      </c>
      <c r="L131" s="66">
        <f t="shared" si="6"/>
        <v>2</v>
      </c>
      <c r="M131" s="66" t="str">
        <f t="shared" si="7"/>
        <v>OK</v>
      </c>
    </row>
    <row r="132" spans="2:14" x14ac:dyDescent="0.25">
      <c r="B132" s="57">
        <v>125</v>
      </c>
      <c r="C132" s="70">
        <v>44489</v>
      </c>
      <c r="D132" s="59" t="s">
        <v>973</v>
      </c>
      <c r="E132" s="60" t="s">
        <v>11276</v>
      </c>
      <c r="F132" s="67" t="s">
        <v>974</v>
      </c>
      <c r="G132" s="67" t="s">
        <v>975</v>
      </c>
      <c r="H132" s="68" t="s">
        <v>976</v>
      </c>
      <c r="I132" s="63">
        <v>4</v>
      </c>
      <c r="J132" s="64" t="str">
        <f t="shared" si="4"/>
        <v>A</v>
      </c>
      <c r="K132" s="65">
        <f t="shared" si="5"/>
        <v>10000</v>
      </c>
      <c r="L132" s="66">
        <f t="shared" si="6"/>
        <v>4</v>
      </c>
      <c r="M132" s="66" t="str">
        <f t="shared" si="7"/>
        <v>OK</v>
      </c>
    </row>
    <row r="133" spans="2:14" s="69" customFormat="1" x14ac:dyDescent="0.25">
      <c r="B133" s="57">
        <v>126</v>
      </c>
      <c r="C133" s="70">
        <v>44489</v>
      </c>
      <c r="D133" s="59" t="s">
        <v>977</v>
      </c>
      <c r="E133" s="60" t="s">
        <v>11276</v>
      </c>
      <c r="F133" s="67" t="s">
        <v>978</v>
      </c>
      <c r="G133" s="67" t="s">
        <v>979</v>
      </c>
      <c r="H133" s="68" t="s">
        <v>980</v>
      </c>
      <c r="I133" s="63">
        <v>4</v>
      </c>
      <c r="J133" s="64" t="str">
        <f t="shared" si="4"/>
        <v>A</v>
      </c>
      <c r="K133" s="65">
        <f t="shared" si="5"/>
        <v>10000</v>
      </c>
      <c r="L133" s="66">
        <f t="shared" si="6"/>
        <v>4</v>
      </c>
      <c r="M133" s="66" t="str">
        <f t="shared" si="7"/>
        <v>OK</v>
      </c>
      <c r="N133" s="40"/>
    </row>
    <row r="134" spans="2:14" x14ac:dyDescent="0.25">
      <c r="B134" s="57">
        <v>127</v>
      </c>
      <c r="C134" s="70">
        <v>44489</v>
      </c>
      <c r="D134" s="59" t="s">
        <v>981</v>
      </c>
      <c r="E134" s="60" t="s">
        <v>11276</v>
      </c>
      <c r="F134" s="67" t="s">
        <v>982</v>
      </c>
      <c r="G134" s="67" t="s">
        <v>983</v>
      </c>
      <c r="H134" s="68" t="s">
        <v>984</v>
      </c>
      <c r="I134" s="63">
        <v>2</v>
      </c>
      <c r="J134" s="64" t="str">
        <f t="shared" si="4"/>
        <v>A</v>
      </c>
      <c r="K134" s="65">
        <f t="shared" si="5"/>
        <v>5000</v>
      </c>
      <c r="L134" s="66">
        <f t="shared" si="6"/>
        <v>4</v>
      </c>
      <c r="M134" s="66" t="str">
        <f t="shared" si="7"/>
        <v>OK</v>
      </c>
    </row>
    <row r="135" spans="2:14" x14ac:dyDescent="0.25">
      <c r="B135" s="57">
        <v>128</v>
      </c>
      <c r="C135" s="70">
        <v>44489</v>
      </c>
      <c r="D135" s="59" t="s">
        <v>1063</v>
      </c>
      <c r="E135" s="60" t="s">
        <v>11276</v>
      </c>
      <c r="F135" s="67" t="s">
        <v>1064</v>
      </c>
      <c r="G135" s="67" t="s">
        <v>1065</v>
      </c>
      <c r="H135" s="68" t="s">
        <v>1066</v>
      </c>
      <c r="I135" s="63">
        <v>6</v>
      </c>
      <c r="J135" s="64" t="str">
        <f t="shared" si="4"/>
        <v>B</v>
      </c>
      <c r="K135" s="65">
        <f t="shared" si="5"/>
        <v>18000</v>
      </c>
      <c r="L135" s="66">
        <f t="shared" si="6"/>
        <v>12</v>
      </c>
      <c r="M135" s="66" t="str">
        <f t="shared" si="7"/>
        <v>OK</v>
      </c>
    </row>
    <row r="136" spans="2:14" s="69" customFormat="1" x14ac:dyDescent="0.25">
      <c r="B136" s="57">
        <v>129</v>
      </c>
      <c r="C136" s="70">
        <v>44489</v>
      </c>
      <c r="D136" s="59" t="s">
        <v>1075</v>
      </c>
      <c r="E136" s="60" t="s">
        <v>11276</v>
      </c>
      <c r="F136" s="67" t="s">
        <v>1076</v>
      </c>
      <c r="G136" s="67" t="s">
        <v>1077</v>
      </c>
      <c r="H136" s="68" t="s">
        <v>1078</v>
      </c>
      <c r="I136" s="63">
        <v>6</v>
      </c>
      <c r="J136" s="64" t="str">
        <f t="shared" si="4"/>
        <v>B</v>
      </c>
      <c r="K136" s="65">
        <f t="shared" si="5"/>
        <v>18000</v>
      </c>
      <c r="L136" s="66">
        <f t="shared" si="6"/>
        <v>6</v>
      </c>
      <c r="M136" s="66" t="str">
        <f t="shared" si="7"/>
        <v>OK</v>
      </c>
      <c r="N136" s="40"/>
    </row>
    <row r="137" spans="2:14" x14ac:dyDescent="0.25">
      <c r="B137" s="57">
        <v>130</v>
      </c>
      <c r="C137" s="70">
        <v>44489</v>
      </c>
      <c r="D137" s="59" t="s">
        <v>1095</v>
      </c>
      <c r="E137" s="60" t="s">
        <v>11276</v>
      </c>
      <c r="F137" s="67" t="s">
        <v>1096</v>
      </c>
      <c r="G137" s="67" t="s">
        <v>1097</v>
      </c>
      <c r="H137" s="68" t="s">
        <v>1098</v>
      </c>
      <c r="I137" s="63">
        <v>2</v>
      </c>
      <c r="J137" s="64" t="str">
        <f t="shared" ref="J137:J816" si="8">+IF(I137&lt;=0," ",IF(I137&lt;=5,"A",IF(I137&gt;=6,"B")))</f>
        <v>A</v>
      </c>
      <c r="K137" s="65">
        <f t="shared" ref="K137:K816" si="9">+IF(J137=" ",I137*0,IF(J137="A",I137*2500,IF(J137="B",I137*3000)))</f>
        <v>5000</v>
      </c>
      <c r="L137" s="66">
        <f t="shared" ref="L137:L200" si="10">SUMIF($D$8:$D$816,D137:D945,$I$8:$I$816)</f>
        <v>2</v>
      </c>
      <c r="M137" s="66" t="str">
        <f t="shared" ref="M137:M200" si="11">+IF(L137=0," ",IF(L137&lt;=20,"OK",IF(L137&gt;=21,"LEBIH")))</f>
        <v>OK</v>
      </c>
    </row>
    <row r="138" spans="2:14" x14ac:dyDescent="0.25">
      <c r="B138" s="57">
        <v>131</v>
      </c>
      <c r="C138" s="70">
        <v>44489</v>
      </c>
      <c r="D138" s="59" t="s">
        <v>1020</v>
      </c>
      <c r="E138" s="60" t="s">
        <v>11276</v>
      </c>
      <c r="F138" s="67" t="s">
        <v>1021</v>
      </c>
      <c r="G138" s="67" t="s">
        <v>1022</v>
      </c>
      <c r="H138" s="68" t="s">
        <v>1023</v>
      </c>
      <c r="I138" s="63">
        <v>2</v>
      </c>
      <c r="J138" s="64" t="str">
        <f t="shared" si="8"/>
        <v>A</v>
      </c>
      <c r="K138" s="65">
        <f t="shared" si="9"/>
        <v>5000</v>
      </c>
      <c r="L138" s="66">
        <f t="shared" si="10"/>
        <v>2</v>
      </c>
      <c r="M138" s="66" t="str">
        <f t="shared" si="11"/>
        <v>OK</v>
      </c>
    </row>
    <row r="139" spans="2:14" x14ac:dyDescent="0.25">
      <c r="B139" s="57">
        <v>132</v>
      </c>
      <c r="C139" s="70">
        <v>44489</v>
      </c>
      <c r="D139" s="59" t="s">
        <v>985</v>
      </c>
      <c r="E139" s="60" t="s">
        <v>11276</v>
      </c>
      <c r="F139" s="67" t="s">
        <v>986</v>
      </c>
      <c r="G139" s="67" t="s">
        <v>987</v>
      </c>
      <c r="H139" s="68" t="s">
        <v>988</v>
      </c>
      <c r="I139" s="63">
        <v>4</v>
      </c>
      <c r="J139" s="64" t="str">
        <f t="shared" si="8"/>
        <v>A</v>
      </c>
      <c r="K139" s="65">
        <f t="shared" si="9"/>
        <v>10000</v>
      </c>
      <c r="L139" s="66">
        <f t="shared" si="10"/>
        <v>6</v>
      </c>
      <c r="M139" s="66" t="str">
        <f t="shared" si="11"/>
        <v>OK</v>
      </c>
    </row>
    <row r="140" spans="2:14" s="69" customFormat="1" x14ac:dyDescent="0.25">
      <c r="B140" s="57">
        <v>133</v>
      </c>
      <c r="C140" s="70">
        <v>44489</v>
      </c>
      <c r="D140" s="59" t="s">
        <v>989</v>
      </c>
      <c r="E140" s="60" t="s">
        <v>11276</v>
      </c>
      <c r="F140" s="67" t="s">
        <v>990</v>
      </c>
      <c r="G140" s="67" t="s">
        <v>991</v>
      </c>
      <c r="H140" s="68" t="s">
        <v>992</v>
      </c>
      <c r="I140" s="63">
        <v>2</v>
      </c>
      <c r="J140" s="64" t="str">
        <f t="shared" si="8"/>
        <v>A</v>
      </c>
      <c r="K140" s="65">
        <f t="shared" si="9"/>
        <v>5000</v>
      </c>
      <c r="L140" s="66">
        <f t="shared" si="10"/>
        <v>4</v>
      </c>
      <c r="M140" s="66" t="str">
        <f t="shared" si="11"/>
        <v>OK</v>
      </c>
      <c r="N140" s="40"/>
    </row>
    <row r="141" spans="2:14" x14ac:dyDescent="0.25">
      <c r="B141" s="57">
        <v>134</v>
      </c>
      <c r="C141" s="70">
        <v>44489</v>
      </c>
      <c r="D141" s="59" t="s">
        <v>993</v>
      </c>
      <c r="E141" s="60" t="s">
        <v>11276</v>
      </c>
      <c r="F141" s="67" t="s">
        <v>994</v>
      </c>
      <c r="G141" s="67" t="s">
        <v>995</v>
      </c>
      <c r="H141" s="68" t="s">
        <v>996</v>
      </c>
      <c r="I141" s="63">
        <v>4</v>
      </c>
      <c r="J141" s="64" t="str">
        <f t="shared" si="8"/>
        <v>A</v>
      </c>
      <c r="K141" s="65">
        <f t="shared" si="9"/>
        <v>10000</v>
      </c>
      <c r="L141" s="66">
        <f t="shared" si="10"/>
        <v>6</v>
      </c>
      <c r="M141" s="66" t="str">
        <f t="shared" si="11"/>
        <v>OK</v>
      </c>
    </row>
    <row r="142" spans="2:14" x14ac:dyDescent="0.25">
      <c r="B142" s="57">
        <v>135</v>
      </c>
      <c r="C142" s="70">
        <v>44489</v>
      </c>
      <c r="D142" s="59" t="s">
        <v>997</v>
      </c>
      <c r="E142" s="60" t="s">
        <v>11276</v>
      </c>
      <c r="F142" s="67" t="s">
        <v>998</v>
      </c>
      <c r="G142" s="67" t="s">
        <v>999</v>
      </c>
      <c r="H142" s="68" t="s">
        <v>1000</v>
      </c>
      <c r="I142" s="63">
        <v>2</v>
      </c>
      <c r="J142" s="64" t="str">
        <f t="shared" si="8"/>
        <v>A</v>
      </c>
      <c r="K142" s="65">
        <f t="shared" si="9"/>
        <v>5000</v>
      </c>
      <c r="L142" s="66">
        <f t="shared" si="10"/>
        <v>2</v>
      </c>
      <c r="M142" s="66" t="str">
        <f t="shared" si="11"/>
        <v>OK</v>
      </c>
    </row>
    <row r="143" spans="2:14" x14ac:dyDescent="0.25">
      <c r="B143" s="57">
        <v>136</v>
      </c>
      <c r="C143" s="70">
        <v>44489</v>
      </c>
      <c r="D143" s="59" t="s">
        <v>1001</v>
      </c>
      <c r="E143" s="60" t="s">
        <v>11276</v>
      </c>
      <c r="F143" s="67" t="s">
        <v>1002</v>
      </c>
      <c r="G143" s="67" t="s">
        <v>999</v>
      </c>
      <c r="H143" s="68" t="s">
        <v>1003</v>
      </c>
      <c r="I143" s="63">
        <v>2</v>
      </c>
      <c r="J143" s="64" t="str">
        <f t="shared" si="8"/>
        <v>A</v>
      </c>
      <c r="K143" s="65">
        <f t="shared" si="9"/>
        <v>5000</v>
      </c>
      <c r="L143" s="66">
        <f t="shared" si="10"/>
        <v>2</v>
      </c>
      <c r="M143" s="66" t="str">
        <f t="shared" si="11"/>
        <v>OK</v>
      </c>
    </row>
    <row r="144" spans="2:14" s="69" customFormat="1" x14ac:dyDescent="0.25">
      <c r="B144" s="57">
        <v>137</v>
      </c>
      <c r="C144" s="70">
        <v>44489</v>
      </c>
      <c r="D144" s="59" t="s">
        <v>1004</v>
      </c>
      <c r="E144" s="60" t="s">
        <v>11276</v>
      </c>
      <c r="F144" s="67" t="s">
        <v>1005</v>
      </c>
      <c r="G144" s="67" t="s">
        <v>1006</v>
      </c>
      <c r="H144" s="68" t="s">
        <v>1007</v>
      </c>
      <c r="I144" s="63">
        <v>2</v>
      </c>
      <c r="J144" s="64" t="str">
        <f t="shared" si="8"/>
        <v>A</v>
      </c>
      <c r="K144" s="65">
        <f t="shared" si="9"/>
        <v>5000</v>
      </c>
      <c r="L144" s="66">
        <f t="shared" si="10"/>
        <v>4</v>
      </c>
      <c r="M144" s="66" t="str">
        <f t="shared" si="11"/>
        <v>OK</v>
      </c>
      <c r="N144" s="40"/>
    </row>
    <row r="145" spans="2:14" x14ac:dyDescent="0.25">
      <c r="B145" s="57">
        <v>138</v>
      </c>
      <c r="C145" s="70">
        <v>44489</v>
      </c>
      <c r="D145" s="59" t="s">
        <v>1008</v>
      </c>
      <c r="E145" s="60" t="s">
        <v>11276</v>
      </c>
      <c r="F145" s="67" t="s">
        <v>1009</v>
      </c>
      <c r="G145" s="67" t="s">
        <v>1010</v>
      </c>
      <c r="H145" s="68" t="s">
        <v>1011</v>
      </c>
      <c r="I145" s="63">
        <v>2</v>
      </c>
      <c r="J145" s="64" t="str">
        <f t="shared" si="8"/>
        <v>A</v>
      </c>
      <c r="K145" s="65">
        <f t="shared" si="9"/>
        <v>5000</v>
      </c>
      <c r="L145" s="66">
        <f t="shared" si="10"/>
        <v>2</v>
      </c>
      <c r="M145" s="66" t="str">
        <f t="shared" si="11"/>
        <v>OK</v>
      </c>
    </row>
    <row r="146" spans="2:14" x14ac:dyDescent="0.25">
      <c r="B146" s="57">
        <v>139</v>
      </c>
      <c r="C146" s="70">
        <v>44489</v>
      </c>
      <c r="D146" s="59" t="s">
        <v>1012</v>
      </c>
      <c r="E146" s="60" t="s">
        <v>11276</v>
      </c>
      <c r="F146" s="67" t="s">
        <v>1013</v>
      </c>
      <c r="G146" s="67" t="s">
        <v>1014</v>
      </c>
      <c r="H146" s="68" t="s">
        <v>1015</v>
      </c>
      <c r="I146" s="63">
        <v>2</v>
      </c>
      <c r="J146" s="64" t="str">
        <f t="shared" si="8"/>
        <v>A</v>
      </c>
      <c r="K146" s="65">
        <f t="shared" si="9"/>
        <v>5000</v>
      </c>
      <c r="L146" s="66">
        <f t="shared" si="10"/>
        <v>2</v>
      </c>
      <c r="M146" s="66" t="str">
        <f t="shared" si="11"/>
        <v>OK</v>
      </c>
    </row>
    <row r="147" spans="2:14" s="69" customFormat="1" x14ac:dyDescent="0.25">
      <c r="B147" s="57">
        <v>140</v>
      </c>
      <c r="C147" s="70">
        <v>44489</v>
      </c>
      <c r="D147" s="59" t="s">
        <v>1016</v>
      </c>
      <c r="E147" s="60" t="s">
        <v>11276</v>
      </c>
      <c r="F147" s="67" t="s">
        <v>1017</v>
      </c>
      <c r="G147" s="67" t="s">
        <v>1018</v>
      </c>
      <c r="H147" s="68" t="s">
        <v>1019</v>
      </c>
      <c r="I147" s="63">
        <v>4</v>
      </c>
      <c r="J147" s="64" t="str">
        <f t="shared" si="8"/>
        <v>A</v>
      </c>
      <c r="K147" s="65">
        <f t="shared" si="9"/>
        <v>10000</v>
      </c>
      <c r="L147" s="66">
        <f t="shared" si="10"/>
        <v>4</v>
      </c>
      <c r="M147" s="66" t="str">
        <f t="shared" si="11"/>
        <v>OK</v>
      </c>
      <c r="N147" s="40"/>
    </row>
    <row r="148" spans="2:14" x14ac:dyDescent="0.25">
      <c r="B148" s="57">
        <v>141</v>
      </c>
      <c r="C148" s="70">
        <v>44489</v>
      </c>
      <c r="D148" s="59" t="s">
        <v>1024</v>
      </c>
      <c r="E148" s="60" t="s">
        <v>11276</v>
      </c>
      <c r="F148" s="67" t="s">
        <v>1025</v>
      </c>
      <c r="G148" s="67" t="s">
        <v>1026</v>
      </c>
      <c r="H148" s="68" t="s">
        <v>1027</v>
      </c>
      <c r="I148" s="63">
        <v>2</v>
      </c>
      <c r="J148" s="64" t="str">
        <f t="shared" si="8"/>
        <v>A</v>
      </c>
      <c r="K148" s="65">
        <f t="shared" si="9"/>
        <v>5000</v>
      </c>
      <c r="L148" s="66">
        <f t="shared" si="10"/>
        <v>2</v>
      </c>
      <c r="M148" s="66" t="str">
        <f t="shared" si="11"/>
        <v>OK</v>
      </c>
    </row>
    <row r="149" spans="2:14" x14ac:dyDescent="0.25">
      <c r="B149" s="57">
        <v>142</v>
      </c>
      <c r="C149" s="70">
        <v>44489</v>
      </c>
      <c r="D149" s="59" t="s">
        <v>1032</v>
      </c>
      <c r="E149" s="60" t="s">
        <v>11276</v>
      </c>
      <c r="F149" s="67" t="s">
        <v>1033</v>
      </c>
      <c r="G149" s="67" t="s">
        <v>1034</v>
      </c>
      <c r="H149" s="68" t="s">
        <v>1035</v>
      </c>
      <c r="I149" s="63">
        <v>2</v>
      </c>
      <c r="J149" s="64" t="str">
        <f t="shared" si="8"/>
        <v>A</v>
      </c>
      <c r="K149" s="65">
        <f t="shared" si="9"/>
        <v>5000</v>
      </c>
      <c r="L149" s="66">
        <f t="shared" si="10"/>
        <v>2</v>
      </c>
      <c r="M149" s="66" t="str">
        <f t="shared" si="11"/>
        <v>OK</v>
      </c>
    </row>
    <row r="150" spans="2:14" x14ac:dyDescent="0.25">
      <c r="B150" s="57">
        <v>143</v>
      </c>
      <c r="C150" s="70">
        <v>44489</v>
      </c>
      <c r="D150" s="59" t="s">
        <v>1036</v>
      </c>
      <c r="E150" s="60" t="s">
        <v>11276</v>
      </c>
      <c r="F150" s="67" t="s">
        <v>1037</v>
      </c>
      <c r="G150" s="67" t="s">
        <v>1038</v>
      </c>
      <c r="H150" s="68" t="s">
        <v>1039</v>
      </c>
      <c r="I150" s="63">
        <v>2</v>
      </c>
      <c r="J150" s="64" t="str">
        <f t="shared" si="8"/>
        <v>A</v>
      </c>
      <c r="K150" s="65">
        <f t="shared" si="9"/>
        <v>5000</v>
      </c>
      <c r="L150" s="66">
        <f t="shared" si="10"/>
        <v>2</v>
      </c>
      <c r="M150" s="66" t="str">
        <f t="shared" si="11"/>
        <v>OK</v>
      </c>
    </row>
    <row r="151" spans="2:14" s="69" customFormat="1" x14ac:dyDescent="0.25">
      <c r="B151" s="57">
        <v>144</v>
      </c>
      <c r="C151" s="70">
        <v>44489</v>
      </c>
      <c r="D151" s="59" t="s">
        <v>1048</v>
      </c>
      <c r="E151" s="60" t="s">
        <v>11276</v>
      </c>
      <c r="F151" s="67" t="s">
        <v>1049</v>
      </c>
      <c r="G151" s="67" t="s">
        <v>1050</v>
      </c>
      <c r="H151" s="68" t="s">
        <v>1051</v>
      </c>
      <c r="I151" s="63">
        <v>2</v>
      </c>
      <c r="J151" s="64" t="str">
        <f t="shared" si="8"/>
        <v>A</v>
      </c>
      <c r="K151" s="65">
        <f t="shared" si="9"/>
        <v>5000</v>
      </c>
      <c r="L151" s="66">
        <f t="shared" si="10"/>
        <v>2</v>
      </c>
      <c r="M151" s="66" t="str">
        <f t="shared" si="11"/>
        <v>OK</v>
      </c>
      <c r="N151" s="40"/>
    </row>
    <row r="152" spans="2:14" x14ac:dyDescent="0.25">
      <c r="B152" s="57">
        <v>145</v>
      </c>
      <c r="C152" s="70">
        <v>44489</v>
      </c>
      <c r="D152" s="59" t="s">
        <v>1052</v>
      </c>
      <c r="E152" s="60" t="s">
        <v>11276</v>
      </c>
      <c r="F152" s="67" t="s">
        <v>1053</v>
      </c>
      <c r="G152" s="67" t="s">
        <v>1054</v>
      </c>
      <c r="H152" s="68" t="s">
        <v>1055</v>
      </c>
      <c r="I152" s="63">
        <v>2</v>
      </c>
      <c r="J152" s="64" t="str">
        <f t="shared" si="8"/>
        <v>A</v>
      </c>
      <c r="K152" s="65">
        <f t="shared" si="9"/>
        <v>5000</v>
      </c>
      <c r="L152" s="66">
        <f t="shared" si="10"/>
        <v>2</v>
      </c>
      <c r="M152" s="66" t="str">
        <f t="shared" si="11"/>
        <v>OK</v>
      </c>
    </row>
    <row r="153" spans="2:14" x14ac:dyDescent="0.25">
      <c r="B153" s="57">
        <v>146</v>
      </c>
      <c r="C153" s="70">
        <v>44489</v>
      </c>
      <c r="D153" s="59" t="s">
        <v>1056</v>
      </c>
      <c r="E153" s="60" t="s">
        <v>11276</v>
      </c>
      <c r="F153" s="67" t="s">
        <v>532</v>
      </c>
      <c r="G153" s="67" t="s">
        <v>1057</v>
      </c>
      <c r="H153" s="68" t="s">
        <v>1058</v>
      </c>
      <c r="I153" s="63">
        <v>2</v>
      </c>
      <c r="J153" s="64" t="str">
        <f t="shared" si="8"/>
        <v>A</v>
      </c>
      <c r="K153" s="65">
        <f t="shared" si="9"/>
        <v>5000</v>
      </c>
      <c r="L153" s="66">
        <f t="shared" si="10"/>
        <v>2</v>
      </c>
      <c r="M153" s="66" t="str">
        <f t="shared" si="11"/>
        <v>OK</v>
      </c>
    </row>
    <row r="154" spans="2:14" s="69" customFormat="1" x14ac:dyDescent="0.25">
      <c r="B154" s="57">
        <v>147</v>
      </c>
      <c r="C154" s="70">
        <v>44489</v>
      </c>
      <c r="D154" s="59" t="s">
        <v>1059</v>
      </c>
      <c r="E154" s="60" t="s">
        <v>11276</v>
      </c>
      <c r="F154" s="67" t="s">
        <v>1060</v>
      </c>
      <c r="G154" s="67" t="s">
        <v>1061</v>
      </c>
      <c r="H154" s="68" t="s">
        <v>1062</v>
      </c>
      <c r="I154" s="63">
        <v>6</v>
      </c>
      <c r="J154" s="64" t="str">
        <f t="shared" si="8"/>
        <v>B</v>
      </c>
      <c r="K154" s="65">
        <f t="shared" si="9"/>
        <v>18000</v>
      </c>
      <c r="L154" s="66">
        <f t="shared" si="10"/>
        <v>16</v>
      </c>
      <c r="M154" s="66" t="str">
        <f t="shared" si="11"/>
        <v>OK</v>
      </c>
      <c r="N154" s="40"/>
    </row>
    <row r="155" spans="2:14" x14ac:dyDescent="0.25">
      <c r="B155" s="57">
        <v>148</v>
      </c>
      <c r="C155" s="70">
        <v>44489</v>
      </c>
      <c r="D155" s="59" t="s">
        <v>1067</v>
      </c>
      <c r="E155" s="60" t="s">
        <v>11276</v>
      </c>
      <c r="F155" s="67" t="s">
        <v>1068</v>
      </c>
      <c r="G155" s="67" t="s">
        <v>1069</v>
      </c>
      <c r="H155" s="68" t="s">
        <v>1070</v>
      </c>
      <c r="I155" s="63">
        <v>6</v>
      </c>
      <c r="J155" s="64" t="str">
        <f t="shared" si="8"/>
        <v>B</v>
      </c>
      <c r="K155" s="65">
        <f t="shared" si="9"/>
        <v>18000</v>
      </c>
      <c r="L155" s="66">
        <f t="shared" si="10"/>
        <v>6</v>
      </c>
      <c r="M155" s="66" t="str">
        <f t="shared" si="11"/>
        <v>OK</v>
      </c>
    </row>
    <row r="156" spans="2:14" x14ac:dyDescent="0.25">
      <c r="B156" s="57">
        <v>149</v>
      </c>
      <c r="C156" s="70">
        <v>44489</v>
      </c>
      <c r="D156" s="59" t="s">
        <v>1071</v>
      </c>
      <c r="E156" s="60" t="s">
        <v>11276</v>
      </c>
      <c r="F156" s="67" t="s">
        <v>1072</v>
      </c>
      <c r="G156" s="67" t="s">
        <v>1073</v>
      </c>
      <c r="H156" s="68" t="s">
        <v>1074</v>
      </c>
      <c r="I156" s="63">
        <v>6</v>
      </c>
      <c r="J156" s="64" t="str">
        <f t="shared" si="8"/>
        <v>B</v>
      </c>
      <c r="K156" s="65">
        <f t="shared" si="9"/>
        <v>18000</v>
      </c>
      <c r="L156" s="66">
        <f t="shared" si="10"/>
        <v>6</v>
      </c>
      <c r="M156" s="66" t="str">
        <f t="shared" si="11"/>
        <v>OK</v>
      </c>
    </row>
    <row r="157" spans="2:14" x14ac:dyDescent="0.25">
      <c r="B157" s="57">
        <v>150</v>
      </c>
      <c r="C157" s="70">
        <v>44489</v>
      </c>
      <c r="D157" s="59" t="s">
        <v>1079</v>
      </c>
      <c r="E157" s="60" t="s">
        <v>11276</v>
      </c>
      <c r="F157" s="67" t="s">
        <v>1080</v>
      </c>
      <c r="G157" s="67" t="s">
        <v>1081</v>
      </c>
      <c r="H157" s="68" t="s">
        <v>1082</v>
      </c>
      <c r="I157" s="63">
        <v>6</v>
      </c>
      <c r="J157" s="64" t="str">
        <f t="shared" si="8"/>
        <v>B</v>
      </c>
      <c r="K157" s="65">
        <f t="shared" si="9"/>
        <v>18000</v>
      </c>
      <c r="L157" s="66">
        <f t="shared" si="10"/>
        <v>6</v>
      </c>
      <c r="M157" s="66" t="str">
        <f t="shared" si="11"/>
        <v>OK</v>
      </c>
    </row>
    <row r="158" spans="2:14" s="69" customFormat="1" x14ac:dyDescent="0.25">
      <c r="B158" s="57">
        <v>151</v>
      </c>
      <c r="C158" s="70">
        <v>44489</v>
      </c>
      <c r="D158" s="59" t="s">
        <v>1083</v>
      </c>
      <c r="E158" s="60" t="s">
        <v>11276</v>
      </c>
      <c r="F158" s="67" t="s">
        <v>1084</v>
      </c>
      <c r="G158" s="67" t="s">
        <v>1085</v>
      </c>
      <c r="H158" s="68" t="s">
        <v>1086</v>
      </c>
      <c r="I158" s="63">
        <v>6</v>
      </c>
      <c r="J158" s="64" t="str">
        <f t="shared" si="8"/>
        <v>B</v>
      </c>
      <c r="K158" s="65">
        <f t="shared" si="9"/>
        <v>18000</v>
      </c>
      <c r="L158" s="66">
        <f t="shared" si="10"/>
        <v>6</v>
      </c>
      <c r="M158" s="66" t="str">
        <f t="shared" si="11"/>
        <v>OK</v>
      </c>
      <c r="N158" s="40"/>
    </row>
    <row r="159" spans="2:14" x14ac:dyDescent="0.25">
      <c r="B159" s="57">
        <v>152</v>
      </c>
      <c r="C159" s="70">
        <v>44489</v>
      </c>
      <c r="D159" s="59" t="s">
        <v>1087</v>
      </c>
      <c r="E159" s="60" t="s">
        <v>11276</v>
      </c>
      <c r="F159" s="67" t="s">
        <v>1088</v>
      </c>
      <c r="G159" s="67" t="s">
        <v>1089</v>
      </c>
      <c r="H159" s="68" t="s">
        <v>1090</v>
      </c>
      <c r="I159" s="63">
        <v>8</v>
      </c>
      <c r="J159" s="64" t="str">
        <f t="shared" si="8"/>
        <v>B</v>
      </c>
      <c r="K159" s="65">
        <f t="shared" si="9"/>
        <v>24000</v>
      </c>
      <c r="L159" s="66">
        <f t="shared" si="10"/>
        <v>14</v>
      </c>
      <c r="M159" s="66" t="str">
        <f t="shared" si="11"/>
        <v>OK</v>
      </c>
    </row>
    <row r="160" spans="2:14" x14ac:dyDescent="0.25">
      <c r="B160" s="57">
        <v>153</v>
      </c>
      <c r="C160" s="70">
        <v>44489</v>
      </c>
      <c r="D160" s="59" t="s">
        <v>1091</v>
      </c>
      <c r="E160" s="60" t="s">
        <v>11276</v>
      </c>
      <c r="F160" s="67" t="s">
        <v>1092</v>
      </c>
      <c r="G160" s="67" t="s">
        <v>1093</v>
      </c>
      <c r="H160" s="68" t="s">
        <v>1094</v>
      </c>
      <c r="I160" s="63">
        <v>2</v>
      </c>
      <c r="J160" s="64" t="str">
        <f t="shared" si="8"/>
        <v>A</v>
      </c>
      <c r="K160" s="65">
        <f t="shared" si="9"/>
        <v>5000</v>
      </c>
      <c r="L160" s="66">
        <f t="shared" si="10"/>
        <v>4</v>
      </c>
      <c r="M160" s="66" t="str">
        <f t="shared" si="11"/>
        <v>OK</v>
      </c>
    </row>
    <row r="161" spans="2:14" s="69" customFormat="1" x14ac:dyDescent="0.25">
      <c r="B161" s="57">
        <v>154</v>
      </c>
      <c r="C161" s="70">
        <v>44489</v>
      </c>
      <c r="D161" s="59" t="s">
        <v>1099</v>
      </c>
      <c r="E161" s="60" t="s">
        <v>11276</v>
      </c>
      <c r="F161" s="67" t="s">
        <v>819</v>
      </c>
      <c r="G161" s="67" t="s">
        <v>1100</v>
      </c>
      <c r="H161" s="68" t="s">
        <v>1101</v>
      </c>
      <c r="I161" s="63">
        <v>2</v>
      </c>
      <c r="J161" s="64" t="str">
        <f t="shared" si="8"/>
        <v>A</v>
      </c>
      <c r="K161" s="65">
        <f t="shared" si="9"/>
        <v>5000</v>
      </c>
      <c r="L161" s="66">
        <f t="shared" si="10"/>
        <v>4</v>
      </c>
      <c r="M161" s="66" t="str">
        <f t="shared" si="11"/>
        <v>OK</v>
      </c>
      <c r="N161" s="40"/>
    </row>
    <row r="162" spans="2:14" x14ac:dyDescent="0.25">
      <c r="B162" s="57">
        <v>155</v>
      </c>
      <c r="C162" s="70">
        <v>44489</v>
      </c>
      <c r="D162" s="59" t="s">
        <v>1102</v>
      </c>
      <c r="E162" s="60" t="s">
        <v>11276</v>
      </c>
      <c r="F162" s="67" t="s">
        <v>1103</v>
      </c>
      <c r="G162" s="67" t="s">
        <v>1100</v>
      </c>
      <c r="H162" s="68" t="s">
        <v>1104</v>
      </c>
      <c r="I162" s="63">
        <v>2</v>
      </c>
      <c r="J162" s="64" t="str">
        <f t="shared" si="8"/>
        <v>A</v>
      </c>
      <c r="K162" s="65">
        <f t="shared" si="9"/>
        <v>5000</v>
      </c>
      <c r="L162" s="66">
        <f t="shared" si="10"/>
        <v>2</v>
      </c>
      <c r="M162" s="66" t="str">
        <f t="shared" si="11"/>
        <v>OK</v>
      </c>
    </row>
    <row r="163" spans="2:14" x14ac:dyDescent="0.25">
      <c r="B163" s="57">
        <v>156</v>
      </c>
      <c r="C163" s="70">
        <v>44489</v>
      </c>
      <c r="D163" s="59" t="s">
        <v>1105</v>
      </c>
      <c r="E163" s="60" t="s">
        <v>11276</v>
      </c>
      <c r="F163" s="67" t="s">
        <v>947</v>
      </c>
      <c r="G163" s="67" t="s">
        <v>1100</v>
      </c>
      <c r="H163" s="68" t="s">
        <v>1106</v>
      </c>
      <c r="I163" s="63">
        <v>2</v>
      </c>
      <c r="J163" s="64" t="str">
        <f t="shared" si="8"/>
        <v>A</v>
      </c>
      <c r="K163" s="65">
        <f t="shared" si="9"/>
        <v>5000</v>
      </c>
      <c r="L163" s="66">
        <f t="shared" si="10"/>
        <v>4</v>
      </c>
      <c r="M163" s="66" t="str">
        <f t="shared" si="11"/>
        <v>OK</v>
      </c>
    </row>
    <row r="164" spans="2:14" x14ac:dyDescent="0.25">
      <c r="B164" s="57">
        <v>157</v>
      </c>
      <c r="C164" s="70">
        <v>44489</v>
      </c>
      <c r="D164" s="59" t="s">
        <v>1028</v>
      </c>
      <c r="E164" s="60" t="s">
        <v>11276</v>
      </c>
      <c r="F164" s="67" t="s">
        <v>1029</v>
      </c>
      <c r="G164" s="67" t="s">
        <v>1030</v>
      </c>
      <c r="H164" s="68" t="s">
        <v>1031</v>
      </c>
      <c r="I164" s="63">
        <v>2</v>
      </c>
      <c r="J164" s="64" t="str">
        <f t="shared" si="8"/>
        <v>A</v>
      </c>
      <c r="K164" s="65">
        <f t="shared" si="9"/>
        <v>5000</v>
      </c>
      <c r="L164" s="66">
        <f t="shared" si="10"/>
        <v>2</v>
      </c>
      <c r="M164" s="66" t="str">
        <f t="shared" si="11"/>
        <v>OK</v>
      </c>
    </row>
    <row r="165" spans="2:14" s="69" customFormat="1" x14ac:dyDescent="0.25">
      <c r="B165" s="57">
        <v>158</v>
      </c>
      <c r="C165" s="70">
        <v>44489</v>
      </c>
      <c r="D165" s="59" t="s">
        <v>1040</v>
      </c>
      <c r="E165" s="60" t="s">
        <v>11276</v>
      </c>
      <c r="F165" s="67" t="s">
        <v>1041</v>
      </c>
      <c r="G165" s="67" t="s">
        <v>1042</v>
      </c>
      <c r="H165" s="68" t="s">
        <v>1043</v>
      </c>
      <c r="I165" s="63">
        <v>2</v>
      </c>
      <c r="J165" s="64" t="str">
        <f t="shared" si="8"/>
        <v>A</v>
      </c>
      <c r="K165" s="65">
        <f t="shared" si="9"/>
        <v>5000</v>
      </c>
      <c r="L165" s="66">
        <f t="shared" si="10"/>
        <v>2</v>
      </c>
      <c r="M165" s="66" t="str">
        <f t="shared" si="11"/>
        <v>OK</v>
      </c>
      <c r="N165" s="40"/>
    </row>
    <row r="166" spans="2:14" x14ac:dyDescent="0.25">
      <c r="B166" s="57">
        <v>159</v>
      </c>
      <c r="C166" s="70">
        <v>44489</v>
      </c>
      <c r="D166" s="59" t="s">
        <v>1044</v>
      </c>
      <c r="E166" s="60" t="s">
        <v>11276</v>
      </c>
      <c r="F166" s="67" t="s">
        <v>1045</v>
      </c>
      <c r="G166" s="67" t="s">
        <v>1046</v>
      </c>
      <c r="H166" s="68" t="s">
        <v>1047</v>
      </c>
      <c r="I166" s="63">
        <v>2</v>
      </c>
      <c r="J166" s="64" t="str">
        <f t="shared" si="8"/>
        <v>A</v>
      </c>
      <c r="K166" s="65">
        <f t="shared" si="9"/>
        <v>5000</v>
      </c>
      <c r="L166" s="66">
        <f t="shared" si="10"/>
        <v>2</v>
      </c>
      <c r="M166" s="66" t="str">
        <f t="shared" si="11"/>
        <v>OK</v>
      </c>
    </row>
    <row r="167" spans="2:14" x14ac:dyDescent="0.25">
      <c r="B167" s="57">
        <v>160</v>
      </c>
      <c r="C167" s="70">
        <v>44489</v>
      </c>
      <c r="D167" s="59" t="s">
        <v>1107</v>
      </c>
      <c r="E167" s="60" t="s">
        <v>11276</v>
      </c>
      <c r="F167" s="67" t="s">
        <v>1108</v>
      </c>
      <c r="G167" s="67" t="s">
        <v>1109</v>
      </c>
      <c r="H167" s="68" t="s">
        <v>1110</v>
      </c>
      <c r="I167" s="63">
        <v>2</v>
      </c>
      <c r="J167" s="64" t="str">
        <f t="shared" si="8"/>
        <v>A</v>
      </c>
      <c r="K167" s="65">
        <f t="shared" si="9"/>
        <v>5000</v>
      </c>
      <c r="L167" s="66">
        <f t="shared" si="10"/>
        <v>4</v>
      </c>
      <c r="M167" s="66" t="str">
        <f t="shared" si="11"/>
        <v>OK</v>
      </c>
    </row>
    <row r="168" spans="2:14" s="69" customFormat="1" x14ac:dyDescent="0.25">
      <c r="B168" s="57">
        <v>161</v>
      </c>
      <c r="C168" s="70">
        <v>44489</v>
      </c>
      <c r="D168" s="59" t="s">
        <v>1115</v>
      </c>
      <c r="E168" s="60" t="s">
        <v>11276</v>
      </c>
      <c r="F168" s="67" t="s">
        <v>1116</v>
      </c>
      <c r="G168" s="67" t="s">
        <v>1117</v>
      </c>
      <c r="H168" s="68" t="s">
        <v>1118</v>
      </c>
      <c r="I168" s="63">
        <v>2</v>
      </c>
      <c r="J168" s="64" t="str">
        <f t="shared" si="8"/>
        <v>A</v>
      </c>
      <c r="K168" s="65">
        <f t="shared" si="9"/>
        <v>5000</v>
      </c>
      <c r="L168" s="66">
        <f t="shared" si="10"/>
        <v>2</v>
      </c>
      <c r="M168" s="66" t="str">
        <f t="shared" si="11"/>
        <v>OK</v>
      </c>
      <c r="N168" s="40"/>
    </row>
    <row r="169" spans="2:14" x14ac:dyDescent="0.25">
      <c r="B169" s="57">
        <v>162</v>
      </c>
      <c r="C169" s="70">
        <v>44489</v>
      </c>
      <c r="D169" s="59" t="s">
        <v>1119</v>
      </c>
      <c r="E169" s="60" t="s">
        <v>11276</v>
      </c>
      <c r="F169" s="67" t="s">
        <v>1120</v>
      </c>
      <c r="G169" s="67" t="s">
        <v>1121</v>
      </c>
      <c r="H169" s="68" t="s">
        <v>1122</v>
      </c>
      <c r="I169" s="63">
        <v>2</v>
      </c>
      <c r="J169" s="64" t="str">
        <f t="shared" si="8"/>
        <v>A</v>
      </c>
      <c r="K169" s="65">
        <f t="shared" si="9"/>
        <v>5000</v>
      </c>
      <c r="L169" s="66">
        <f t="shared" si="10"/>
        <v>2</v>
      </c>
      <c r="M169" s="66" t="str">
        <f t="shared" si="11"/>
        <v>OK</v>
      </c>
    </row>
    <row r="170" spans="2:14" x14ac:dyDescent="0.25">
      <c r="B170" s="57">
        <v>163</v>
      </c>
      <c r="C170" s="70">
        <v>44489</v>
      </c>
      <c r="D170" s="59" t="s">
        <v>1123</v>
      </c>
      <c r="E170" s="60" t="s">
        <v>11276</v>
      </c>
      <c r="F170" s="67" t="s">
        <v>1124</v>
      </c>
      <c r="G170" s="67" t="s">
        <v>1121</v>
      </c>
      <c r="H170" s="68" t="s">
        <v>1125</v>
      </c>
      <c r="I170" s="63">
        <v>2</v>
      </c>
      <c r="J170" s="64" t="str">
        <f t="shared" si="8"/>
        <v>A</v>
      </c>
      <c r="K170" s="65">
        <f t="shared" si="9"/>
        <v>5000</v>
      </c>
      <c r="L170" s="66">
        <f t="shared" si="10"/>
        <v>2</v>
      </c>
      <c r="M170" s="66" t="str">
        <f t="shared" si="11"/>
        <v>OK</v>
      </c>
    </row>
    <row r="171" spans="2:14" x14ac:dyDescent="0.25">
      <c r="B171" s="57">
        <v>164</v>
      </c>
      <c r="C171" s="70">
        <v>44489</v>
      </c>
      <c r="D171" s="59" t="s">
        <v>1126</v>
      </c>
      <c r="E171" s="60" t="s">
        <v>11276</v>
      </c>
      <c r="F171" s="67" t="s">
        <v>1127</v>
      </c>
      <c r="G171" s="67" t="s">
        <v>1128</v>
      </c>
      <c r="H171" s="68" t="s">
        <v>1129</v>
      </c>
      <c r="I171" s="63">
        <v>2</v>
      </c>
      <c r="J171" s="64" t="str">
        <f t="shared" si="8"/>
        <v>A</v>
      </c>
      <c r="K171" s="65">
        <f t="shared" si="9"/>
        <v>5000</v>
      </c>
      <c r="L171" s="66">
        <f t="shared" si="10"/>
        <v>4</v>
      </c>
      <c r="M171" s="66" t="str">
        <f t="shared" si="11"/>
        <v>OK</v>
      </c>
    </row>
    <row r="172" spans="2:14" s="69" customFormat="1" x14ac:dyDescent="0.25">
      <c r="B172" s="57">
        <v>165</v>
      </c>
      <c r="C172" s="70">
        <v>44489</v>
      </c>
      <c r="D172" s="59" t="s">
        <v>1130</v>
      </c>
      <c r="E172" s="60" t="s">
        <v>11276</v>
      </c>
      <c r="F172" s="67" t="s">
        <v>1131</v>
      </c>
      <c r="G172" s="67" t="s">
        <v>1132</v>
      </c>
      <c r="H172" s="68" t="s">
        <v>1133</v>
      </c>
      <c r="I172" s="63">
        <v>2</v>
      </c>
      <c r="J172" s="64" t="str">
        <f t="shared" si="8"/>
        <v>A</v>
      </c>
      <c r="K172" s="65">
        <f t="shared" si="9"/>
        <v>5000</v>
      </c>
      <c r="L172" s="66">
        <f t="shared" si="10"/>
        <v>4</v>
      </c>
      <c r="M172" s="66" t="str">
        <f t="shared" si="11"/>
        <v>OK</v>
      </c>
      <c r="N172" s="40"/>
    </row>
    <row r="173" spans="2:14" x14ac:dyDescent="0.25">
      <c r="B173" s="57">
        <v>166</v>
      </c>
      <c r="C173" s="70">
        <v>44489</v>
      </c>
      <c r="D173" s="59" t="s">
        <v>1134</v>
      </c>
      <c r="E173" s="60" t="s">
        <v>11276</v>
      </c>
      <c r="F173" s="67" t="s">
        <v>1135</v>
      </c>
      <c r="G173" s="67" t="s">
        <v>1136</v>
      </c>
      <c r="H173" s="68" t="s">
        <v>1137</v>
      </c>
      <c r="I173" s="63">
        <v>2</v>
      </c>
      <c r="J173" s="64" t="str">
        <f t="shared" si="8"/>
        <v>A</v>
      </c>
      <c r="K173" s="65">
        <f t="shared" si="9"/>
        <v>5000</v>
      </c>
      <c r="L173" s="66">
        <f t="shared" si="10"/>
        <v>2</v>
      </c>
      <c r="M173" s="66" t="str">
        <f t="shared" si="11"/>
        <v>OK</v>
      </c>
    </row>
    <row r="174" spans="2:14" x14ac:dyDescent="0.25">
      <c r="B174" s="57">
        <v>167</v>
      </c>
      <c r="C174" s="70">
        <v>44489</v>
      </c>
      <c r="D174" s="59" t="s">
        <v>1138</v>
      </c>
      <c r="E174" s="60" t="s">
        <v>11276</v>
      </c>
      <c r="F174" s="67" t="s">
        <v>1139</v>
      </c>
      <c r="G174" s="67" t="s">
        <v>1140</v>
      </c>
      <c r="H174" s="68" t="s">
        <v>1141</v>
      </c>
      <c r="I174" s="63">
        <v>2</v>
      </c>
      <c r="J174" s="64" t="str">
        <f t="shared" si="8"/>
        <v>A</v>
      </c>
      <c r="K174" s="65">
        <f t="shared" si="9"/>
        <v>5000</v>
      </c>
      <c r="L174" s="66">
        <f t="shared" si="10"/>
        <v>4</v>
      </c>
      <c r="M174" s="66" t="str">
        <f t="shared" si="11"/>
        <v>OK</v>
      </c>
    </row>
    <row r="175" spans="2:14" s="69" customFormat="1" x14ac:dyDescent="0.25">
      <c r="B175" s="57">
        <v>168</v>
      </c>
      <c r="C175" s="70">
        <v>44489</v>
      </c>
      <c r="D175" s="59" t="s">
        <v>1142</v>
      </c>
      <c r="E175" s="60" t="s">
        <v>11276</v>
      </c>
      <c r="F175" s="67" t="s">
        <v>160</v>
      </c>
      <c r="G175" s="67" t="s">
        <v>1140</v>
      </c>
      <c r="H175" s="68" t="s">
        <v>1143</v>
      </c>
      <c r="I175" s="63">
        <v>2</v>
      </c>
      <c r="J175" s="64" t="str">
        <f t="shared" si="8"/>
        <v>A</v>
      </c>
      <c r="K175" s="65">
        <f t="shared" si="9"/>
        <v>5000</v>
      </c>
      <c r="L175" s="66">
        <f t="shared" si="10"/>
        <v>2</v>
      </c>
      <c r="M175" s="66" t="str">
        <f t="shared" si="11"/>
        <v>OK</v>
      </c>
      <c r="N175" s="40"/>
    </row>
    <row r="176" spans="2:14" x14ac:dyDescent="0.25">
      <c r="B176" s="57">
        <v>169</v>
      </c>
      <c r="C176" s="70">
        <v>44489</v>
      </c>
      <c r="D176" s="59" t="s">
        <v>1152</v>
      </c>
      <c r="E176" s="60" t="s">
        <v>11276</v>
      </c>
      <c r="F176" s="67" t="s">
        <v>1153</v>
      </c>
      <c r="G176" s="67" t="s">
        <v>1154</v>
      </c>
      <c r="H176" s="68" t="s">
        <v>1155</v>
      </c>
      <c r="I176" s="63">
        <v>6</v>
      </c>
      <c r="J176" s="64" t="str">
        <f t="shared" si="8"/>
        <v>B</v>
      </c>
      <c r="K176" s="65">
        <f t="shared" si="9"/>
        <v>18000</v>
      </c>
      <c r="L176" s="66">
        <f t="shared" si="10"/>
        <v>6</v>
      </c>
      <c r="M176" s="66" t="str">
        <f t="shared" si="11"/>
        <v>OK</v>
      </c>
    </row>
    <row r="177" spans="2:14" x14ac:dyDescent="0.25">
      <c r="B177" s="57">
        <v>170</v>
      </c>
      <c r="C177" s="70">
        <v>44489</v>
      </c>
      <c r="D177" s="59" t="s">
        <v>1111</v>
      </c>
      <c r="E177" s="60" t="s">
        <v>11276</v>
      </c>
      <c r="F177" s="67" t="s">
        <v>1112</v>
      </c>
      <c r="G177" s="67" t="s">
        <v>1113</v>
      </c>
      <c r="H177" s="68" t="s">
        <v>1114</v>
      </c>
      <c r="I177" s="63">
        <v>2</v>
      </c>
      <c r="J177" s="64" t="str">
        <f t="shared" si="8"/>
        <v>A</v>
      </c>
      <c r="K177" s="65">
        <f t="shared" si="9"/>
        <v>5000</v>
      </c>
      <c r="L177" s="66">
        <f t="shared" si="10"/>
        <v>4</v>
      </c>
      <c r="M177" s="66" t="str">
        <f t="shared" si="11"/>
        <v>OK</v>
      </c>
    </row>
    <row r="178" spans="2:14" x14ac:dyDescent="0.25">
      <c r="B178" s="57">
        <v>171</v>
      </c>
      <c r="C178" s="70">
        <v>44489</v>
      </c>
      <c r="D178" s="59" t="s">
        <v>1156</v>
      </c>
      <c r="E178" s="60" t="s">
        <v>11276</v>
      </c>
      <c r="F178" s="67" t="s">
        <v>1157</v>
      </c>
      <c r="G178" s="67" t="s">
        <v>1158</v>
      </c>
      <c r="H178" s="68" t="s">
        <v>1159</v>
      </c>
      <c r="I178" s="63">
        <v>6</v>
      </c>
      <c r="J178" s="64" t="str">
        <f t="shared" si="8"/>
        <v>B</v>
      </c>
      <c r="K178" s="65">
        <f t="shared" si="9"/>
        <v>18000</v>
      </c>
      <c r="L178" s="66">
        <f t="shared" si="10"/>
        <v>20</v>
      </c>
      <c r="M178" s="66" t="str">
        <f t="shared" si="11"/>
        <v>OK</v>
      </c>
    </row>
    <row r="179" spans="2:14" s="69" customFormat="1" x14ac:dyDescent="0.25">
      <c r="B179" s="57">
        <v>172</v>
      </c>
      <c r="C179" s="70">
        <v>44489</v>
      </c>
      <c r="D179" s="59" t="s">
        <v>1160</v>
      </c>
      <c r="E179" s="60" t="s">
        <v>11276</v>
      </c>
      <c r="F179" s="67" t="s">
        <v>1161</v>
      </c>
      <c r="G179" s="67" t="s">
        <v>1162</v>
      </c>
      <c r="H179" s="68" t="s">
        <v>1163</v>
      </c>
      <c r="I179" s="63">
        <v>2</v>
      </c>
      <c r="J179" s="64" t="str">
        <f t="shared" si="8"/>
        <v>A</v>
      </c>
      <c r="K179" s="65">
        <f t="shared" si="9"/>
        <v>5000</v>
      </c>
      <c r="L179" s="66">
        <f t="shared" si="10"/>
        <v>2</v>
      </c>
      <c r="M179" s="66" t="str">
        <f t="shared" si="11"/>
        <v>OK</v>
      </c>
      <c r="N179" s="40"/>
    </row>
    <row r="180" spans="2:14" x14ac:dyDescent="0.25">
      <c r="B180" s="57">
        <v>173</v>
      </c>
      <c r="C180" s="70">
        <v>44489</v>
      </c>
      <c r="D180" s="59" t="s">
        <v>1164</v>
      </c>
      <c r="E180" s="60" t="s">
        <v>11276</v>
      </c>
      <c r="F180" s="67" t="s">
        <v>1165</v>
      </c>
      <c r="G180" s="67" t="s">
        <v>1166</v>
      </c>
      <c r="H180" s="68" t="s">
        <v>1167</v>
      </c>
      <c r="I180" s="63">
        <v>6</v>
      </c>
      <c r="J180" s="64" t="str">
        <f t="shared" si="8"/>
        <v>B</v>
      </c>
      <c r="K180" s="65">
        <f t="shared" si="9"/>
        <v>18000</v>
      </c>
      <c r="L180" s="66">
        <f t="shared" si="10"/>
        <v>12</v>
      </c>
      <c r="M180" s="66" t="str">
        <f t="shared" si="11"/>
        <v>OK</v>
      </c>
    </row>
    <row r="181" spans="2:14" x14ac:dyDescent="0.25">
      <c r="B181" s="57">
        <v>174</v>
      </c>
      <c r="C181" s="70">
        <v>44489</v>
      </c>
      <c r="D181" s="59" t="s">
        <v>1168</v>
      </c>
      <c r="E181" s="60" t="s">
        <v>11276</v>
      </c>
      <c r="F181" s="67" t="s">
        <v>1169</v>
      </c>
      <c r="G181" s="67" t="s">
        <v>1170</v>
      </c>
      <c r="H181" s="68" t="s">
        <v>1171</v>
      </c>
      <c r="I181" s="63">
        <v>20</v>
      </c>
      <c r="J181" s="64" t="str">
        <f t="shared" si="8"/>
        <v>B</v>
      </c>
      <c r="K181" s="65">
        <f t="shared" si="9"/>
        <v>60000</v>
      </c>
      <c r="L181" s="66">
        <f t="shared" si="10"/>
        <v>20</v>
      </c>
      <c r="M181" s="66" t="str">
        <f t="shared" si="11"/>
        <v>OK</v>
      </c>
    </row>
    <row r="182" spans="2:14" s="69" customFormat="1" x14ac:dyDescent="0.25">
      <c r="B182" s="57">
        <v>175</v>
      </c>
      <c r="C182" s="70">
        <v>44490</v>
      </c>
      <c r="D182" s="59" t="s">
        <v>2292</v>
      </c>
      <c r="E182" s="60" t="s">
        <v>11276</v>
      </c>
      <c r="F182" s="67" t="s">
        <v>2293</v>
      </c>
      <c r="G182" s="67" t="s">
        <v>2294</v>
      </c>
      <c r="H182" s="68" t="s">
        <v>2295</v>
      </c>
      <c r="I182" s="63">
        <v>2</v>
      </c>
      <c r="J182" s="64" t="str">
        <f t="shared" si="8"/>
        <v>A</v>
      </c>
      <c r="K182" s="65">
        <f t="shared" si="9"/>
        <v>5000</v>
      </c>
      <c r="L182" s="66">
        <f t="shared" si="10"/>
        <v>2</v>
      </c>
      <c r="M182" s="66" t="str">
        <f t="shared" si="11"/>
        <v>OK</v>
      </c>
      <c r="N182" s="40"/>
    </row>
    <row r="183" spans="2:14" x14ac:dyDescent="0.25">
      <c r="B183" s="57">
        <v>176</v>
      </c>
      <c r="C183" s="70">
        <v>44490</v>
      </c>
      <c r="D183" s="59" t="s">
        <v>2296</v>
      </c>
      <c r="E183" s="60" t="s">
        <v>11276</v>
      </c>
      <c r="F183" s="67" t="s">
        <v>2297</v>
      </c>
      <c r="G183" s="67" t="s">
        <v>2298</v>
      </c>
      <c r="H183" s="68" t="s">
        <v>2299</v>
      </c>
      <c r="I183" s="63">
        <v>2</v>
      </c>
      <c r="J183" s="64" t="str">
        <f t="shared" si="8"/>
        <v>A</v>
      </c>
      <c r="K183" s="65">
        <f t="shared" si="9"/>
        <v>5000</v>
      </c>
      <c r="L183" s="66">
        <f t="shared" si="10"/>
        <v>4</v>
      </c>
      <c r="M183" s="66" t="str">
        <f t="shared" si="11"/>
        <v>OK</v>
      </c>
    </row>
    <row r="184" spans="2:14" x14ac:dyDescent="0.25">
      <c r="B184" s="57">
        <v>177</v>
      </c>
      <c r="C184" s="70">
        <v>44490</v>
      </c>
      <c r="D184" s="59" t="s">
        <v>2300</v>
      </c>
      <c r="E184" s="60" t="s">
        <v>11276</v>
      </c>
      <c r="F184" s="67" t="s">
        <v>2301</v>
      </c>
      <c r="G184" s="67" t="s">
        <v>2302</v>
      </c>
      <c r="H184" s="68" t="s">
        <v>2303</v>
      </c>
      <c r="I184" s="63">
        <v>2</v>
      </c>
      <c r="J184" s="64" t="str">
        <f t="shared" si="8"/>
        <v>A</v>
      </c>
      <c r="K184" s="65">
        <f t="shared" si="9"/>
        <v>5000</v>
      </c>
      <c r="L184" s="66">
        <f t="shared" si="10"/>
        <v>2</v>
      </c>
      <c r="M184" s="66" t="str">
        <f t="shared" si="11"/>
        <v>OK</v>
      </c>
    </row>
    <row r="185" spans="2:14" x14ac:dyDescent="0.25">
      <c r="B185" s="57">
        <v>178</v>
      </c>
      <c r="C185" s="70">
        <v>44490</v>
      </c>
      <c r="D185" s="59" t="s">
        <v>328</v>
      </c>
      <c r="E185" s="60" t="s">
        <v>11276</v>
      </c>
      <c r="F185" s="67" t="s">
        <v>329</v>
      </c>
      <c r="G185" s="67" t="s">
        <v>330</v>
      </c>
      <c r="H185" s="68" t="s">
        <v>2304</v>
      </c>
      <c r="I185" s="63">
        <v>2</v>
      </c>
      <c r="J185" s="64" t="str">
        <f t="shared" si="8"/>
        <v>A</v>
      </c>
      <c r="K185" s="65">
        <f t="shared" si="9"/>
        <v>5000</v>
      </c>
      <c r="L185" s="66">
        <f t="shared" si="10"/>
        <v>6</v>
      </c>
      <c r="M185" s="66" t="str">
        <f t="shared" si="11"/>
        <v>OK</v>
      </c>
    </row>
    <row r="186" spans="2:14" s="69" customFormat="1" x14ac:dyDescent="0.25">
      <c r="B186" s="57">
        <v>179</v>
      </c>
      <c r="C186" s="70">
        <v>44490</v>
      </c>
      <c r="D186" s="59" t="s">
        <v>2305</v>
      </c>
      <c r="E186" s="60" t="s">
        <v>11276</v>
      </c>
      <c r="F186" s="67" t="s">
        <v>1881</v>
      </c>
      <c r="G186" s="67" t="s">
        <v>2306</v>
      </c>
      <c r="H186" s="68" t="s">
        <v>2307</v>
      </c>
      <c r="I186" s="63">
        <v>2</v>
      </c>
      <c r="J186" s="64" t="str">
        <f t="shared" si="8"/>
        <v>A</v>
      </c>
      <c r="K186" s="65">
        <f t="shared" si="9"/>
        <v>5000</v>
      </c>
      <c r="L186" s="66">
        <f t="shared" si="10"/>
        <v>2</v>
      </c>
      <c r="M186" s="66" t="str">
        <f t="shared" si="11"/>
        <v>OK</v>
      </c>
      <c r="N186" s="40"/>
    </row>
    <row r="187" spans="2:14" x14ac:dyDescent="0.25">
      <c r="B187" s="57">
        <v>180</v>
      </c>
      <c r="C187" s="70">
        <v>44490</v>
      </c>
      <c r="D187" s="59" t="s">
        <v>2308</v>
      </c>
      <c r="E187" s="60" t="s">
        <v>11276</v>
      </c>
      <c r="F187" s="67" t="s">
        <v>2309</v>
      </c>
      <c r="G187" s="67" t="s">
        <v>2310</v>
      </c>
      <c r="H187" s="68" t="s">
        <v>2311</v>
      </c>
      <c r="I187" s="63">
        <v>2</v>
      </c>
      <c r="J187" s="64" t="str">
        <f t="shared" si="8"/>
        <v>A</v>
      </c>
      <c r="K187" s="65">
        <f t="shared" si="9"/>
        <v>5000</v>
      </c>
      <c r="L187" s="66">
        <f t="shared" si="10"/>
        <v>2</v>
      </c>
      <c r="M187" s="66" t="str">
        <f t="shared" si="11"/>
        <v>OK</v>
      </c>
    </row>
    <row r="188" spans="2:14" x14ac:dyDescent="0.25">
      <c r="B188" s="57">
        <v>181</v>
      </c>
      <c r="C188" s="70">
        <v>44490</v>
      </c>
      <c r="D188" s="59" t="s">
        <v>2312</v>
      </c>
      <c r="E188" s="60" t="s">
        <v>11276</v>
      </c>
      <c r="F188" s="67" t="s">
        <v>2313</v>
      </c>
      <c r="G188" s="67" t="s">
        <v>2314</v>
      </c>
      <c r="H188" s="68" t="s">
        <v>2315</v>
      </c>
      <c r="I188" s="63">
        <v>2</v>
      </c>
      <c r="J188" s="64" t="str">
        <f t="shared" si="8"/>
        <v>A</v>
      </c>
      <c r="K188" s="65">
        <f t="shared" si="9"/>
        <v>5000</v>
      </c>
      <c r="L188" s="66">
        <f t="shared" si="10"/>
        <v>2</v>
      </c>
      <c r="M188" s="66" t="str">
        <f t="shared" si="11"/>
        <v>OK</v>
      </c>
    </row>
    <row r="189" spans="2:14" s="69" customFormat="1" x14ac:dyDescent="0.25">
      <c r="B189" s="57">
        <v>182</v>
      </c>
      <c r="C189" s="70">
        <v>44490</v>
      </c>
      <c r="D189" s="59" t="s">
        <v>2316</v>
      </c>
      <c r="E189" s="60" t="s">
        <v>11276</v>
      </c>
      <c r="F189" s="67" t="s">
        <v>2317</v>
      </c>
      <c r="G189" s="67" t="s">
        <v>2318</v>
      </c>
      <c r="H189" s="68" t="s">
        <v>2319</v>
      </c>
      <c r="I189" s="63">
        <v>2</v>
      </c>
      <c r="J189" s="64" t="str">
        <f t="shared" si="8"/>
        <v>A</v>
      </c>
      <c r="K189" s="65">
        <f t="shared" si="9"/>
        <v>5000</v>
      </c>
      <c r="L189" s="66">
        <f t="shared" si="10"/>
        <v>4</v>
      </c>
      <c r="M189" s="66" t="str">
        <f t="shared" si="11"/>
        <v>OK</v>
      </c>
      <c r="N189" s="40"/>
    </row>
    <row r="190" spans="2:14" x14ac:dyDescent="0.25">
      <c r="B190" s="57">
        <v>183</v>
      </c>
      <c r="C190" s="70">
        <v>44490</v>
      </c>
      <c r="D190" s="59" t="s">
        <v>320</v>
      </c>
      <c r="E190" s="60" t="s">
        <v>11276</v>
      </c>
      <c r="F190" s="67" t="s">
        <v>321</v>
      </c>
      <c r="G190" s="67" t="s">
        <v>322</v>
      </c>
      <c r="H190" s="68" t="s">
        <v>2320</v>
      </c>
      <c r="I190" s="63">
        <v>2</v>
      </c>
      <c r="J190" s="64" t="str">
        <f t="shared" si="8"/>
        <v>A</v>
      </c>
      <c r="K190" s="65">
        <f t="shared" si="9"/>
        <v>5000</v>
      </c>
      <c r="L190" s="66">
        <f t="shared" si="10"/>
        <v>6</v>
      </c>
      <c r="M190" s="66" t="str">
        <f t="shared" si="11"/>
        <v>OK</v>
      </c>
    </row>
    <row r="191" spans="2:14" x14ac:dyDescent="0.25">
      <c r="B191" s="57">
        <v>184</v>
      </c>
      <c r="C191" s="70">
        <v>44490</v>
      </c>
      <c r="D191" s="59" t="s">
        <v>2321</v>
      </c>
      <c r="E191" s="60" t="s">
        <v>11276</v>
      </c>
      <c r="F191" s="67" t="s">
        <v>2322</v>
      </c>
      <c r="G191" s="67" t="s">
        <v>2323</v>
      </c>
      <c r="H191" s="68" t="s">
        <v>2324</v>
      </c>
      <c r="I191" s="63">
        <v>2</v>
      </c>
      <c r="J191" s="64" t="str">
        <f t="shared" si="8"/>
        <v>A</v>
      </c>
      <c r="K191" s="65">
        <f t="shared" si="9"/>
        <v>5000</v>
      </c>
      <c r="L191" s="66">
        <f t="shared" si="10"/>
        <v>2</v>
      </c>
      <c r="M191" s="66" t="str">
        <f t="shared" si="11"/>
        <v>OK</v>
      </c>
    </row>
    <row r="192" spans="2:14" x14ac:dyDescent="0.25">
      <c r="B192" s="57">
        <v>185</v>
      </c>
      <c r="C192" s="70">
        <v>44490</v>
      </c>
      <c r="D192" s="59" t="s">
        <v>2325</v>
      </c>
      <c r="E192" s="60" t="s">
        <v>11276</v>
      </c>
      <c r="F192" s="67" t="s">
        <v>2326</v>
      </c>
      <c r="G192" s="67" t="s">
        <v>2327</v>
      </c>
      <c r="H192" s="68" t="s">
        <v>2328</v>
      </c>
      <c r="I192" s="63">
        <v>2</v>
      </c>
      <c r="J192" s="64" t="str">
        <f t="shared" si="8"/>
        <v>A</v>
      </c>
      <c r="K192" s="65">
        <f t="shared" si="9"/>
        <v>5000</v>
      </c>
      <c r="L192" s="66">
        <f t="shared" si="10"/>
        <v>2</v>
      </c>
      <c r="M192" s="66" t="str">
        <f t="shared" si="11"/>
        <v>OK</v>
      </c>
    </row>
    <row r="193" spans="2:14" s="69" customFormat="1" x14ac:dyDescent="0.25">
      <c r="B193" s="57">
        <v>186</v>
      </c>
      <c r="C193" s="70">
        <v>44490</v>
      </c>
      <c r="D193" s="59" t="s">
        <v>2329</v>
      </c>
      <c r="E193" s="60" t="s">
        <v>11276</v>
      </c>
      <c r="F193" s="67" t="s">
        <v>2330</v>
      </c>
      <c r="G193" s="67" t="s">
        <v>2331</v>
      </c>
      <c r="H193" s="68" t="s">
        <v>2332</v>
      </c>
      <c r="I193" s="63">
        <v>2</v>
      </c>
      <c r="J193" s="64" t="str">
        <f t="shared" si="8"/>
        <v>A</v>
      </c>
      <c r="K193" s="65">
        <f t="shared" si="9"/>
        <v>5000</v>
      </c>
      <c r="L193" s="66">
        <f t="shared" si="10"/>
        <v>2</v>
      </c>
      <c r="M193" s="66" t="str">
        <f t="shared" si="11"/>
        <v>OK</v>
      </c>
      <c r="N193" s="40"/>
    </row>
    <row r="194" spans="2:14" x14ac:dyDescent="0.25">
      <c r="B194" s="57">
        <v>187</v>
      </c>
      <c r="C194" s="70">
        <v>44490</v>
      </c>
      <c r="D194" s="59" t="s">
        <v>2333</v>
      </c>
      <c r="E194" s="60" t="s">
        <v>11276</v>
      </c>
      <c r="F194" s="67" t="s">
        <v>2334</v>
      </c>
      <c r="G194" s="67" t="s">
        <v>2335</v>
      </c>
      <c r="H194" s="68" t="s">
        <v>2336</v>
      </c>
      <c r="I194" s="63">
        <v>2</v>
      </c>
      <c r="J194" s="64" t="str">
        <f t="shared" si="8"/>
        <v>A</v>
      </c>
      <c r="K194" s="65">
        <f t="shared" si="9"/>
        <v>5000</v>
      </c>
      <c r="L194" s="66">
        <f t="shared" si="10"/>
        <v>2</v>
      </c>
      <c r="M194" s="66" t="str">
        <f t="shared" si="11"/>
        <v>OK</v>
      </c>
    </row>
    <row r="195" spans="2:14" x14ac:dyDescent="0.25">
      <c r="B195" s="57">
        <v>188</v>
      </c>
      <c r="C195" s="70">
        <v>44490</v>
      </c>
      <c r="D195" s="59" t="s">
        <v>2337</v>
      </c>
      <c r="E195" s="60" t="s">
        <v>11276</v>
      </c>
      <c r="F195" s="67" t="s">
        <v>2338</v>
      </c>
      <c r="G195" s="67" t="s">
        <v>2339</v>
      </c>
      <c r="H195" s="68" t="s">
        <v>2340</v>
      </c>
      <c r="I195" s="63">
        <v>2</v>
      </c>
      <c r="J195" s="64" t="str">
        <f t="shared" si="8"/>
        <v>A</v>
      </c>
      <c r="K195" s="65">
        <f t="shared" si="9"/>
        <v>5000</v>
      </c>
      <c r="L195" s="66">
        <f t="shared" si="10"/>
        <v>2</v>
      </c>
      <c r="M195" s="66" t="str">
        <f t="shared" si="11"/>
        <v>OK</v>
      </c>
    </row>
    <row r="196" spans="2:14" s="69" customFormat="1" x14ac:dyDescent="0.25">
      <c r="B196" s="57">
        <v>189</v>
      </c>
      <c r="C196" s="70">
        <v>44490</v>
      </c>
      <c r="D196" s="59" t="s">
        <v>2341</v>
      </c>
      <c r="E196" s="60" t="s">
        <v>11276</v>
      </c>
      <c r="F196" s="67" t="s">
        <v>144</v>
      </c>
      <c r="G196" s="67" t="s">
        <v>2342</v>
      </c>
      <c r="H196" s="68" t="s">
        <v>2343</v>
      </c>
      <c r="I196" s="63">
        <v>2</v>
      </c>
      <c r="J196" s="64" t="str">
        <f t="shared" si="8"/>
        <v>A</v>
      </c>
      <c r="K196" s="65">
        <f t="shared" si="9"/>
        <v>5000</v>
      </c>
      <c r="L196" s="66">
        <f t="shared" si="10"/>
        <v>2</v>
      </c>
      <c r="M196" s="66" t="str">
        <f t="shared" si="11"/>
        <v>OK</v>
      </c>
      <c r="N196" s="40"/>
    </row>
    <row r="197" spans="2:14" s="69" customFormat="1" x14ac:dyDescent="0.25">
      <c r="B197" s="57">
        <v>190</v>
      </c>
      <c r="C197" s="70">
        <v>44490</v>
      </c>
      <c r="D197" s="59" t="s">
        <v>2344</v>
      </c>
      <c r="E197" s="60" t="s">
        <v>11276</v>
      </c>
      <c r="F197" s="67" t="s">
        <v>2345</v>
      </c>
      <c r="G197" s="67" t="s">
        <v>2346</v>
      </c>
      <c r="H197" s="68" t="s">
        <v>2347</v>
      </c>
      <c r="I197" s="63">
        <v>2</v>
      </c>
      <c r="J197" s="64" t="str">
        <f t="shared" ref="J197:J412" si="12">+IF(I197&lt;=0," ",IF(I197&lt;=5,"A",IF(I197&gt;=6,"B")))</f>
        <v>A</v>
      </c>
      <c r="K197" s="65">
        <f t="shared" ref="K197:K412" si="13">+IF(J197=" ",I197*0,IF(J197="A",I197*2500,IF(J197="B",I197*3000)))</f>
        <v>5000</v>
      </c>
      <c r="L197" s="66">
        <f t="shared" si="10"/>
        <v>2</v>
      </c>
      <c r="M197" s="66" t="str">
        <f t="shared" si="11"/>
        <v>OK</v>
      </c>
      <c r="N197" s="40"/>
    </row>
    <row r="198" spans="2:14" x14ac:dyDescent="0.25">
      <c r="B198" s="57">
        <v>191</v>
      </c>
      <c r="C198" s="58">
        <v>44490</v>
      </c>
      <c r="D198" s="59" t="s">
        <v>2348</v>
      </c>
      <c r="E198" s="60" t="s">
        <v>11276</v>
      </c>
      <c r="F198" s="61" t="s">
        <v>2349</v>
      </c>
      <c r="G198" s="61" t="s">
        <v>2350</v>
      </c>
      <c r="H198" s="62" t="s">
        <v>2351</v>
      </c>
      <c r="I198" s="63">
        <v>2</v>
      </c>
      <c r="J198" s="64" t="str">
        <f t="shared" si="12"/>
        <v>A</v>
      </c>
      <c r="K198" s="65">
        <f t="shared" si="13"/>
        <v>5000</v>
      </c>
      <c r="L198" s="66">
        <f t="shared" si="10"/>
        <v>2</v>
      </c>
      <c r="M198" s="66" t="str">
        <f t="shared" si="11"/>
        <v>OK</v>
      </c>
    </row>
    <row r="199" spans="2:14" x14ac:dyDescent="0.25">
      <c r="B199" s="57">
        <v>192</v>
      </c>
      <c r="C199" s="58">
        <v>44490</v>
      </c>
      <c r="D199" s="59" t="s">
        <v>2352</v>
      </c>
      <c r="E199" s="60" t="s">
        <v>11276</v>
      </c>
      <c r="F199" s="61" t="s">
        <v>2353</v>
      </c>
      <c r="G199" s="61" t="s">
        <v>2354</v>
      </c>
      <c r="H199" s="62" t="s">
        <v>2355</v>
      </c>
      <c r="I199" s="63">
        <v>2</v>
      </c>
      <c r="J199" s="64" t="str">
        <f t="shared" si="12"/>
        <v>A</v>
      </c>
      <c r="K199" s="65">
        <f t="shared" si="13"/>
        <v>5000</v>
      </c>
      <c r="L199" s="66">
        <f t="shared" si="10"/>
        <v>2</v>
      </c>
      <c r="M199" s="66" t="str">
        <f t="shared" si="11"/>
        <v>OK</v>
      </c>
    </row>
    <row r="200" spans="2:14" x14ac:dyDescent="0.25">
      <c r="B200" s="57">
        <v>193</v>
      </c>
      <c r="C200" s="58">
        <v>44490</v>
      </c>
      <c r="D200" s="59" t="s">
        <v>2356</v>
      </c>
      <c r="E200" s="60" t="s">
        <v>11276</v>
      </c>
      <c r="F200" s="61" t="s">
        <v>2357</v>
      </c>
      <c r="G200" s="61" t="s">
        <v>2358</v>
      </c>
      <c r="H200" s="62" t="s">
        <v>2359</v>
      </c>
      <c r="I200" s="63">
        <v>2</v>
      </c>
      <c r="J200" s="64" t="str">
        <f t="shared" si="12"/>
        <v>A</v>
      </c>
      <c r="K200" s="65">
        <f t="shared" si="13"/>
        <v>5000</v>
      </c>
      <c r="L200" s="66">
        <f t="shared" si="10"/>
        <v>2</v>
      </c>
      <c r="M200" s="66" t="str">
        <f t="shared" si="11"/>
        <v>OK</v>
      </c>
    </row>
    <row r="201" spans="2:14" s="69" customFormat="1" x14ac:dyDescent="0.25">
      <c r="B201" s="57">
        <v>194</v>
      </c>
      <c r="C201" s="58">
        <v>44490</v>
      </c>
      <c r="D201" s="59" t="s">
        <v>2360</v>
      </c>
      <c r="E201" s="60" t="s">
        <v>11276</v>
      </c>
      <c r="F201" s="61" t="s">
        <v>2361</v>
      </c>
      <c r="G201" s="61" t="s">
        <v>2362</v>
      </c>
      <c r="H201" s="62" t="s">
        <v>2363</v>
      </c>
      <c r="I201" s="63">
        <v>2</v>
      </c>
      <c r="J201" s="64" t="str">
        <f t="shared" si="12"/>
        <v>A</v>
      </c>
      <c r="K201" s="65">
        <f t="shared" si="13"/>
        <v>5000</v>
      </c>
      <c r="L201" s="66">
        <f t="shared" ref="L201:L264" si="14">SUMIF($D$8:$D$816,D201:D1009,$I$8:$I$816)</f>
        <v>2</v>
      </c>
      <c r="M201" s="66" t="str">
        <f t="shared" ref="M201:M264" si="15">+IF(L201=0," ",IF(L201&lt;=20,"OK",IF(L201&gt;=21,"LEBIH")))</f>
        <v>OK</v>
      </c>
      <c r="N201" s="40"/>
    </row>
    <row r="202" spans="2:14" x14ac:dyDescent="0.25">
      <c r="B202" s="57">
        <v>195</v>
      </c>
      <c r="C202" s="58">
        <v>44490</v>
      </c>
      <c r="D202" s="59" t="s">
        <v>2364</v>
      </c>
      <c r="E202" s="60" t="s">
        <v>11276</v>
      </c>
      <c r="F202" s="61" t="s">
        <v>2365</v>
      </c>
      <c r="G202" s="61" t="s">
        <v>2362</v>
      </c>
      <c r="H202" s="62" t="s">
        <v>2366</v>
      </c>
      <c r="I202" s="63">
        <v>2</v>
      </c>
      <c r="J202" s="64" t="str">
        <f t="shared" si="12"/>
        <v>A</v>
      </c>
      <c r="K202" s="65">
        <f t="shared" si="13"/>
        <v>5000</v>
      </c>
      <c r="L202" s="66">
        <f t="shared" si="14"/>
        <v>2</v>
      </c>
      <c r="M202" s="66" t="str">
        <f t="shared" si="15"/>
        <v>OK</v>
      </c>
    </row>
    <row r="203" spans="2:14" x14ac:dyDescent="0.25">
      <c r="B203" s="57">
        <v>196</v>
      </c>
      <c r="C203" s="58">
        <v>44490</v>
      </c>
      <c r="D203" s="59" t="s">
        <v>2367</v>
      </c>
      <c r="E203" s="60" t="s">
        <v>11276</v>
      </c>
      <c r="F203" s="61" t="s">
        <v>2368</v>
      </c>
      <c r="G203" s="61" t="s">
        <v>2369</v>
      </c>
      <c r="H203" s="62" t="s">
        <v>2370</v>
      </c>
      <c r="I203" s="63">
        <v>2</v>
      </c>
      <c r="J203" s="64" t="str">
        <f t="shared" si="12"/>
        <v>A</v>
      </c>
      <c r="K203" s="65">
        <f t="shared" si="13"/>
        <v>5000</v>
      </c>
      <c r="L203" s="66">
        <f t="shared" si="14"/>
        <v>2</v>
      </c>
      <c r="M203" s="66" t="str">
        <f t="shared" si="15"/>
        <v>OK</v>
      </c>
    </row>
    <row r="204" spans="2:14" s="69" customFormat="1" x14ac:dyDescent="0.25">
      <c r="B204" s="57">
        <v>197</v>
      </c>
      <c r="C204" s="58">
        <v>44490</v>
      </c>
      <c r="D204" s="59" t="s">
        <v>2371</v>
      </c>
      <c r="E204" s="60" t="s">
        <v>11276</v>
      </c>
      <c r="F204" s="61" t="s">
        <v>2372</v>
      </c>
      <c r="G204" s="61" t="s">
        <v>2346</v>
      </c>
      <c r="H204" s="62" t="s">
        <v>2373</v>
      </c>
      <c r="I204" s="63">
        <v>2</v>
      </c>
      <c r="J204" s="64" t="str">
        <f t="shared" si="12"/>
        <v>A</v>
      </c>
      <c r="K204" s="65">
        <f t="shared" si="13"/>
        <v>5000</v>
      </c>
      <c r="L204" s="66">
        <f t="shared" si="14"/>
        <v>2</v>
      </c>
      <c r="M204" s="66" t="str">
        <f t="shared" si="15"/>
        <v>OK</v>
      </c>
      <c r="N204" s="40"/>
    </row>
    <row r="205" spans="2:14" x14ac:dyDescent="0.25">
      <c r="B205" s="57">
        <v>198</v>
      </c>
      <c r="C205" s="58">
        <v>44490</v>
      </c>
      <c r="D205" s="59" t="s">
        <v>2374</v>
      </c>
      <c r="E205" s="60" t="s">
        <v>11276</v>
      </c>
      <c r="F205" s="61" t="s">
        <v>2375</v>
      </c>
      <c r="G205" s="61" t="s">
        <v>2376</v>
      </c>
      <c r="H205" s="62" t="s">
        <v>2377</v>
      </c>
      <c r="I205" s="63">
        <v>2</v>
      </c>
      <c r="J205" s="64" t="str">
        <f t="shared" si="12"/>
        <v>A</v>
      </c>
      <c r="K205" s="65">
        <f t="shared" si="13"/>
        <v>5000</v>
      </c>
      <c r="L205" s="66">
        <f t="shared" si="14"/>
        <v>2</v>
      </c>
      <c r="M205" s="66" t="str">
        <f t="shared" si="15"/>
        <v>OK</v>
      </c>
    </row>
    <row r="206" spans="2:14" x14ac:dyDescent="0.25">
      <c r="B206" s="57">
        <v>199</v>
      </c>
      <c r="C206" s="58">
        <v>44490</v>
      </c>
      <c r="D206" s="59" t="s">
        <v>2378</v>
      </c>
      <c r="E206" s="60" t="s">
        <v>11276</v>
      </c>
      <c r="F206" s="61" t="s">
        <v>2379</v>
      </c>
      <c r="G206" s="61" t="s">
        <v>2380</v>
      </c>
      <c r="H206" s="62" t="s">
        <v>2381</v>
      </c>
      <c r="I206" s="63">
        <v>6</v>
      </c>
      <c r="J206" s="64" t="str">
        <f t="shared" si="12"/>
        <v>B</v>
      </c>
      <c r="K206" s="65">
        <f t="shared" si="13"/>
        <v>18000</v>
      </c>
      <c r="L206" s="66">
        <f t="shared" si="14"/>
        <v>6</v>
      </c>
      <c r="M206" s="66" t="str">
        <f t="shared" si="15"/>
        <v>OK</v>
      </c>
    </row>
    <row r="207" spans="2:14" x14ac:dyDescent="0.25">
      <c r="B207" s="57">
        <v>200</v>
      </c>
      <c r="C207" s="58">
        <v>44490</v>
      </c>
      <c r="D207" s="59" t="s">
        <v>2382</v>
      </c>
      <c r="E207" s="60" t="s">
        <v>11276</v>
      </c>
      <c r="F207" s="61" t="s">
        <v>2383</v>
      </c>
      <c r="G207" s="61" t="s">
        <v>2380</v>
      </c>
      <c r="H207" s="62" t="s">
        <v>2384</v>
      </c>
      <c r="I207" s="63">
        <v>6</v>
      </c>
      <c r="J207" s="64" t="str">
        <f t="shared" si="12"/>
        <v>B</v>
      </c>
      <c r="K207" s="65">
        <f t="shared" si="13"/>
        <v>18000</v>
      </c>
      <c r="L207" s="66">
        <f t="shared" si="14"/>
        <v>6</v>
      </c>
      <c r="M207" s="66" t="str">
        <f t="shared" si="15"/>
        <v>OK</v>
      </c>
    </row>
    <row r="208" spans="2:14" s="69" customFormat="1" x14ac:dyDescent="0.25">
      <c r="B208" s="57">
        <v>201</v>
      </c>
      <c r="C208" s="58">
        <v>44490</v>
      </c>
      <c r="D208" s="59" t="s">
        <v>2385</v>
      </c>
      <c r="E208" s="60" t="s">
        <v>11276</v>
      </c>
      <c r="F208" s="67" t="s">
        <v>2386</v>
      </c>
      <c r="G208" s="67" t="s">
        <v>2387</v>
      </c>
      <c r="H208" s="68" t="s">
        <v>2388</v>
      </c>
      <c r="I208" s="63">
        <v>10</v>
      </c>
      <c r="J208" s="64" t="str">
        <f t="shared" si="12"/>
        <v>B</v>
      </c>
      <c r="K208" s="65">
        <f t="shared" si="13"/>
        <v>30000</v>
      </c>
      <c r="L208" s="66">
        <f t="shared" si="14"/>
        <v>12</v>
      </c>
      <c r="M208" s="66" t="str">
        <f t="shared" si="15"/>
        <v>OK</v>
      </c>
      <c r="N208" s="40"/>
    </row>
    <row r="209" spans="2:14" s="69" customFormat="1" x14ac:dyDescent="0.25">
      <c r="B209" s="57">
        <v>202</v>
      </c>
      <c r="C209" s="58">
        <v>44490</v>
      </c>
      <c r="D209" s="59" t="s">
        <v>2389</v>
      </c>
      <c r="E209" s="60" t="s">
        <v>11276</v>
      </c>
      <c r="F209" s="67" t="s">
        <v>2390</v>
      </c>
      <c r="G209" s="67" t="s">
        <v>2391</v>
      </c>
      <c r="H209" s="68" t="s">
        <v>2392</v>
      </c>
      <c r="I209" s="63">
        <v>6</v>
      </c>
      <c r="J209" s="64" t="str">
        <f t="shared" ref="J209:J238" si="16">+IF(I209&lt;=0," ",IF(I209&lt;=5,"A",IF(I209&gt;=6,"B")))</f>
        <v>B</v>
      </c>
      <c r="K209" s="65">
        <f t="shared" ref="K209:K238" si="17">+IF(J209=" ",I209*0,IF(J209="A",I209*2500,IF(J209="B",I209*3000)))</f>
        <v>18000</v>
      </c>
      <c r="L209" s="66">
        <f t="shared" si="14"/>
        <v>6</v>
      </c>
      <c r="M209" s="66" t="str">
        <f t="shared" si="15"/>
        <v>OK</v>
      </c>
      <c r="N209" s="40"/>
    </row>
    <row r="210" spans="2:14" x14ac:dyDescent="0.25">
      <c r="B210" s="57">
        <v>203</v>
      </c>
      <c r="C210" s="58">
        <v>44490</v>
      </c>
      <c r="D210" s="59" t="s">
        <v>2393</v>
      </c>
      <c r="E210" s="60" t="s">
        <v>11276</v>
      </c>
      <c r="F210" s="67" t="s">
        <v>2394</v>
      </c>
      <c r="G210" s="67" t="s">
        <v>2395</v>
      </c>
      <c r="H210" s="68" t="s">
        <v>2396</v>
      </c>
      <c r="I210" s="63">
        <v>10</v>
      </c>
      <c r="J210" s="64" t="str">
        <f t="shared" si="16"/>
        <v>B</v>
      </c>
      <c r="K210" s="65">
        <f t="shared" si="17"/>
        <v>30000</v>
      </c>
      <c r="L210" s="66">
        <f t="shared" si="14"/>
        <v>12</v>
      </c>
      <c r="M210" s="66" t="str">
        <f t="shared" si="15"/>
        <v>OK</v>
      </c>
    </row>
    <row r="211" spans="2:14" x14ac:dyDescent="0.25">
      <c r="B211" s="57">
        <v>204</v>
      </c>
      <c r="C211" s="58">
        <v>44490</v>
      </c>
      <c r="D211" s="59" t="s">
        <v>2397</v>
      </c>
      <c r="E211" s="60" t="s">
        <v>11276</v>
      </c>
      <c r="F211" s="67" t="s">
        <v>2398</v>
      </c>
      <c r="G211" s="67" t="s">
        <v>2399</v>
      </c>
      <c r="H211" s="68" t="s">
        <v>2400</v>
      </c>
      <c r="I211" s="63">
        <v>2</v>
      </c>
      <c r="J211" s="64" t="str">
        <f t="shared" si="16"/>
        <v>A</v>
      </c>
      <c r="K211" s="65">
        <f t="shared" si="17"/>
        <v>5000</v>
      </c>
      <c r="L211" s="66">
        <f t="shared" si="14"/>
        <v>2</v>
      </c>
      <c r="M211" s="66" t="str">
        <f t="shared" si="15"/>
        <v>OK</v>
      </c>
    </row>
    <row r="212" spans="2:14" x14ac:dyDescent="0.25">
      <c r="B212" s="57">
        <v>205</v>
      </c>
      <c r="C212" s="58">
        <v>44490</v>
      </c>
      <c r="D212" s="59" t="s">
        <v>2401</v>
      </c>
      <c r="E212" s="60" t="s">
        <v>11276</v>
      </c>
      <c r="F212" s="67" t="s">
        <v>2402</v>
      </c>
      <c r="G212" s="67" t="s">
        <v>2310</v>
      </c>
      <c r="H212" s="68" t="s">
        <v>2403</v>
      </c>
      <c r="I212" s="63">
        <v>2</v>
      </c>
      <c r="J212" s="64" t="str">
        <f t="shared" si="16"/>
        <v>A</v>
      </c>
      <c r="K212" s="65">
        <f t="shared" si="17"/>
        <v>5000</v>
      </c>
      <c r="L212" s="66">
        <f t="shared" si="14"/>
        <v>2</v>
      </c>
      <c r="M212" s="66" t="str">
        <f t="shared" si="15"/>
        <v>OK</v>
      </c>
    </row>
    <row r="213" spans="2:14" s="69" customFormat="1" x14ac:dyDescent="0.25">
      <c r="B213" s="57">
        <v>206</v>
      </c>
      <c r="C213" s="58">
        <v>44490</v>
      </c>
      <c r="D213" s="59" t="s">
        <v>2404</v>
      </c>
      <c r="E213" s="60" t="s">
        <v>11276</v>
      </c>
      <c r="F213" s="61" t="s">
        <v>2405</v>
      </c>
      <c r="G213" s="61" t="s">
        <v>2406</v>
      </c>
      <c r="H213" s="62" t="s">
        <v>2407</v>
      </c>
      <c r="I213" s="63">
        <v>2</v>
      </c>
      <c r="J213" s="64" t="str">
        <f t="shared" si="16"/>
        <v>A</v>
      </c>
      <c r="K213" s="65">
        <f t="shared" si="17"/>
        <v>5000</v>
      </c>
      <c r="L213" s="66">
        <f t="shared" si="14"/>
        <v>2</v>
      </c>
      <c r="M213" s="66" t="str">
        <f t="shared" si="15"/>
        <v>OK</v>
      </c>
      <c r="N213" s="40"/>
    </row>
    <row r="214" spans="2:14" x14ac:dyDescent="0.25">
      <c r="B214" s="57">
        <v>207</v>
      </c>
      <c r="C214" s="58">
        <v>44490</v>
      </c>
      <c r="D214" s="59" t="s">
        <v>2408</v>
      </c>
      <c r="E214" s="60" t="s">
        <v>11276</v>
      </c>
      <c r="F214" s="61" t="s">
        <v>2409</v>
      </c>
      <c r="G214" s="61" t="s">
        <v>2410</v>
      </c>
      <c r="H214" s="62" t="s">
        <v>2411</v>
      </c>
      <c r="I214" s="63">
        <v>2</v>
      </c>
      <c r="J214" s="64" t="str">
        <f t="shared" si="16"/>
        <v>A</v>
      </c>
      <c r="K214" s="65">
        <f t="shared" si="17"/>
        <v>5000</v>
      </c>
      <c r="L214" s="66">
        <f t="shared" si="14"/>
        <v>2</v>
      </c>
      <c r="M214" s="66" t="str">
        <f t="shared" si="15"/>
        <v>OK</v>
      </c>
    </row>
    <row r="215" spans="2:14" x14ac:dyDescent="0.25">
      <c r="B215" s="57">
        <v>208</v>
      </c>
      <c r="C215" s="58">
        <v>44490</v>
      </c>
      <c r="D215" s="59" t="s">
        <v>2412</v>
      </c>
      <c r="E215" s="60" t="s">
        <v>11276</v>
      </c>
      <c r="F215" s="61" t="s">
        <v>2413</v>
      </c>
      <c r="G215" s="61" t="s">
        <v>2362</v>
      </c>
      <c r="H215" s="62" t="s">
        <v>2414</v>
      </c>
      <c r="I215" s="63">
        <v>2</v>
      </c>
      <c r="J215" s="64" t="str">
        <f t="shared" si="16"/>
        <v>A</v>
      </c>
      <c r="K215" s="65">
        <f t="shared" si="17"/>
        <v>5000</v>
      </c>
      <c r="L215" s="66">
        <f t="shared" si="14"/>
        <v>2</v>
      </c>
      <c r="M215" s="66" t="str">
        <f t="shared" si="15"/>
        <v>OK</v>
      </c>
    </row>
    <row r="216" spans="2:14" s="69" customFormat="1" x14ac:dyDescent="0.25">
      <c r="B216" s="57">
        <v>209</v>
      </c>
      <c r="C216" s="58">
        <v>44490</v>
      </c>
      <c r="D216" s="59" t="s">
        <v>2415</v>
      </c>
      <c r="E216" s="60" t="s">
        <v>11276</v>
      </c>
      <c r="F216" s="61" t="s">
        <v>2416</v>
      </c>
      <c r="G216" s="61" t="s">
        <v>2417</v>
      </c>
      <c r="H216" s="62" t="s">
        <v>2418</v>
      </c>
      <c r="I216" s="63">
        <v>2</v>
      </c>
      <c r="J216" s="64" t="str">
        <f t="shared" si="16"/>
        <v>A</v>
      </c>
      <c r="K216" s="65">
        <f t="shared" si="17"/>
        <v>5000</v>
      </c>
      <c r="L216" s="66">
        <f t="shared" si="14"/>
        <v>2</v>
      </c>
      <c r="M216" s="66" t="str">
        <f t="shared" si="15"/>
        <v>OK</v>
      </c>
      <c r="N216" s="40"/>
    </row>
    <row r="217" spans="2:14" x14ac:dyDescent="0.25">
      <c r="B217" s="57">
        <v>210</v>
      </c>
      <c r="C217" s="58">
        <v>44490</v>
      </c>
      <c r="D217" s="59" t="s">
        <v>2419</v>
      </c>
      <c r="E217" s="60" t="s">
        <v>11276</v>
      </c>
      <c r="F217" s="61" t="s">
        <v>2420</v>
      </c>
      <c r="G217" s="61" t="s">
        <v>2421</v>
      </c>
      <c r="H217" s="62" t="s">
        <v>2425</v>
      </c>
      <c r="I217" s="63">
        <v>2</v>
      </c>
      <c r="J217" s="64" t="str">
        <f t="shared" si="16"/>
        <v>A</v>
      </c>
      <c r="K217" s="65">
        <f t="shared" si="17"/>
        <v>5000</v>
      </c>
      <c r="L217" s="66">
        <f t="shared" si="14"/>
        <v>4</v>
      </c>
      <c r="M217" s="66" t="str">
        <f t="shared" si="15"/>
        <v>OK</v>
      </c>
    </row>
    <row r="218" spans="2:14" x14ac:dyDescent="0.25">
      <c r="B218" s="57">
        <v>211</v>
      </c>
      <c r="C218" s="58">
        <v>44490</v>
      </c>
      <c r="D218" s="59" t="s">
        <v>2422</v>
      </c>
      <c r="E218" s="60" t="s">
        <v>11276</v>
      </c>
      <c r="F218" s="61" t="s">
        <v>2423</v>
      </c>
      <c r="G218" s="61" t="s">
        <v>2424</v>
      </c>
      <c r="H218" s="62" t="s">
        <v>2426</v>
      </c>
      <c r="I218" s="63">
        <v>2</v>
      </c>
      <c r="J218" s="64" t="str">
        <f t="shared" si="16"/>
        <v>A</v>
      </c>
      <c r="K218" s="65">
        <f t="shared" si="17"/>
        <v>5000</v>
      </c>
      <c r="L218" s="66">
        <f t="shared" si="14"/>
        <v>2</v>
      </c>
      <c r="M218" s="66" t="str">
        <f t="shared" si="15"/>
        <v>OK</v>
      </c>
    </row>
    <row r="219" spans="2:14" x14ac:dyDescent="0.25">
      <c r="B219" s="57">
        <v>212</v>
      </c>
      <c r="C219" s="58">
        <v>44490</v>
      </c>
      <c r="D219" s="59" t="s">
        <v>2427</v>
      </c>
      <c r="E219" s="60" t="s">
        <v>11276</v>
      </c>
      <c r="F219" s="61" t="s">
        <v>2428</v>
      </c>
      <c r="G219" s="61" t="s">
        <v>2429</v>
      </c>
      <c r="H219" s="62" t="s">
        <v>2430</v>
      </c>
      <c r="I219" s="63">
        <v>2</v>
      </c>
      <c r="J219" s="64" t="str">
        <f t="shared" si="16"/>
        <v>A</v>
      </c>
      <c r="K219" s="65">
        <f t="shared" si="17"/>
        <v>5000</v>
      </c>
      <c r="L219" s="66">
        <f t="shared" si="14"/>
        <v>2</v>
      </c>
      <c r="M219" s="66" t="str">
        <f t="shared" si="15"/>
        <v>OK</v>
      </c>
    </row>
    <row r="220" spans="2:14" s="69" customFormat="1" x14ac:dyDescent="0.25">
      <c r="B220" s="57">
        <v>213</v>
      </c>
      <c r="C220" s="58">
        <v>44490</v>
      </c>
      <c r="D220" s="59" t="s">
        <v>2431</v>
      </c>
      <c r="E220" s="60" t="s">
        <v>11276</v>
      </c>
      <c r="F220" s="61" t="s">
        <v>2432</v>
      </c>
      <c r="G220" s="61" t="s">
        <v>2433</v>
      </c>
      <c r="H220" s="62" t="s">
        <v>2434</v>
      </c>
      <c r="I220" s="63">
        <v>3</v>
      </c>
      <c r="J220" s="64" t="str">
        <f t="shared" si="16"/>
        <v>A</v>
      </c>
      <c r="K220" s="65">
        <f t="shared" si="17"/>
        <v>7500</v>
      </c>
      <c r="L220" s="66">
        <f t="shared" si="14"/>
        <v>3</v>
      </c>
      <c r="M220" s="66" t="str">
        <f t="shared" si="15"/>
        <v>OK</v>
      </c>
      <c r="N220" s="40"/>
    </row>
    <row r="221" spans="2:14" x14ac:dyDescent="0.25">
      <c r="B221" s="57">
        <v>214</v>
      </c>
      <c r="C221" s="58">
        <v>44490</v>
      </c>
      <c r="D221" s="59" t="s">
        <v>2435</v>
      </c>
      <c r="E221" s="60" t="s">
        <v>11276</v>
      </c>
      <c r="F221" s="61" t="s">
        <v>2436</v>
      </c>
      <c r="G221" s="61" t="s">
        <v>2437</v>
      </c>
      <c r="H221" s="62" t="s">
        <v>2438</v>
      </c>
      <c r="I221" s="63">
        <v>2</v>
      </c>
      <c r="J221" s="64" t="str">
        <f t="shared" si="16"/>
        <v>A</v>
      </c>
      <c r="K221" s="65">
        <f t="shared" si="17"/>
        <v>5000</v>
      </c>
      <c r="L221" s="66">
        <f t="shared" si="14"/>
        <v>4</v>
      </c>
      <c r="M221" s="66" t="str">
        <f t="shared" si="15"/>
        <v>OK</v>
      </c>
    </row>
    <row r="222" spans="2:14" x14ac:dyDescent="0.25">
      <c r="B222" s="57">
        <v>215</v>
      </c>
      <c r="C222" s="58">
        <v>44490</v>
      </c>
      <c r="D222" s="59" t="s">
        <v>2439</v>
      </c>
      <c r="E222" s="60" t="s">
        <v>11276</v>
      </c>
      <c r="F222" s="61" t="s">
        <v>2440</v>
      </c>
      <c r="G222" s="61" t="s">
        <v>2441</v>
      </c>
      <c r="H222" s="62" t="s">
        <v>2442</v>
      </c>
      <c r="I222" s="63">
        <v>2</v>
      </c>
      <c r="J222" s="64" t="str">
        <f t="shared" si="16"/>
        <v>A</v>
      </c>
      <c r="K222" s="65">
        <f t="shared" si="17"/>
        <v>5000</v>
      </c>
      <c r="L222" s="66">
        <f t="shared" si="14"/>
        <v>2</v>
      </c>
      <c r="M222" s="66" t="str">
        <f t="shared" si="15"/>
        <v>OK</v>
      </c>
    </row>
    <row r="223" spans="2:14" s="69" customFormat="1" x14ac:dyDescent="0.25">
      <c r="B223" s="57">
        <v>216</v>
      </c>
      <c r="C223" s="58">
        <v>44490</v>
      </c>
      <c r="D223" s="59" t="s">
        <v>2443</v>
      </c>
      <c r="E223" s="60" t="s">
        <v>11276</v>
      </c>
      <c r="F223" s="61" t="s">
        <v>2444</v>
      </c>
      <c r="G223" s="61" t="s">
        <v>2445</v>
      </c>
      <c r="H223" s="62" t="s">
        <v>2446</v>
      </c>
      <c r="I223" s="63">
        <v>2</v>
      </c>
      <c r="J223" s="64" t="str">
        <f t="shared" si="16"/>
        <v>A</v>
      </c>
      <c r="K223" s="65">
        <f t="shared" si="17"/>
        <v>5000</v>
      </c>
      <c r="L223" s="66">
        <f t="shared" si="14"/>
        <v>2</v>
      </c>
      <c r="M223" s="66" t="str">
        <f t="shared" si="15"/>
        <v>OK</v>
      </c>
      <c r="N223" s="40"/>
    </row>
    <row r="224" spans="2:14" s="69" customFormat="1" x14ac:dyDescent="0.25">
      <c r="B224" s="57">
        <v>217</v>
      </c>
      <c r="C224" s="58">
        <v>44490</v>
      </c>
      <c r="D224" s="59" t="s">
        <v>2447</v>
      </c>
      <c r="E224" s="60" t="s">
        <v>11276</v>
      </c>
      <c r="F224" s="61" t="s">
        <v>2448</v>
      </c>
      <c r="G224" s="61" t="s">
        <v>2449</v>
      </c>
      <c r="H224" s="62" t="s">
        <v>2450</v>
      </c>
      <c r="I224" s="63">
        <v>2</v>
      </c>
      <c r="J224" s="64" t="str">
        <f t="shared" si="16"/>
        <v>A</v>
      </c>
      <c r="K224" s="65">
        <f t="shared" si="17"/>
        <v>5000</v>
      </c>
      <c r="L224" s="66">
        <f t="shared" si="14"/>
        <v>8</v>
      </c>
      <c r="M224" s="66" t="str">
        <f t="shared" si="15"/>
        <v>OK</v>
      </c>
      <c r="N224" s="40"/>
    </row>
    <row r="225" spans="2:14" x14ac:dyDescent="0.25">
      <c r="B225" s="57">
        <v>218</v>
      </c>
      <c r="C225" s="58">
        <v>44490</v>
      </c>
      <c r="D225" s="59" t="s">
        <v>2451</v>
      </c>
      <c r="E225" s="60" t="s">
        <v>11276</v>
      </c>
      <c r="F225" s="61" t="s">
        <v>2452</v>
      </c>
      <c r="G225" s="61" t="s">
        <v>2453</v>
      </c>
      <c r="H225" s="62" t="s">
        <v>2454</v>
      </c>
      <c r="I225" s="63">
        <v>2</v>
      </c>
      <c r="J225" s="64" t="str">
        <f t="shared" si="16"/>
        <v>A</v>
      </c>
      <c r="K225" s="65">
        <f t="shared" si="17"/>
        <v>5000</v>
      </c>
      <c r="L225" s="66">
        <f t="shared" si="14"/>
        <v>4</v>
      </c>
      <c r="M225" s="66" t="str">
        <f t="shared" si="15"/>
        <v>OK</v>
      </c>
    </row>
    <row r="226" spans="2:14" x14ac:dyDescent="0.25">
      <c r="B226" s="57">
        <v>219</v>
      </c>
      <c r="C226" s="58">
        <v>44490</v>
      </c>
      <c r="D226" s="59" t="s">
        <v>2455</v>
      </c>
      <c r="E226" s="60" t="s">
        <v>11276</v>
      </c>
      <c r="F226" s="67" t="s">
        <v>2456</v>
      </c>
      <c r="G226" s="67" t="s">
        <v>2457</v>
      </c>
      <c r="H226" s="68" t="s">
        <v>2458</v>
      </c>
      <c r="I226" s="63">
        <v>2</v>
      </c>
      <c r="J226" s="64" t="str">
        <f t="shared" si="16"/>
        <v>A</v>
      </c>
      <c r="K226" s="65">
        <f t="shared" si="17"/>
        <v>5000</v>
      </c>
      <c r="L226" s="66">
        <f t="shared" si="14"/>
        <v>4</v>
      </c>
      <c r="M226" s="66" t="str">
        <f t="shared" si="15"/>
        <v>OK</v>
      </c>
    </row>
    <row r="227" spans="2:14" x14ac:dyDescent="0.25">
      <c r="B227" s="57">
        <v>220</v>
      </c>
      <c r="C227" s="58">
        <v>44490</v>
      </c>
      <c r="D227" s="59" t="s">
        <v>2459</v>
      </c>
      <c r="E227" s="60" t="s">
        <v>11276</v>
      </c>
      <c r="F227" s="67" t="s">
        <v>211</v>
      </c>
      <c r="G227" s="67" t="s">
        <v>2460</v>
      </c>
      <c r="H227" s="68" t="s">
        <v>2461</v>
      </c>
      <c r="I227" s="63">
        <v>2</v>
      </c>
      <c r="J227" s="64" t="str">
        <f t="shared" si="16"/>
        <v>A</v>
      </c>
      <c r="K227" s="65">
        <f t="shared" si="17"/>
        <v>5000</v>
      </c>
      <c r="L227" s="66">
        <f t="shared" si="14"/>
        <v>2</v>
      </c>
      <c r="M227" s="66" t="str">
        <f t="shared" si="15"/>
        <v>OK</v>
      </c>
    </row>
    <row r="228" spans="2:14" s="69" customFormat="1" x14ac:dyDescent="0.25">
      <c r="B228" s="57">
        <v>221</v>
      </c>
      <c r="C228" s="58">
        <v>44490</v>
      </c>
      <c r="D228" s="59" t="s">
        <v>2462</v>
      </c>
      <c r="E228" s="60" t="s">
        <v>11276</v>
      </c>
      <c r="F228" s="67" t="s">
        <v>2463</v>
      </c>
      <c r="G228" s="67" t="s">
        <v>2464</v>
      </c>
      <c r="H228" s="68" t="s">
        <v>2465</v>
      </c>
      <c r="I228" s="63">
        <v>2</v>
      </c>
      <c r="J228" s="64" t="str">
        <f t="shared" si="16"/>
        <v>A</v>
      </c>
      <c r="K228" s="65">
        <f t="shared" si="17"/>
        <v>5000</v>
      </c>
      <c r="L228" s="66">
        <f t="shared" si="14"/>
        <v>2</v>
      </c>
      <c r="M228" s="66" t="str">
        <f t="shared" si="15"/>
        <v>OK</v>
      </c>
      <c r="N228" s="40"/>
    </row>
    <row r="229" spans="2:14" x14ac:dyDescent="0.25">
      <c r="B229" s="57">
        <v>222</v>
      </c>
      <c r="C229" s="58">
        <v>44490</v>
      </c>
      <c r="D229" s="59" t="s">
        <v>2469</v>
      </c>
      <c r="E229" s="60" t="s">
        <v>11276</v>
      </c>
      <c r="F229" s="67" t="s">
        <v>2470</v>
      </c>
      <c r="G229" s="67" t="s">
        <v>2471</v>
      </c>
      <c r="H229" s="68" t="s">
        <v>2474</v>
      </c>
      <c r="I229" s="63">
        <v>2</v>
      </c>
      <c r="J229" s="64" t="str">
        <f t="shared" si="16"/>
        <v>A</v>
      </c>
      <c r="K229" s="65">
        <f t="shared" si="17"/>
        <v>5000</v>
      </c>
      <c r="L229" s="66">
        <f t="shared" si="14"/>
        <v>2</v>
      </c>
      <c r="M229" s="66" t="str">
        <f t="shared" si="15"/>
        <v>OK</v>
      </c>
    </row>
    <row r="230" spans="2:14" x14ac:dyDescent="0.25">
      <c r="B230" s="57">
        <v>223</v>
      </c>
      <c r="C230" s="58">
        <v>44490</v>
      </c>
      <c r="D230" s="59" t="s">
        <v>2472</v>
      </c>
      <c r="E230" s="60" t="s">
        <v>11276</v>
      </c>
      <c r="F230" s="67" t="s">
        <v>2473</v>
      </c>
      <c r="G230" s="67" t="s">
        <v>2471</v>
      </c>
      <c r="H230" s="68" t="s">
        <v>2475</v>
      </c>
      <c r="I230" s="63">
        <v>2</v>
      </c>
      <c r="J230" s="64" t="str">
        <f t="shared" si="16"/>
        <v>A</v>
      </c>
      <c r="K230" s="65">
        <f t="shared" si="17"/>
        <v>5000</v>
      </c>
      <c r="L230" s="66">
        <f t="shared" si="14"/>
        <v>2</v>
      </c>
      <c r="M230" s="66" t="str">
        <f t="shared" si="15"/>
        <v>OK</v>
      </c>
    </row>
    <row r="231" spans="2:14" s="69" customFormat="1" x14ac:dyDescent="0.25">
      <c r="B231" s="57">
        <v>224</v>
      </c>
      <c r="C231" s="58">
        <v>44490</v>
      </c>
      <c r="D231" s="59" t="s">
        <v>2476</v>
      </c>
      <c r="E231" s="60" t="s">
        <v>11276</v>
      </c>
      <c r="F231" s="61" t="s">
        <v>2477</v>
      </c>
      <c r="G231" s="61" t="s">
        <v>2478</v>
      </c>
      <c r="H231" s="62" t="s">
        <v>2479</v>
      </c>
      <c r="I231" s="63">
        <v>2</v>
      </c>
      <c r="J231" s="64" t="str">
        <f t="shared" si="16"/>
        <v>A</v>
      </c>
      <c r="K231" s="65">
        <f t="shared" si="17"/>
        <v>5000</v>
      </c>
      <c r="L231" s="66">
        <f t="shared" si="14"/>
        <v>2</v>
      </c>
      <c r="M231" s="66" t="str">
        <f t="shared" si="15"/>
        <v>OK</v>
      </c>
      <c r="N231" s="40"/>
    </row>
    <row r="232" spans="2:14" x14ac:dyDescent="0.25">
      <c r="B232" s="57">
        <v>225</v>
      </c>
      <c r="C232" s="58">
        <v>44490</v>
      </c>
      <c r="D232" s="59" t="s">
        <v>2466</v>
      </c>
      <c r="E232" s="60" t="s">
        <v>11276</v>
      </c>
      <c r="F232" s="61" t="s">
        <v>2467</v>
      </c>
      <c r="G232" s="61" t="s">
        <v>2433</v>
      </c>
      <c r="H232" s="62" t="s">
        <v>2468</v>
      </c>
      <c r="I232" s="63">
        <v>2</v>
      </c>
      <c r="J232" s="64" t="str">
        <f t="shared" si="16"/>
        <v>A</v>
      </c>
      <c r="K232" s="65">
        <f t="shared" si="17"/>
        <v>5000</v>
      </c>
      <c r="L232" s="66">
        <f t="shared" si="14"/>
        <v>6</v>
      </c>
      <c r="M232" s="66" t="str">
        <f t="shared" si="15"/>
        <v>OK</v>
      </c>
    </row>
    <row r="233" spans="2:14" x14ac:dyDescent="0.25">
      <c r="B233" s="57">
        <v>226</v>
      </c>
      <c r="C233" s="58">
        <v>44491</v>
      </c>
      <c r="D233" s="59" t="s">
        <v>3102</v>
      </c>
      <c r="E233" s="60" t="s">
        <v>11276</v>
      </c>
      <c r="F233" s="61" t="s">
        <v>3103</v>
      </c>
      <c r="G233" s="61" t="s">
        <v>3104</v>
      </c>
      <c r="H233" s="62" t="s">
        <v>3105</v>
      </c>
      <c r="I233" s="63">
        <v>2</v>
      </c>
      <c r="J233" s="64" t="str">
        <f t="shared" si="16"/>
        <v>A</v>
      </c>
      <c r="K233" s="65">
        <f t="shared" si="17"/>
        <v>5000</v>
      </c>
      <c r="L233" s="66">
        <f t="shared" si="14"/>
        <v>2</v>
      </c>
      <c r="M233" s="66" t="str">
        <f t="shared" si="15"/>
        <v>OK</v>
      </c>
    </row>
    <row r="234" spans="2:14" x14ac:dyDescent="0.25">
      <c r="B234" s="57">
        <v>227</v>
      </c>
      <c r="C234" s="58">
        <v>44491</v>
      </c>
      <c r="D234" s="59" t="s">
        <v>3106</v>
      </c>
      <c r="E234" s="60" t="s">
        <v>11276</v>
      </c>
      <c r="F234" s="61" t="s">
        <v>3107</v>
      </c>
      <c r="G234" s="61" t="s">
        <v>3108</v>
      </c>
      <c r="H234" s="62" t="s">
        <v>3112</v>
      </c>
      <c r="I234" s="63">
        <v>2</v>
      </c>
      <c r="J234" s="64" t="str">
        <f t="shared" si="16"/>
        <v>A</v>
      </c>
      <c r="K234" s="65">
        <f t="shared" si="17"/>
        <v>5000</v>
      </c>
      <c r="L234" s="66">
        <f t="shared" si="14"/>
        <v>13</v>
      </c>
      <c r="M234" s="66" t="str">
        <f t="shared" si="15"/>
        <v>OK</v>
      </c>
    </row>
    <row r="235" spans="2:14" s="69" customFormat="1" x14ac:dyDescent="0.25">
      <c r="B235" s="57">
        <v>228</v>
      </c>
      <c r="C235" s="58">
        <v>44491</v>
      </c>
      <c r="D235" s="59" t="s">
        <v>3109</v>
      </c>
      <c r="E235" s="60" t="s">
        <v>11276</v>
      </c>
      <c r="F235" s="61" t="s">
        <v>3110</v>
      </c>
      <c r="G235" s="61" t="s">
        <v>3111</v>
      </c>
      <c r="H235" s="62" t="s">
        <v>3113</v>
      </c>
      <c r="I235" s="63">
        <v>2</v>
      </c>
      <c r="J235" s="64" t="str">
        <f t="shared" si="16"/>
        <v>A</v>
      </c>
      <c r="K235" s="65">
        <f t="shared" si="17"/>
        <v>5000</v>
      </c>
      <c r="L235" s="66">
        <f t="shared" si="14"/>
        <v>4</v>
      </c>
      <c r="M235" s="66" t="str">
        <f t="shared" si="15"/>
        <v>OK</v>
      </c>
      <c r="N235" s="40"/>
    </row>
    <row r="236" spans="2:14" x14ac:dyDescent="0.25">
      <c r="B236" s="57">
        <v>229</v>
      </c>
      <c r="C236" s="58">
        <v>44491</v>
      </c>
      <c r="D236" s="59" t="s">
        <v>3114</v>
      </c>
      <c r="E236" s="60" t="s">
        <v>11276</v>
      </c>
      <c r="F236" s="61" t="s">
        <v>3115</v>
      </c>
      <c r="G236" s="61" t="s">
        <v>3116</v>
      </c>
      <c r="H236" s="62" t="s">
        <v>3120</v>
      </c>
      <c r="I236" s="63">
        <v>2</v>
      </c>
      <c r="J236" s="64" t="str">
        <f t="shared" si="16"/>
        <v>A</v>
      </c>
      <c r="K236" s="65">
        <f t="shared" si="17"/>
        <v>5000</v>
      </c>
      <c r="L236" s="66">
        <f t="shared" si="14"/>
        <v>4</v>
      </c>
      <c r="M236" s="66" t="str">
        <f t="shared" si="15"/>
        <v>OK</v>
      </c>
    </row>
    <row r="237" spans="2:14" x14ac:dyDescent="0.25">
      <c r="B237" s="57">
        <v>230</v>
      </c>
      <c r="C237" s="58">
        <v>44491</v>
      </c>
      <c r="D237" s="59" t="s">
        <v>3117</v>
      </c>
      <c r="E237" s="60" t="s">
        <v>11276</v>
      </c>
      <c r="F237" s="61" t="s">
        <v>3118</v>
      </c>
      <c r="G237" s="61" t="s">
        <v>3119</v>
      </c>
      <c r="H237" s="62" t="s">
        <v>3121</v>
      </c>
      <c r="I237" s="63">
        <v>2</v>
      </c>
      <c r="J237" s="64" t="str">
        <f t="shared" si="16"/>
        <v>A</v>
      </c>
      <c r="K237" s="65">
        <f t="shared" si="17"/>
        <v>5000</v>
      </c>
      <c r="L237" s="66">
        <f t="shared" si="14"/>
        <v>4</v>
      </c>
      <c r="M237" s="66" t="str">
        <f t="shared" si="15"/>
        <v>OK</v>
      </c>
    </row>
    <row r="238" spans="2:14" s="69" customFormat="1" x14ac:dyDescent="0.25">
      <c r="B238" s="57">
        <v>231</v>
      </c>
      <c r="C238" s="58">
        <v>44491</v>
      </c>
      <c r="D238" s="59" t="s">
        <v>3122</v>
      </c>
      <c r="E238" s="60" t="s">
        <v>11276</v>
      </c>
      <c r="F238" s="61" t="s">
        <v>3123</v>
      </c>
      <c r="G238" s="61" t="s">
        <v>3124</v>
      </c>
      <c r="H238" s="62" t="s">
        <v>3125</v>
      </c>
      <c r="I238" s="63">
        <v>2</v>
      </c>
      <c r="J238" s="64" t="str">
        <f t="shared" si="16"/>
        <v>A</v>
      </c>
      <c r="K238" s="65">
        <f t="shared" si="17"/>
        <v>5000</v>
      </c>
      <c r="L238" s="66">
        <f t="shared" si="14"/>
        <v>2</v>
      </c>
      <c r="M238" s="66" t="str">
        <f t="shared" si="15"/>
        <v>OK</v>
      </c>
      <c r="N238" s="40"/>
    </row>
    <row r="239" spans="2:14" x14ac:dyDescent="0.25">
      <c r="B239" s="57">
        <v>232</v>
      </c>
      <c r="C239" s="58">
        <v>44491</v>
      </c>
      <c r="D239" s="59" t="s">
        <v>3126</v>
      </c>
      <c r="E239" s="60" t="s">
        <v>11276</v>
      </c>
      <c r="F239" s="61" t="s">
        <v>3127</v>
      </c>
      <c r="G239" s="61" t="s">
        <v>3128</v>
      </c>
      <c r="H239" s="62" t="s">
        <v>3132</v>
      </c>
      <c r="I239" s="63">
        <v>2</v>
      </c>
      <c r="J239" s="64" t="str">
        <f t="shared" si="12"/>
        <v>A</v>
      </c>
      <c r="K239" s="65">
        <f t="shared" si="13"/>
        <v>5000</v>
      </c>
      <c r="L239" s="66">
        <f t="shared" si="14"/>
        <v>4</v>
      </c>
      <c r="M239" s="66" t="str">
        <f t="shared" si="15"/>
        <v>OK</v>
      </c>
    </row>
    <row r="240" spans="2:14" s="69" customFormat="1" x14ac:dyDescent="0.25">
      <c r="B240" s="57">
        <v>233</v>
      </c>
      <c r="C240" s="58">
        <v>44491</v>
      </c>
      <c r="D240" s="59" t="s">
        <v>3129</v>
      </c>
      <c r="E240" s="60" t="s">
        <v>11276</v>
      </c>
      <c r="F240" s="61" t="s">
        <v>3130</v>
      </c>
      <c r="G240" s="61" t="s">
        <v>3131</v>
      </c>
      <c r="H240" s="62" t="s">
        <v>3133</v>
      </c>
      <c r="I240" s="63">
        <v>2</v>
      </c>
      <c r="J240" s="64" t="str">
        <f t="shared" si="12"/>
        <v>A</v>
      </c>
      <c r="K240" s="65">
        <f t="shared" si="13"/>
        <v>5000</v>
      </c>
      <c r="L240" s="66">
        <f t="shared" si="14"/>
        <v>6</v>
      </c>
      <c r="M240" s="66" t="str">
        <f t="shared" si="15"/>
        <v>OK</v>
      </c>
      <c r="N240" s="40"/>
    </row>
    <row r="241" spans="2:14" x14ac:dyDescent="0.25">
      <c r="B241" s="57">
        <v>234</v>
      </c>
      <c r="C241" s="58">
        <v>44491</v>
      </c>
      <c r="D241" s="59" t="s">
        <v>3134</v>
      </c>
      <c r="E241" s="60" t="s">
        <v>11276</v>
      </c>
      <c r="F241" s="61" t="s">
        <v>3135</v>
      </c>
      <c r="G241" s="61" t="s">
        <v>3136</v>
      </c>
      <c r="H241" s="62" t="s">
        <v>3137</v>
      </c>
      <c r="I241" s="63">
        <v>2</v>
      </c>
      <c r="J241" s="64" t="str">
        <f t="shared" si="12"/>
        <v>A</v>
      </c>
      <c r="K241" s="65">
        <f t="shared" si="13"/>
        <v>5000</v>
      </c>
      <c r="L241" s="66">
        <f t="shared" si="14"/>
        <v>4</v>
      </c>
      <c r="M241" s="66" t="str">
        <f t="shared" si="15"/>
        <v>OK</v>
      </c>
    </row>
    <row r="242" spans="2:14" x14ac:dyDescent="0.25">
      <c r="B242" s="57">
        <v>235</v>
      </c>
      <c r="C242" s="58">
        <v>44491</v>
      </c>
      <c r="D242" s="59" t="s">
        <v>3138</v>
      </c>
      <c r="E242" s="60" t="s">
        <v>11276</v>
      </c>
      <c r="F242" s="67" t="s">
        <v>3139</v>
      </c>
      <c r="G242" s="67" t="s">
        <v>3140</v>
      </c>
      <c r="H242" s="68" t="s">
        <v>3141</v>
      </c>
      <c r="I242" s="63">
        <v>2</v>
      </c>
      <c r="J242" s="64" t="str">
        <f t="shared" si="12"/>
        <v>A</v>
      </c>
      <c r="K242" s="65">
        <f t="shared" si="13"/>
        <v>5000</v>
      </c>
      <c r="L242" s="66">
        <f t="shared" si="14"/>
        <v>6</v>
      </c>
      <c r="M242" s="66" t="str">
        <f t="shared" si="15"/>
        <v>OK</v>
      </c>
    </row>
    <row r="243" spans="2:14" x14ac:dyDescent="0.25">
      <c r="B243" s="57">
        <v>236</v>
      </c>
      <c r="C243" s="58">
        <v>44491</v>
      </c>
      <c r="D243" s="59" t="s">
        <v>3142</v>
      </c>
      <c r="E243" s="60" t="s">
        <v>11276</v>
      </c>
      <c r="F243" s="67" t="s">
        <v>3143</v>
      </c>
      <c r="G243" s="67" t="s">
        <v>3144</v>
      </c>
      <c r="H243" s="68" t="s">
        <v>3145</v>
      </c>
      <c r="I243" s="63">
        <v>2</v>
      </c>
      <c r="J243" s="64" t="str">
        <f t="shared" si="12"/>
        <v>A</v>
      </c>
      <c r="K243" s="65">
        <f t="shared" si="13"/>
        <v>5000</v>
      </c>
      <c r="L243" s="66">
        <f t="shared" si="14"/>
        <v>4</v>
      </c>
      <c r="M243" s="66" t="str">
        <f t="shared" si="15"/>
        <v>OK</v>
      </c>
    </row>
    <row r="244" spans="2:14" x14ac:dyDescent="0.25">
      <c r="B244" s="57">
        <v>237</v>
      </c>
      <c r="C244" s="58">
        <v>44491</v>
      </c>
      <c r="D244" s="59" t="s">
        <v>3146</v>
      </c>
      <c r="E244" s="60" t="s">
        <v>11276</v>
      </c>
      <c r="F244" s="67" t="s">
        <v>3147</v>
      </c>
      <c r="G244" s="67" t="s">
        <v>3148</v>
      </c>
      <c r="H244" s="68" t="s">
        <v>3149</v>
      </c>
      <c r="I244" s="63">
        <v>2</v>
      </c>
      <c r="J244" s="64" t="str">
        <f t="shared" si="12"/>
        <v>A</v>
      </c>
      <c r="K244" s="65">
        <f t="shared" si="13"/>
        <v>5000</v>
      </c>
      <c r="L244" s="66">
        <f t="shared" si="14"/>
        <v>2</v>
      </c>
      <c r="M244" s="66" t="str">
        <f t="shared" si="15"/>
        <v>OK</v>
      </c>
    </row>
    <row r="245" spans="2:14" s="69" customFormat="1" x14ac:dyDescent="0.25">
      <c r="B245" s="57">
        <v>238</v>
      </c>
      <c r="C245" s="58">
        <v>44491</v>
      </c>
      <c r="D245" s="59" t="s">
        <v>3150</v>
      </c>
      <c r="E245" s="60" t="s">
        <v>11276</v>
      </c>
      <c r="F245" s="67" t="s">
        <v>884</v>
      </c>
      <c r="G245" s="67" t="s">
        <v>3151</v>
      </c>
      <c r="H245" s="68" t="s">
        <v>3155</v>
      </c>
      <c r="I245" s="63">
        <v>2</v>
      </c>
      <c r="J245" s="64" t="str">
        <f t="shared" si="12"/>
        <v>A</v>
      </c>
      <c r="K245" s="65">
        <f t="shared" si="13"/>
        <v>5000</v>
      </c>
      <c r="L245" s="66">
        <f t="shared" si="14"/>
        <v>4</v>
      </c>
      <c r="M245" s="66" t="str">
        <f t="shared" si="15"/>
        <v>OK</v>
      </c>
      <c r="N245" s="40"/>
    </row>
    <row r="246" spans="2:14" x14ac:dyDescent="0.25">
      <c r="B246" s="57">
        <v>239</v>
      </c>
      <c r="C246" s="58">
        <v>44491</v>
      </c>
      <c r="D246" s="59" t="s">
        <v>3152</v>
      </c>
      <c r="E246" s="60" t="s">
        <v>11276</v>
      </c>
      <c r="F246" s="67" t="s">
        <v>3153</v>
      </c>
      <c r="G246" s="67" t="s">
        <v>3154</v>
      </c>
      <c r="H246" s="68" t="s">
        <v>3156</v>
      </c>
      <c r="I246" s="63">
        <v>2</v>
      </c>
      <c r="J246" s="64" t="str">
        <f t="shared" si="12"/>
        <v>A</v>
      </c>
      <c r="K246" s="65">
        <f t="shared" si="13"/>
        <v>5000</v>
      </c>
      <c r="L246" s="66">
        <f t="shared" si="14"/>
        <v>4</v>
      </c>
      <c r="M246" s="66" t="str">
        <f t="shared" si="15"/>
        <v>OK</v>
      </c>
    </row>
    <row r="247" spans="2:14" x14ac:dyDescent="0.25">
      <c r="B247" s="57">
        <v>240</v>
      </c>
      <c r="C247" s="58">
        <v>44491</v>
      </c>
      <c r="D247" s="59" t="s">
        <v>3157</v>
      </c>
      <c r="E247" s="60" t="s">
        <v>11276</v>
      </c>
      <c r="F247" s="67" t="s">
        <v>3158</v>
      </c>
      <c r="G247" s="67" t="s">
        <v>3159</v>
      </c>
      <c r="H247" s="68" t="s">
        <v>3160</v>
      </c>
      <c r="I247" s="63">
        <v>2</v>
      </c>
      <c r="J247" s="64" t="str">
        <f t="shared" si="12"/>
        <v>A</v>
      </c>
      <c r="K247" s="65">
        <f t="shared" si="13"/>
        <v>5000</v>
      </c>
      <c r="L247" s="66">
        <f t="shared" si="14"/>
        <v>4</v>
      </c>
      <c r="M247" s="66" t="str">
        <f t="shared" si="15"/>
        <v>OK</v>
      </c>
    </row>
    <row r="248" spans="2:14" s="69" customFormat="1" x14ac:dyDescent="0.25">
      <c r="B248" s="57">
        <v>241</v>
      </c>
      <c r="C248" s="58">
        <v>44491</v>
      </c>
      <c r="D248" s="59" t="s">
        <v>3161</v>
      </c>
      <c r="E248" s="60" t="s">
        <v>11276</v>
      </c>
      <c r="F248" s="67" t="s">
        <v>3162</v>
      </c>
      <c r="G248" s="67" t="s">
        <v>3163</v>
      </c>
      <c r="H248" s="68" t="s">
        <v>3167</v>
      </c>
      <c r="I248" s="63">
        <v>2</v>
      </c>
      <c r="J248" s="64" t="str">
        <f t="shared" si="12"/>
        <v>A</v>
      </c>
      <c r="K248" s="65">
        <f t="shared" si="13"/>
        <v>5000</v>
      </c>
      <c r="L248" s="66">
        <f t="shared" si="14"/>
        <v>4</v>
      </c>
      <c r="M248" s="66" t="str">
        <f t="shared" si="15"/>
        <v>OK</v>
      </c>
      <c r="N248" s="40"/>
    </row>
    <row r="249" spans="2:14" x14ac:dyDescent="0.25">
      <c r="B249" s="57">
        <v>242</v>
      </c>
      <c r="C249" s="58">
        <v>44491</v>
      </c>
      <c r="D249" s="59" t="s">
        <v>3164</v>
      </c>
      <c r="E249" s="60" t="s">
        <v>11276</v>
      </c>
      <c r="F249" s="67" t="s">
        <v>3165</v>
      </c>
      <c r="G249" s="67" t="s">
        <v>3166</v>
      </c>
      <c r="H249" s="68" t="s">
        <v>3168</v>
      </c>
      <c r="I249" s="63">
        <v>2</v>
      </c>
      <c r="J249" s="64" t="str">
        <f t="shared" si="12"/>
        <v>A</v>
      </c>
      <c r="K249" s="65">
        <f t="shared" si="13"/>
        <v>5000</v>
      </c>
      <c r="L249" s="66">
        <f t="shared" si="14"/>
        <v>4</v>
      </c>
      <c r="M249" s="66" t="str">
        <f t="shared" si="15"/>
        <v>OK</v>
      </c>
    </row>
    <row r="250" spans="2:14" s="69" customFormat="1" x14ac:dyDescent="0.25">
      <c r="B250" s="57">
        <v>243</v>
      </c>
      <c r="C250" s="58">
        <v>44491</v>
      </c>
      <c r="D250" s="59" t="s">
        <v>3169</v>
      </c>
      <c r="E250" s="60" t="s">
        <v>11276</v>
      </c>
      <c r="F250" s="67" t="s">
        <v>3170</v>
      </c>
      <c r="G250" s="67" t="s">
        <v>3171</v>
      </c>
      <c r="H250" s="68" t="s">
        <v>3172</v>
      </c>
      <c r="I250" s="63">
        <v>2</v>
      </c>
      <c r="J250" s="64" t="str">
        <f t="shared" si="12"/>
        <v>A</v>
      </c>
      <c r="K250" s="65">
        <f t="shared" si="13"/>
        <v>5000</v>
      </c>
      <c r="L250" s="66">
        <f t="shared" si="14"/>
        <v>2</v>
      </c>
      <c r="M250" s="66" t="str">
        <f t="shared" si="15"/>
        <v>OK</v>
      </c>
      <c r="N250" s="40"/>
    </row>
    <row r="251" spans="2:14" x14ac:dyDescent="0.25">
      <c r="B251" s="57">
        <v>244</v>
      </c>
      <c r="C251" s="58">
        <v>44491</v>
      </c>
      <c r="D251" s="59" t="s">
        <v>3173</v>
      </c>
      <c r="E251" s="60" t="s">
        <v>11276</v>
      </c>
      <c r="F251" s="67" t="s">
        <v>3174</v>
      </c>
      <c r="G251" s="67" t="s">
        <v>3175</v>
      </c>
      <c r="H251" s="68" t="s">
        <v>3176</v>
      </c>
      <c r="I251" s="63">
        <v>2</v>
      </c>
      <c r="J251" s="64" t="str">
        <f t="shared" si="12"/>
        <v>A</v>
      </c>
      <c r="K251" s="65">
        <f t="shared" si="13"/>
        <v>5000</v>
      </c>
      <c r="L251" s="66">
        <f t="shared" si="14"/>
        <v>2</v>
      </c>
      <c r="M251" s="66" t="str">
        <f t="shared" si="15"/>
        <v>OK</v>
      </c>
    </row>
    <row r="252" spans="2:14" x14ac:dyDescent="0.25">
      <c r="B252" s="57">
        <v>245</v>
      </c>
      <c r="C252" s="58">
        <v>44491</v>
      </c>
      <c r="D252" s="59" t="s">
        <v>3177</v>
      </c>
      <c r="E252" s="60" t="s">
        <v>11276</v>
      </c>
      <c r="F252" s="67" t="s">
        <v>3178</v>
      </c>
      <c r="G252" s="67" t="s">
        <v>3179</v>
      </c>
      <c r="H252" s="68" t="s">
        <v>3180</v>
      </c>
      <c r="I252" s="63">
        <v>2</v>
      </c>
      <c r="J252" s="64" t="str">
        <f t="shared" si="12"/>
        <v>A</v>
      </c>
      <c r="K252" s="65">
        <f t="shared" si="13"/>
        <v>5000</v>
      </c>
      <c r="L252" s="66">
        <f t="shared" si="14"/>
        <v>2</v>
      </c>
      <c r="M252" s="66" t="str">
        <f t="shared" si="15"/>
        <v>OK</v>
      </c>
    </row>
    <row r="253" spans="2:14" x14ac:dyDescent="0.25">
      <c r="B253" s="57">
        <v>246</v>
      </c>
      <c r="C253" s="58">
        <v>44491</v>
      </c>
      <c r="D253" s="59" t="s">
        <v>3181</v>
      </c>
      <c r="E253" s="60" t="s">
        <v>11276</v>
      </c>
      <c r="F253" s="67" t="s">
        <v>3182</v>
      </c>
      <c r="G253" s="67" t="s">
        <v>3179</v>
      </c>
      <c r="H253" s="68" t="s">
        <v>3183</v>
      </c>
      <c r="I253" s="63">
        <v>2</v>
      </c>
      <c r="J253" s="64" t="str">
        <f t="shared" si="12"/>
        <v>A</v>
      </c>
      <c r="K253" s="65">
        <f t="shared" si="13"/>
        <v>5000</v>
      </c>
      <c r="L253" s="66">
        <f t="shared" si="14"/>
        <v>2</v>
      </c>
      <c r="M253" s="66" t="str">
        <f t="shared" si="15"/>
        <v>OK</v>
      </c>
    </row>
    <row r="254" spans="2:14" s="69" customFormat="1" x14ac:dyDescent="0.25">
      <c r="B254" s="57">
        <v>247</v>
      </c>
      <c r="C254" s="58">
        <v>44491</v>
      </c>
      <c r="D254" s="59" t="s">
        <v>3184</v>
      </c>
      <c r="E254" s="60" t="s">
        <v>11276</v>
      </c>
      <c r="F254" s="67" t="s">
        <v>3185</v>
      </c>
      <c r="G254" s="67" t="s">
        <v>3186</v>
      </c>
      <c r="H254" s="68" t="s">
        <v>3187</v>
      </c>
      <c r="I254" s="63">
        <v>2</v>
      </c>
      <c r="J254" s="64" t="str">
        <f t="shared" si="12"/>
        <v>A</v>
      </c>
      <c r="K254" s="65">
        <f t="shared" si="13"/>
        <v>5000</v>
      </c>
      <c r="L254" s="66">
        <f t="shared" si="14"/>
        <v>2</v>
      </c>
      <c r="M254" s="66" t="str">
        <f t="shared" si="15"/>
        <v>OK</v>
      </c>
      <c r="N254" s="40"/>
    </row>
    <row r="255" spans="2:14" x14ac:dyDescent="0.25">
      <c r="B255" s="57">
        <v>248</v>
      </c>
      <c r="C255" s="58">
        <v>44491</v>
      </c>
      <c r="D255" s="59" t="s">
        <v>3188</v>
      </c>
      <c r="E255" s="60" t="s">
        <v>11276</v>
      </c>
      <c r="F255" s="67" t="s">
        <v>3189</v>
      </c>
      <c r="G255" s="67" t="s">
        <v>3179</v>
      </c>
      <c r="H255" s="68" t="s">
        <v>3190</v>
      </c>
      <c r="I255" s="63">
        <v>2</v>
      </c>
      <c r="J255" s="64" t="str">
        <f t="shared" si="12"/>
        <v>A</v>
      </c>
      <c r="K255" s="65">
        <f t="shared" si="13"/>
        <v>5000</v>
      </c>
      <c r="L255" s="66">
        <f t="shared" si="14"/>
        <v>2</v>
      </c>
      <c r="M255" s="66" t="str">
        <f t="shared" si="15"/>
        <v>OK</v>
      </c>
    </row>
    <row r="256" spans="2:14" x14ac:dyDescent="0.25">
      <c r="B256" s="57">
        <v>249</v>
      </c>
      <c r="C256" s="58">
        <v>44491</v>
      </c>
      <c r="D256" s="59" t="s">
        <v>3191</v>
      </c>
      <c r="E256" s="60" t="s">
        <v>11276</v>
      </c>
      <c r="F256" s="67" t="s">
        <v>3192</v>
      </c>
      <c r="G256" s="67" t="s">
        <v>3193</v>
      </c>
      <c r="H256" s="68" t="s">
        <v>3194</v>
      </c>
      <c r="I256" s="63">
        <v>6</v>
      </c>
      <c r="J256" s="64" t="str">
        <f t="shared" si="12"/>
        <v>B</v>
      </c>
      <c r="K256" s="65">
        <f t="shared" si="13"/>
        <v>18000</v>
      </c>
      <c r="L256" s="66">
        <f t="shared" si="14"/>
        <v>19</v>
      </c>
      <c r="M256" s="66" t="str">
        <f t="shared" si="15"/>
        <v>OK</v>
      </c>
    </row>
    <row r="257" spans="2:14" s="69" customFormat="1" x14ac:dyDescent="0.25">
      <c r="B257" s="57">
        <v>250</v>
      </c>
      <c r="C257" s="58">
        <v>44491</v>
      </c>
      <c r="D257" s="59" t="s">
        <v>3195</v>
      </c>
      <c r="E257" s="60" t="s">
        <v>11276</v>
      </c>
      <c r="F257" s="67" t="s">
        <v>3196</v>
      </c>
      <c r="G257" s="67" t="s">
        <v>3197</v>
      </c>
      <c r="H257" s="68" t="s">
        <v>3198</v>
      </c>
      <c r="I257" s="63">
        <v>6</v>
      </c>
      <c r="J257" s="64" t="str">
        <f t="shared" si="12"/>
        <v>B</v>
      </c>
      <c r="K257" s="65">
        <f t="shared" si="13"/>
        <v>18000</v>
      </c>
      <c r="L257" s="66">
        <f t="shared" si="14"/>
        <v>19</v>
      </c>
      <c r="M257" s="66" t="str">
        <f t="shared" si="15"/>
        <v>OK</v>
      </c>
      <c r="N257" s="40"/>
    </row>
    <row r="258" spans="2:14" x14ac:dyDescent="0.25">
      <c r="B258" s="57">
        <v>251</v>
      </c>
      <c r="C258" s="58">
        <v>44491</v>
      </c>
      <c r="D258" s="59" t="s">
        <v>3199</v>
      </c>
      <c r="E258" s="60" t="s">
        <v>11276</v>
      </c>
      <c r="F258" s="67" t="s">
        <v>2456</v>
      </c>
      <c r="G258" s="67" t="s">
        <v>3200</v>
      </c>
      <c r="H258" s="68" t="s">
        <v>3201</v>
      </c>
      <c r="I258" s="63">
        <v>2</v>
      </c>
      <c r="J258" s="64" t="str">
        <f t="shared" si="12"/>
        <v>A</v>
      </c>
      <c r="K258" s="65">
        <f t="shared" si="13"/>
        <v>5000</v>
      </c>
      <c r="L258" s="66">
        <f t="shared" si="14"/>
        <v>8</v>
      </c>
      <c r="M258" s="66" t="str">
        <f t="shared" si="15"/>
        <v>OK</v>
      </c>
    </row>
    <row r="259" spans="2:14" x14ac:dyDescent="0.25">
      <c r="B259" s="57">
        <v>252</v>
      </c>
      <c r="C259" s="58">
        <v>44491</v>
      </c>
      <c r="D259" s="59" t="s">
        <v>3202</v>
      </c>
      <c r="E259" s="60" t="s">
        <v>11276</v>
      </c>
      <c r="F259" s="67" t="s">
        <v>3203</v>
      </c>
      <c r="G259" s="67" t="s">
        <v>3204</v>
      </c>
      <c r="H259" s="68" t="s">
        <v>3205</v>
      </c>
      <c r="I259" s="63">
        <v>2</v>
      </c>
      <c r="J259" s="64" t="str">
        <f t="shared" si="12"/>
        <v>A</v>
      </c>
      <c r="K259" s="65">
        <f t="shared" si="13"/>
        <v>5000</v>
      </c>
      <c r="L259" s="66">
        <f t="shared" si="14"/>
        <v>2</v>
      </c>
      <c r="M259" s="66" t="str">
        <f t="shared" si="15"/>
        <v>OK</v>
      </c>
    </row>
    <row r="260" spans="2:14" x14ac:dyDescent="0.25">
      <c r="B260" s="57">
        <v>253</v>
      </c>
      <c r="C260" s="58">
        <v>44491</v>
      </c>
      <c r="D260" s="59" t="s">
        <v>3206</v>
      </c>
      <c r="E260" s="60" t="s">
        <v>11276</v>
      </c>
      <c r="F260" s="67" t="s">
        <v>819</v>
      </c>
      <c r="G260" s="67" t="s">
        <v>3207</v>
      </c>
      <c r="H260" s="68" t="s">
        <v>3208</v>
      </c>
      <c r="I260" s="63">
        <v>2</v>
      </c>
      <c r="J260" s="64" t="str">
        <f t="shared" si="12"/>
        <v>A</v>
      </c>
      <c r="K260" s="65">
        <f t="shared" si="13"/>
        <v>5000</v>
      </c>
      <c r="L260" s="66">
        <f t="shared" si="14"/>
        <v>2</v>
      </c>
      <c r="M260" s="66" t="str">
        <f t="shared" si="15"/>
        <v>OK</v>
      </c>
    </row>
    <row r="261" spans="2:14" s="69" customFormat="1" x14ac:dyDescent="0.25">
      <c r="B261" s="57">
        <v>254</v>
      </c>
      <c r="C261" s="58">
        <v>44491</v>
      </c>
      <c r="D261" s="59" t="s">
        <v>3209</v>
      </c>
      <c r="E261" s="60" t="s">
        <v>11276</v>
      </c>
      <c r="F261" s="67" t="s">
        <v>211</v>
      </c>
      <c r="G261" s="67" t="s">
        <v>3210</v>
      </c>
      <c r="H261" s="68" t="s">
        <v>3211</v>
      </c>
      <c r="I261" s="63">
        <v>2</v>
      </c>
      <c r="J261" s="64" t="str">
        <f t="shared" si="12"/>
        <v>A</v>
      </c>
      <c r="K261" s="65">
        <f t="shared" si="13"/>
        <v>5000</v>
      </c>
      <c r="L261" s="66">
        <f t="shared" si="14"/>
        <v>8</v>
      </c>
      <c r="M261" s="66" t="str">
        <f t="shared" si="15"/>
        <v>OK</v>
      </c>
      <c r="N261" s="40"/>
    </row>
    <row r="262" spans="2:14" x14ac:dyDescent="0.25">
      <c r="B262" s="57">
        <v>255</v>
      </c>
      <c r="C262" s="58">
        <v>44491</v>
      </c>
      <c r="D262" s="59" t="s">
        <v>3212</v>
      </c>
      <c r="E262" s="60" t="s">
        <v>11276</v>
      </c>
      <c r="F262" s="67" t="s">
        <v>3213</v>
      </c>
      <c r="G262" s="67" t="s">
        <v>3214</v>
      </c>
      <c r="H262" s="68" t="s">
        <v>3215</v>
      </c>
      <c r="I262" s="63">
        <v>6</v>
      </c>
      <c r="J262" s="64" t="str">
        <f t="shared" si="12"/>
        <v>B</v>
      </c>
      <c r="K262" s="65">
        <f t="shared" si="13"/>
        <v>18000</v>
      </c>
      <c r="L262" s="66">
        <f t="shared" si="14"/>
        <v>6</v>
      </c>
      <c r="M262" s="66" t="str">
        <f t="shared" si="15"/>
        <v>OK</v>
      </c>
    </row>
    <row r="263" spans="2:14" x14ac:dyDescent="0.25">
      <c r="B263" s="57">
        <v>256</v>
      </c>
      <c r="C263" s="58">
        <v>44491</v>
      </c>
      <c r="D263" s="59" t="s">
        <v>3216</v>
      </c>
      <c r="E263" s="60" t="s">
        <v>11276</v>
      </c>
      <c r="F263" s="67" t="s">
        <v>3217</v>
      </c>
      <c r="G263" s="67" t="s">
        <v>3218</v>
      </c>
      <c r="H263" s="68" t="s">
        <v>3219</v>
      </c>
      <c r="I263" s="63">
        <v>6</v>
      </c>
      <c r="J263" s="64" t="str">
        <f t="shared" si="12"/>
        <v>B</v>
      </c>
      <c r="K263" s="65">
        <f t="shared" si="13"/>
        <v>18000</v>
      </c>
      <c r="L263" s="66">
        <f t="shared" si="14"/>
        <v>13</v>
      </c>
      <c r="M263" s="66" t="str">
        <f t="shared" si="15"/>
        <v>OK</v>
      </c>
    </row>
    <row r="264" spans="2:14" s="69" customFormat="1" x14ac:dyDescent="0.25">
      <c r="B264" s="57">
        <v>257</v>
      </c>
      <c r="C264" s="58">
        <v>44491</v>
      </c>
      <c r="D264" s="59" t="s">
        <v>3220</v>
      </c>
      <c r="E264" s="60" t="s">
        <v>11276</v>
      </c>
      <c r="F264" s="67" t="s">
        <v>3221</v>
      </c>
      <c r="G264" s="67" t="s">
        <v>3222</v>
      </c>
      <c r="H264" s="68" t="s">
        <v>3226</v>
      </c>
      <c r="I264" s="63">
        <v>6</v>
      </c>
      <c r="J264" s="64" t="str">
        <f t="shared" si="12"/>
        <v>B</v>
      </c>
      <c r="K264" s="65">
        <f t="shared" si="13"/>
        <v>18000</v>
      </c>
      <c r="L264" s="66">
        <f t="shared" si="14"/>
        <v>8</v>
      </c>
      <c r="M264" s="66" t="str">
        <f t="shared" si="15"/>
        <v>OK</v>
      </c>
      <c r="N264" s="40"/>
    </row>
    <row r="265" spans="2:14" s="69" customFormat="1" x14ac:dyDescent="0.25">
      <c r="B265" s="57">
        <v>258</v>
      </c>
      <c r="C265" s="58">
        <v>44491</v>
      </c>
      <c r="D265" s="59" t="s">
        <v>3223</v>
      </c>
      <c r="E265" s="60" t="s">
        <v>11276</v>
      </c>
      <c r="F265" s="67" t="s">
        <v>3224</v>
      </c>
      <c r="G265" s="67" t="s">
        <v>3225</v>
      </c>
      <c r="H265" s="68" t="s">
        <v>3227</v>
      </c>
      <c r="I265" s="63">
        <v>6</v>
      </c>
      <c r="J265" s="64" t="str">
        <f t="shared" si="12"/>
        <v>B</v>
      </c>
      <c r="K265" s="65">
        <f t="shared" si="13"/>
        <v>18000</v>
      </c>
      <c r="L265" s="66">
        <f t="shared" ref="L265:L328" si="18">SUMIF($D$8:$D$816,D265:D1073,$I$8:$I$816)</f>
        <v>6</v>
      </c>
      <c r="M265" s="66" t="str">
        <f t="shared" ref="M265:M328" si="19">+IF(L265=0," ",IF(L265&lt;=20,"OK",IF(L265&gt;=21,"LEBIH")))</f>
        <v>OK</v>
      </c>
      <c r="N265" s="40"/>
    </row>
    <row r="266" spans="2:14" x14ac:dyDescent="0.25">
      <c r="B266" s="57">
        <v>259</v>
      </c>
      <c r="C266" s="58">
        <v>44491</v>
      </c>
      <c r="D266" s="59" t="s">
        <v>3228</v>
      </c>
      <c r="E266" s="60" t="s">
        <v>11276</v>
      </c>
      <c r="F266" s="67" t="s">
        <v>3229</v>
      </c>
      <c r="G266" s="67" t="s">
        <v>3230</v>
      </c>
      <c r="H266" s="68" t="s">
        <v>3234</v>
      </c>
      <c r="I266" s="63">
        <v>6</v>
      </c>
      <c r="J266" s="64" t="str">
        <f t="shared" si="12"/>
        <v>B</v>
      </c>
      <c r="K266" s="65">
        <f t="shared" si="13"/>
        <v>18000</v>
      </c>
      <c r="L266" s="66">
        <f t="shared" si="18"/>
        <v>8</v>
      </c>
      <c r="M266" s="66" t="str">
        <f t="shared" si="19"/>
        <v>OK</v>
      </c>
    </row>
    <row r="267" spans="2:14" x14ac:dyDescent="0.25">
      <c r="B267" s="57">
        <v>260</v>
      </c>
      <c r="C267" s="58">
        <v>44491</v>
      </c>
      <c r="D267" s="59" t="s">
        <v>3231</v>
      </c>
      <c r="E267" s="60" t="s">
        <v>11276</v>
      </c>
      <c r="F267" s="67" t="s">
        <v>3232</v>
      </c>
      <c r="G267" s="67" t="s">
        <v>3233</v>
      </c>
      <c r="H267" s="68" t="s">
        <v>3235</v>
      </c>
      <c r="I267" s="63">
        <v>6</v>
      </c>
      <c r="J267" s="64" t="str">
        <f t="shared" si="12"/>
        <v>B</v>
      </c>
      <c r="K267" s="65">
        <f t="shared" si="13"/>
        <v>18000</v>
      </c>
      <c r="L267" s="66">
        <f t="shared" si="18"/>
        <v>8</v>
      </c>
      <c r="M267" s="66" t="str">
        <f t="shared" si="19"/>
        <v>OK</v>
      </c>
    </row>
    <row r="268" spans="2:14" x14ac:dyDescent="0.25">
      <c r="B268" s="57">
        <v>261</v>
      </c>
      <c r="C268" s="58">
        <v>44491</v>
      </c>
      <c r="D268" s="59" t="s">
        <v>3236</v>
      </c>
      <c r="E268" s="60" t="s">
        <v>11276</v>
      </c>
      <c r="F268" s="67" t="s">
        <v>1053</v>
      </c>
      <c r="G268" s="67" t="s">
        <v>3237</v>
      </c>
      <c r="H268" s="68" t="s">
        <v>3238</v>
      </c>
      <c r="I268" s="63">
        <v>7</v>
      </c>
      <c r="J268" s="64" t="str">
        <f t="shared" si="12"/>
        <v>B</v>
      </c>
      <c r="K268" s="65">
        <f t="shared" si="13"/>
        <v>21000</v>
      </c>
      <c r="L268" s="66">
        <f t="shared" si="18"/>
        <v>9</v>
      </c>
      <c r="M268" s="66" t="str">
        <f t="shared" si="19"/>
        <v>OK</v>
      </c>
    </row>
    <row r="269" spans="2:14" s="69" customFormat="1" x14ac:dyDescent="0.25">
      <c r="B269" s="57">
        <v>262</v>
      </c>
      <c r="C269" s="58">
        <v>44491</v>
      </c>
      <c r="D269" s="59" t="s">
        <v>3239</v>
      </c>
      <c r="E269" s="60" t="s">
        <v>11276</v>
      </c>
      <c r="F269" s="67" t="s">
        <v>3240</v>
      </c>
      <c r="G269" s="67" t="s">
        <v>3241</v>
      </c>
      <c r="H269" s="68" t="s">
        <v>3242</v>
      </c>
      <c r="I269" s="63">
        <v>6</v>
      </c>
      <c r="J269" s="64" t="str">
        <f t="shared" si="12"/>
        <v>B</v>
      </c>
      <c r="K269" s="65">
        <f t="shared" si="13"/>
        <v>18000</v>
      </c>
      <c r="L269" s="66">
        <f t="shared" si="18"/>
        <v>6</v>
      </c>
      <c r="M269" s="66" t="str">
        <f t="shared" si="19"/>
        <v>OK</v>
      </c>
      <c r="N269" s="40"/>
    </row>
    <row r="270" spans="2:14" x14ac:dyDescent="0.25">
      <c r="B270" s="57">
        <v>263</v>
      </c>
      <c r="C270" s="58">
        <v>44491</v>
      </c>
      <c r="D270" s="59" t="s">
        <v>3247</v>
      </c>
      <c r="E270" s="60" t="s">
        <v>11276</v>
      </c>
      <c r="F270" s="67" t="s">
        <v>3248</v>
      </c>
      <c r="G270" s="67" t="s">
        <v>3249</v>
      </c>
      <c r="H270" s="68" t="s">
        <v>3250</v>
      </c>
      <c r="I270" s="63">
        <v>2</v>
      </c>
      <c r="J270" s="64" t="str">
        <f t="shared" si="12"/>
        <v>A</v>
      </c>
      <c r="K270" s="65">
        <f t="shared" si="13"/>
        <v>5000</v>
      </c>
      <c r="L270" s="66">
        <f t="shared" si="18"/>
        <v>6</v>
      </c>
      <c r="M270" s="66" t="str">
        <f t="shared" si="19"/>
        <v>OK</v>
      </c>
    </row>
    <row r="271" spans="2:14" x14ac:dyDescent="0.25">
      <c r="B271" s="57">
        <v>264</v>
      </c>
      <c r="C271" s="58">
        <v>44491</v>
      </c>
      <c r="D271" s="59" t="s">
        <v>3251</v>
      </c>
      <c r="E271" s="60" t="s">
        <v>11276</v>
      </c>
      <c r="F271" s="67" t="s">
        <v>3252</v>
      </c>
      <c r="G271" s="67" t="s">
        <v>3253</v>
      </c>
      <c r="H271" s="68" t="s">
        <v>3257</v>
      </c>
      <c r="I271" s="63">
        <v>2</v>
      </c>
      <c r="J271" s="64" t="str">
        <f t="shared" si="12"/>
        <v>A</v>
      </c>
      <c r="K271" s="65">
        <f t="shared" si="13"/>
        <v>5000</v>
      </c>
      <c r="L271" s="66">
        <f t="shared" si="18"/>
        <v>4</v>
      </c>
      <c r="M271" s="66" t="str">
        <f t="shared" si="19"/>
        <v>OK</v>
      </c>
    </row>
    <row r="272" spans="2:14" s="69" customFormat="1" x14ac:dyDescent="0.25">
      <c r="B272" s="57">
        <v>265</v>
      </c>
      <c r="C272" s="70">
        <v>44491</v>
      </c>
      <c r="D272" s="59" t="s">
        <v>3254</v>
      </c>
      <c r="E272" s="60" t="s">
        <v>11276</v>
      </c>
      <c r="F272" s="67" t="s">
        <v>3255</v>
      </c>
      <c r="G272" s="67" t="s">
        <v>3256</v>
      </c>
      <c r="H272" s="68" t="s">
        <v>3258</v>
      </c>
      <c r="I272" s="63">
        <v>2</v>
      </c>
      <c r="J272" s="64" t="str">
        <f t="shared" si="12"/>
        <v>A</v>
      </c>
      <c r="K272" s="65">
        <f t="shared" si="13"/>
        <v>5000</v>
      </c>
      <c r="L272" s="66">
        <f t="shared" si="18"/>
        <v>4</v>
      </c>
      <c r="M272" s="66" t="str">
        <f t="shared" si="19"/>
        <v>OK</v>
      </c>
      <c r="N272" s="40"/>
    </row>
    <row r="273" spans="2:14" x14ac:dyDescent="0.25">
      <c r="B273" s="57">
        <v>266</v>
      </c>
      <c r="C273" s="70">
        <v>44491</v>
      </c>
      <c r="D273" s="59" t="s">
        <v>3259</v>
      </c>
      <c r="E273" s="60" t="s">
        <v>11276</v>
      </c>
      <c r="F273" s="67" t="s">
        <v>3260</v>
      </c>
      <c r="G273" s="67" t="s">
        <v>3261</v>
      </c>
      <c r="H273" s="68" t="s">
        <v>3262</v>
      </c>
      <c r="I273" s="63">
        <v>2</v>
      </c>
      <c r="J273" s="64" t="str">
        <f t="shared" si="12"/>
        <v>A</v>
      </c>
      <c r="K273" s="65">
        <f t="shared" si="13"/>
        <v>5000</v>
      </c>
      <c r="L273" s="66">
        <f t="shared" si="18"/>
        <v>4</v>
      </c>
      <c r="M273" s="66" t="str">
        <f t="shared" si="19"/>
        <v>OK</v>
      </c>
    </row>
    <row r="274" spans="2:14" x14ac:dyDescent="0.25">
      <c r="B274" s="57">
        <v>267</v>
      </c>
      <c r="C274" s="70">
        <v>44491</v>
      </c>
      <c r="D274" s="59" t="s">
        <v>3263</v>
      </c>
      <c r="E274" s="60" t="s">
        <v>11276</v>
      </c>
      <c r="F274" s="67" t="s">
        <v>3264</v>
      </c>
      <c r="G274" s="67" t="s">
        <v>3265</v>
      </c>
      <c r="H274" s="68" t="s">
        <v>3266</v>
      </c>
      <c r="I274" s="63">
        <v>2</v>
      </c>
      <c r="J274" s="64" t="str">
        <f t="shared" si="12"/>
        <v>A</v>
      </c>
      <c r="K274" s="65">
        <f t="shared" si="13"/>
        <v>5000</v>
      </c>
      <c r="L274" s="66">
        <f t="shared" si="18"/>
        <v>4</v>
      </c>
      <c r="M274" s="66" t="str">
        <f t="shared" si="19"/>
        <v>OK</v>
      </c>
    </row>
    <row r="275" spans="2:14" x14ac:dyDescent="0.25">
      <c r="B275" s="57">
        <v>268</v>
      </c>
      <c r="C275" s="70">
        <v>44491</v>
      </c>
      <c r="D275" s="59" t="s">
        <v>3267</v>
      </c>
      <c r="E275" s="60" t="s">
        <v>11276</v>
      </c>
      <c r="F275" s="67" t="s">
        <v>3268</v>
      </c>
      <c r="G275" s="67" t="s">
        <v>3269</v>
      </c>
      <c r="H275" s="68" t="s">
        <v>3270</v>
      </c>
      <c r="I275" s="63">
        <v>2</v>
      </c>
      <c r="J275" s="64" t="str">
        <f t="shared" si="12"/>
        <v>A</v>
      </c>
      <c r="K275" s="65">
        <f t="shared" si="13"/>
        <v>5000</v>
      </c>
      <c r="L275" s="66">
        <f t="shared" si="18"/>
        <v>4</v>
      </c>
      <c r="M275" s="66" t="str">
        <f t="shared" si="19"/>
        <v>OK</v>
      </c>
    </row>
    <row r="276" spans="2:14" s="69" customFormat="1" x14ac:dyDescent="0.25">
      <c r="B276" s="57">
        <v>269</v>
      </c>
      <c r="C276" s="70">
        <v>44491</v>
      </c>
      <c r="D276" s="59" t="s">
        <v>3271</v>
      </c>
      <c r="E276" s="60" t="s">
        <v>11276</v>
      </c>
      <c r="F276" s="67" t="s">
        <v>3272</v>
      </c>
      <c r="G276" s="67" t="s">
        <v>3273</v>
      </c>
      <c r="H276" s="68" t="s">
        <v>3274</v>
      </c>
      <c r="I276" s="63">
        <v>2</v>
      </c>
      <c r="J276" s="64" t="str">
        <f t="shared" si="12"/>
        <v>A</v>
      </c>
      <c r="K276" s="65">
        <f t="shared" si="13"/>
        <v>5000</v>
      </c>
      <c r="L276" s="66">
        <f t="shared" si="18"/>
        <v>4</v>
      </c>
      <c r="M276" s="66" t="str">
        <f t="shared" si="19"/>
        <v>OK</v>
      </c>
      <c r="N276" s="40"/>
    </row>
    <row r="277" spans="2:14" x14ac:dyDescent="0.25">
      <c r="B277" s="57">
        <v>270</v>
      </c>
      <c r="C277" s="70">
        <v>44491</v>
      </c>
      <c r="D277" s="59" t="s">
        <v>3275</v>
      </c>
      <c r="E277" s="60" t="s">
        <v>11276</v>
      </c>
      <c r="F277" s="67" t="s">
        <v>3276</v>
      </c>
      <c r="G277" s="67" t="s">
        <v>3277</v>
      </c>
      <c r="H277" s="68" t="s">
        <v>3278</v>
      </c>
      <c r="I277" s="63">
        <v>2</v>
      </c>
      <c r="J277" s="64" t="str">
        <f t="shared" si="12"/>
        <v>A</v>
      </c>
      <c r="K277" s="65">
        <f t="shared" si="13"/>
        <v>5000</v>
      </c>
      <c r="L277" s="66">
        <f t="shared" si="18"/>
        <v>6</v>
      </c>
      <c r="M277" s="66" t="str">
        <f t="shared" si="19"/>
        <v>OK</v>
      </c>
    </row>
    <row r="278" spans="2:14" x14ac:dyDescent="0.25">
      <c r="B278" s="57">
        <v>271</v>
      </c>
      <c r="C278" s="70">
        <v>44491</v>
      </c>
      <c r="D278" s="59" t="s">
        <v>3279</v>
      </c>
      <c r="E278" s="60" t="s">
        <v>11276</v>
      </c>
      <c r="F278" s="67" t="s">
        <v>3280</v>
      </c>
      <c r="G278" s="67" t="s">
        <v>3281</v>
      </c>
      <c r="H278" s="68" t="s">
        <v>3285</v>
      </c>
      <c r="I278" s="63">
        <v>2</v>
      </c>
      <c r="J278" s="64" t="str">
        <f t="shared" si="12"/>
        <v>A</v>
      </c>
      <c r="K278" s="65">
        <f t="shared" si="13"/>
        <v>5000</v>
      </c>
      <c r="L278" s="66">
        <f t="shared" si="18"/>
        <v>6</v>
      </c>
      <c r="M278" s="66" t="str">
        <f t="shared" si="19"/>
        <v>OK</v>
      </c>
    </row>
    <row r="279" spans="2:14" s="69" customFormat="1" x14ac:dyDescent="0.25">
      <c r="B279" s="57">
        <v>272</v>
      </c>
      <c r="C279" s="70">
        <v>44491</v>
      </c>
      <c r="D279" s="59" t="s">
        <v>3282</v>
      </c>
      <c r="E279" s="60" t="s">
        <v>11276</v>
      </c>
      <c r="F279" s="67" t="s">
        <v>3283</v>
      </c>
      <c r="G279" s="67" t="s">
        <v>3284</v>
      </c>
      <c r="H279" s="68" t="s">
        <v>3286</v>
      </c>
      <c r="I279" s="63">
        <v>2</v>
      </c>
      <c r="J279" s="64" t="str">
        <f t="shared" si="12"/>
        <v>A</v>
      </c>
      <c r="K279" s="65">
        <f t="shared" si="13"/>
        <v>5000</v>
      </c>
      <c r="L279" s="66">
        <f t="shared" si="18"/>
        <v>8</v>
      </c>
      <c r="M279" s="66" t="str">
        <f t="shared" si="19"/>
        <v>OK</v>
      </c>
      <c r="N279" s="40"/>
    </row>
    <row r="280" spans="2:14" x14ac:dyDescent="0.25">
      <c r="B280" s="57">
        <v>273</v>
      </c>
      <c r="C280" s="70">
        <v>44491</v>
      </c>
      <c r="D280" s="59" t="s">
        <v>3287</v>
      </c>
      <c r="E280" s="60" t="s">
        <v>11276</v>
      </c>
      <c r="F280" s="67" t="s">
        <v>3288</v>
      </c>
      <c r="G280" s="67" t="s">
        <v>3289</v>
      </c>
      <c r="H280" s="68" t="s">
        <v>3290</v>
      </c>
      <c r="I280" s="63">
        <v>2</v>
      </c>
      <c r="J280" s="64" t="str">
        <f t="shared" si="12"/>
        <v>A</v>
      </c>
      <c r="K280" s="65">
        <f t="shared" si="13"/>
        <v>5000</v>
      </c>
      <c r="L280" s="66">
        <f t="shared" si="18"/>
        <v>4</v>
      </c>
      <c r="M280" s="66" t="str">
        <f t="shared" si="19"/>
        <v>OK</v>
      </c>
    </row>
    <row r="281" spans="2:14" s="69" customFormat="1" x14ac:dyDescent="0.25">
      <c r="B281" s="57">
        <v>274</v>
      </c>
      <c r="C281" s="70">
        <v>44491</v>
      </c>
      <c r="D281" s="59" t="s">
        <v>3291</v>
      </c>
      <c r="E281" s="60" t="s">
        <v>11276</v>
      </c>
      <c r="F281" s="67" t="s">
        <v>2556</v>
      </c>
      <c r="G281" s="67" t="s">
        <v>3292</v>
      </c>
      <c r="H281" s="68" t="s">
        <v>3293</v>
      </c>
      <c r="I281" s="63">
        <v>2</v>
      </c>
      <c r="J281" s="64" t="str">
        <f t="shared" si="12"/>
        <v>A</v>
      </c>
      <c r="K281" s="65">
        <f t="shared" si="13"/>
        <v>5000</v>
      </c>
      <c r="L281" s="66">
        <f t="shared" si="18"/>
        <v>4</v>
      </c>
      <c r="M281" s="66" t="str">
        <f t="shared" si="19"/>
        <v>OK</v>
      </c>
      <c r="N281" s="40"/>
    </row>
    <row r="282" spans="2:14" x14ac:dyDescent="0.25">
      <c r="B282" s="57">
        <v>275</v>
      </c>
      <c r="C282" s="70">
        <v>44491</v>
      </c>
      <c r="D282" s="59" t="s">
        <v>3294</v>
      </c>
      <c r="E282" s="60" t="s">
        <v>11276</v>
      </c>
      <c r="F282" s="67" t="s">
        <v>3295</v>
      </c>
      <c r="G282" s="67" t="s">
        <v>3296</v>
      </c>
      <c r="H282" s="68" t="s">
        <v>3297</v>
      </c>
      <c r="I282" s="63">
        <v>2</v>
      </c>
      <c r="J282" s="64" t="str">
        <f t="shared" si="12"/>
        <v>A</v>
      </c>
      <c r="K282" s="65">
        <f t="shared" si="13"/>
        <v>5000</v>
      </c>
      <c r="L282" s="66">
        <f t="shared" si="18"/>
        <v>6</v>
      </c>
      <c r="M282" s="66" t="str">
        <f t="shared" si="19"/>
        <v>OK</v>
      </c>
    </row>
    <row r="283" spans="2:14" x14ac:dyDescent="0.25">
      <c r="B283" s="57">
        <v>276</v>
      </c>
      <c r="C283" s="70">
        <v>44491</v>
      </c>
      <c r="D283" s="59" t="s">
        <v>3298</v>
      </c>
      <c r="E283" s="60" t="s">
        <v>11276</v>
      </c>
      <c r="F283" s="67" t="s">
        <v>3299</v>
      </c>
      <c r="G283" s="67" t="s">
        <v>3300</v>
      </c>
      <c r="H283" s="68" t="s">
        <v>3303</v>
      </c>
      <c r="I283" s="63">
        <v>2</v>
      </c>
      <c r="J283" s="64" t="str">
        <f t="shared" si="12"/>
        <v>A</v>
      </c>
      <c r="K283" s="65">
        <f t="shared" si="13"/>
        <v>5000</v>
      </c>
      <c r="L283" s="66">
        <f t="shared" si="18"/>
        <v>4</v>
      </c>
      <c r="M283" s="66" t="str">
        <f t="shared" si="19"/>
        <v>OK</v>
      </c>
    </row>
    <row r="284" spans="2:14" x14ac:dyDescent="0.25">
      <c r="B284" s="57">
        <v>277</v>
      </c>
      <c r="C284" s="70">
        <v>44491</v>
      </c>
      <c r="D284" s="59" t="s">
        <v>3301</v>
      </c>
      <c r="E284" s="60" t="s">
        <v>11276</v>
      </c>
      <c r="F284" s="67" t="s">
        <v>935</v>
      </c>
      <c r="G284" s="67" t="s">
        <v>3302</v>
      </c>
      <c r="H284" s="68" t="s">
        <v>3304</v>
      </c>
      <c r="I284" s="63">
        <v>2</v>
      </c>
      <c r="J284" s="64" t="str">
        <f t="shared" si="12"/>
        <v>A</v>
      </c>
      <c r="K284" s="65">
        <f t="shared" si="13"/>
        <v>5000</v>
      </c>
      <c r="L284" s="66">
        <f t="shared" si="18"/>
        <v>6</v>
      </c>
      <c r="M284" s="66" t="str">
        <f t="shared" si="19"/>
        <v>OK</v>
      </c>
    </row>
    <row r="285" spans="2:14" s="69" customFormat="1" x14ac:dyDescent="0.25">
      <c r="B285" s="57">
        <v>278</v>
      </c>
      <c r="C285" s="70">
        <v>44491</v>
      </c>
      <c r="D285" s="59" t="s">
        <v>3305</v>
      </c>
      <c r="E285" s="60" t="s">
        <v>11276</v>
      </c>
      <c r="F285" s="67" t="s">
        <v>3306</v>
      </c>
      <c r="G285" s="67" t="s">
        <v>3307</v>
      </c>
      <c r="H285" s="68" t="s">
        <v>3308</v>
      </c>
      <c r="I285" s="63">
        <v>2</v>
      </c>
      <c r="J285" s="64" t="str">
        <f t="shared" si="12"/>
        <v>A</v>
      </c>
      <c r="K285" s="65">
        <f t="shared" si="13"/>
        <v>5000</v>
      </c>
      <c r="L285" s="66">
        <f t="shared" si="18"/>
        <v>6</v>
      </c>
      <c r="M285" s="66" t="str">
        <f t="shared" si="19"/>
        <v>OK</v>
      </c>
      <c r="N285" s="40"/>
    </row>
    <row r="286" spans="2:14" x14ac:dyDescent="0.25">
      <c r="B286" s="57">
        <v>279</v>
      </c>
      <c r="C286" s="70">
        <v>44491</v>
      </c>
      <c r="D286" s="59" t="s">
        <v>3309</v>
      </c>
      <c r="E286" s="60" t="s">
        <v>11276</v>
      </c>
      <c r="F286" s="67" t="s">
        <v>3268</v>
      </c>
      <c r="G286" s="67" t="s">
        <v>3307</v>
      </c>
      <c r="H286" s="68" t="s">
        <v>3312</v>
      </c>
      <c r="I286" s="63">
        <v>2</v>
      </c>
      <c r="J286" s="64" t="str">
        <f t="shared" si="12"/>
        <v>A</v>
      </c>
      <c r="K286" s="65">
        <f t="shared" si="13"/>
        <v>5000</v>
      </c>
      <c r="L286" s="66">
        <f t="shared" si="18"/>
        <v>4</v>
      </c>
      <c r="M286" s="66" t="str">
        <f t="shared" si="19"/>
        <v>OK</v>
      </c>
    </row>
    <row r="287" spans="2:14" x14ac:dyDescent="0.25">
      <c r="B287" s="57">
        <v>280</v>
      </c>
      <c r="C287" s="70">
        <v>44491</v>
      </c>
      <c r="D287" s="59" t="s">
        <v>3310</v>
      </c>
      <c r="E287" s="60" t="s">
        <v>11276</v>
      </c>
      <c r="F287" s="67" t="s">
        <v>3311</v>
      </c>
      <c r="G287" s="67" t="s">
        <v>3307</v>
      </c>
      <c r="H287" s="68" t="s">
        <v>3313</v>
      </c>
      <c r="I287" s="63">
        <v>2</v>
      </c>
      <c r="J287" s="64" t="str">
        <f t="shared" si="12"/>
        <v>A</v>
      </c>
      <c r="K287" s="65">
        <f t="shared" si="13"/>
        <v>5000</v>
      </c>
      <c r="L287" s="66">
        <f t="shared" si="18"/>
        <v>6</v>
      </c>
      <c r="M287" s="66" t="str">
        <f t="shared" si="19"/>
        <v>OK</v>
      </c>
    </row>
    <row r="288" spans="2:14" s="69" customFormat="1" x14ac:dyDescent="0.25">
      <c r="B288" s="57">
        <v>281</v>
      </c>
      <c r="C288" s="70">
        <v>44491</v>
      </c>
      <c r="D288" s="59" t="s">
        <v>3314</v>
      </c>
      <c r="E288" s="60" t="s">
        <v>11276</v>
      </c>
      <c r="F288" s="67" t="s">
        <v>3315</v>
      </c>
      <c r="G288" s="67" t="s">
        <v>3316</v>
      </c>
      <c r="H288" s="68" t="s">
        <v>3317</v>
      </c>
      <c r="I288" s="63">
        <v>2</v>
      </c>
      <c r="J288" s="64" t="str">
        <f t="shared" si="12"/>
        <v>A</v>
      </c>
      <c r="K288" s="65">
        <f t="shared" si="13"/>
        <v>5000</v>
      </c>
      <c r="L288" s="66">
        <f t="shared" si="18"/>
        <v>4</v>
      </c>
      <c r="M288" s="66" t="str">
        <f t="shared" si="19"/>
        <v>OK</v>
      </c>
      <c r="N288" s="40"/>
    </row>
    <row r="289" spans="2:14" x14ac:dyDescent="0.25">
      <c r="B289" s="57">
        <v>282</v>
      </c>
      <c r="C289" s="70">
        <v>44491</v>
      </c>
      <c r="D289" s="59" t="s">
        <v>3318</v>
      </c>
      <c r="E289" s="60" t="s">
        <v>11276</v>
      </c>
      <c r="F289" s="67" t="s">
        <v>3319</v>
      </c>
      <c r="G289" s="67" t="s">
        <v>3320</v>
      </c>
      <c r="H289" s="68" t="s">
        <v>3324</v>
      </c>
      <c r="I289" s="63">
        <v>2</v>
      </c>
      <c r="J289" s="64" t="str">
        <f t="shared" si="12"/>
        <v>A</v>
      </c>
      <c r="K289" s="65">
        <f t="shared" si="13"/>
        <v>5000</v>
      </c>
      <c r="L289" s="66">
        <f t="shared" si="18"/>
        <v>4</v>
      </c>
      <c r="M289" s="66" t="str">
        <f t="shared" si="19"/>
        <v>OK</v>
      </c>
    </row>
    <row r="290" spans="2:14" x14ac:dyDescent="0.25">
      <c r="B290" s="57">
        <v>283</v>
      </c>
      <c r="C290" s="70">
        <v>44491</v>
      </c>
      <c r="D290" s="59" t="s">
        <v>3321</v>
      </c>
      <c r="E290" s="60" t="s">
        <v>11276</v>
      </c>
      <c r="F290" s="67" t="s">
        <v>3322</v>
      </c>
      <c r="G290" s="67" t="s">
        <v>3323</v>
      </c>
      <c r="H290" s="68" t="s">
        <v>3325</v>
      </c>
      <c r="I290" s="63">
        <v>2</v>
      </c>
      <c r="J290" s="64" t="str">
        <f t="shared" si="12"/>
        <v>A</v>
      </c>
      <c r="K290" s="65">
        <f t="shared" si="13"/>
        <v>5000</v>
      </c>
      <c r="L290" s="66">
        <f t="shared" si="18"/>
        <v>2</v>
      </c>
      <c r="M290" s="66" t="str">
        <f t="shared" si="19"/>
        <v>OK</v>
      </c>
    </row>
    <row r="291" spans="2:14" x14ac:dyDescent="0.25">
      <c r="B291" s="57">
        <v>284</v>
      </c>
      <c r="C291" s="70">
        <v>44491</v>
      </c>
      <c r="D291" s="59" t="s">
        <v>3243</v>
      </c>
      <c r="E291" s="60" t="s">
        <v>11276</v>
      </c>
      <c r="F291" s="67" t="s">
        <v>3244</v>
      </c>
      <c r="G291" s="67" t="s">
        <v>3245</v>
      </c>
      <c r="H291" s="68" t="s">
        <v>3246</v>
      </c>
      <c r="I291" s="63">
        <v>6</v>
      </c>
      <c r="J291" s="64" t="str">
        <f t="shared" si="12"/>
        <v>B</v>
      </c>
      <c r="K291" s="65">
        <f t="shared" si="13"/>
        <v>18000</v>
      </c>
      <c r="L291" s="66">
        <f t="shared" si="18"/>
        <v>8</v>
      </c>
      <c r="M291" s="66" t="str">
        <f t="shared" si="19"/>
        <v>OK</v>
      </c>
    </row>
    <row r="292" spans="2:14" x14ac:dyDescent="0.25">
      <c r="B292" s="57">
        <v>285</v>
      </c>
      <c r="C292" s="70">
        <v>44491</v>
      </c>
      <c r="D292" s="59" t="s">
        <v>3326</v>
      </c>
      <c r="E292" s="60" t="s">
        <v>11276</v>
      </c>
      <c r="F292" s="67" t="s">
        <v>3327</v>
      </c>
      <c r="G292" s="67" t="s">
        <v>897</v>
      </c>
      <c r="H292" s="68" t="s">
        <v>3328</v>
      </c>
      <c r="I292" s="63">
        <v>6</v>
      </c>
      <c r="J292" s="64" t="str">
        <f t="shared" si="12"/>
        <v>B</v>
      </c>
      <c r="K292" s="65">
        <f t="shared" si="13"/>
        <v>18000</v>
      </c>
      <c r="L292" s="66">
        <f t="shared" si="18"/>
        <v>6</v>
      </c>
      <c r="M292" s="66" t="str">
        <f t="shared" si="19"/>
        <v>OK</v>
      </c>
    </row>
    <row r="293" spans="2:14" x14ac:dyDescent="0.25">
      <c r="B293" s="57">
        <v>286</v>
      </c>
      <c r="C293" s="70">
        <v>44491</v>
      </c>
      <c r="D293" s="59" t="s">
        <v>3329</v>
      </c>
      <c r="E293" s="60" t="s">
        <v>11276</v>
      </c>
      <c r="F293" s="67" t="s">
        <v>3330</v>
      </c>
      <c r="G293" s="67" t="s">
        <v>3331</v>
      </c>
      <c r="H293" s="68" t="s">
        <v>3332</v>
      </c>
      <c r="I293" s="63">
        <v>6</v>
      </c>
      <c r="J293" s="64" t="str">
        <f t="shared" si="12"/>
        <v>B</v>
      </c>
      <c r="K293" s="65">
        <f t="shared" si="13"/>
        <v>18000</v>
      </c>
      <c r="L293" s="66">
        <f t="shared" si="18"/>
        <v>6</v>
      </c>
      <c r="M293" s="66" t="str">
        <f t="shared" si="19"/>
        <v>OK</v>
      </c>
    </row>
    <row r="294" spans="2:14" s="69" customFormat="1" x14ac:dyDescent="0.25">
      <c r="B294" s="57">
        <v>287</v>
      </c>
      <c r="C294" s="70">
        <v>44492</v>
      </c>
      <c r="D294" s="59" t="s">
        <v>3333</v>
      </c>
      <c r="E294" s="60" t="s">
        <v>11276</v>
      </c>
      <c r="F294" s="67" t="s">
        <v>3334</v>
      </c>
      <c r="G294" s="67" t="s">
        <v>3335</v>
      </c>
      <c r="H294" s="68" t="s">
        <v>3336</v>
      </c>
      <c r="I294" s="63">
        <v>2</v>
      </c>
      <c r="J294" s="64" t="str">
        <f t="shared" si="12"/>
        <v>A</v>
      </c>
      <c r="K294" s="65">
        <f t="shared" si="13"/>
        <v>5000</v>
      </c>
      <c r="L294" s="66">
        <f t="shared" si="18"/>
        <v>4</v>
      </c>
      <c r="M294" s="66" t="str">
        <f t="shared" si="19"/>
        <v>OK</v>
      </c>
      <c r="N294" s="40"/>
    </row>
    <row r="295" spans="2:14" s="69" customFormat="1" x14ac:dyDescent="0.25">
      <c r="B295" s="57">
        <v>288</v>
      </c>
      <c r="C295" s="70">
        <v>44492</v>
      </c>
      <c r="D295" s="59" t="s">
        <v>3337</v>
      </c>
      <c r="E295" s="60" t="s">
        <v>11276</v>
      </c>
      <c r="F295" s="67" t="s">
        <v>3338</v>
      </c>
      <c r="G295" s="67" t="s">
        <v>3339</v>
      </c>
      <c r="H295" s="68" t="s">
        <v>3340</v>
      </c>
      <c r="I295" s="63">
        <v>2</v>
      </c>
      <c r="J295" s="64" t="str">
        <f t="shared" si="12"/>
        <v>A</v>
      </c>
      <c r="K295" s="65">
        <f t="shared" si="13"/>
        <v>5000</v>
      </c>
      <c r="L295" s="66">
        <f t="shared" si="18"/>
        <v>4</v>
      </c>
      <c r="M295" s="66" t="str">
        <f t="shared" si="19"/>
        <v>OK</v>
      </c>
      <c r="N295" s="40"/>
    </row>
    <row r="296" spans="2:14" x14ac:dyDescent="0.25">
      <c r="B296" s="57">
        <v>289</v>
      </c>
      <c r="C296" s="70">
        <v>44492</v>
      </c>
      <c r="D296" s="59" t="s">
        <v>3341</v>
      </c>
      <c r="E296" s="60" t="s">
        <v>11276</v>
      </c>
      <c r="F296" s="67" t="s">
        <v>3342</v>
      </c>
      <c r="G296" s="67" t="s">
        <v>3343</v>
      </c>
      <c r="H296" s="68" t="s">
        <v>3344</v>
      </c>
      <c r="I296" s="63">
        <v>2</v>
      </c>
      <c r="J296" s="64" t="str">
        <f t="shared" si="12"/>
        <v>A</v>
      </c>
      <c r="K296" s="65">
        <f t="shared" si="13"/>
        <v>5000</v>
      </c>
      <c r="L296" s="66">
        <f t="shared" si="18"/>
        <v>6</v>
      </c>
      <c r="M296" s="66" t="str">
        <f t="shared" si="19"/>
        <v>OK</v>
      </c>
    </row>
    <row r="297" spans="2:14" x14ac:dyDescent="0.25">
      <c r="B297" s="57">
        <v>290</v>
      </c>
      <c r="C297" s="70">
        <v>44492</v>
      </c>
      <c r="D297" s="59" t="s">
        <v>3345</v>
      </c>
      <c r="E297" s="60" t="s">
        <v>11276</v>
      </c>
      <c r="F297" s="67" t="s">
        <v>3346</v>
      </c>
      <c r="G297" s="67" t="s">
        <v>3347</v>
      </c>
      <c r="H297" s="68" t="s">
        <v>3348</v>
      </c>
      <c r="I297" s="63">
        <v>2</v>
      </c>
      <c r="J297" s="64" t="str">
        <f t="shared" si="12"/>
        <v>A</v>
      </c>
      <c r="K297" s="65">
        <f t="shared" si="13"/>
        <v>5000</v>
      </c>
      <c r="L297" s="66">
        <f t="shared" si="18"/>
        <v>4</v>
      </c>
      <c r="M297" s="66" t="str">
        <f t="shared" si="19"/>
        <v>OK</v>
      </c>
    </row>
    <row r="298" spans="2:14" x14ac:dyDescent="0.25">
      <c r="B298" s="57">
        <v>291</v>
      </c>
      <c r="C298" s="70">
        <v>44492</v>
      </c>
      <c r="D298" s="59" t="s">
        <v>3349</v>
      </c>
      <c r="E298" s="60" t="s">
        <v>11276</v>
      </c>
      <c r="F298" s="67" t="s">
        <v>3350</v>
      </c>
      <c r="G298" s="67" t="s">
        <v>3351</v>
      </c>
      <c r="H298" s="68" t="s">
        <v>3352</v>
      </c>
      <c r="I298" s="63">
        <v>2</v>
      </c>
      <c r="J298" s="64" t="str">
        <f t="shared" si="12"/>
        <v>A</v>
      </c>
      <c r="K298" s="65">
        <f t="shared" si="13"/>
        <v>5000</v>
      </c>
      <c r="L298" s="66">
        <f t="shared" si="18"/>
        <v>4</v>
      </c>
      <c r="M298" s="66" t="str">
        <f t="shared" si="19"/>
        <v>OK</v>
      </c>
    </row>
    <row r="299" spans="2:14" s="69" customFormat="1" x14ac:dyDescent="0.25">
      <c r="B299" s="57">
        <v>292</v>
      </c>
      <c r="C299" s="70">
        <v>44492</v>
      </c>
      <c r="D299" s="59" t="s">
        <v>3353</v>
      </c>
      <c r="E299" s="60" t="s">
        <v>11276</v>
      </c>
      <c r="F299" s="67" t="s">
        <v>3354</v>
      </c>
      <c r="G299" s="67" t="s">
        <v>3355</v>
      </c>
      <c r="H299" s="68" t="s">
        <v>3356</v>
      </c>
      <c r="I299" s="63">
        <v>2</v>
      </c>
      <c r="J299" s="64" t="str">
        <f t="shared" si="12"/>
        <v>A</v>
      </c>
      <c r="K299" s="65">
        <f t="shared" si="13"/>
        <v>5000</v>
      </c>
      <c r="L299" s="66">
        <f t="shared" si="18"/>
        <v>4</v>
      </c>
      <c r="M299" s="66" t="str">
        <f t="shared" si="19"/>
        <v>OK</v>
      </c>
      <c r="N299" s="40"/>
    </row>
    <row r="300" spans="2:14" x14ac:dyDescent="0.25">
      <c r="B300" s="57">
        <v>293</v>
      </c>
      <c r="C300" s="70">
        <v>44492</v>
      </c>
      <c r="D300" s="59" t="s">
        <v>3357</v>
      </c>
      <c r="E300" s="60" t="s">
        <v>11276</v>
      </c>
      <c r="F300" s="67" t="s">
        <v>3358</v>
      </c>
      <c r="G300" s="67" t="s">
        <v>3359</v>
      </c>
      <c r="H300" s="68" t="s">
        <v>3360</v>
      </c>
      <c r="I300" s="63">
        <v>2</v>
      </c>
      <c r="J300" s="64" t="str">
        <f t="shared" si="12"/>
        <v>A</v>
      </c>
      <c r="K300" s="65">
        <f t="shared" si="13"/>
        <v>5000</v>
      </c>
      <c r="L300" s="66">
        <f t="shared" si="18"/>
        <v>4</v>
      </c>
      <c r="M300" s="66" t="str">
        <f t="shared" si="19"/>
        <v>OK</v>
      </c>
    </row>
    <row r="301" spans="2:14" x14ac:dyDescent="0.25">
      <c r="B301" s="57">
        <v>294</v>
      </c>
      <c r="C301" s="70">
        <v>44492</v>
      </c>
      <c r="D301" s="59" t="s">
        <v>3361</v>
      </c>
      <c r="E301" s="60" t="s">
        <v>11276</v>
      </c>
      <c r="F301" s="67" t="s">
        <v>3362</v>
      </c>
      <c r="G301" s="67" t="s">
        <v>3363</v>
      </c>
      <c r="H301" s="68" t="s">
        <v>3364</v>
      </c>
      <c r="I301" s="63">
        <v>2</v>
      </c>
      <c r="J301" s="64" t="str">
        <f t="shared" si="12"/>
        <v>A</v>
      </c>
      <c r="K301" s="65">
        <f t="shared" si="13"/>
        <v>5000</v>
      </c>
      <c r="L301" s="66">
        <f t="shared" si="18"/>
        <v>4</v>
      </c>
      <c r="M301" s="66" t="str">
        <f t="shared" si="19"/>
        <v>OK</v>
      </c>
    </row>
    <row r="302" spans="2:14" s="69" customFormat="1" x14ac:dyDescent="0.25">
      <c r="B302" s="57">
        <v>295</v>
      </c>
      <c r="C302" s="70">
        <v>44492</v>
      </c>
      <c r="D302" s="59" t="s">
        <v>3365</v>
      </c>
      <c r="E302" s="60" t="s">
        <v>11276</v>
      </c>
      <c r="F302" s="67" t="s">
        <v>3366</v>
      </c>
      <c r="G302" s="67" t="s">
        <v>3367</v>
      </c>
      <c r="H302" s="68" t="s">
        <v>3368</v>
      </c>
      <c r="I302" s="63">
        <v>2</v>
      </c>
      <c r="J302" s="64" t="str">
        <f t="shared" si="12"/>
        <v>A</v>
      </c>
      <c r="K302" s="65">
        <f t="shared" si="13"/>
        <v>5000</v>
      </c>
      <c r="L302" s="66">
        <f t="shared" si="18"/>
        <v>4</v>
      </c>
      <c r="M302" s="66" t="str">
        <f t="shared" si="19"/>
        <v>OK</v>
      </c>
      <c r="N302" s="40"/>
    </row>
    <row r="303" spans="2:14" x14ac:dyDescent="0.25">
      <c r="B303" s="57">
        <v>296</v>
      </c>
      <c r="C303" s="70">
        <v>44492</v>
      </c>
      <c r="D303" s="59" t="s">
        <v>3369</v>
      </c>
      <c r="E303" s="60" t="s">
        <v>11276</v>
      </c>
      <c r="F303" s="67" t="s">
        <v>3370</v>
      </c>
      <c r="G303" s="67" t="s">
        <v>3347</v>
      </c>
      <c r="H303" s="68" t="s">
        <v>3371</v>
      </c>
      <c r="I303" s="63">
        <v>2</v>
      </c>
      <c r="J303" s="64" t="str">
        <f t="shared" si="12"/>
        <v>A</v>
      </c>
      <c r="K303" s="65">
        <f t="shared" si="13"/>
        <v>5000</v>
      </c>
      <c r="L303" s="66">
        <f t="shared" si="18"/>
        <v>4</v>
      </c>
      <c r="M303" s="66" t="str">
        <f t="shared" si="19"/>
        <v>OK</v>
      </c>
    </row>
    <row r="304" spans="2:14" x14ac:dyDescent="0.25">
      <c r="B304" s="57">
        <v>297</v>
      </c>
      <c r="C304" s="70">
        <v>44492</v>
      </c>
      <c r="D304" s="59" t="s">
        <v>3372</v>
      </c>
      <c r="E304" s="60" t="s">
        <v>11276</v>
      </c>
      <c r="F304" s="67" t="s">
        <v>3373</v>
      </c>
      <c r="G304" s="67" t="s">
        <v>3347</v>
      </c>
      <c r="H304" s="68" t="s">
        <v>3374</v>
      </c>
      <c r="I304" s="63">
        <v>2</v>
      </c>
      <c r="J304" s="64" t="str">
        <f t="shared" si="12"/>
        <v>A</v>
      </c>
      <c r="K304" s="65">
        <f t="shared" si="13"/>
        <v>5000</v>
      </c>
      <c r="L304" s="66">
        <f t="shared" si="18"/>
        <v>2</v>
      </c>
      <c r="M304" s="66" t="str">
        <f t="shared" si="19"/>
        <v>OK</v>
      </c>
    </row>
    <row r="305" spans="2:14" x14ac:dyDescent="0.25">
      <c r="B305" s="57">
        <v>298</v>
      </c>
      <c r="C305" s="70">
        <v>44492</v>
      </c>
      <c r="D305" s="59" t="s">
        <v>3375</v>
      </c>
      <c r="E305" s="60" t="s">
        <v>11276</v>
      </c>
      <c r="F305" s="67" t="s">
        <v>3376</v>
      </c>
      <c r="G305" s="67" t="s">
        <v>3377</v>
      </c>
      <c r="H305" s="68" t="s">
        <v>3378</v>
      </c>
      <c r="I305" s="63">
        <v>2</v>
      </c>
      <c r="J305" s="64" t="str">
        <f t="shared" si="12"/>
        <v>A</v>
      </c>
      <c r="K305" s="65">
        <f t="shared" si="13"/>
        <v>5000</v>
      </c>
      <c r="L305" s="66">
        <f t="shared" si="18"/>
        <v>6</v>
      </c>
      <c r="M305" s="66" t="str">
        <f t="shared" si="19"/>
        <v>OK</v>
      </c>
    </row>
    <row r="306" spans="2:14" s="69" customFormat="1" x14ac:dyDescent="0.25">
      <c r="B306" s="57">
        <v>299</v>
      </c>
      <c r="C306" s="70">
        <v>44492</v>
      </c>
      <c r="D306" s="59" t="s">
        <v>3379</v>
      </c>
      <c r="E306" s="60" t="s">
        <v>11276</v>
      </c>
      <c r="F306" s="67" t="s">
        <v>3380</v>
      </c>
      <c r="G306" s="67" t="s">
        <v>3381</v>
      </c>
      <c r="H306" s="68" t="s">
        <v>3382</v>
      </c>
      <c r="I306" s="63">
        <v>2</v>
      </c>
      <c r="J306" s="64" t="str">
        <f t="shared" si="12"/>
        <v>A</v>
      </c>
      <c r="K306" s="65">
        <f t="shared" si="13"/>
        <v>5000</v>
      </c>
      <c r="L306" s="66">
        <f t="shared" si="18"/>
        <v>4</v>
      </c>
      <c r="M306" s="66" t="str">
        <f t="shared" si="19"/>
        <v>OK</v>
      </c>
      <c r="N306" s="40"/>
    </row>
    <row r="307" spans="2:14" x14ac:dyDescent="0.25">
      <c r="B307" s="57">
        <v>300</v>
      </c>
      <c r="C307" s="70">
        <v>44492</v>
      </c>
      <c r="D307" s="59" t="s">
        <v>3383</v>
      </c>
      <c r="E307" s="60" t="s">
        <v>11276</v>
      </c>
      <c r="F307" s="67" t="s">
        <v>3384</v>
      </c>
      <c r="G307" s="67" t="s">
        <v>3385</v>
      </c>
      <c r="H307" s="68" t="s">
        <v>3386</v>
      </c>
      <c r="I307" s="63">
        <v>2</v>
      </c>
      <c r="J307" s="64" t="str">
        <f t="shared" si="12"/>
        <v>A</v>
      </c>
      <c r="K307" s="65">
        <f t="shared" si="13"/>
        <v>5000</v>
      </c>
      <c r="L307" s="66">
        <f t="shared" si="18"/>
        <v>4</v>
      </c>
      <c r="M307" s="66" t="str">
        <f t="shared" si="19"/>
        <v>OK</v>
      </c>
    </row>
    <row r="308" spans="2:14" x14ac:dyDescent="0.25">
      <c r="B308" s="57">
        <v>301</v>
      </c>
      <c r="C308" s="70">
        <v>44492</v>
      </c>
      <c r="D308" s="59" t="s">
        <v>3387</v>
      </c>
      <c r="E308" s="60" t="s">
        <v>11276</v>
      </c>
      <c r="F308" s="67" t="s">
        <v>3388</v>
      </c>
      <c r="G308" s="67" t="s">
        <v>3389</v>
      </c>
      <c r="H308" s="68" t="s">
        <v>3390</v>
      </c>
      <c r="I308" s="63">
        <v>6</v>
      </c>
      <c r="J308" s="64" t="str">
        <f t="shared" si="12"/>
        <v>B</v>
      </c>
      <c r="K308" s="65">
        <f t="shared" si="13"/>
        <v>18000</v>
      </c>
      <c r="L308" s="66">
        <f t="shared" si="18"/>
        <v>6</v>
      </c>
      <c r="M308" s="66" t="str">
        <f t="shared" si="19"/>
        <v>OK</v>
      </c>
    </row>
    <row r="309" spans="2:14" s="69" customFormat="1" x14ac:dyDescent="0.25">
      <c r="B309" s="57">
        <v>302</v>
      </c>
      <c r="C309" s="70">
        <v>44492</v>
      </c>
      <c r="D309" s="59" t="s">
        <v>3391</v>
      </c>
      <c r="E309" s="60" t="s">
        <v>11276</v>
      </c>
      <c r="F309" s="67" t="s">
        <v>3392</v>
      </c>
      <c r="G309" s="67" t="s">
        <v>3393</v>
      </c>
      <c r="H309" s="68" t="s">
        <v>3394</v>
      </c>
      <c r="I309" s="63">
        <v>6</v>
      </c>
      <c r="J309" s="64" t="str">
        <f t="shared" si="12"/>
        <v>B</v>
      </c>
      <c r="K309" s="65">
        <f t="shared" si="13"/>
        <v>18000</v>
      </c>
      <c r="L309" s="66">
        <f t="shared" si="18"/>
        <v>6</v>
      </c>
      <c r="M309" s="66" t="str">
        <f t="shared" si="19"/>
        <v>OK</v>
      </c>
      <c r="N309" s="40"/>
    </row>
    <row r="310" spans="2:14" s="69" customFormat="1" x14ac:dyDescent="0.25">
      <c r="B310" s="57">
        <v>303</v>
      </c>
      <c r="C310" s="70">
        <v>44492</v>
      </c>
      <c r="D310" s="59" t="s">
        <v>3395</v>
      </c>
      <c r="E310" s="60" t="s">
        <v>11276</v>
      </c>
      <c r="F310" s="67" t="s">
        <v>3396</v>
      </c>
      <c r="G310" s="67" t="s">
        <v>3397</v>
      </c>
      <c r="H310" s="68" t="s">
        <v>3398</v>
      </c>
      <c r="I310" s="63">
        <v>6</v>
      </c>
      <c r="J310" s="64" t="str">
        <f t="shared" si="12"/>
        <v>B</v>
      </c>
      <c r="K310" s="65">
        <f t="shared" si="13"/>
        <v>18000</v>
      </c>
      <c r="L310" s="66">
        <f t="shared" si="18"/>
        <v>6</v>
      </c>
      <c r="M310" s="66" t="str">
        <f t="shared" si="19"/>
        <v>OK</v>
      </c>
      <c r="N310" s="40"/>
    </row>
    <row r="311" spans="2:14" s="69" customFormat="1" x14ac:dyDescent="0.25">
      <c r="B311" s="57">
        <v>304</v>
      </c>
      <c r="C311" s="70">
        <v>44492</v>
      </c>
      <c r="D311" s="59" t="s">
        <v>3399</v>
      </c>
      <c r="E311" s="60" t="s">
        <v>11276</v>
      </c>
      <c r="F311" s="67" t="s">
        <v>263</v>
      </c>
      <c r="G311" s="67" t="s">
        <v>3400</v>
      </c>
      <c r="H311" s="68" t="s">
        <v>3401</v>
      </c>
      <c r="I311" s="63">
        <v>6</v>
      </c>
      <c r="J311" s="64" t="str">
        <f t="shared" si="12"/>
        <v>B</v>
      </c>
      <c r="K311" s="65">
        <f t="shared" si="13"/>
        <v>18000</v>
      </c>
      <c r="L311" s="66">
        <f t="shared" si="18"/>
        <v>12</v>
      </c>
      <c r="M311" s="66" t="str">
        <f t="shared" si="19"/>
        <v>OK</v>
      </c>
      <c r="N311" s="40"/>
    </row>
    <row r="312" spans="2:14" x14ac:dyDescent="0.25">
      <c r="B312" s="57">
        <v>305</v>
      </c>
      <c r="C312" s="70">
        <v>44492</v>
      </c>
      <c r="D312" s="59" t="s">
        <v>3402</v>
      </c>
      <c r="E312" s="60" t="s">
        <v>11276</v>
      </c>
      <c r="F312" s="67" t="s">
        <v>3403</v>
      </c>
      <c r="G312" s="67" t="s">
        <v>3393</v>
      </c>
      <c r="H312" s="68" t="s">
        <v>3404</v>
      </c>
      <c r="I312" s="63">
        <v>6</v>
      </c>
      <c r="J312" s="64" t="str">
        <f t="shared" si="12"/>
        <v>B</v>
      </c>
      <c r="K312" s="65">
        <f t="shared" si="13"/>
        <v>18000</v>
      </c>
      <c r="L312" s="66">
        <f t="shared" si="18"/>
        <v>12</v>
      </c>
      <c r="M312" s="66" t="str">
        <f t="shared" si="19"/>
        <v>OK</v>
      </c>
    </row>
    <row r="313" spans="2:14" x14ac:dyDescent="0.25">
      <c r="B313" s="57">
        <v>306</v>
      </c>
      <c r="C313" s="70">
        <v>44492</v>
      </c>
      <c r="D313" s="59" t="s">
        <v>3405</v>
      </c>
      <c r="E313" s="60" t="s">
        <v>11276</v>
      </c>
      <c r="F313" s="67" t="s">
        <v>3406</v>
      </c>
      <c r="G313" s="67" t="s">
        <v>3407</v>
      </c>
      <c r="H313" s="68" t="s">
        <v>3408</v>
      </c>
      <c r="I313" s="63">
        <v>8</v>
      </c>
      <c r="J313" s="64" t="str">
        <f t="shared" si="12"/>
        <v>B</v>
      </c>
      <c r="K313" s="65">
        <f t="shared" si="13"/>
        <v>24000</v>
      </c>
      <c r="L313" s="66">
        <f t="shared" si="18"/>
        <v>10</v>
      </c>
      <c r="M313" s="66" t="str">
        <f t="shared" si="19"/>
        <v>OK</v>
      </c>
    </row>
    <row r="314" spans="2:14" x14ac:dyDescent="0.25">
      <c r="B314" s="57">
        <v>307</v>
      </c>
      <c r="C314" s="70">
        <v>44492</v>
      </c>
      <c r="D314" s="59" t="s">
        <v>3409</v>
      </c>
      <c r="E314" s="60" t="s">
        <v>11276</v>
      </c>
      <c r="F314" s="67" t="s">
        <v>3410</v>
      </c>
      <c r="G314" s="67" t="s">
        <v>3411</v>
      </c>
      <c r="H314" s="68" t="s">
        <v>3412</v>
      </c>
      <c r="I314" s="63">
        <v>6</v>
      </c>
      <c r="J314" s="64" t="str">
        <f t="shared" si="12"/>
        <v>B</v>
      </c>
      <c r="K314" s="65">
        <f t="shared" si="13"/>
        <v>18000</v>
      </c>
      <c r="L314" s="66">
        <f t="shared" si="18"/>
        <v>6</v>
      </c>
      <c r="M314" s="66" t="str">
        <f t="shared" si="19"/>
        <v>OK</v>
      </c>
    </row>
    <row r="315" spans="2:14" s="69" customFormat="1" x14ac:dyDescent="0.25">
      <c r="B315" s="57">
        <v>308</v>
      </c>
      <c r="C315" s="70">
        <v>44492</v>
      </c>
      <c r="D315" s="59" t="s">
        <v>3413</v>
      </c>
      <c r="E315" s="60" t="s">
        <v>11276</v>
      </c>
      <c r="F315" s="67" t="s">
        <v>3414</v>
      </c>
      <c r="G315" s="67" t="s">
        <v>3415</v>
      </c>
      <c r="H315" s="68" t="s">
        <v>3416</v>
      </c>
      <c r="I315" s="63">
        <v>6</v>
      </c>
      <c r="J315" s="64" t="str">
        <f t="shared" si="12"/>
        <v>B</v>
      </c>
      <c r="K315" s="65">
        <f t="shared" si="13"/>
        <v>18000</v>
      </c>
      <c r="L315" s="66">
        <f t="shared" si="18"/>
        <v>18</v>
      </c>
      <c r="M315" s="66" t="str">
        <f t="shared" si="19"/>
        <v>OK</v>
      </c>
      <c r="N315" s="40"/>
    </row>
    <row r="316" spans="2:14" x14ac:dyDescent="0.25">
      <c r="B316" s="57">
        <v>309</v>
      </c>
      <c r="C316" s="70">
        <v>44492</v>
      </c>
      <c r="D316" s="59" t="s">
        <v>3417</v>
      </c>
      <c r="E316" s="60" t="s">
        <v>11276</v>
      </c>
      <c r="F316" s="67" t="s">
        <v>532</v>
      </c>
      <c r="G316" s="67" t="s">
        <v>3418</v>
      </c>
      <c r="H316" s="68" t="s">
        <v>3419</v>
      </c>
      <c r="I316" s="63">
        <v>6</v>
      </c>
      <c r="J316" s="64" t="str">
        <f t="shared" si="12"/>
        <v>B</v>
      </c>
      <c r="K316" s="65">
        <f t="shared" si="13"/>
        <v>18000</v>
      </c>
      <c r="L316" s="66">
        <f t="shared" si="18"/>
        <v>6</v>
      </c>
      <c r="M316" s="66" t="str">
        <f t="shared" si="19"/>
        <v>OK</v>
      </c>
    </row>
    <row r="317" spans="2:14" x14ac:dyDescent="0.25">
      <c r="B317" s="57">
        <v>310</v>
      </c>
      <c r="C317" s="70">
        <v>44492</v>
      </c>
      <c r="D317" s="59" t="s">
        <v>3420</v>
      </c>
      <c r="E317" s="60" t="s">
        <v>11276</v>
      </c>
      <c r="F317" s="67" t="s">
        <v>3421</v>
      </c>
      <c r="G317" s="67" t="s">
        <v>3422</v>
      </c>
      <c r="H317" s="68" t="s">
        <v>3423</v>
      </c>
      <c r="I317" s="63">
        <v>2</v>
      </c>
      <c r="J317" s="64" t="str">
        <f t="shared" si="12"/>
        <v>A</v>
      </c>
      <c r="K317" s="65">
        <f t="shared" si="13"/>
        <v>5000</v>
      </c>
      <c r="L317" s="66">
        <f t="shared" si="18"/>
        <v>6</v>
      </c>
      <c r="M317" s="66" t="str">
        <f t="shared" si="19"/>
        <v>OK</v>
      </c>
    </row>
    <row r="318" spans="2:14" s="69" customFormat="1" x14ac:dyDescent="0.25">
      <c r="B318" s="57">
        <v>311</v>
      </c>
      <c r="C318" s="70">
        <v>44492</v>
      </c>
      <c r="D318" s="59" t="s">
        <v>3424</v>
      </c>
      <c r="E318" s="60" t="s">
        <v>11276</v>
      </c>
      <c r="F318" s="67" t="s">
        <v>3425</v>
      </c>
      <c r="G318" s="67" t="s">
        <v>3426</v>
      </c>
      <c r="H318" s="68" t="s">
        <v>3427</v>
      </c>
      <c r="I318" s="63">
        <v>2</v>
      </c>
      <c r="J318" s="64" t="str">
        <f t="shared" si="12"/>
        <v>A</v>
      </c>
      <c r="K318" s="65">
        <f t="shared" si="13"/>
        <v>5000</v>
      </c>
      <c r="L318" s="66">
        <f t="shared" si="18"/>
        <v>2</v>
      </c>
      <c r="M318" s="66" t="str">
        <f t="shared" si="19"/>
        <v>OK</v>
      </c>
      <c r="N318" s="40"/>
    </row>
    <row r="319" spans="2:14" x14ac:dyDescent="0.25">
      <c r="B319" s="57">
        <v>312</v>
      </c>
      <c r="C319" s="70">
        <v>44492</v>
      </c>
      <c r="D319" s="59" t="s">
        <v>3428</v>
      </c>
      <c r="E319" s="60" t="s">
        <v>11276</v>
      </c>
      <c r="F319" s="67" t="s">
        <v>3429</v>
      </c>
      <c r="G319" s="67" t="s">
        <v>3430</v>
      </c>
      <c r="H319" s="68" t="s">
        <v>3431</v>
      </c>
      <c r="I319" s="63">
        <v>2</v>
      </c>
      <c r="J319" s="64" t="str">
        <f t="shared" si="12"/>
        <v>A</v>
      </c>
      <c r="K319" s="65">
        <f t="shared" si="13"/>
        <v>5000</v>
      </c>
      <c r="L319" s="66">
        <f t="shared" si="18"/>
        <v>4</v>
      </c>
      <c r="M319" s="66" t="str">
        <f t="shared" si="19"/>
        <v>OK</v>
      </c>
    </row>
    <row r="320" spans="2:14" x14ac:dyDescent="0.25">
      <c r="B320" s="57">
        <v>313</v>
      </c>
      <c r="C320" s="70">
        <v>44492</v>
      </c>
      <c r="D320" s="59" t="s">
        <v>3432</v>
      </c>
      <c r="E320" s="60" t="s">
        <v>11276</v>
      </c>
      <c r="F320" s="67" t="s">
        <v>3433</v>
      </c>
      <c r="G320" s="67" t="s">
        <v>3430</v>
      </c>
      <c r="H320" s="68" t="s">
        <v>3434</v>
      </c>
      <c r="I320" s="63">
        <v>2</v>
      </c>
      <c r="J320" s="64" t="str">
        <f t="shared" si="12"/>
        <v>A</v>
      </c>
      <c r="K320" s="65">
        <f t="shared" si="13"/>
        <v>5000</v>
      </c>
      <c r="L320" s="66">
        <f t="shared" si="18"/>
        <v>6</v>
      </c>
      <c r="M320" s="66" t="str">
        <f t="shared" si="19"/>
        <v>OK</v>
      </c>
    </row>
    <row r="321" spans="2:14" x14ac:dyDescent="0.25">
      <c r="B321" s="57">
        <v>314</v>
      </c>
      <c r="C321" s="70">
        <v>44492</v>
      </c>
      <c r="D321" s="59" t="s">
        <v>3435</v>
      </c>
      <c r="E321" s="60" t="s">
        <v>11276</v>
      </c>
      <c r="F321" s="67" t="s">
        <v>3436</v>
      </c>
      <c r="G321" s="67" t="s">
        <v>3437</v>
      </c>
      <c r="H321" s="68" t="s">
        <v>3438</v>
      </c>
      <c r="I321" s="63">
        <v>2</v>
      </c>
      <c r="J321" s="64" t="str">
        <f t="shared" si="12"/>
        <v>A</v>
      </c>
      <c r="K321" s="65">
        <f t="shared" si="13"/>
        <v>5000</v>
      </c>
      <c r="L321" s="66">
        <f t="shared" si="18"/>
        <v>4</v>
      </c>
      <c r="M321" s="66" t="str">
        <f t="shared" si="19"/>
        <v>OK</v>
      </c>
    </row>
    <row r="322" spans="2:14" s="69" customFormat="1" x14ac:dyDescent="0.25">
      <c r="B322" s="57">
        <v>315</v>
      </c>
      <c r="C322" s="70">
        <v>44492</v>
      </c>
      <c r="D322" s="59" t="s">
        <v>3439</v>
      </c>
      <c r="E322" s="60" t="s">
        <v>11276</v>
      </c>
      <c r="F322" s="67" t="s">
        <v>3440</v>
      </c>
      <c r="G322" s="67" t="s">
        <v>3441</v>
      </c>
      <c r="H322" s="68" t="s">
        <v>3442</v>
      </c>
      <c r="I322" s="63">
        <v>2</v>
      </c>
      <c r="J322" s="64" t="str">
        <f t="shared" si="12"/>
        <v>A</v>
      </c>
      <c r="K322" s="65">
        <f t="shared" si="13"/>
        <v>5000</v>
      </c>
      <c r="L322" s="66">
        <f t="shared" si="18"/>
        <v>4</v>
      </c>
      <c r="M322" s="66" t="str">
        <f t="shared" si="19"/>
        <v>OK</v>
      </c>
      <c r="N322" s="40"/>
    </row>
    <row r="323" spans="2:14" x14ac:dyDescent="0.25">
      <c r="B323" s="57">
        <v>316</v>
      </c>
      <c r="C323" s="70">
        <v>44492</v>
      </c>
      <c r="D323" s="59" t="s">
        <v>3443</v>
      </c>
      <c r="E323" s="60" t="s">
        <v>11276</v>
      </c>
      <c r="F323" s="67" t="s">
        <v>3444</v>
      </c>
      <c r="G323" s="67" t="s">
        <v>3445</v>
      </c>
      <c r="H323" s="68" t="s">
        <v>3446</v>
      </c>
      <c r="I323" s="63">
        <v>2</v>
      </c>
      <c r="J323" s="64" t="str">
        <f t="shared" si="12"/>
        <v>A</v>
      </c>
      <c r="K323" s="65">
        <f t="shared" si="13"/>
        <v>5000</v>
      </c>
      <c r="L323" s="66">
        <f t="shared" si="18"/>
        <v>2</v>
      </c>
      <c r="M323" s="66" t="str">
        <f t="shared" si="19"/>
        <v>OK</v>
      </c>
    </row>
    <row r="324" spans="2:14" x14ac:dyDescent="0.25">
      <c r="B324" s="57">
        <v>317</v>
      </c>
      <c r="C324" s="70">
        <v>44492</v>
      </c>
      <c r="D324" s="59" t="s">
        <v>3447</v>
      </c>
      <c r="E324" s="60" t="s">
        <v>11276</v>
      </c>
      <c r="F324" s="67" t="s">
        <v>3448</v>
      </c>
      <c r="G324" s="67" t="s">
        <v>3449</v>
      </c>
      <c r="H324" s="68" t="s">
        <v>3450</v>
      </c>
      <c r="I324" s="63">
        <v>2</v>
      </c>
      <c r="J324" s="64" t="str">
        <f t="shared" si="12"/>
        <v>A</v>
      </c>
      <c r="K324" s="65">
        <f t="shared" si="13"/>
        <v>5000</v>
      </c>
      <c r="L324" s="66">
        <f t="shared" si="18"/>
        <v>4</v>
      </c>
      <c r="M324" s="66" t="str">
        <f t="shared" si="19"/>
        <v>OK</v>
      </c>
    </row>
    <row r="325" spans="2:14" s="69" customFormat="1" x14ac:dyDescent="0.25">
      <c r="B325" s="57">
        <v>318</v>
      </c>
      <c r="C325" s="70">
        <v>44492</v>
      </c>
      <c r="D325" s="59" t="s">
        <v>3451</v>
      </c>
      <c r="E325" s="60" t="s">
        <v>11276</v>
      </c>
      <c r="F325" s="67" t="s">
        <v>211</v>
      </c>
      <c r="G325" s="67" t="s">
        <v>3452</v>
      </c>
      <c r="H325" s="68" t="s">
        <v>3453</v>
      </c>
      <c r="I325" s="63">
        <v>2</v>
      </c>
      <c r="J325" s="64" t="str">
        <f t="shared" si="12"/>
        <v>A</v>
      </c>
      <c r="K325" s="65">
        <f t="shared" si="13"/>
        <v>5000</v>
      </c>
      <c r="L325" s="66">
        <f t="shared" si="18"/>
        <v>4</v>
      </c>
      <c r="M325" s="66" t="str">
        <f t="shared" si="19"/>
        <v>OK</v>
      </c>
      <c r="N325" s="40"/>
    </row>
    <row r="326" spans="2:14" s="69" customFormat="1" x14ac:dyDescent="0.25">
      <c r="B326" s="57">
        <v>319</v>
      </c>
      <c r="C326" s="70">
        <v>44492</v>
      </c>
      <c r="D326" s="59" t="s">
        <v>3454</v>
      </c>
      <c r="E326" s="60" t="s">
        <v>11276</v>
      </c>
      <c r="F326" s="67" t="s">
        <v>3455</v>
      </c>
      <c r="G326" s="67" t="s">
        <v>3452</v>
      </c>
      <c r="H326" s="68" t="s">
        <v>3456</v>
      </c>
      <c r="I326" s="63">
        <v>2</v>
      </c>
      <c r="J326" s="64" t="str">
        <f t="shared" si="12"/>
        <v>A</v>
      </c>
      <c r="K326" s="65">
        <f t="shared" si="13"/>
        <v>5000</v>
      </c>
      <c r="L326" s="66">
        <f t="shared" si="18"/>
        <v>2</v>
      </c>
      <c r="M326" s="66" t="str">
        <f t="shared" si="19"/>
        <v>OK</v>
      </c>
      <c r="N326" s="40"/>
    </row>
    <row r="327" spans="2:14" x14ac:dyDescent="0.25">
      <c r="B327" s="57">
        <v>320</v>
      </c>
      <c r="C327" s="70">
        <v>44492</v>
      </c>
      <c r="D327" s="59" t="s">
        <v>3457</v>
      </c>
      <c r="E327" s="60" t="s">
        <v>11276</v>
      </c>
      <c r="F327" s="67" t="s">
        <v>3458</v>
      </c>
      <c r="G327" s="67" t="s">
        <v>3459</v>
      </c>
      <c r="H327" s="68" t="s">
        <v>3460</v>
      </c>
      <c r="I327" s="63">
        <v>2</v>
      </c>
      <c r="J327" s="64" t="str">
        <f t="shared" si="12"/>
        <v>A</v>
      </c>
      <c r="K327" s="65">
        <f t="shared" si="13"/>
        <v>5000</v>
      </c>
      <c r="L327" s="66">
        <f t="shared" si="18"/>
        <v>2</v>
      </c>
      <c r="M327" s="66" t="str">
        <f t="shared" si="19"/>
        <v>OK</v>
      </c>
    </row>
    <row r="328" spans="2:14" x14ac:dyDescent="0.25">
      <c r="B328" s="57">
        <v>321</v>
      </c>
      <c r="C328" s="70">
        <v>44492</v>
      </c>
      <c r="D328" s="59" t="s">
        <v>3461</v>
      </c>
      <c r="E328" s="60" t="s">
        <v>11276</v>
      </c>
      <c r="F328" s="67" t="s">
        <v>3462</v>
      </c>
      <c r="G328" s="67" t="s">
        <v>3459</v>
      </c>
      <c r="H328" s="68" t="s">
        <v>3463</v>
      </c>
      <c r="I328" s="63">
        <v>2</v>
      </c>
      <c r="J328" s="64" t="str">
        <f t="shared" si="12"/>
        <v>A</v>
      </c>
      <c r="K328" s="65">
        <f t="shared" si="13"/>
        <v>5000</v>
      </c>
      <c r="L328" s="66">
        <f t="shared" si="18"/>
        <v>6</v>
      </c>
      <c r="M328" s="66" t="str">
        <f t="shared" si="19"/>
        <v>OK</v>
      </c>
    </row>
    <row r="329" spans="2:14" x14ac:dyDescent="0.25">
      <c r="B329" s="57">
        <v>322</v>
      </c>
      <c r="C329" s="70">
        <v>44492</v>
      </c>
      <c r="D329" s="59" t="s">
        <v>3464</v>
      </c>
      <c r="E329" s="60" t="s">
        <v>11276</v>
      </c>
      <c r="F329" s="67" t="s">
        <v>3465</v>
      </c>
      <c r="G329" s="67" t="s">
        <v>3466</v>
      </c>
      <c r="H329" s="68" t="s">
        <v>3467</v>
      </c>
      <c r="I329" s="63">
        <v>2</v>
      </c>
      <c r="J329" s="64" t="str">
        <f t="shared" si="12"/>
        <v>A</v>
      </c>
      <c r="K329" s="65">
        <f t="shared" si="13"/>
        <v>5000</v>
      </c>
      <c r="L329" s="66">
        <f t="shared" ref="L329:L392" si="20">SUMIF($D$8:$D$816,D329:D1137,$I$8:$I$816)</f>
        <v>4</v>
      </c>
      <c r="M329" s="66" t="str">
        <f t="shared" ref="M329:M392" si="21">+IF(L329=0," ",IF(L329&lt;=20,"OK",IF(L329&gt;=21,"LEBIH")))</f>
        <v>OK</v>
      </c>
    </row>
    <row r="330" spans="2:14" s="69" customFormat="1" x14ac:dyDescent="0.25">
      <c r="B330" s="57">
        <v>323</v>
      </c>
      <c r="C330" s="70">
        <v>44492</v>
      </c>
      <c r="D330" s="59" t="s">
        <v>3468</v>
      </c>
      <c r="E330" s="60" t="s">
        <v>11276</v>
      </c>
      <c r="F330" s="67" t="s">
        <v>3469</v>
      </c>
      <c r="G330" s="67" t="s">
        <v>3470</v>
      </c>
      <c r="H330" s="68" t="s">
        <v>3471</v>
      </c>
      <c r="I330" s="63">
        <v>2</v>
      </c>
      <c r="J330" s="64" t="str">
        <f t="shared" si="12"/>
        <v>A</v>
      </c>
      <c r="K330" s="65">
        <f t="shared" si="13"/>
        <v>5000</v>
      </c>
      <c r="L330" s="66">
        <f t="shared" si="20"/>
        <v>2</v>
      </c>
      <c r="M330" s="66" t="str">
        <f t="shared" si="21"/>
        <v>OK</v>
      </c>
      <c r="N330" s="40"/>
    </row>
    <row r="331" spans="2:14" x14ac:dyDescent="0.25">
      <c r="B331" s="57">
        <v>324</v>
      </c>
      <c r="C331" s="70">
        <v>44492</v>
      </c>
      <c r="D331" s="59" t="s">
        <v>3472</v>
      </c>
      <c r="E331" s="60" t="s">
        <v>11276</v>
      </c>
      <c r="F331" s="67" t="s">
        <v>3473</v>
      </c>
      <c r="G331" s="67" t="s">
        <v>3470</v>
      </c>
      <c r="H331" s="68" t="s">
        <v>3474</v>
      </c>
      <c r="I331" s="63">
        <v>2</v>
      </c>
      <c r="J331" s="64" t="str">
        <f t="shared" si="12"/>
        <v>A</v>
      </c>
      <c r="K331" s="65">
        <f t="shared" si="13"/>
        <v>5000</v>
      </c>
      <c r="L331" s="66">
        <f t="shared" si="20"/>
        <v>2</v>
      </c>
      <c r="M331" s="66" t="str">
        <f t="shared" si="21"/>
        <v>OK</v>
      </c>
    </row>
    <row r="332" spans="2:14" x14ac:dyDescent="0.25">
      <c r="B332" s="57">
        <v>325</v>
      </c>
      <c r="C332" s="70">
        <v>44492</v>
      </c>
      <c r="D332" s="59" t="s">
        <v>3475</v>
      </c>
      <c r="E332" s="60" t="s">
        <v>11276</v>
      </c>
      <c r="F332" s="67" t="s">
        <v>3476</v>
      </c>
      <c r="G332" s="67" t="s">
        <v>3477</v>
      </c>
      <c r="H332" s="68" t="s">
        <v>3478</v>
      </c>
      <c r="I332" s="63">
        <v>6</v>
      </c>
      <c r="J332" s="64" t="str">
        <f t="shared" si="12"/>
        <v>B</v>
      </c>
      <c r="K332" s="65">
        <f t="shared" si="13"/>
        <v>18000</v>
      </c>
      <c r="L332" s="66">
        <f t="shared" si="20"/>
        <v>6</v>
      </c>
      <c r="M332" s="66" t="str">
        <f t="shared" si="21"/>
        <v>OK</v>
      </c>
    </row>
    <row r="333" spans="2:14" s="69" customFormat="1" x14ac:dyDescent="0.25">
      <c r="B333" s="57">
        <v>326</v>
      </c>
      <c r="C333" s="70">
        <v>44492</v>
      </c>
      <c r="D333" s="59" t="s">
        <v>3479</v>
      </c>
      <c r="E333" s="60" t="s">
        <v>11276</v>
      </c>
      <c r="F333" s="67" t="s">
        <v>3480</v>
      </c>
      <c r="G333" s="67" t="s">
        <v>3481</v>
      </c>
      <c r="H333" s="68" t="s">
        <v>3482</v>
      </c>
      <c r="I333" s="63">
        <v>2</v>
      </c>
      <c r="J333" s="64" t="str">
        <f t="shared" si="12"/>
        <v>A</v>
      </c>
      <c r="K333" s="65">
        <f t="shared" si="13"/>
        <v>5000</v>
      </c>
      <c r="L333" s="66">
        <f t="shared" si="20"/>
        <v>4</v>
      </c>
      <c r="M333" s="66" t="str">
        <f t="shared" si="21"/>
        <v>OK</v>
      </c>
      <c r="N333" s="40"/>
    </row>
    <row r="334" spans="2:14" x14ac:dyDescent="0.25">
      <c r="B334" s="57">
        <v>327</v>
      </c>
      <c r="C334" s="70">
        <v>44492</v>
      </c>
      <c r="D334" s="59" t="s">
        <v>3483</v>
      </c>
      <c r="E334" s="60" t="s">
        <v>11276</v>
      </c>
      <c r="F334" s="67" t="s">
        <v>3484</v>
      </c>
      <c r="G334" s="67" t="s">
        <v>2342</v>
      </c>
      <c r="H334" s="68" t="s">
        <v>3485</v>
      </c>
      <c r="I334" s="63">
        <v>2</v>
      </c>
      <c r="J334" s="64" t="str">
        <f t="shared" si="12"/>
        <v>A</v>
      </c>
      <c r="K334" s="65">
        <f t="shared" si="13"/>
        <v>5000</v>
      </c>
      <c r="L334" s="66">
        <f t="shared" si="20"/>
        <v>2</v>
      </c>
      <c r="M334" s="66" t="str">
        <f t="shared" si="21"/>
        <v>OK</v>
      </c>
    </row>
    <row r="335" spans="2:14" x14ac:dyDescent="0.25">
      <c r="B335" s="57">
        <v>328</v>
      </c>
      <c r="C335" s="70">
        <v>44492</v>
      </c>
      <c r="D335" s="59" t="s">
        <v>3486</v>
      </c>
      <c r="E335" s="60" t="s">
        <v>11276</v>
      </c>
      <c r="F335" s="67" t="s">
        <v>3487</v>
      </c>
      <c r="G335" s="67" t="s">
        <v>2342</v>
      </c>
      <c r="H335" s="68" t="s">
        <v>3488</v>
      </c>
      <c r="I335" s="63">
        <v>2</v>
      </c>
      <c r="J335" s="64" t="str">
        <f t="shared" si="12"/>
        <v>A</v>
      </c>
      <c r="K335" s="65">
        <f t="shared" si="13"/>
        <v>5000</v>
      </c>
      <c r="L335" s="66">
        <f t="shared" si="20"/>
        <v>2</v>
      </c>
      <c r="M335" s="66" t="str">
        <f t="shared" si="21"/>
        <v>OK</v>
      </c>
    </row>
    <row r="336" spans="2:14" x14ac:dyDescent="0.25">
      <c r="B336" s="57">
        <v>329</v>
      </c>
      <c r="C336" s="70">
        <v>44492</v>
      </c>
      <c r="D336" s="59" t="s">
        <v>3489</v>
      </c>
      <c r="E336" s="60" t="s">
        <v>11276</v>
      </c>
      <c r="F336" s="67" t="s">
        <v>3490</v>
      </c>
      <c r="G336" s="67" t="s">
        <v>3491</v>
      </c>
      <c r="H336" s="68" t="s">
        <v>3492</v>
      </c>
      <c r="I336" s="63">
        <v>2</v>
      </c>
      <c r="J336" s="64" t="str">
        <f t="shared" si="12"/>
        <v>A</v>
      </c>
      <c r="K336" s="65">
        <f t="shared" si="13"/>
        <v>5000</v>
      </c>
      <c r="L336" s="66">
        <f t="shared" si="20"/>
        <v>2</v>
      </c>
      <c r="M336" s="66" t="str">
        <f t="shared" si="21"/>
        <v>OK</v>
      </c>
    </row>
    <row r="337" spans="2:14" s="69" customFormat="1" x14ac:dyDescent="0.25">
      <c r="B337" s="57">
        <v>330</v>
      </c>
      <c r="C337" s="70">
        <v>44492</v>
      </c>
      <c r="D337" s="59" t="s">
        <v>3493</v>
      </c>
      <c r="E337" s="60" t="s">
        <v>11276</v>
      </c>
      <c r="F337" s="67" t="s">
        <v>3494</v>
      </c>
      <c r="G337" s="67" t="s">
        <v>3495</v>
      </c>
      <c r="H337" s="68" t="s">
        <v>3496</v>
      </c>
      <c r="I337" s="63">
        <v>2</v>
      </c>
      <c r="J337" s="64" t="str">
        <f t="shared" si="12"/>
        <v>A</v>
      </c>
      <c r="K337" s="65">
        <f t="shared" si="13"/>
        <v>5000</v>
      </c>
      <c r="L337" s="66">
        <f t="shared" si="20"/>
        <v>4</v>
      </c>
      <c r="M337" s="66" t="str">
        <f t="shared" si="21"/>
        <v>OK</v>
      </c>
      <c r="N337" s="40"/>
    </row>
    <row r="338" spans="2:14" x14ac:dyDescent="0.25">
      <c r="B338" s="57">
        <v>331</v>
      </c>
      <c r="C338" s="70">
        <v>44492</v>
      </c>
      <c r="D338" s="59" t="s">
        <v>1156</v>
      </c>
      <c r="E338" s="60" t="s">
        <v>11276</v>
      </c>
      <c r="F338" s="67" t="s">
        <v>1157</v>
      </c>
      <c r="G338" s="67" t="s">
        <v>1158</v>
      </c>
      <c r="H338" s="68" t="s">
        <v>3497</v>
      </c>
      <c r="I338" s="63">
        <v>5</v>
      </c>
      <c r="J338" s="64" t="str">
        <f t="shared" si="12"/>
        <v>A</v>
      </c>
      <c r="K338" s="65">
        <f t="shared" si="13"/>
        <v>12500</v>
      </c>
      <c r="L338" s="66">
        <f t="shared" si="20"/>
        <v>20</v>
      </c>
      <c r="M338" s="66" t="str">
        <f t="shared" si="21"/>
        <v>OK</v>
      </c>
    </row>
    <row r="339" spans="2:14" x14ac:dyDescent="0.25">
      <c r="B339" s="57">
        <v>332</v>
      </c>
      <c r="C339" s="70">
        <v>44494</v>
      </c>
      <c r="D339" s="59" t="s">
        <v>67</v>
      </c>
      <c r="E339" s="60" t="s">
        <v>11276</v>
      </c>
      <c r="F339" s="67" t="s">
        <v>68</v>
      </c>
      <c r="G339" s="67" t="s">
        <v>69</v>
      </c>
      <c r="H339" s="68" t="s">
        <v>4811</v>
      </c>
      <c r="I339" s="63">
        <v>2</v>
      </c>
      <c r="J339" s="64" t="str">
        <f t="shared" si="12"/>
        <v>A</v>
      </c>
      <c r="K339" s="65">
        <f t="shared" si="13"/>
        <v>5000</v>
      </c>
      <c r="L339" s="66">
        <f t="shared" si="20"/>
        <v>6</v>
      </c>
      <c r="M339" s="66" t="str">
        <f t="shared" si="21"/>
        <v>OK</v>
      </c>
    </row>
    <row r="340" spans="2:14" s="69" customFormat="1" x14ac:dyDescent="0.25">
      <c r="B340" s="57">
        <v>333</v>
      </c>
      <c r="C340" s="70">
        <v>44494</v>
      </c>
      <c r="D340" s="59" t="s">
        <v>4812</v>
      </c>
      <c r="E340" s="60" t="s">
        <v>11276</v>
      </c>
      <c r="F340" s="67" t="s">
        <v>4813</v>
      </c>
      <c r="G340" s="67" t="s">
        <v>4814</v>
      </c>
      <c r="H340" s="68" t="s">
        <v>4815</v>
      </c>
      <c r="I340" s="63">
        <v>2</v>
      </c>
      <c r="J340" s="64" t="str">
        <f t="shared" si="12"/>
        <v>A</v>
      </c>
      <c r="K340" s="65">
        <f t="shared" si="13"/>
        <v>5000</v>
      </c>
      <c r="L340" s="66">
        <f t="shared" si="20"/>
        <v>4</v>
      </c>
      <c r="M340" s="66" t="str">
        <f t="shared" si="21"/>
        <v>OK</v>
      </c>
      <c r="N340" s="40"/>
    </row>
    <row r="341" spans="2:14" x14ac:dyDescent="0.25">
      <c r="B341" s="57">
        <v>334</v>
      </c>
      <c r="C341" s="70">
        <v>44494</v>
      </c>
      <c r="D341" s="59" t="s">
        <v>4821</v>
      </c>
      <c r="E341" s="60" t="s">
        <v>11276</v>
      </c>
      <c r="F341" s="67" t="s">
        <v>4822</v>
      </c>
      <c r="G341" s="67" t="s">
        <v>4823</v>
      </c>
      <c r="H341" s="68" t="s">
        <v>4824</v>
      </c>
      <c r="I341" s="63">
        <v>2</v>
      </c>
      <c r="J341" s="64" t="str">
        <f t="shared" si="12"/>
        <v>A</v>
      </c>
      <c r="K341" s="65">
        <f t="shared" si="13"/>
        <v>5000</v>
      </c>
      <c r="L341" s="66">
        <f t="shared" si="20"/>
        <v>4</v>
      </c>
      <c r="M341" s="66" t="str">
        <f t="shared" si="21"/>
        <v>OK</v>
      </c>
    </row>
    <row r="342" spans="2:14" x14ac:dyDescent="0.25">
      <c r="B342" s="57">
        <v>335</v>
      </c>
      <c r="C342" s="70">
        <v>44494</v>
      </c>
      <c r="D342" s="59" t="s">
        <v>4825</v>
      </c>
      <c r="E342" s="60" t="s">
        <v>11276</v>
      </c>
      <c r="F342" s="67" t="s">
        <v>4826</v>
      </c>
      <c r="G342" s="67" t="s">
        <v>4827</v>
      </c>
      <c r="H342" s="68" t="s">
        <v>4828</v>
      </c>
      <c r="I342" s="63">
        <v>2</v>
      </c>
      <c r="J342" s="64" t="str">
        <f t="shared" si="12"/>
        <v>A</v>
      </c>
      <c r="K342" s="65">
        <f t="shared" si="13"/>
        <v>5000</v>
      </c>
      <c r="L342" s="66">
        <f t="shared" si="20"/>
        <v>2</v>
      </c>
      <c r="M342" s="66" t="str">
        <f t="shared" si="21"/>
        <v>OK</v>
      </c>
    </row>
    <row r="343" spans="2:14" s="69" customFormat="1" x14ac:dyDescent="0.25">
      <c r="B343" s="57">
        <v>336</v>
      </c>
      <c r="C343" s="70">
        <v>44494</v>
      </c>
      <c r="D343" s="59" t="s">
        <v>4829</v>
      </c>
      <c r="E343" s="60" t="s">
        <v>11276</v>
      </c>
      <c r="F343" s="67" t="s">
        <v>4830</v>
      </c>
      <c r="G343" s="67" t="s">
        <v>4831</v>
      </c>
      <c r="H343" s="68" t="s">
        <v>4832</v>
      </c>
      <c r="I343" s="63">
        <v>2</v>
      </c>
      <c r="J343" s="64" t="str">
        <f t="shared" si="12"/>
        <v>A</v>
      </c>
      <c r="K343" s="65">
        <f t="shared" si="13"/>
        <v>5000</v>
      </c>
      <c r="L343" s="66">
        <f t="shared" si="20"/>
        <v>4</v>
      </c>
      <c r="M343" s="66" t="str">
        <f t="shared" si="21"/>
        <v>OK</v>
      </c>
      <c r="N343" s="40"/>
    </row>
    <row r="344" spans="2:14" x14ac:dyDescent="0.25">
      <c r="B344" s="57">
        <v>337</v>
      </c>
      <c r="C344" s="70">
        <v>44494</v>
      </c>
      <c r="D344" s="59" t="s">
        <v>4833</v>
      </c>
      <c r="E344" s="60" t="s">
        <v>11276</v>
      </c>
      <c r="F344" s="67" t="s">
        <v>4834</v>
      </c>
      <c r="G344" s="67" t="s">
        <v>4835</v>
      </c>
      <c r="H344" s="68" t="s">
        <v>4836</v>
      </c>
      <c r="I344" s="63">
        <v>2</v>
      </c>
      <c r="J344" s="64" t="str">
        <f t="shared" si="12"/>
        <v>A</v>
      </c>
      <c r="K344" s="65">
        <f t="shared" si="13"/>
        <v>5000</v>
      </c>
      <c r="L344" s="66">
        <f t="shared" si="20"/>
        <v>4</v>
      </c>
      <c r="M344" s="66" t="str">
        <f t="shared" si="21"/>
        <v>OK</v>
      </c>
    </row>
    <row r="345" spans="2:14" x14ac:dyDescent="0.25">
      <c r="B345" s="57">
        <v>338</v>
      </c>
      <c r="C345" s="70">
        <v>44494</v>
      </c>
      <c r="D345" s="59" t="s">
        <v>4837</v>
      </c>
      <c r="E345" s="60" t="s">
        <v>11276</v>
      </c>
      <c r="F345" s="67" t="s">
        <v>4838</v>
      </c>
      <c r="G345" s="67" t="s">
        <v>4839</v>
      </c>
      <c r="H345" s="68" t="s">
        <v>4840</v>
      </c>
      <c r="I345" s="63">
        <v>2</v>
      </c>
      <c r="J345" s="64" t="str">
        <f t="shared" si="12"/>
        <v>A</v>
      </c>
      <c r="K345" s="65">
        <f t="shared" si="13"/>
        <v>5000</v>
      </c>
      <c r="L345" s="66">
        <f t="shared" si="20"/>
        <v>4</v>
      </c>
      <c r="M345" s="66" t="str">
        <f t="shared" si="21"/>
        <v>OK</v>
      </c>
    </row>
    <row r="346" spans="2:14" x14ac:dyDescent="0.25">
      <c r="B346" s="57">
        <v>339</v>
      </c>
      <c r="C346" s="70">
        <v>44494</v>
      </c>
      <c r="D346" s="59" t="s">
        <v>95</v>
      </c>
      <c r="E346" s="60" t="s">
        <v>11276</v>
      </c>
      <c r="F346" s="67" t="s">
        <v>96</v>
      </c>
      <c r="G346" s="67" t="s">
        <v>97</v>
      </c>
      <c r="H346" s="68" t="s">
        <v>4841</v>
      </c>
      <c r="I346" s="63">
        <v>2</v>
      </c>
      <c r="J346" s="64" t="str">
        <f t="shared" si="12"/>
        <v>A</v>
      </c>
      <c r="K346" s="65">
        <f t="shared" si="13"/>
        <v>5000</v>
      </c>
      <c r="L346" s="66">
        <f t="shared" si="20"/>
        <v>6</v>
      </c>
      <c r="M346" s="66" t="str">
        <f t="shared" si="21"/>
        <v>OK</v>
      </c>
    </row>
    <row r="347" spans="2:14" s="69" customFormat="1" x14ac:dyDescent="0.25">
      <c r="B347" s="57">
        <v>340</v>
      </c>
      <c r="C347" s="70">
        <v>44494</v>
      </c>
      <c r="D347" s="59" t="s">
        <v>99</v>
      </c>
      <c r="E347" s="60" t="s">
        <v>11276</v>
      </c>
      <c r="F347" s="67" t="s">
        <v>100</v>
      </c>
      <c r="G347" s="67" t="s">
        <v>101</v>
      </c>
      <c r="H347" s="68" t="s">
        <v>4842</v>
      </c>
      <c r="I347" s="63">
        <v>2</v>
      </c>
      <c r="J347" s="64" t="str">
        <f t="shared" si="12"/>
        <v>A</v>
      </c>
      <c r="K347" s="65">
        <f t="shared" si="13"/>
        <v>5000</v>
      </c>
      <c r="L347" s="66">
        <f t="shared" si="20"/>
        <v>4</v>
      </c>
      <c r="M347" s="66" t="str">
        <f t="shared" si="21"/>
        <v>OK</v>
      </c>
      <c r="N347" s="40"/>
    </row>
    <row r="348" spans="2:14" x14ac:dyDescent="0.25">
      <c r="B348" s="57">
        <v>341</v>
      </c>
      <c r="C348" s="70">
        <v>44494</v>
      </c>
      <c r="D348" s="59" t="s">
        <v>103</v>
      </c>
      <c r="E348" s="60" t="s">
        <v>11276</v>
      </c>
      <c r="F348" s="67" t="s">
        <v>104</v>
      </c>
      <c r="G348" s="67" t="s">
        <v>105</v>
      </c>
      <c r="H348" s="68" t="s">
        <v>4843</v>
      </c>
      <c r="I348" s="63">
        <v>2</v>
      </c>
      <c r="J348" s="64" t="str">
        <f t="shared" si="12"/>
        <v>A</v>
      </c>
      <c r="K348" s="65">
        <f t="shared" si="13"/>
        <v>5000</v>
      </c>
      <c r="L348" s="66">
        <f t="shared" si="20"/>
        <v>4</v>
      </c>
      <c r="M348" s="66" t="str">
        <f t="shared" si="21"/>
        <v>OK</v>
      </c>
    </row>
    <row r="349" spans="2:14" x14ac:dyDescent="0.25">
      <c r="B349" s="57">
        <v>342</v>
      </c>
      <c r="C349" s="70">
        <v>44494</v>
      </c>
      <c r="D349" s="59" t="s">
        <v>4844</v>
      </c>
      <c r="E349" s="60" t="s">
        <v>11276</v>
      </c>
      <c r="F349" s="67" t="s">
        <v>4845</v>
      </c>
      <c r="G349" s="67" t="s">
        <v>4846</v>
      </c>
      <c r="H349" s="68" t="s">
        <v>4847</v>
      </c>
      <c r="I349" s="63">
        <v>2</v>
      </c>
      <c r="J349" s="64" t="str">
        <f t="shared" si="12"/>
        <v>A</v>
      </c>
      <c r="K349" s="65">
        <f t="shared" si="13"/>
        <v>5000</v>
      </c>
      <c r="L349" s="66">
        <f t="shared" si="20"/>
        <v>4</v>
      </c>
      <c r="M349" s="66" t="str">
        <f t="shared" si="21"/>
        <v>OK</v>
      </c>
    </row>
    <row r="350" spans="2:14" s="69" customFormat="1" x14ac:dyDescent="0.25">
      <c r="B350" s="57">
        <v>343</v>
      </c>
      <c r="C350" s="70">
        <v>44494</v>
      </c>
      <c r="D350" s="59" t="s">
        <v>107</v>
      </c>
      <c r="E350" s="60" t="s">
        <v>11276</v>
      </c>
      <c r="F350" s="67" t="s">
        <v>108</v>
      </c>
      <c r="G350" s="67" t="s">
        <v>109</v>
      </c>
      <c r="H350" s="68" t="s">
        <v>4851</v>
      </c>
      <c r="I350" s="63">
        <v>2</v>
      </c>
      <c r="J350" s="64" t="str">
        <f t="shared" si="12"/>
        <v>A</v>
      </c>
      <c r="K350" s="65">
        <f t="shared" si="13"/>
        <v>5000</v>
      </c>
      <c r="L350" s="66">
        <f t="shared" si="20"/>
        <v>6</v>
      </c>
      <c r="M350" s="66" t="str">
        <f t="shared" si="21"/>
        <v>OK</v>
      </c>
      <c r="N350" s="40"/>
    </row>
    <row r="351" spans="2:14" s="69" customFormat="1" x14ac:dyDescent="0.25">
      <c r="B351" s="57">
        <v>344</v>
      </c>
      <c r="C351" s="70">
        <v>44494</v>
      </c>
      <c r="D351" s="59" t="s">
        <v>4848</v>
      </c>
      <c r="E351" s="60" t="s">
        <v>11276</v>
      </c>
      <c r="F351" s="67" t="s">
        <v>4849</v>
      </c>
      <c r="G351" s="67" t="s">
        <v>4850</v>
      </c>
      <c r="H351" s="68" t="s">
        <v>4852</v>
      </c>
      <c r="I351" s="63">
        <v>2</v>
      </c>
      <c r="J351" s="64" t="str">
        <f t="shared" si="12"/>
        <v>A</v>
      </c>
      <c r="K351" s="65">
        <f t="shared" si="13"/>
        <v>5000</v>
      </c>
      <c r="L351" s="66">
        <f t="shared" si="20"/>
        <v>2</v>
      </c>
      <c r="M351" s="66" t="str">
        <f t="shared" si="21"/>
        <v>OK</v>
      </c>
      <c r="N351" s="40"/>
    </row>
    <row r="352" spans="2:14" x14ac:dyDescent="0.25">
      <c r="B352" s="57">
        <v>345</v>
      </c>
      <c r="C352" s="70">
        <v>44494</v>
      </c>
      <c r="D352" s="59" t="s">
        <v>316</v>
      </c>
      <c r="E352" s="60" t="s">
        <v>11276</v>
      </c>
      <c r="F352" s="67" t="s">
        <v>317</v>
      </c>
      <c r="G352" s="67" t="s">
        <v>318</v>
      </c>
      <c r="H352" s="68" t="s">
        <v>4853</v>
      </c>
      <c r="I352" s="63">
        <v>2</v>
      </c>
      <c r="J352" s="64" t="str">
        <f t="shared" si="12"/>
        <v>A</v>
      </c>
      <c r="K352" s="65">
        <f t="shared" si="13"/>
        <v>5000</v>
      </c>
      <c r="L352" s="66">
        <f t="shared" si="20"/>
        <v>6</v>
      </c>
      <c r="M352" s="66" t="str">
        <f t="shared" si="21"/>
        <v>OK</v>
      </c>
    </row>
    <row r="353" spans="2:14" x14ac:dyDescent="0.25">
      <c r="B353" s="57">
        <v>346</v>
      </c>
      <c r="C353" s="70">
        <v>44494</v>
      </c>
      <c r="D353" s="59" t="s">
        <v>118</v>
      </c>
      <c r="E353" s="60" t="s">
        <v>11276</v>
      </c>
      <c r="F353" s="67" t="s">
        <v>119</v>
      </c>
      <c r="G353" s="67" t="s">
        <v>120</v>
      </c>
      <c r="H353" s="68" t="s">
        <v>4854</v>
      </c>
      <c r="I353" s="63">
        <v>2</v>
      </c>
      <c r="J353" s="64" t="str">
        <f t="shared" si="12"/>
        <v>A</v>
      </c>
      <c r="K353" s="65">
        <f t="shared" si="13"/>
        <v>5000</v>
      </c>
      <c r="L353" s="66">
        <f t="shared" si="20"/>
        <v>6</v>
      </c>
      <c r="M353" s="66" t="str">
        <f t="shared" si="21"/>
        <v>OK</v>
      </c>
    </row>
    <row r="354" spans="2:14" x14ac:dyDescent="0.25">
      <c r="B354" s="57">
        <v>347</v>
      </c>
      <c r="C354" s="70">
        <v>44494</v>
      </c>
      <c r="D354" s="59" t="s">
        <v>123</v>
      </c>
      <c r="E354" s="60" t="s">
        <v>11276</v>
      </c>
      <c r="F354" s="67" t="s">
        <v>124</v>
      </c>
      <c r="G354" s="67" t="s">
        <v>125</v>
      </c>
      <c r="H354" s="68" t="s">
        <v>4855</v>
      </c>
      <c r="I354" s="63">
        <v>2</v>
      </c>
      <c r="J354" s="64" t="str">
        <f t="shared" si="12"/>
        <v>A</v>
      </c>
      <c r="K354" s="65">
        <f t="shared" si="13"/>
        <v>5000</v>
      </c>
      <c r="L354" s="66">
        <f t="shared" si="20"/>
        <v>7</v>
      </c>
      <c r="M354" s="66" t="str">
        <f t="shared" si="21"/>
        <v>OK</v>
      </c>
    </row>
    <row r="355" spans="2:14" s="69" customFormat="1" x14ac:dyDescent="0.25">
      <c r="B355" s="57">
        <v>348</v>
      </c>
      <c r="C355" s="70">
        <v>44494</v>
      </c>
      <c r="D355" s="59" t="s">
        <v>143</v>
      </c>
      <c r="E355" s="60" t="s">
        <v>11276</v>
      </c>
      <c r="F355" s="67" t="s">
        <v>144</v>
      </c>
      <c r="G355" s="67" t="s">
        <v>145</v>
      </c>
      <c r="H355" s="68" t="s">
        <v>4856</v>
      </c>
      <c r="I355" s="63">
        <v>2</v>
      </c>
      <c r="J355" s="64" t="str">
        <f t="shared" si="12"/>
        <v>A</v>
      </c>
      <c r="K355" s="65">
        <f t="shared" si="13"/>
        <v>5000</v>
      </c>
      <c r="L355" s="66">
        <f t="shared" si="20"/>
        <v>4</v>
      </c>
      <c r="M355" s="66" t="str">
        <f t="shared" si="21"/>
        <v>OK</v>
      </c>
      <c r="N355" s="40"/>
    </row>
    <row r="356" spans="2:14" x14ac:dyDescent="0.25">
      <c r="B356" s="57">
        <v>349</v>
      </c>
      <c r="C356" s="70">
        <v>44494</v>
      </c>
      <c r="D356" s="59" t="s">
        <v>3479</v>
      </c>
      <c r="E356" s="60" t="s">
        <v>11276</v>
      </c>
      <c r="F356" s="67" t="s">
        <v>3480</v>
      </c>
      <c r="G356" s="67" t="s">
        <v>3481</v>
      </c>
      <c r="H356" s="68" t="s">
        <v>4816</v>
      </c>
      <c r="I356" s="63">
        <v>2</v>
      </c>
      <c r="J356" s="64" t="str">
        <f t="shared" si="12"/>
        <v>A</v>
      </c>
      <c r="K356" s="65">
        <f t="shared" si="13"/>
        <v>5000</v>
      </c>
      <c r="L356" s="66">
        <f t="shared" si="20"/>
        <v>4</v>
      </c>
      <c r="M356" s="66" t="str">
        <f t="shared" si="21"/>
        <v>OK</v>
      </c>
    </row>
    <row r="357" spans="2:14" x14ac:dyDescent="0.25">
      <c r="B357" s="57">
        <v>350</v>
      </c>
      <c r="C357" s="70">
        <v>44494</v>
      </c>
      <c r="D357" s="59" t="s">
        <v>4817</v>
      </c>
      <c r="E357" s="60" t="s">
        <v>11276</v>
      </c>
      <c r="F357" s="67" t="s">
        <v>4818</v>
      </c>
      <c r="G357" s="67" t="s">
        <v>4819</v>
      </c>
      <c r="H357" s="68" t="s">
        <v>4820</v>
      </c>
      <c r="I357" s="63">
        <v>2</v>
      </c>
      <c r="J357" s="64" t="str">
        <f t="shared" si="12"/>
        <v>A</v>
      </c>
      <c r="K357" s="65">
        <f t="shared" si="13"/>
        <v>5000</v>
      </c>
      <c r="L357" s="66">
        <f t="shared" si="20"/>
        <v>2</v>
      </c>
      <c r="M357" s="66" t="str">
        <f t="shared" si="21"/>
        <v>OK</v>
      </c>
    </row>
    <row r="358" spans="2:14" s="69" customFormat="1" x14ac:dyDescent="0.25">
      <c r="B358" s="57">
        <v>351</v>
      </c>
      <c r="C358" s="70">
        <v>44494</v>
      </c>
      <c r="D358" s="59" t="s">
        <v>4857</v>
      </c>
      <c r="E358" s="60" t="s">
        <v>11276</v>
      </c>
      <c r="F358" s="67" t="s">
        <v>1881</v>
      </c>
      <c r="G358" s="67" t="s">
        <v>149</v>
      </c>
      <c r="H358" s="68" t="s">
        <v>4858</v>
      </c>
      <c r="I358" s="63">
        <v>2</v>
      </c>
      <c r="J358" s="64" t="str">
        <f t="shared" si="12"/>
        <v>A</v>
      </c>
      <c r="K358" s="65">
        <f t="shared" si="13"/>
        <v>5000</v>
      </c>
      <c r="L358" s="66">
        <f t="shared" si="20"/>
        <v>2</v>
      </c>
      <c r="M358" s="66" t="str">
        <f t="shared" si="21"/>
        <v>OK</v>
      </c>
      <c r="N358" s="40"/>
    </row>
    <row r="359" spans="2:14" x14ac:dyDescent="0.25">
      <c r="B359" s="57">
        <v>352</v>
      </c>
      <c r="C359" s="70">
        <v>44494</v>
      </c>
      <c r="D359" s="59" t="s">
        <v>4859</v>
      </c>
      <c r="E359" s="60" t="s">
        <v>11276</v>
      </c>
      <c r="F359" s="67" t="s">
        <v>4860</v>
      </c>
      <c r="G359" s="67" t="s">
        <v>4861</v>
      </c>
      <c r="H359" s="68" t="s">
        <v>4862</v>
      </c>
      <c r="I359" s="63">
        <v>6</v>
      </c>
      <c r="J359" s="64" t="str">
        <f t="shared" si="12"/>
        <v>B</v>
      </c>
      <c r="K359" s="65">
        <f t="shared" si="13"/>
        <v>18000</v>
      </c>
      <c r="L359" s="66">
        <f t="shared" si="20"/>
        <v>6</v>
      </c>
      <c r="M359" s="66" t="str">
        <f t="shared" si="21"/>
        <v>OK</v>
      </c>
    </row>
    <row r="360" spans="2:14" x14ac:dyDescent="0.25">
      <c r="B360" s="57">
        <v>353</v>
      </c>
      <c r="C360" s="70">
        <v>44494</v>
      </c>
      <c r="D360" s="59" t="s">
        <v>4863</v>
      </c>
      <c r="E360" s="60" t="s">
        <v>11276</v>
      </c>
      <c r="F360" s="67" t="s">
        <v>4864</v>
      </c>
      <c r="G360" s="67" t="s">
        <v>4865</v>
      </c>
      <c r="H360" s="68" t="s">
        <v>4866</v>
      </c>
      <c r="I360" s="63">
        <v>2</v>
      </c>
      <c r="J360" s="64" t="str">
        <f t="shared" si="12"/>
        <v>A</v>
      </c>
      <c r="K360" s="65">
        <f t="shared" si="13"/>
        <v>5000</v>
      </c>
      <c r="L360" s="66">
        <f t="shared" si="20"/>
        <v>2</v>
      </c>
      <c r="M360" s="66" t="str">
        <f t="shared" si="21"/>
        <v>OK</v>
      </c>
    </row>
    <row r="361" spans="2:14" x14ac:dyDescent="0.25">
      <c r="B361" s="57">
        <v>354</v>
      </c>
      <c r="C361" s="70">
        <v>44494</v>
      </c>
      <c r="D361" s="59" t="s">
        <v>155</v>
      </c>
      <c r="E361" s="60" t="s">
        <v>11276</v>
      </c>
      <c r="F361" s="67" t="s">
        <v>156</v>
      </c>
      <c r="G361" s="67" t="s">
        <v>157</v>
      </c>
      <c r="H361" s="68" t="s">
        <v>4867</v>
      </c>
      <c r="I361" s="63">
        <v>9</v>
      </c>
      <c r="J361" s="64" t="str">
        <f t="shared" si="12"/>
        <v>B</v>
      </c>
      <c r="K361" s="65">
        <f t="shared" si="13"/>
        <v>27000</v>
      </c>
      <c r="L361" s="66">
        <f t="shared" si="20"/>
        <v>12</v>
      </c>
      <c r="M361" s="66" t="str">
        <f t="shared" si="21"/>
        <v>OK</v>
      </c>
    </row>
    <row r="362" spans="2:14" s="69" customFormat="1" x14ac:dyDescent="0.25">
      <c r="B362" s="57">
        <v>355</v>
      </c>
      <c r="C362" s="70">
        <v>44494</v>
      </c>
      <c r="D362" s="59" t="s">
        <v>4868</v>
      </c>
      <c r="E362" s="60" t="s">
        <v>11276</v>
      </c>
      <c r="F362" s="67" t="s">
        <v>4869</v>
      </c>
      <c r="G362" s="67" t="s">
        <v>4870</v>
      </c>
      <c r="H362" s="68" t="s">
        <v>4871</v>
      </c>
      <c r="I362" s="63">
        <v>2</v>
      </c>
      <c r="J362" s="64" t="str">
        <f t="shared" si="12"/>
        <v>A</v>
      </c>
      <c r="K362" s="65">
        <f t="shared" si="13"/>
        <v>5000</v>
      </c>
      <c r="L362" s="66">
        <f t="shared" si="20"/>
        <v>2</v>
      </c>
      <c r="M362" s="66" t="str">
        <f t="shared" si="21"/>
        <v>OK</v>
      </c>
      <c r="N362" s="40"/>
    </row>
    <row r="363" spans="2:14" x14ac:dyDescent="0.25">
      <c r="B363" s="57">
        <v>356</v>
      </c>
      <c r="C363" s="70">
        <v>44494</v>
      </c>
      <c r="D363" s="59" t="s">
        <v>159</v>
      </c>
      <c r="E363" s="60" t="s">
        <v>11276</v>
      </c>
      <c r="F363" s="67" t="s">
        <v>160</v>
      </c>
      <c r="G363" s="67" t="s">
        <v>161</v>
      </c>
      <c r="H363" s="68" t="s">
        <v>4872</v>
      </c>
      <c r="I363" s="63">
        <v>6</v>
      </c>
      <c r="J363" s="64" t="str">
        <f t="shared" si="12"/>
        <v>B</v>
      </c>
      <c r="K363" s="65">
        <f t="shared" si="13"/>
        <v>18000</v>
      </c>
      <c r="L363" s="66">
        <f t="shared" si="20"/>
        <v>8</v>
      </c>
      <c r="M363" s="66" t="str">
        <f t="shared" si="21"/>
        <v>OK</v>
      </c>
    </row>
    <row r="364" spans="2:14" x14ac:dyDescent="0.25">
      <c r="B364" s="57">
        <v>357</v>
      </c>
      <c r="C364" s="70">
        <v>44494</v>
      </c>
      <c r="D364" s="59" t="s">
        <v>4873</v>
      </c>
      <c r="E364" s="60" t="s">
        <v>11276</v>
      </c>
      <c r="F364" s="67" t="s">
        <v>4874</v>
      </c>
      <c r="G364" s="67" t="s">
        <v>4875</v>
      </c>
      <c r="H364" s="68" t="s">
        <v>4876</v>
      </c>
      <c r="I364" s="63">
        <v>2</v>
      </c>
      <c r="J364" s="64" t="str">
        <f t="shared" si="12"/>
        <v>A</v>
      </c>
      <c r="K364" s="65">
        <f t="shared" si="13"/>
        <v>5000</v>
      </c>
      <c r="L364" s="66">
        <f t="shared" si="20"/>
        <v>2</v>
      </c>
      <c r="M364" s="66" t="str">
        <f t="shared" si="21"/>
        <v>OK</v>
      </c>
    </row>
    <row r="365" spans="2:14" s="69" customFormat="1" x14ac:dyDescent="0.25">
      <c r="B365" s="57">
        <v>358</v>
      </c>
      <c r="C365" s="70">
        <v>44494</v>
      </c>
      <c r="D365" s="59" t="s">
        <v>341</v>
      </c>
      <c r="E365" s="60" t="s">
        <v>11276</v>
      </c>
      <c r="F365" s="67" t="s">
        <v>342</v>
      </c>
      <c r="G365" s="67" t="s">
        <v>343</v>
      </c>
      <c r="H365" s="68" t="s">
        <v>4877</v>
      </c>
      <c r="I365" s="63">
        <v>6</v>
      </c>
      <c r="J365" s="64" t="str">
        <f t="shared" si="12"/>
        <v>B</v>
      </c>
      <c r="K365" s="65">
        <f t="shared" si="13"/>
        <v>18000</v>
      </c>
      <c r="L365" s="66">
        <f t="shared" si="20"/>
        <v>8</v>
      </c>
      <c r="M365" s="66" t="str">
        <f t="shared" si="21"/>
        <v>OK</v>
      </c>
      <c r="N365" s="40"/>
    </row>
    <row r="366" spans="2:14" x14ac:dyDescent="0.25">
      <c r="B366" s="57">
        <v>359</v>
      </c>
      <c r="C366" s="70">
        <v>44494</v>
      </c>
      <c r="D366" s="59" t="s">
        <v>3493</v>
      </c>
      <c r="E366" s="60" t="s">
        <v>11276</v>
      </c>
      <c r="F366" s="67" t="s">
        <v>3494</v>
      </c>
      <c r="G366" s="67" t="s">
        <v>3495</v>
      </c>
      <c r="H366" s="68" t="s">
        <v>4878</v>
      </c>
      <c r="I366" s="63">
        <v>2</v>
      </c>
      <c r="J366" s="64" t="str">
        <f t="shared" si="12"/>
        <v>A</v>
      </c>
      <c r="K366" s="65">
        <f t="shared" si="13"/>
        <v>5000</v>
      </c>
      <c r="L366" s="66">
        <f t="shared" si="20"/>
        <v>4</v>
      </c>
      <c r="M366" s="66" t="str">
        <f t="shared" si="21"/>
        <v>OK</v>
      </c>
    </row>
    <row r="367" spans="2:14" s="69" customFormat="1" x14ac:dyDescent="0.25">
      <c r="B367" s="57">
        <v>360</v>
      </c>
      <c r="C367" s="70">
        <v>44494</v>
      </c>
      <c r="D367" s="59" t="s">
        <v>4879</v>
      </c>
      <c r="E367" s="60" t="s">
        <v>11276</v>
      </c>
      <c r="F367" s="67" t="s">
        <v>4880</v>
      </c>
      <c r="G367" s="67" t="s">
        <v>4881</v>
      </c>
      <c r="H367" s="68" t="s">
        <v>4882</v>
      </c>
      <c r="I367" s="63">
        <v>2</v>
      </c>
      <c r="J367" s="64" t="str">
        <f t="shared" ref="J367:J396" si="22">+IF(I367&lt;=0," ",IF(I367&lt;=5,"A",IF(I367&gt;=6,"B")))</f>
        <v>A</v>
      </c>
      <c r="K367" s="65">
        <f t="shared" ref="K367:K396" si="23">+IF(J367=" ",I367*0,IF(J367="A",I367*2500,IF(J367="B",I367*3000)))</f>
        <v>5000</v>
      </c>
      <c r="L367" s="66">
        <f t="shared" si="20"/>
        <v>4</v>
      </c>
      <c r="M367" s="66" t="str">
        <f t="shared" si="21"/>
        <v>OK</v>
      </c>
      <c r="N367" s="40"/>
    </row>
    <row r="368" spans="2:14" x14ac:dyDescent="0.25">
      <c r="B368" s="57">
        <v>361</v>
      </c>
      <c r="C368" s="70">
        <v>44494</v>
      </c>
      <c r="D368" s="59" t="s">
        <v>4883</v>
      </c>
      <c r="E368" s="60" t="s">
        <v>11276</v>
      </c>
      <c r="F368" s="67" t="s">
        <v>4884</v>
      </c>
      <c r="G368" s="67" t="s">
        <v>4885</v>
      </c>
      <c r="H368" s="68" t="s">
        <v>4886</v>
      </c>
      <c r="I368" s="63">
        <v>2</v>
      </c>
      <c r="J368" s="64" t="str">
        <f t="shared" si="22"/>
        <v>A</v>
      </c>
      <c r="K368" s="65">
        <f t="shared" si="23"/>
        <v>5000</v>
      </c>
      <c r="L368" s="66">
        <f t="shared" si="20"/>
        <v>2</v>
      </c>
      <c r="M368" s="66" t="str">
        <f t="shared" si="21"/>
        <v>OK</v>
      </c>
    </row>
    <row r="369" spans="2:14" x14ac:dyDescent="0.25">
      <c r="B369" s="57">
        <v>362</v>
      </c>
      <c r="C369" s="70">
        <v>44494</v>
      </c>
      <c r="D369" s="59" t="s">
        <v>239</v>
      </c>
      <c r="E369" s="60" t="s">
        <v>11276</v>
      </c>
      <c r="F369" s="67" t="s">
        <v>240</v>
      </c>
      <c r="G369" s="67" t="s">
        <v>241</v>
      </c>
      <c r="H369" s="68" t="s">
        <v>4887</v>
      </c>
      <c r="I369" s="63">
        <v>2</v>
      </c>
      <c r="J369" s="64" t="str">
        <f t="shared" si="22"/>
        <v>A</v>
      </c>
      <c r="K369" s="65">
        <f t="shared" si="23"/>
        <v>5000</v>
      </c>
      <c r="L369" s="66">
        <f t="shared" si="20"/>
        <v>4</v>
      </c>
      <c r="M369" s="66" t="str">
        <f t="shared" si="21"/>
        <v>OK</v>
      </c>
    </row>
    <row r="370" spans="2:14" x14ac:dyDescent="0.25">
      <c r="B370" s="57">
        <v>363</v>
      </c>
      <c r="C370" s="70">
        <v>44494</v>
      </c>
      <c r="D370" s="59" t="s">
        <v>4888</v>
      </c>
      <c r="E370" s="60" t="s">
        <v>11276</v>
      </c>
      <c r="F370" s="67" t="s">
        <v>4889</v>
      </c>
      <c r="G370" s="67" t="s">
        <v>4885</v>
      </c>
      <c r="H370" s="68" t="s">
        <v>4892</v>
      </c>
      <c r="I370" s="63">
        <v>2</v>
      </c>
      <c r="J370" s="64" t="str">
        <f t="shared" si="22"/>
        <v>A</v>
      </c>
      <c r="K370" s="65">
        <f t="shared" si="23"/>
        <v>5000</v>
      </c>
      <c r="L370" s="66">
        <f t="shared" si="20"/>
        <v>2</v>
      </c>
      <c r="M370" s="66" t="str">
        <f t="shared" si="21"/>
        <v>OK</v>
      </c>
    </row>
    <row r="371" spans="2:14" s="69" customFormat="1" x14ac:dyDescent="0.25">
      <c r="B371" s="57">
        <v>364</v>
      </c>
      <c r="C371" s="70">
        <v>44494</v>
      </c>
      <c r="D371" s="59" t="s">
        <v>4890</v>
      </c>
      <c r="E371" s="60" t="s">
        <v>11276</v>
      </c>
      <c r="F371" s="67" t="s">
        <v>4891</v>
      </c>
      <c r="G371" s="67" t="s">
        <v>4885</v>
      </c>
      <c r="H371" s="68" t="s">
        <v>4893</v>
      </c>
      <c r="I371" s="63">
        <v>2</v>
      </c>
      <c r="J371" s="64" t="str">
        <f t="shared" si="22"/>
        <v>A</v>
      </c>
      <c r="K371" s="65">
        <f t="shared" si="23"/>
        <v>5000</v>
      </c>
      <c r="L371" s="66">
        <f t="shared" si="20"/>
        <v>2</v>
      </c>
      <c r="M371" s="66" t="str">
        <f t="shared" si="21"/>
        <v>OK</v>
      </c>
      <c r="N371" s="40"/>
    </row>
    <row r="372" spans="2:14" x14ac:dyDescent="0.25">
      <c r="B372" s="57">
        <v>365</v>
      </c>
      <c r="C372" s="70">
        <v>44494</v>
      </c>
      <c r="D372" s="59" t="s">
        <v>4894</v>
      </c>
      <c r="E372" s="60" t="s">
        <v>11276</v>
      </c>
      <c r="F372" s="67" t="s">
        <v>4895</v>
      </c>
      <c r="G372" s="67" t="s">
        <v>241</v>
      </c>
      <c r="H372" s="68" t="s">
        <v>4896</v>
      </c>
      <c r="I372" s="63">
        <v>2</v>
      </c>
      <c r="J372" s="64" t="str">
        <f t="shared" si="22"/>
        <v>A</v>
      </c>
      <c r="K372" s="65">
        <f t="shared" si="23"/>
        <v>5000</v>
      </c>
      <c r="L372" s="66">
        <f t="shared" si="20"/>
        <v>4</v>
      </c>
      <c r="M372" s="66" t="str">
        <f t="shared" si="21"/>
        <v>OK</v>
      </c>
    </row>
    <row r="373" spans="2:14" x14ac:dyDescent="0.25">
      <c r="B373" s="57">
        <v>366</v>
      </c>
      <c r="C373" s="70">
        <v>44494</v>
      </c>
      <c r="D373" s="59" t="s">
        <v>243</v>
      </c>
      <c r="E373" s="60" t="s">
        <v>11276</v>
      </c>
      <c r="F373" s="67" t="s">
        <v>244</v>
      </c>
      <c r="G373" s="67" t="s">
        <v>241</v>
      </c>
      <c r="H373" s="68" t="s">
        <v>4897</v>
      </c>
      <c r="I373" s="63">
        <v>2</v>
      </c>
      <c r="J373" s="64" t="str">
        <f t="shared" si="22"/>
        <v>A</v>
      </c>
      <c r="K373" s="65">
        <f t="shared" si="23"/>
        <v>5000</v>
      </c>
      <c r="L373" s="66">
        <f t="shared" si="20"/>
        <v>6</v>
      </c>
      <c r="M373" s="66" t="str">
        <f t="shared" si="21"/>
        <v>OK</v>
      </c>
    </row>
    <row r="374" spans="2:14" s="69" customFormat="1" x14ac:dyDescent="0.25">
      <c r="B374" s="57">
        <v>367</v>
      </c>
      <c r="C374" s="70">
        <v>44494</v>
      </c>
      <c r="D374" s="59" t="s">
        <v>4898</v>
      </c>
      <c r="E374" s="60" t="s">
        <v>11276</v>
      </c>
      <c r="F374" s="67" t="s">
        <v>4899</v>
      </c>
      <c r="G374" s="67" t="s">
        <v>4900</v>
      </c>
      <c r="H374" s="68" t="s">
        <v>4901</v>
      </c>
      <c r="I374" s="63">
        <v>2</v>
      </c>
      <c r="J374" s="64" t="str">
        <f t="shared" si="22"/>
        <v>A</v>
      </c>
      <c r="K374" s="65">
        <f t="shared" si="23"/>
        <v>5000</v>
      </c>
      <c r="L374" s="66">
        <f t="shared" si="20"/>
        <v>2</v>
      </c>
      <c r="M374" s="66" t="str">
        <f t="shared" si="21"/>
        <v>OK</v>
      </c>
      <c r="N374" s="40"/>
    </row>
    <row r="375" spans="2:14" x14ac:dyDescent="0.25">
      <c r="B375" s="57">
        <v>368</v>
      </c>
      <c r="C375" s="70">
        <v>44494</v>
      </c>
      <c r="D375" s="59" t="s">
        <v>4902</v>
      </c>
      <c r="E375" s="60" t="s">
        <v>11276</v>
      </c>
      <c r="F375" s="67" t="s">
        <v>4903</v>
      </c>
      <c r="G375" s="67" t="s">
        <v>4904</v>
      </c>
      <c r="H375" s="68" t="s">
        <v>4905</v>
      </c>
      <c r="I375" s="63">
        <v>2</v>
      </c>
      <c r="J375" s="64" t="str">
        <f t="shared" si="22"/>
        <v>A</v>
      </c>
      <c r="K375" s="65">
        <f t="shared" si="23"/>
        <v>5000</v>
      </c>
      <c r="L375" s="66">
        <f t="shared" si="20"/>
        <v>4</v>
      </c>
      <c r="M375" s="66" t="str">
        <f t="shared" si="21"/>
        <v>OK</v>
      </c>
    </row>
    <row r="376" spans="2:14" x14ac:dyDescent="0.25">
      <c r="B376" s="57">
        <v>369</v>
      </c>
      <c r="C376" s="70">
        <v>44494</v>
      </c>
      <c r="D376" s="59" t="s">
        <v>246</v>
      </c>
      <c r="E376" s="60" t="s">
        <v>11276</v>
      </c>
      <c r="F376" s="67" t="s">
        <v>247</v>
      </c>
      <c r="G376" s="67" t="s">
        <v>248</v>
      </c>
      <c r="H376" s="68" t="s">
        <v>4906</v>
      </c>
      <c r="I376" s="63">
        <v>2</v>
      </c>
      <c r="J376" s="64" t="str">
        <f t="shared" si="22"/>
        <v>A</v>
      </c>
      <c r="K376" s="65">
        <f t="shared" si="23"/>
        <v>5000</v>
      </c>
      <c r="L376" s="66">
        <f t="shared" si="20"/>
        <v>10</v>
      </c>
      <c r="M376" s="66" t="str">
        <f t="shared" si="21"/>
        <v>OK</v>
      </c>
    </row>
    <row r="377" spans="2:14" x14ac:dyDescent="0.25">
      <c r="B377" s="57">
        <v>370</v>
      </c>
      <c r="C377" s="70">
        <v>44494</v>
      </c>
      <c r="D377" s="59" t="s">
        <v>250</v>
      </c>
      <c r="E377" s="60" t="s">
        <v>11276</v>
      </c>
      <c r="F377" s="67" t="s">
        <v>251</v>
      </c>
      <c r="G377" s="67" t="s">
        <v>252</v>
      </c>
      <c r="H377" s="68" t="s">
        <v>4907</v>
      </c>
      <c r="I377" s="63">
        <v>2</v>
      </c>
      <c r="J377" s="64" t="str">
        <f t="shared" si="22"/>
        <v>A</v>
      </c>
      <c r="K377" s="65">
        <f t="shared" si="23"/>
        <v>5000</v>
      </c>
      <c r="L377" s="66">
        <f t="shared" si="20"/>
        <v>6</v>
      </c>
      <c r="M377" s="66" t="str">
        <f t="shared" si="21"/>
        <v>OK</v>
      </c>
    </row>
    <row r="378" spans="2:14" s="69" customFormat="1" x14ac:dyDescent="0.25">
      <c r="B378" s="57">
        <v>371</v>
      </c>
      <c r="C378" s="70">
        <v>44494</v>
      </c>
      <c r="D378" s="59" t="s">
        <v>254</v>
      </c>
      <c r="E378" s="60" t="s">
        <v>11276</v>
      </c>
      <c r="F378" s="67" t="s">
        <v>255</v>
      </c>
      <c r="G378" s="67" t="s">
        <v>256</v>
      </c>
      <c r="H378" s="68" t="s">
        <v>4908</v>
      </c>
      <c r="I378" s="63">
        <v>2</v>
      </c>
      <c r="J378" s="64" t="str">
        <f t="shared" si="22"/>
        <v>A</v>
      </c>
      <c r="K378" s="65">
        <f t="shared" si="23"/>
        <v>5000</v>
      </c>
      <c r="L378" s="66">
        <f t="shared" si="20"/>
        <v>6</v>
      </c>
      <c r="M378" s="66" t="str">
        <f t="shared" si="21"/>
        <v>OK</v>
      </c>
      <c r="N378" s="40"/>
    </row>
    <row r="379" spans="2:14" x14ac:dyDescent="0.25">
      <c r="B379" s="57">
        <v>372</v>
      </c>
      <c r="C379" s="70">
        <v>44494</v>
      </c>
      <c r="D379" s="59" t="s">
        <v>4909</v>
      </c>
      <c r="E379" s="60" t="s">
        <v>11276</v>
      </c>
      <c r="F379" s="67" t="s">
        <v>4910</v>
      </c>
      <c r="G379" s="67" t="s">
        <v>276</v>
      </c>
      <c r="H379" s="68" t="s">
        <v>4911</v>
      </c>
      <c r="I379" s="63">
        <v>2</v>
      </c>
      <c r="J379" s="64" t="str">
        <f t="shared" si="22"/>
        <v>A</v>
      </c>
      <c r="K379" s="65">
        <f t="shared" si="23"/>
        <v>5000</v>
      </c>
      <c r="L379" s="66">
        <f t="shared" si="20"/>
        <v>4</v>
      </c>
      <c r="M379" s="66" t="str">
        <f t="shared" si="21"/>
        <v>OK</v>
      </c>
    </row>
    <row r="380" spans="2:14" x14ac:dyDescent="0.25">
      <c r="B380" s="57">
        <v>373</v>
      </c>
      <c r="C380" s="70">
        <v>44494</v>
      </c>
      <c r="D380" s="59" t="s">
        <v>4912</v>
      </c>
      <c r="E380" s="60" t="s">
        <v>11276</v>
      </c>
      <c r="F380" s="67" t="s">
        <v>4913</v>
      </c>
      <c r="G380" s="67" t="s">
        <v>264</v>
      </c>
      <c r="H380" s="68" t="s">
        <v>4914</v>
      </c>
      <c r="I380" s="63">
        <v>2</v>
      </c>
      <c r="J380" s="64" t="str">
        <f t="shared" si="22"/>
        <v>A</v>
      </c>
      <c r="K380" s="65">
        <f t="shared" si="23"/>
        <v>5000</v>
      </c>
      <c r="L380" s="66">
        <f t="shared" si="20"/>
        <v>2</v>
      </c>
      <c r="M380" s="66" t="str">
        <f t="shared" si="21"/>
        <v>OK</v>
      </c>
    </row>
    <row r="381" spans="2:14" s="69" customFormat="1" x14ac:dyDescent="0.25">
      <c r="B381" s="57">
        <v>374</v>
      </c>
      <c r="C381" s="70">
        <v>44494</v>
      </c>
      <c r="D381" s="59" t="s">
        <v>258</v>
      </c>
      <c r="E381" s="60" t="s">
        <v>11276</v>
      </c>
      <c r="F381" s="67" t="s">
        <v>259</v>
      </c>
      <c r="G381" s="67" t="s">
        <v>260</v>
      </c>
      <c r="H381" s="68" t="s">
        <v>4915</v>
      </c>
      <c r="I381" s="63">
        <v>2</v>
      </c>
      <c r="J381" s="64" t="str">
        <f t="shared" si="22"/>
        <v>A</v>
      </c>
      <c r="K381" s="65">
        <f t="shared" si="23"/>
        <v>5000</v>
      </c>
      <c r="L381" s="66">
        <f t="shared" si="20"/>
        <v>6</v>
      </c>
      <c r="M381" s="66" t="str">
        <f t="shared" si="21"/>
        <v>OK</v>
      </c>
      <c r="N381" s="40"/>
    </row>
    <row r="382" spans="2:14" s="69" customFormat="1" x14ac:dyDescent="0.25">
      <c r="B382" s="57">
        <v>375</v>
      </c>
      <c r="C382" s="70">
        <v>44494</v>
      </c>
      <c r="D382" s="59" t="s">
        <v>4916</v>
      </c>
      <c r="E382" s="60" t="s">
        <v>11276</v>
      </c>
      <c r="F382" s="67" t="s">
        <v>4161</v>
      </c>
      <c r="G382" s="67" t="s">
        <v>4917</v>
      </c>
      <c r="H382" s="68" t="s">
        <v>4918</v>
      </c>
      <c r="I382" s="63">
        <v>2</v>
      </c>
      <c r="J382" s="64" t="str">
        <f t="shared" si="22"/>
        <v>A</v>
      </c>
      <c r="K382" s="65">
        <f t="shared" si="23"/>
        <v>5000</v>
      </c>
      <c r="L382" s="66">
        <f t="shared" si="20"/>
        <v>2</v>
      </c>
      <c r="M382" s="66" t="str">
        <f t="shared" si="21"/>
        <v>OK</v>
      </c>
      <c r="N382" s="40"/>
    </row>
    <row r="383" spans="2:14" x14ac:dyDescent="0.25">
      <c r="B383" s="57">
        <v>376</v>
      </c>
      <c r="C383" s="70">
        <v>44494</v>
      </c>
      <c r="D383" s="59" t="s">
        <v>4919</v>
      </c>
      <c r="E383" s="60" t="s">
        <v>11276</v>
      </c>
      <c r="F383" s="67" t="s">
        <v>4920</v>
      </c>
      <c r="G383" s="67" t="s">
        <v>260</v>
      </c>
      <c r="H383" s="68" t="s">
        <v>4921</v>
      </c>
      <c r="I383" s="63">
        <v>2</v>
      </c>
      <c r="J383" s="64" t="str">
        <f t="shared" si="22"/>
        <v>A</v>
      </c>
      <c r="K383" s="65">
        <f t="shared" si="23"/>
        <v>5000</v>
      </c>
      <c r="L383" s="66">
        <f t="shared" si="20"/>
        <v>2</v>
      </c>
      <c r="M383" s="66" t="str">
        <f t="shared" si="21"/>
        <v>OK</v>
      </c>
    </row>
    <row r="384" spans="2:14" x14ac:dyDescent="0.25">
      <c r="B384" s="57">
        <v>377</v>
      </c>
      <c r="C384" s="70">
        <v>44494</v>
      </c>
      <c r="D384" s="59" t="s">
        <v>262</v>
      </c>
      <c r="E384" s="60" t="s">
        <v>11276</v>
      </c>
      <c r="F384" s="67" t="s">
        <v>263</v>
      </c>
      <c r="G384" s="67" t="s">
        <v>264</v>
      </c>
      <c r="H384" s="68" t="s">
        <v>4922</v>
      </c>
      <c r="I384" s="63">
        <v>2</v>
      </c>
      <c r="J384" s="64" t="str">
        <f t="shared" si="22"/>
        <v>A</v>
      </c>
      <c r="K384" s="65">
        <f t="shared" si="23"/>
        <v>5000</v>
      </c>
      <c r="L384" s="66">
        <f t="shared" si="20"/>
        <v>4</v>
      </c>
      <c r="M384" s="66" t="str">
        <f t="shared" si="21"/>
        <v>OK</v>
      </c>
    </row>
    <row r="385" spans="2:14" x14ac:dyDescent="0.25">
      <c r="B385" s="57">
        <v>378</v>
      </c>
      <c r="C385" s="70">
        <v>44494</v>
      </c>
      <c r="D385" s="59" t="s">
        <v>265</v>
      </c>
      <c r="E385" s="60" t="s">
        <v>11276</v>
      </c>
      <c r="F385" s="67" t="s">
        <v>266</v>
      </c>
      <c r="G385" s="67" t="s">
        <v>267</v>
      </c>
      <c r="H385" s="68" t="s">
        <v>4923</v>
      </c>
      <c r="I385" s="63">
        <v>2</v>
      </c>
      <c r="J385" s="64" t="str">
        <f t="shared" si="22"/>
        <v>A</v>
      </c>
      <c r="K385" s="65">
        <f t="shared" si="23"/>
        <v>5000</v>
      </c>
      <c r="L385" s="66">
        <f t="shared" si="20"/>
        <v>6</v>
      </c>
      <c r="M385" s="66" t="str">
        <f t="shared" si="21"/>
        <v>OK</v>
      </c>
    </row>
    <row r="386" spans="2:14" s="69" customFormat="1" x14ac:dyDescent="0.25">
      <c r="B386" s="57">
        <v>379</v>
      </c>
      <c r="C386" s="70">
        <v>44494</v>
      </c>
      <c r="D386" s="59" t="s">
        <v>268</v>
      </c>
      <c r="E386" s="60" t="s">
        <v>11276</v>
      </c>
      <c r="F386" s="67" t="s">
        <v>269</v>
      </c>
      <c r="G386" s="67" t="s">
        <v>270</v>
      </c>
      <c r="H386" s="68" t="s">
        <v>4924</v>
      </c>
      <c r="I386" s="63">
        <v>2</v>
      </c>
      <c r="J386" s="64" t="str">
        <f t="shared" si="22"/>
        <v>A</v>
      </c>
      <c r="K386" s="65">
        <f t="shared" si="23"/>
        <v>5000</v>
      </c>
      <c r="L386" s="66">
        <f t="shared" si="20"/>
        <v>4</v>
      </c>
      <c r="M386" s="66" t="str">
        <f t="shared" si="21"/>
        <v>OK</v>
      </c>
      <c r="N386" s="40"/>
    </row>
    <row r="387" spans="2:14" x14ac:dyDescent="0.25">
      <c r="B387" s="57">
        <v>380</v>
      </c>
      <c r="C387" s="70">
        <v>44494</v>
      </c>
      <c r="D387" s="59" t="s">
        <v>4925</v>
      </c>
      <c r="E387" s="60" t="s">
        <v>11276</v>
      </c>
      <c r="F387" s="67" t="s">
        <v>819</v>
      </c>
      <c r="G387" s="67" t="s">
        <v>4926</v>
      </c>
      <c r="H387" s="68" t="s">
        <v>4927</v>
      </c>
      <c r="I387" s="63">
        <v>2</v>
      </c>
      <c r="J387" s="64" t="str">
        <f t="shared" si="22"/>
        <v>A</v>
      </c>
      <c r="K387" s="65">
        <f t="shared" si="23"/>
        <v>5000</v>
      </c>
      <c r="L387" s="66">
        <f t="shared" si="20"/>
        <v>2</v>
      </c>
      <c r="M387" s="66" t="str">
        <f t="shared" si="21"/>
        <v>OK</v>
      </c>
    </row>
    <row r="388" spans="2:14" x14ac:dyDescent="0.25">
      <c r="B388" s="57">
        <v>381</v>
      </c>
      <c r="C388" s="58">
        <v>44494</v>
      </c>
      <c r="D388" s="59" t="s">
        <v>4928</v>
      </c>
      <c r="E388" s="60" t="s">
        <v>11276</v>
      </c>
      <c r="F388" s="61" t="s">
        <v>4929</v>
      </c>
      <c r="G388" s="61" t="s">
        <v>276</v>
      </c>
      <c r="H388" s="62" t="s">
        <v>4930</v>
      </c>
      <c r="I388" s="63">
        <v>2</v>
      </c>
      <c r="J388" s="64" t="str">
        <f t="shared" si="22"/>
        <v>A</v>
      </c>
      <c r="K388" s="65">
        <f t="shared" si="23"/>
        <v>5000</v>
      </c>
      <c r="L388" s="66">
        <f t="shared" si="20"/>
        <v>2</v>
      </c>
      <c r="M388" s="66" t="str">
        <f t="shared" si="21"/>
        <v>OK</v>
      </c>
    </row>
    <row r="389" spans="2:14" s="69" customFormat="1" x14ac:dyDescent="0.25">
      <c r="B389" s="57">
        <v>382</v>
      </c>
      <c r="C389" s="58">
        <v>44494</v>
      </c>
      <c r="D389" s="59" t="s">
        <v>274</v>
      </c>
      <c r="E389" s="60" t="s">
        <v>11276</v>
      </c>
      <c r="F389" s="61" t="s">
        <v>275</v>
      </c>
      <c r="G389" s="61" t="s">
        <v>276</v>
      </c>
      <c r="H389" s="62" t="s">
        <v>4931</v>
      </c>
      <c r="I389" s="63">
        <v>2</v>
      </c>
      <c r="J389" s="64" t="str">
        <f t="shared" si="22"/>
        <v>A</v>
      </c>
      <c r="K389" s="65">
        <f t="shared" si="23"/>
        <v>5000</v>
      </c>
      <c r="L389" s="66">
        <f t="shared" si="20"/>
        <v>4</v>
      </c>
      <c r="M389" s="66" t="str">
        <f t="shared" si="21"/>
        <v>OK</v>
      </c>
      <c r="N389" s="40"/>
    </row>
    <row r="390" spans="2:14" x14ac:dyDescent="0.25">
      <c r="B390" s="57">
        <v>383</v>
      </c>
      <c r="C390" s="58">
        <v>44494</v>
      </c>
      <c r="D390" s="59" t="s">
        <v>4932</v>
      </c>
      <c r="E390" s="60" t="s">
        <v>11276</v>
      </c>
      <c r="F390" s="61" t="s">
        <v>4933</v>
      </c>
      <c r="G390" s="61" t="s">
        <v>4934</v>
      </c>
      <c r="H390" s="62" t="s">
        <v>4935</v>
      </c>
      <c r="I390" s="63">
        <v>2</v>
      </c>
      <c r="J390" s="64" t="str">
        <f t="shared" si="22"/>
        <v>A</v>
      </c>
      <c r="K390" s="65">
        <f t="shared" si="23"/>
        <v>5000</v>
      </c>
      <c r="L390" s="66">
        <f t="shared" si="20"/>
        <v>2</v>
      </c>
      <c r="M390" s="66" t="str">
        <f t="shared" si="21"/>
        <v>OK</v>
      </c>
    </row>
    <row r="391" spans="2:14" x14ac:dyDescent="0.25">
      <c r="B391" s="57">
        <v>384</v>
      </c>
      <c r="C391" s="58">
        <v>44494</v>
      </c>
      <c r="D391" s="59" t="s">
        <v>278</v>
      </c>
      <c r="E391" s="60" t="s">
        <v>11276</v>
      </c>
      <c r="F391" s="61" t="s">
        <v>279</v>
      </c>
      <c r="G391" s="61" t="s">
        <v>280</v>
      </c>
      <c r="H391" s="62" t="s">
        <v>4936</v>
      </c>
      <c r="I391" s="63">
        <v>2</v>
      </c>
      <c r="J391" s="64" t="str">
        <f t="shared" si="22"/>
        <v>A</v>
      </c>
      <c r="K391" s="65">
        <f t="shared" si="23"/>
        <v>5000</v>
      </c>
      <c r="L391" s="66">
        <f t="shared" si="20"/>
        <v>4</v>
      </c>
      <c r="M391" s="66" t="str">
        <f t="shared" si="21"/>
        <v>OK</v>
      </c>
    </row>
    <row r="392" spans="2:14" x14ac:dyDescent="0.25">
      <c r="B392" s="57">
        <v>385</v>
      </c>
      <c r="C392" s="58">
        <v>44495</v>
      </c>
      <c r="D392" s="59" t="s">
        <v>5605</v>
      </c>
      <c r="E392" s="60" t="s">
        <v>11276</v>
      </c>
      <c r="F392" s="61" t="s">
        <v>5606</v>
      </c>
      <c r="G392" s="61" t="s">
        <v>5607</v>
      </c>
      <c r="H392" s="62" t="s">
        <v>5608</v>
      </c>
      <c r="I392" s="63">
        <v>2</v>
      </c>
      <c r="J392" s="64" t="str">
        <f t="shared" si="22"/>
        <v>A</v>
      </c>
      <c r="K392" s="65">
        <f t="shared" si="23"/>
        <v>5000</v>
      </c>
      <c r="L392" s="66">
        <f t="shared" si="20"/>
        <v>2</v>
      </c>
      <c r="M392" s="66" t="str">
        <f t="shared" si="21"/>
        <v>OK</v>
      </c>
    </row>
    <row r="393" spans="2:14" s="69" customFormat="1" x14ac:dyDescent="0.25">
      <c r="B393" s="57">
        <v>386</v>
      </c>
      <c r="C393" s="58">
        <v>44495</v>
      </c>
      <c r="D393" s="59" t="s">
        <v>833</v>
      </c>
      <c r="E393" s="60" t="s">
        <v>11276</v>
      </c>
      <c r="F393" s="61" t="s">
        <v>834</v>
      </c>
      <c r="G393" s="61" t="s">
        <v>835</v>
      </c>
      <c r="H393" s="62" t="s">
        <v>5609</v>
      </c>
      <c r="I393" s="63">
        <v>2</v>
      </c>
      <c r="J393" s="64" t="str">
        <f t="shared" si="22"/>
        <v>A</v>
      </c>
      <c r="K393" s="65">
        <f t="shared" si="23"/>
        <v>5000</v>
      </c>
      <c r="L393" s="66">
        <f t="shared" ref="L393:L456" si="24">SUMIF($D$8:$D$816,D393:D1201,$I$8:$I$816)</f>
        <v>4</v>
      </c>
      <c r="M393" s="66" t="str">
        <f t="shared" ref="M393:M456" si="25">+IF(L393=0," ",IF(L393&lt;=20,"OK",IF(L393&gt;=21,"LEBIH")))</f>
        <v>OK</v>
      </c>
      <c r="N393" s="40"/>
    </row>
    <row r="394" spans="2:14" x14ac:dyDescent="0.25">
      <c r="B394" s="57">
        <v>387</v>
      </c>
      <c r="C394" s="58">
        <v>44495</v>
      </c>
      <c r="D394" s="59" t="s">
        <v>5610</v>
      </c>
      <c r="E394" s="60" t="s">
        <v>11276</v>
      </c>
      <c r="F394" s="61" t="s">
        <v>5611</v>
      </c>
      <c r="G394" s="61" t="s">
        <v>5612</v>
      </c>
      <c r="H394" s="62" t="s">
        <v>5613</v>
      </c>
      <c r="I394" s="63">
        <v>2</v>
      </c>
      <c r="J394" s="64" t="str">
        <f t="shared" si="22"/>
        <v>A</v>
      </c>
      <c r="K394" s="65">
        <f t="shared" si="23"/>
        <v>5000</v>
      </c>
      <c r="L394" s="66">
        <f t="shared" si="24"/>
        <v>2</v>
      </c>
      <c r="M394" s="66" t="str">
        <f t="shared" si="25"/>
        <v>OK</v>
      </c>
    </row>
    <row r="395" spans="2:14" x14ac:dyDescent="0.25">
      <c r="B395" s="57">
        <v>388</v>
      </c>
      <c r="C395" s="58">
        <v>44495</v>
      </c>
      <c r="D395" s="59" t="s">
        <v>5614</v>
      </c>
      <c r="E395" s="60" t="s">
        <v>11276</v>
      </c>
      <c r="F395" s="61" t="s">
        <v>5615</v>
      </c>
      <c r="G395" s="61" t="s">
        <v>5616</v>
      </c>
      <c r="H395" s="62" t="s">
        <v>5617</v>
      </c>
      <c r="I395" s="63">
        <v>2</v>
      </c>
      <c r="J395" s="64" t="str">
        <f t="shared" si="22"/>
        <v>A</v>
      </c>
      <c r="K395" s="65">
        <f t="shared" si="23"/>
        <v>5000</v>
      </c>
      <c r="L395" s="66">
        <f t="shared" si="24"/>
        <v>2</v>
      </c>
      <c r="M395" s="66" t="str">
        <f t="shared" si="25"/>
        <v>OK</v>
      </c>
    </row>
    <row r="396" spans="2:14" s="69" customFormat="1" x14ac:dyDescent="0.25">
      <c r="B396" s="57">
        <v>389</v>
      </c>
      <c r="C396" s="58">
        <v>44495</v>
      </c>
      <c r="D396" s="59" t="s">
        <v>5601</v>
      </c>
      <c r="E396" s="60" t="s">
        <v>11276</v>
      </c>
      <c r="F396" s="61" t="s">
        <v>5602</v>
      </c>
      <c r="G396" s="61" t="s">
        <v>5603</v>
      </c>
      <c r="H396" s="62" t="s">
        <v>5604</v>
      </c>
      <c r="I396" s="63">
        <v>2</v>
      </c>
      <c r="J396" s="64" t="str">
        <f t="shared" si="22"/>
        <v>A</v>
      </c>
      <c r="K396" s="65">
        <f t="shared" si="23"/>
        <v>5000</v>
      </c>
      <c r="L396" s="66">
        <f t="shared" si="24"/>
        <v>2</v>
      </c>
      <c r="M396" s="66" t="str">
        <f t="shared" si="25"/>
        <v>OK</v>
      </c>
      <c r="N396" s="40"/>
    </row>
    <row r="397" spans="2:14" s="69" customFormat="1" x14ac:dyDescent="0.25">
      <c r="B397" s="57">
        <v>390</v>
      </c>
      <c r="C397" s="58">
        <v>44495</v>
      </c>
      <c r="D397" s="59" t="s">
        <v>791</v>
      </c>
      <c r="E397" s="60" t="s">
        <v>11276</v>
      </c>
      <c r="F397" s="61" t="s">
        <v>792</v>
      </c>
      <c r="G397" s="61" t="s">
        <v>793</v>
      </c>
      <c r="H397" s="62" t="s">
        <v>5618</v>
      </c>
      <c r="I397" s="63">
        <v>2</v>
      </c>
      <c r="J397" s="64" t="str">
        <f t="shared" si="12"/>
        <v>A</v>
      </c>
      <c r="K397" s="65">
        <f t="shared" si="13"/>
        <v>5000</v>
      </c>
      <c r="L397" s="66">
        <f t="shared" si="24"/>
        <v>4</v>
      </c>
      <c r="M397" s="66" t="str">
        <f t="shared" si="25"/>
        <v>OK</v>
      </c>
      <c r="N397" s="40"/>
    </row>
    <row r="398" spans="2:14" s="69" customFormat="1" x14ac:dyDescent="0.25">
      <c r="B398" s="57">
        <v>391</v>
      </c>
      <c r="C398" s="58">
        <v>44495</v>
      </c>
      <c r="D398" s="59" t="s">
        <v>5619</v>
      </c>
      <c r="E398" s="60" t="s">
        <v>11276</v>
      </c>
      <c r="F398" s="67" t="s">
        <v>5620</v>
      </c>
      <c r="G398" s="67" t="s">
        <v>5621</v>
      </c>
      <c r="H398" s="68" t="s">
        <v>5622</v>
      </c>
      <c r="I398" s="63">
        <v>2</v>
      </c>
      <c r="J398" s="64" t="str">
        <f t="shared" si="12"/>
        <v>A</v>
      </c>
      <c r="K398" s="65">
        <f t="shared" si="13"/>
        <v>5000</v>
      </c>
      <c r="L398" s="66">
        <f t="shared" si="24"/>
        <v>2</v>
      </c>
      <c r="M398" s="66" t="str">
        <f t="shared" si="25"/>
        <v>OK</v>
      </c>
      <c r="N398" s="40"/>
    </row>
    <row r="399" spans="2:14" x14ac:dyDescent="0.25">
      <c r="B399" s="57">
        <v>392</v>
      </c>
      <c r="C399" s="58">
        <v>44495</v>
      </c>
      <c r="D399" s="59" t="s">
        <v>5623</v>
      </c>
      <c r="E399" s="60" t="s">
        <v>11276</v>
      </c>
      <c r="F399" s="67" t="s">
        <v>5624</v>
      </c>
      <c r="G399" s="67" t="s">
        <v>5625</v>
      </c>
      <c r="H399" s="68" t="s">
        <v>5626</v>
      </c>
      <c r="I399" s="63">
        <v>2</v>
      </c>
      <c r="J399" s="64" t="str">
        <f t="shared" si="12"/>
        <v>A</v>
      </c>
      <c r="K399" s="65">
        <f t="shared" si="13"/>
        <v>5000</v>
      </c>
      <c r="L399" s="66">
        <f t="shared" si="24"/>
        <v>2</v>
      </c>
      <c r="M399" s="66" t="str">
        <f t="shared" si="25"/>
        <v>OK</v>
      </c>
    </row>
    <row r="400" spans="2:14" x14ac:dyDescent="0.25">
      <c r="B400" s="57">
        <v>393</v>
      </c>
      <c r="C400" s="58">
        <v>44495</v>
      </c>
      <c r="D400" s="59" t="s">
        <v>799</v>
      </c>
      <c r="E400" s="60" t="s">
        <v>11276</v>
      </c>
      <c r="F400" s="67" t="s">
        <v>552</v>
      </c>
      <c r="G400" s="67" t="s">
        <v>800</v>
      </c>
      <c r="H400" s="68" t="s">
        <v>5627</v>
      </c>
      <c r="I400" s="63">
        <v>2</v>
      </c>
      <c r="J400" s="64" t="str">
        <f t="shared" si="12"/>
        <v>A</v>
      </c>
      <c r="K400" s="65">
        <f t="shared" si="13"/>
        <v>5000</v>
      </c>
      <c r="L400" s="66">
        <f t="shared" si="24"/>
        <v>4</v>
      </c>
      <c r="M400" s="66" t="str">
        <f t="shared" si="25"/>
        <v>OK</v>
      </c>
    </row>
    <row r="401" spans="2:14" x14ac:dyDescent="0.25">
      <c r="B401" s="57">
        <v>394</v>
      </c>
      <c r="C401" s="58">
        <v>44495</v>
      </c>
      <c r="D401" s="59" t="s">
        <v>5628</v>
      </c>
      <c r="E401" s="60" t="s">
        <v>11276</v>
      </c>
      <c r="F401" s="67" t="s">
        <v>5629</v>
      </c>
      <c r="G401" s="67" t="s">
        <v>5630</v>
      </c>
      <c r="H401" s="68" t="s">
        <v>5631</v>
      </c>
      <c r="I401" s="63">
        <v>2</v>
      </c>
      <c r="J401" s="64" t="str">
        <f t="shared" si="12"/>
        <v>A</v>
      </c>
      <c r="K401" s="65">
        <f t="shared" si="13"/>
        <v>5000</v>
      </c>
      <c r="L401" s="66">
        <f t="shared" si="24"/>
        <v>2</v>
      </c>
      <c r="M401" s="66" t="str">
        <f t="shared" si="25"/>
        <v>OK</v>
      </c>
    </row>
    <row r="402" spans="2:14" s="69" customFormat="1" x14ac:dyDescent="0.25">
      <c r="B402" s="57">
        <v>395</v>
      </c>
      <c r="C402" s="58">
        <v>44495</v>
      </c>
      <c r="D402" s="59" t="s">
        <v>802</v>
      </c>
      <c r="E402" s="60" t="s">
        <v>11276</v>
      </c>
      <c r="F402" s="67" t="s">
        <v>803</v>
      </c>
      <c r="G402" s="67" t="s">
        <v>804</v>
      </c>
      <c r="H402" s="68" t="s">
        <v>5632</v>
      </c>
      <c r="I402" s="63">
        <v>2</v>
      </c>
      <c r="J402" s="64" t="str">
        <f t="shared" si="12"/>
        <v>A</v>
      </c>
      <c r="K402" s="65">
        <f t="shared" si="13"/>
        <v>5000</v>
      </c>
      <c r="L402" s="66">
        <f t="shared" si="24"/>
        <v>4</v>
      </c>
      <c r="M402" s="66" t="str">
        <f t="shared" si="25"/>
        <v>OK</v>
      </c>
      <c r="N402" s="40"/>
    </row>
    <row r="403" spans="2:14" x14ac:dyDescent="0.25">
      <c r="B403" s="57">
        <v>396</v>
      </c>
      <c r="C403" s="58">
        <v>44495</v>
      </c>
      <c r="D403" s="59" t="s">
        <v>5633</v>
      </c>
      <c r="E403" s="60" t="s">
        <v>11276</v>
      </c>
      <c r="F403" s="61" t="s">
        <v>5634</v>
      </c>
      <c r="G403" s="61" t="s">
        <v>5635</v>
      </c>
      <c r="H403" s="62" t="s">
        <v>5636</v>
      </c>
      <c r="I403" s="63">
        <v>2</v>
      </c>
      <c r="J403" s="64" t="str">
        <f t="shared" si="12"/>
        <v>A</v>
      </c>
      <c r="K403" s="65">
        <f t="shared" si="13"/>
        <v>5000</v>
      </c>
      <c r="L403" s="66">
        <f t="shared" si="24"/>
        <v>2</v>
      </c>
      <c r="M403" s="66" t="str">
        <f t="shared" si="25"/>
        <v>OK</v>
      </c>
    </row>
    <row r="404" spans="2:14" x14ac:dyDescent="0.25">
      <c r="B404" s="57">
        <v>397</v>
      </c>
      <c r="C404" s="58">
        <v>44495</v>
      </c>
      <c r="D404" s="59" t="s">
        <v>5637</v>
      </c>
      <c r="E404" s="60" t="s">
        <v>11276</v>
      </c>
      <c r="F404" s="61" t="s">
        <v>5638</v>
      </c>
      <c r="G404" s="61" t="s">
        <v>5639</v>
      </c>
      <c r="H404" s="62" t="s">
        <v>5640</v>
      </c>
      <c r="I404" s="63">
        <v>2</v>
      </c>
      <c r="J404" s="64" t="str">
        <f t="shared" si="12"/>
        <v>A</v>
      </c>
      <c r="K404" s="65">
        <f t="shared" si="13"/>
        <v>5000</v>
      </c>
      <c r="L404" s="66">
        <f t="shared" si="24"/>
        <v>2</v>
      </c>
      <c r="M404" s="66" t="str">
        <f t="shared" si="25"/>
        <v>OK</v>
      </c>
    </row>
    <row r="405" spans="2:14" s="69" customFormat="1" x14ac:dyDescent="0.25">
      <c r="B405" s="57">
        <v>398</v>
      </c>
      <c r="C405" s="58">
        <v>44495</v>
      </c>
      <c r="D405" s="59" t="s">
        <v>5641</v>
      </c>
      <c r="E405" s="60" t="s">
        <v>11276</v>
      </c>
      <c r="F405" s="61" t="s">
        <v>5642</v>
      </c>
      <c r="G405" s="61" t="s">
        <v>2310</v>
      </c>
      <c r="H405" s="62" t="s">
        <v>5643</v>
      </c>
      <c r="I405" s="63">
        <v>2</v>
      </c>
      <c r="J405" s="64" t="str">
        <f t="shared" si="12"/>
        <v>A</v>
      </c>
      <c r="K405" s="65">
        <f t="shared" si="13"/>
        <v>5000</v>
      </c>
      <c r="L405" s="66">
        <f t="shared" si="24"/>
        <v>2</v>
      </c>
      <c r="M405" s="66" t="str">
        <f t="shared" si="25"/>
        <v>OK</v>
      </c>
      <c r="N405" s="40"/>
    </row>
    <row r="406" spans="2:14" x14ac:dyDescent="0.25">
      <c r="B406" s="57">
        <v>399</v>
      </c>
      <c r="C406" s="58">
        <v>44495</v>
      </c>
      <c r="D406" s="59" t="s">
        <v>5644</v>
      </c>
      <c r="E406" s="60" t="s">
        <v>11276</v>
      </c>
      <c r="F406" s="61" t="s">
        <v>5645</v>
      </c>
      <c r="G406" s="61" t="s">
        <v>816</v>
      </c>
      <c r="H406" s="62" t="s">
        <v>5646</v>
      </c>
      <c r="I406" s="63">
        <v>2</v>
      </c>
      <c r="J406" s="64" t="str">
        <f t="shared" si="12"/>
        <v>A</v>
      </c>
      <c r="K406" s="65">
        <f t="shared" si="13"/>
        <v>5000</v>
      </c>
      <c r="L406" s="66">
        <f t="shared" si="24"/>
        <v>2</v>
      </c>
      <c r="M406" s="66" t="str">
        <f t="shared" si="25"/>
        <v>OK</v>
      </c>
    </row>
    <row r="407" spans="2:14" x14ac:dyDescent="0.25">
      <c r="B407" s="57">
        <v>400</v>
      </c>
      <c r="C407" s="58">
        <v>44495</v>
      </c>
      <c r="D407" s="59" t="s">
        <v>825</v>
      </c>
      <c r="E407" s="60" t="s">
        <v>11276</v>
      </c>
      <c r="F407" s="61" t="s">
        <v>826</v>
      </c>
      <c r="G407" s="61" t="s">
        <v>827</v>
      </c>
      <c r="H407" s="62" t="s">
        <v>5647</v>
      </c>
      <c r="I407" s="63">
        <v>2</v>
      </c>
      <c r="J407" s="64" t="str">
        <f t="shared" si="12"/>
        <v>A</v>
      </c>
      <c r="K407" s="65">
        <f t="shared" si="13"/>
        <v>5000</v>
      </c>
      <c r="L407" s="66">
        <f t="shared" si="24"/>
        <v>8</v>
      </c>
      <c r="M407" s="66" t="str">
        <f t="shared" si="25"/>
        <v>OK</v>
      </c>
    </row>
    <row r="408" spans="2:14" x14ac:dyDescent="0.25">
      <c r="B408" s="57">
        <v>401</v>
      </c>
      <c r="C408" s="58">
        <v>44495</v>
      </c>
      <c r="D408" s="59" t="s">
        <v>5648</v>
      </c>
      <c r="E408" s="60" t="s">
        <v>11276</v>
      </c>
      <c r="F408" s="61" t="s">
        <v>5649</v>
      </c>
      <c r="G408" s="61" t="s">
        <v>5650</v>
      </c>
      <c r="H408" s="62" t="s">
        <v>5651</v>
      </c>
      <c r="I408" s="63">
        <v>6</v>
      </c>
      <c r="J408" s="64" t="str">
        <f t="shared" si="12"/>
        <v>B</v>
      </c>
      <c r="K408" s="65">
        <f t="shared" si="13"/>
        <v>18000</v>
      </c>
      <c r="L408" s="66">
        <f t="shared" si="24"/>
        <v>6</v>
      </c>
      <c r="M408" s="66" t="str">
        <f t="shared" si="25"/>
        <v>OK</v>
      </c>
    </row>
    <row r="409" spans="2:14" s="69" customFormat="1" x14ac:dyDescent="0.25">
      <c r="B409" s="57">
        <v>402</v>
      </c>
      <c r="C409" s="58">
        <v>44495</v>
      </c>
      <c r="D409" s="59" t="s">
        <v>5652</v>
      </c>
      <c r="E409" s="60" t="s">
        <v>11276</v>
      </c>
      <c r="F409" s="61" t="s">
        <v>5653</v>
      </c>
      <c r="G409" s="61" t="s">
        <v>5654</v>
      </c>
      <c r="H409" s="62" t="s">
        <v>5655</v>
      </c>
      <c r="I409" s="63">
        <v>2</v>
      </c>
      <c r="J409" s="64" t="str">
        <f t="shared" si="12"/>
        <v>A</v>
      </c>
      <c r="K409" s="65">
        <f t="shared" si="13"/>
        <v>5000</v>
      </c>
      <c r="L409" s="66">
        <f t="shared" si="24"/>
        <v>2</v>
      </c>
      <c r="M409" s="66" t="str">
        <f t="shared" si="25"/>
        <v>OK</v>
      </c>
      <c r="N409" s="40"/>
    </row>
    <row r="410" spans="2:14" x14ac:dyDescent="0.25">
      <c r="B410" s="57">
        <v>403</v>
      </c>
      <c r="C410" s="58">
        <v>44495</v>
      </c>
      <c r="D410" s="59" t="s">
        <v>5656</v>
      </c>
      <c r="E410" s="60" t="s">
        <v>11276</v>
      </c>
      <c r="F410" s="61" t="s">
        <v>5657</v>
      </c>
      <c r="G410" s="61" t="s">
        <v>843</v>
      </c>
      <c r="H410" s="62" t="s">
        <v>5658</v>
      </c>
      <c r="I410" s="63">
        <v>2</v>
      </c>
      <c r="J410" s="64" t="str">
        <f t="shared" si="12"/>
        <v>A</v>
      </c>
      <c r="K410" s="65">
        <f t="shared" si="13"/>
        <v>5000</v>
      </c>
      <c r="L410" s="66">
        <f t="shared" si="24"/>
        <v>2</v>
      </c>
      <c r="M410" s="66" t="str">
        <f t="shared" si="25"/>
        <v>OK</v>
      </c>
    </row>
    <row r="411" spans="2:14" x14ac:dyDescent="0.25">
      <c r="B411" s="57">
        <v>404</v>
      </c>
      <c r="C411" s="58">
        <v>44495</v>
      </c>
      <c r="D411" s="59" t="s">
        <v>5659</v>
      </c>
      <c r="E411" s="60" t="s">
        <v>11276</v>
      </c>
      <c r="F411" s="61" t="s">
        <v>5660</v>
      </c>
      <c r="G411" s="61" t="s">
        <v>877</v>
      </c>
      <c r="H411" s="62" t="s">
        <v>5661</v>
      </c>
      <c r="I411" s="63">
        <v>2</v>
      </c>
      <c r="J411" s="64" t="str">
        <f t="shared" si="12"/>
        <v>A</v>
      </c>
      <c r="K411" s="65">
        <f t="shared" si="13"/>
        <v>5000</v>
      </c>
      <c r="L411" s="66">
        <f t="shared" si="24"/>
        <v>2</v>
      </c>
      <c r="M411" s="66" t="str">
        <f t="shared" si="25"/>
        <v>OK</v>
      </c>
    </row>
    <row r="412" spans="2:14" s="69" customFormat="1" x14ac:dyDescent="0.25">
      <c r="B412" s="57">
        <v>405</v>
      </c>
      <c r="C412" s="58">
        <v>44495</v>
      </c>
      <c r="D412" s="59" t="s">
        <v>5662</v>
      </c>
      <c r="E412" s="60" t="s">
        <v>11276</v>
      </c>
      <c r="F412" s="61" t="s">
        <v>5663</v>
      </c>
      <c r="G412" s="61" t="s">
        <v>5664</v>
      </c>
      <c r="H412" s="62" t="s">
        <v>5665</v>
      </c>
      <c r="I412" s="63">
        <v>6</v>
      </c>
      <c r="J412" s="64" t="str">
        <f t="shared" si="12"/>
        <v>B</v>
      </c>
      <c r="K412" s="65">
        <f t="shared" si="13"/>
        <v>18000</v>
      </c>
      <c r="L412" s="66">
        <f t="shared" si="24"/>
        <v>6</v>
      </c>
      <c r="M412" s="66" t="str">
        <f t="shared" si="25"/>
        <v>OK</v>
      </c>
      <c r="N412" s="40"/>
    </row>
    <row r="413" spans="2:14" s="69" customFormat="1" x14ac:dyDescent="0.25">
      <c r="B413" s="57">
        <v>406</v>
      </c>
      <c r="C413" s="58">
        <v>44495</v>
      </c>
      <c r="D413" s="59" t="s">
        <v>879</v>
      </c>
      <c r="E413" s="60" t="s">
        <v>11276</v>
      </c>
      <c r="F413" s="61" t="s">
        <v>880</v>
      </c>
      <c r="G413" s="61" t="s">
        <v>881</v>
      </c>
      <c r="H413" s="62" t="s">
        <v>5666</v>
      </c>
      <c r="I413" s="63">
        <v>6</v>
      </c>
      <c r="J413" s="64" t="str">
        <f t="shared" ref="J413:J589" si="26">+IF(I413&lt;=0," ",IF(I413&lt;=5,"A",IF(I413&gt;=6,"B")))</f>
        <v>B</v>
      </c>
      <c r="K413" s="65">
        <f t="shared" ref="K413:K589" si="27">+IF(J413=" ",I413*0,IF(J413="A",I413*2500,IF(J413="B",I413*3000)))</f>
        <v>18000</v>
      </c>
      <c r="L413" s="66">
        <f t="shared" si="24"/>
        <v>12</v>
      </c>
      <c r="M413" s="66" t="str">
        <f t="shared" si="25"/>
        <v>OK</v>
      </c>
      <c r="N413" s="40"/>
    </row>
    <row r="414" spans="2:14" x14ac:dyDescent="0.25">
      <c r="B414" s="57">
        <v>407</v>
      </c>
      <c r="C414" s="58">
        <v>44495</v>
      </c>
      <c r="D414" s="59" t="s">
        <v>5667</v>
      </c>
      <c r="E414" s="60" t="s">
        <v>11276</v>
      </c>
      <c r="F414" s="61" t="s">
        <v>5668</v>
      </c>
      <c r="G414" s="61" t="s">
        <v>5669</v>
      </c>
      <c r="H414" s="62" t="s">
        <v>5670</v>
      </c>
      <c r="I414" s="63">
        <v>6</v>
      </c>
      <c r="J414" s="64" t="str">
        <f t="shared" si="26"/>
        <v>B</v>
      </c>
      <c r="K414" s="65">
        <f t="shared" si="27"/>
        <v>18000</v>
      </c>
      <c r="L414" s="66">
        <f t="shared" si="24"/>
        <v>6</v>
      </c>
      <c r="M414" s="66" t="str">
        <f t="shared" si="25"/>
        <v>OK</v>
      </c>
    </row>
    <row r="415" spans="2:14" x14ac:dyDescent="0.25">
      <c r="B415" s="57">
        <v>408</v>
      </c>
      <c r="C415" s="58">
        <v>44495</v>
      </c>
      <c r="D415" s="59" t="s">
        <v>5671</v>
      </c>
      <c r="E415" s="60" t="s">
        <v>11276</v>
      </c>
      <c r="F415" s="61" t="s">
        <v>5672</v>
      </c>
      <c r="G415" s="61" t="s">
        <v>264</v>
      </c>
      <c r="H415" s="62" t="s">
        <v>5673</v>
      </c>
      <c r="I415" s="63">
        <v>2</v>
      </c>
      <c r="J415" s="64" t="str">
        <f t="shared" si="26"/>
        <v>A</v>
      </c>
      <c r="K415" s="65">
        <f t="shared" si="27"/>
        <v>5000</v>
      </c>
      <c r="L415" s="66">
        <f t="shared" si="24"/>
        <v>2</v>
      </c>
      <c r="M415" s="66" t="str">
        <f t="shared" si="25"/>
        <v>OK</v>
      </c>
    </row>
    <row r="416" spans="2:14" x14ac:dyDescent="0.25">
      <c r="B416" s="57">
        <v>409</v>
      </c>
      <c r="C416" s="58">
        <v>44495</v>
      </c>
      <c r="D416" s="59" t="s">
        <v>919</v>
      </c>
      <c r="E416" s="60" t="s">
        <v>11276</v>
      </c>
      <c r="F416" s="67" t="s">
        <v>920</v>
      </c>
      <c r="G416" s="67" t="s">
        <v>921</v>
      </c>
      <c r="H416" s="68" t="s">
        <v>5674</v>
      </c>
      <c r="I416" s="63">
        <v>2</v>
      </c>
      <c r="J416" s="64" t="str">
        <f t="shared" si="26"/>
        <v>A</v>
      </c>
      <c r="K416" s="65">
        <f t="shared" si="27"/>
        <v>5000</v>
      </c>
      <c r="L416" s="66">
        <f t="shared" si="24"/>
        <v>4</v>
      </c>
      <c r="M416" s="66" t="str">
        <f t="shared" si="25"/>
        <v>OK</v>
      </c>
    </row>
    <row r="417" spans="2:14" s="69" customFormat="1" x14ac:dyDescent="0.25">
      <c r="B417" s="57">
        <v>410</v>
      </c>
      <c r="C417" s="58">
        <v>44495</v>
      </c>
      <c r="D417" s="59" t="s">
        <v>5675</v>
      </c>
      <c r="E417" s="60" t="s">
        <v>11276</v>
      </c>
      <c r="F417" s="67" t="s">
        <v>751</v>
      </c>
      <c r="G417" s="67" t="s">
        <v>5676</v>
      </c>
      <c r="H417" s="68" t="s">
        <v>5677</v>
      </c>
      <c r="I417" s="63">
        <v>2</v>
      </c>
      <c r="J417" s="64" t="str">
        <f t="shared" si="26"/>
        <v>A</v>
      </c>
      <c r="K417" s="65">
        <f t="shared" si="27"/>
        <v>5000</v>
      </c>
      <c r="L417" s="66">
        <f t="shared" si="24"/>
        <v>2</v>
      </c>
      <c r="M417" s="66" t="str">
        <f t="shared" si="25"/>
        <v>OK</v>
      </c>
      <c r="N417" s="40"/>
    </row>
    <row r="418" spans="2:14" x14ac:dyDescent="0.25">
      <c r="B418" s="57">
        <v>411</v>
      </c>
      <c r="C418" s="58">
        <v>44495</v>
      </c>
      <c r="D418" s="59" t="s">
        <v>5678</v>
      </c>
      <c r="E418" s="60" t="s">
        <v>11276</v>
      </c>
      <c r="F418" s="67" t="s">
        <v>5679</v>
      </c>
      <c r="G418" s="67" t="s">
        <v>932</v>
      </c>
      <c r="H418" s="68" t="s">
        <v>5680</v>
      </c>
      <c r="I418" s="63">
        <v>2</v>
      </c>
      <c r="J418" s="64" t="str">
        <f t="shared" si="26"/>
        <v>A</v>
      </c>
      <c r="K418" s="65">
        <f t="shared" si="27"/>
        <v>5000</v>
      </c>
      <c r="L418" s="66">
        <f t="shared" si="24"/>
        <v>2</v>
      </c>
      <c r="M418" s="66" t="str">
        <f t="shared" si="25"/>
        <v>OK</v>
      </c>
    </row>
    <row r="419" spans="2:14" x14ac:dyDescent="0.25">
      <c r="B419" s="57">
        <v>412</v>
      </c>
      <c r="C419" s="58">
        <v>44495</v>
      </c>
      <c r="D419" s="59" t="s">
        <v>927</v>
      </c>
      <c r="E419" s="60" t="s">
        <v>11276</v>
      </c>
      <c r="F419" s="67" t="s">
        <v>928</v>
      </c>
      <c r="G419" s="67" t="s">
        <v>925</v>
      </c>
      <c r="H419" s="68" t="s">
        <v>5681</v>
      </c>
      <c r="I419" s="63">
        <v>2</v>
      </c>
      <c r="J419" s="64" t="str">
        <f t="shared" si="26"/>
        <v>A</v>
      </c>
      <c r="K419" s="65">
        <f t="shared" si="27"/>
        <v>5000</v>
      </c>
      <c r="L419" s="66">
        <f t="shared" si="24"/>
        <v>4</v>
      </c>
      <c r="M419" s="66" t="str">
        <f t="shared" si="25"/>
        <v>OK</v>
      </c>
    </row>
    <row r="420" spans="2:14" s="69" customFormat="1" x14ac:dyDescent="0.25">
      <c r="B420" s="57">
        <v>413</v>
      </c>
      <c r="C420" s="58">
        <v>44495</v>
      </c>
      <c r="D420" s="59" t="s">
        <v>930</v>
      </c>
      <c r="E420" s="60" t="s">
        <v>11276</v>
      </c>
      <c r="F420" s="67" t="s">
        <v>931</v>
      </c>
      <c r="G420" s="67" t="s">
        <v>932</v>
      </c>
      <c r="H420" s="68" t="s">
        <v>5682</v>
      </c>
      <c r="I420" s="63">
        <v>2</v>
      </c>
      <c r="J420" s="64" t="str">
        <f t="shared" si="26"/>
        <v>A</v>
      </c>
      <c r="K420" s="65">
        <f t="shared" si="27"/>
        <v>5000</v>
      </c>
      <c r="L420" s="66">
        <f t="shared" si="24"/>
        <v>4</v>
      </c>
      <c r="M420" s="66" t="str">
        <f t="shared" si="25"/>
        <v>OK</v>
      </c>
      <c r="N420" s="40"/>
    </row>
    <row r="421" spans="2:14" x14ac:dyDescent="0.25">
      <c r="B421" s="57">
        <v>414</v>
      </c>
      <c r="C421" s="58">
        <v>44495</v>
      </c>
      <c r="D421" s="59" t="s">
        <v>938</v>
      </c>
      <c r="E421" s="60" t="s">
        <v>11276</v>
      </c>
      <c r="F421" s="61" t="s">
        <v>939</v>
      </c>
      <c r="G421" s="61" t="s">
        <v>940</v>
      </c>
      <c r="H421" s="62" t="s">
        <v>5683</v>
      </c>
      <c r="I421" s="63">
        <v>2</v>
      </c>
      <c r="J421" s="64" t="str">
        <f t="shared" si="26"/>
        <v>A</v>
      </c>
      <c r="K421" s="65">
        <f t="shared" si="27"/>
        <v>5000</v>
      </c>
      <c r="L421" s="66">
        <f t="shared" si="24"/>
        <v>4</v>
      </c>
      <c r="M421" s="66" t="str">
        <f t="shared" si="25"/>
        <v>OK</v>
      </c>
    </row>
    <row r="422" spans="2:14" x14ac:dyDescent="0.25">
      <c r="B422" s="57">
        <v>415</v>
      </c>
      <c r="C422" s="58">
        <v>44495</v>
      </c>
      <c r="D422" s="59" t="s">
        <v>5684</v>
      </c>
      <c r="E422" s="60" t="s">
        <v>11276</v>
      </c>
      <c r="F422" s="61" t="s">
        <v>5685</v>
      </c>
      <c r="G422" s="61" t="s">
        <v>5686</v>
      </c>
      <c r="H422" s="62" t="s">
        <v>5687</v>
      </c>
      <c r="I422" s="63">
        <v>2</v>
      </c>
      <c r="J422" s="64" t="str">
        <f t="shared" si="26"/>
        <v>A</v>
      </c>
      <c r="K422" s="65">
        <f t="shared" si="27"/>
        <v>5000</v>
      </c>
      <c r="L422" s="66">
        <f t="shared" si="24"/>
        <v>2</v>
      </c>
      <c r="M422" s="66" t="str">
        <f t="shared" si="25"/>
        <v>OK</v>
      </c>
    </row>
    <row r="423" spans="2:14" x14ac:dyDescent="0.25">
      <c r="B423" s="57">
        <v>416</v>
      </c>
      <c r="C423" s="58">
        <v>44495</v>
      </c>
      <c r="D423" s="59" t="s">
        <v>942</v>
      </c>
      <c r="E423" s="60" t="s">
        <v>11276</v>
      </c>
      <c r="F423" s="61" t="s">
        <v>943</v>
      </c>
      <c r="G423" s="61" t="s">
        <v>944</v>
      </c>
      <c r="H423" s="62" t="s">
        <v>5688</v>
      </c>
      <c r="I423" s="63">
        <v>2</v>
      </c>
      <c r="J423" s="64" t="str">
        <f t="shared" si="26"/>
        <v>A</v>
      </c>
      <c r="K423" s="65">
        <f t="shared" si="27"/>
        <v>5000</v>
      </c>
      <c r="L423" s="66">
        <f t="shared" si="24"/>
        <v>5</v>
      </c>
      <c r="M423" s="66" t="str">
        <f t="shared" si="25"/>
        <v>OK</v>
      </c>
    </row>
    <row r="424" spans="2:14" s="69" customFormat="1" x14ac:dyDescent="0.25">
      <c r="B424" s="57">
        <v>417</v>
      </c>
      <c r="C424" s="58">
        <v>44495</v>
      </c>
      <c r="D424" s="59" t="s">
        <v>5689</v>
      </c>
      <c r="E424" s="60" t="s">
        <v>11276</v>
      </c>
      <c r="F424" s="61" t="s">
        <v>5690</v>
      </c>
      <c r="G424" s="61" t="s">
        <v>955</v>
      </c>
      <c r="H424" s="62" t="s">
        <v>5691</v>
      </c>
      <c r="I424" s="63">
        <v>2</v>
      </c>
      <c r="J424" s="64" t="str">
        <f t="shared" si="26"/>
        <v>A</v>
      </c>
      <c r="K424" s="65">
        <f t="shared" si="27"/>
        <v>5000</v>
      </c>
      <c r="L424" s="66">
        <f t="shared" si="24"/>
        <v>2</v>
      </c>
      <c r="M424" s="66" t="str">
        <f t="shared" si="25"/>
        <v>OK</v>
      </c>
      <c r="N424" s="40"/>
    </row>
    <row r="425" spans="2:14" x14ac:dyDescent="0.25">
      <c r="B425" s="57">
        <v>418</v>
      </c>
      <c r="C425" s="58">
        <v>44495</v>
      </c>
      <c r="D425" s="59" t="s">
        <v>950</v>
      </c>
      <c r="E425" s="60" t="s">
        <v>11276</v>
      </c>
      <c r="F425" s="61" t="s">
        <v>951</v>
      </c>
      <c r="G425" s="61" t="s">
        <v>940</v>
      </c>
      <c r="H425" s="62" t="s">
        <v>5692</v>
      </c>
      <c r="I425" s="63">
        <v>2</v>
      </c>
      <c r="J425" s="64" t="str">
        <f t="shared" si="26"/>
        <v>A</v>
      </c>
      <c r="K425" s="65">
        <f t="shared" si="27"/>
        <v>5000</v>
      </c>
      <c r="L425" s="66">
        <f t="shared" si="24"/>
        <v>4</v>
      </c>
      <c r="M425" s="66" t="str">
        <f t="shared" si="25"/>
        <v>OK</v>
      </c>
    </row>
    <row r="426" spans="2:14" x14ac:dyDescent="0.25">
      <c r="B426" s="57">
        <v>419</v>
      </c>
      <c r="C426" s="58">
        <v>44495</v>
      </c>
      <c r="D426" s="59" t="s">
        <v>957</v>
      </c>
      <c r="E426" s="60" t="s">
        <v>11276</v>
      </c>
      <c r="F426" s="61" t="s">
        <v>958</v>
      </c>
      <c r="G426" s="61" t="s">
        <v>959</v>
      </c>
      <c r="H426" s="62" t="s">
        <v>5693</v>
      </c>
      <c r="I426" s="63">
        <v>2</v>
      </c>
      <c r="J426" s="64" t="str">
        <f t="shared" si="26"/>
        <v>A</v>
      </c>
      <c r="K426" s="65">
        <f t="shared" si="27"/>
        <v>5000</v>
      </c>
      <c r="L426" s="66">
        <f t="shared" si="24"/>
        <v>4</v>
      </c>
      <c r="M426" s="66" t="str">
        <f t="shared" si="25"/>
        <v>OK</v>
      </c>
    </row>
    <row r="427" spans="2:14" x14ac:dyDescent="0.25">
      <c r="B427" s="57">
        <v>420</v>
      </c>
      <c r="C427" s="58">
        <v>44495</v>
      </c>
      <c r="D427" s="59" t="s">
        <v>5694</v>
      </c>
      <c r="E427" s="60" t="s">
        <v>11276</v>
      </c>
      <c r="F427" s="61" t="s">
        <v>5695</v>
      </c>
      <c r="G427" s="61" t="s">
        <v>955</v>
      </c>
      <c r="H427" s="62" t="s">
        <v>5696</v>
      </c>
      <c r="I427" s="63">
        <v>2</v>
      </c>
      <c r="J427" s="64" t="str">
        <f t="shared" si="26"/>
        <v>A</v>
      </c>
      <c r="K427" s="65">
        <f t="shared" si="27"/>
        <v>5000</v>
      </c>
      <c r="L427" s="66">
        <f t="shared" si="24"/>
        <v>2</v>
      </c>
      <c r="M427" s="66" t="str">
        <f t="shared" si="25"/>
        <v>OK</v>
      </c>
    </row>
    <row r="428" spans="2:14" s="69" customFormat="1" x14ac:dyDescent="0.25">
      <c r="B428" s="57">
        <v>421</v>
      </c>
      <c r="C428" s="58">
        <v>44495</v>
      </c>
      <c r="D428" s="59" t="s">
        <v>5697</v>
      </c>
      <c r="E428" s="60" t="s">
        <v>11276</v>
      </c>
      <c r="F428" s="61" t="s">
        <v>5698</v>
      </c>
      <c r="G428" s="61" t="s">
        <v>5699</v>
      </c>
      <c r="H428" s="62" t="s">
        <v>5700</v>
      </c>
      <c r="I428" s="63">
        <v>2</v>
      </c>
      <c r="J428" s="64" t="str">
        <f t="shared" si="26"/>
        <v>A</v>
      </c>
      <c r="K428" s="65">
        <f t="shared" si="27"/>
        <v>5000</v>
      </c>
      <c r="L428" s="66">
        <f t="shared" si="24"/>
        <v>2</v>
      </c>
      <c r="M428" s="66" t="str">
        <f t="shared" si="25"/>
        <v>OK</v>
      </c>
      <c r="N428" s="40"/>
    </row>
    <row r="429" spans="2:14" x14ac:dyDescent="0.25">
      <c r="B429" s="57">
        <v>422</v>
      </c>
      <c r="C429" s="58">
        <v>44495</v>
      </c>
      <c r="D429" s="59" t="s">
        <v>969</v>
      </c>
      <c r="E429" s="60" t="s">
        <v>11276</v>
      </c>
      <c r="F429" s="61" t="s">
        <v>970</v>
      </c>
      <c r="G429" s="61" t="s">
        <v>971</v>
      </c>
      <c r="H429" s="62" t="s">
        <v>5701</v>
      </c>
      <c r="I429" s="63">
        <v>2</v>
      </c>
      <c r="J429" s="64" t="str">
        <f t="shared" si="26"/>
        <v>A</v>
      </c>
      <c r="K429" s="65">
        <f t="shared" si="27"/>
        <v>5000</v>
      </c>
      <c r="L429" s="66">
        <f t="shared" si="24"/>
        <v>4</v>
      </c>
      <c r="M429" s="66" t="str">
        <f t="shared" si="25"/>
        <v>OK</v>
      </c>
    </row>
    <row r="430" spans="2:14" x14ac:dyDescent="0.25">
      <c r="B430" s="57">
        <v>423</v>
      </c>
      <c r="C430" s="58">
        <v>44495</v>
      </c>
      <c r="D430" s="59" t="s">
        <v>965</v>
      </c>
      <c r="E430" s="60" t="s">
        <v>11276</v>
      </c>
      <c r="F430" s="61" t="s">
        <v>966</v>
      </c>
      <c r="G430" s="61" t="s">
        <v>967</v>
      </c>
      <c r="H430" s="62" t="s">
        <v>5702</v>
      </c>
      <c r="I430" s="63">
        <v>2</v>
      </c>
      <c r="J430" s="64" t="str">
        <f t="shared" si="26"/>
        <v>A</v>
      </c>
      <c r="K430" s="65">
        <f t="shared" si="27"/>
        <v>5000</v>
      </c>
      <c r="L430" s="66">
        <f t="shared" si="24"/>
        <v>4</v>
      </c>
      <c r="M430" s="66" t="str">
        <f t="shared" si="25"/>
        <v>OK</v>
      </c>
    </row>
    <row r="431" spans="2:14" s="69" customFormat="1" x14ac:dyDescent="0.25">
      <c r="B431" s="57">
        <v>424</v>
      </c>
      <c r="C431" s="58">
        <v>44495</v>
      </c>
      <c r="D431" s="59" t="s">
        <v>5703</v>
      </c>
      <c r="E431" s="60" t="s">
        <v>11276</v>
      </c>
      <c r="F431" s="61" t="s">
        <v>5704</v>
      </c>
      <c r="G431" s="61" t="s">
        <v>5705</v>
      </c>
      <c r="H431" s="62" t="s">
        <v>5706</v>
      </c>
      <c r="I431" s="63">
        <v>2</v>
      </c>
      <c r="J431" s="64" t="str">
        <f t="shared" si="26"/>
        <v>A</v>
      </c>
      <c r="K431" s="65">
        <f t="shared" si="27"/>
        <v>5000</v>
      </c>
      <c r="L431" s="66">
        <f t="shared" si="24"/>
        <v>2</v>
      </c>
      <c r="M431" s="66" t="str">
        <f t="shared" si="25"/>
        <v>OK</v>
      </c>
      <c r="N431" s="40"/>
    </row>
    <row r="432" spans="2:14" x14ac:dyDescent="0.25">
      <c r="B432" s="57">
        <v>425</v>
      </c>
      <c r="C432" s="58">
        <v>44495</v>
      </c>
      <c r="D432" s="59" t="s">
        <v>5707</v>
      </c>
      <c r="E432" s="60" t="s">
        <v>11276</v>
      </c>
      <c r="F432" s="67" t="s">
        <v>5708</v>
      </c>
      <c r="G432" s="67" t="s">
        <v>2433</v>
      </c>
      <c r="H432" s="68" t="s">
        <v>5709</v>
      </c>
      <c r="I432" s="63">
        <v>2</v>
      </c>
      <c r="J432" s="64" t="str">
        <f t="shared" si="26"/>
        <v>A</v>
      </c>
      <c r="K432" s="65">
        <f t="shared" si="27"/>
        <v>5000</v>
      </c>
      <c r="L432" s="66">
        <f t="shared" si="24"/>
        <v>4</v>
      </c>
      <c r="M432" s="66" t="str">
        <f t="shared" si="25"/>
        <v>OK</v>
      </c>
    </row>
    <row r="433" spans="2:14" s="69" customFormat="1" x14ac:dyDescent="0.25">
      <c r="B433" s="57">
        <v>426</v>
      </c>
      <c r="C433" s="58">
        <v>44495</v>
      </c>
      <c r="D433" s="59" t="s">
        <v>5710</v>
      </c>
      <c r="E433" s="60" t="s">
        <v>11276</v>
      </c>
      <c r="F433" s="67" t="s">
        <v>564</v>
      </c>
      <c r="G433" s="67" t="s">
        <v>2433</v>
      </c>
      <c r="H433" s="68" t="s">
        <v>5711</v>
      </c>
      <c r="I433" s="63">
        <v>2</v>
      </c>
      <c r="J433" s="64" t="str">
        <f t="shared" si="26"/>
        <v>A</v>
      </c>
      <c r="K433" s="65">
        <f t="shared" si="27"/>
        <v>5000</v>
      </c>
      <c r="L433" s="66">
        <f t="shared" si="24"/>
        <v>4</v>
      </c>
      <c r="M433" s="66" t="str">
        <f t="shared" si="25"/>
        <v>OK</v>
      </c>
      <c r="N433" s="40"/>
    </row>
    <row r="434" spans="2:14" x14ac:dyDescent="0.25">
      <c r="B434" s="57">
        <v>427</v>
      </c>
      <c r="C434" s="58">
        <v>44495</v>
      </c>
      <c r="D434" s="59" t="s">
        <v>5712</v>
      </c>
      <c r="E434" s="60" t="s">
        <v>11276</v>
      </c>
      <c r="F434" s="67" t="s">
        <v>775</v>
      </c>
      <c r="G434" s="67" t="s">
        <v>5713</v>
      </c>
      <c r="H434" s="68" t="s">
        <v>5714</v>
      </c>
      <c r="I434" s="63">
        <v>2</v>
      </c>
      <c r="J434" s="64" t="str">
        <f t="shared" si="26"/>
        <v>A</v>
      </c>
      <c r="K434" s="65">
        <f t="shared" si="27"/>
        <v>5000</v>
      </c>
      <c r="L434" s="66">
        <f t="shared" si="24"/>
        <v>4</v>
      </c>
      <c r="M434" s="66" t="str">
        <f t="shared" si="25"/>
        <v>OK</v>
      </c>
    </row>
    <row r="435" spans="2:14" x14ac:dyDescent="0.25">
      <c r="B435" s="57">
        <v>428</v>
      </c>
      <c r="C435" s="58">
        <v>44495</v>
      </c>
      <c r="D435" s="59" t="s">
        <v>2466</v>
      </c>
      <c r="E435" s="60" t="s">
        <v>11276</v>
      </c>
      <c r="F435" s="67" t="s">
        <v>2467</v>
      </c>
      <c r="G435" s="67" t="s">
        <v>2433</v>
      </c>
      <c r="H435" s="68" t="s">
        <v>5715</v>
      </c>
      <c r="I435" s="63">
        <v>2</v>
      </c>
      <c r="J435" s="64" t="str">
        <f t="shared" si="26"/>
        <v>A</v>
      </c>
      <c r="K435" s="65">
        <f t="shared" si="27"/>
        <v>5000</v>
      </c>
      <c r="L435" s="66">
        <f t="shared" si="24"/>
        <v>6</v>
      </c>
      <c r="M435" s="66" t="str">
        <f t="shared" si="25"/>
        <v>OK</v>
      </c>
    </row>
    <row r="436" spans="2:14" x14ac:dyDescent="0.25">
      <c r="B436" s="57">
        <v>429</v>
      </c>
      <c r="C436" s="58">
        <v>44495</v>
      </c>
      <c r="D436" s="59" t="s">
        <v>1164</v>
      </c>
      <c r="E436" s="60" t="s">
        <v>11276</v>
      </c>
      <c r="F436" s="67" t="s">
        <v>1165</v>
      </c>
      <c r="G436" s="67" t="s">
        <v>1166</v>
      </c>
      <c r="H436" s="68" t="s">
        <v>5716</v>
      </c>
      <c r="I436" s="63">
        <v>6</v>
      </c>
      <c r="J436" s="64" t="str">
        <f t="shared" si="26"/>
        <v>B</v>
      </c>
      <c r="K436" s="65">
        <f t="shared" si="27"/>
        <v>18000</v>
      </c>
      <c r="L436" s="66">
        <f t="shared" si="24"/>
        <v>12</v>
      </c>
      <c r="M436" s="66" t="str">
        <f t="shared" si="25"/>
        <v>OK</v>
      </c>
    </row>
    <row r="437" spans="2:14" s="69" customFormat="1" x14ac:dyDescent="0.25">
      <c r="B437" s="57">
        <v>430</v>
      </c>
      <c r="C437" s="58">
        <v>44495</v>
      </c>
      <c r="D437" s="59" t="s">
        <v>5717</v>
      </c>
      <c r="E437" s="60" t="s">
        <v>11276</v>
      </c>
      <c r="F437" s="67" t="s">
        <v>5718</v>
      </c>
      <c r="G437" s="67" t="s">
        <v>5719</v>
      </c>
      <c r="H437" s="68" t="s">
        <v>5720</v>
      </c>
      <c r="I437" s="63">
        <v>2</v>
      </c>
      <c r="J437" s="64" t="str">
        <f t="shared" si="26"/>
        <v>A</v>
      </c>
      <c r="K437" s="65">
        <f t="shared" si="27"/>
        <v>5000</v>
      </c>
      <c r="L437" s="66">
        <f t="shared" si="24"/>
        <v>2</v>
      </c>
      <c r="M437" s="66" t="str">
        <f t="shared" si="25"/>
        <v>OK</v>
      </c>
      <c r="N437" s="40"/>
    </row>
    <row r="438" spans="2:14" x14ac:dyDescent="0.25">
      <c r="B438" s="57">
        <v>431</v>
      </c>
      <c r="C438" s="58">
        <v>44495</v>
      </c>
      <c r="D438" s="59" t="s">
        <v>5721</v>
      </c>
      <c r="E438" s="60" t="s">
        <v>11276</v>
      </c>
      <c r="F438" s="67" t="s">
        <v>5722</v>
      </c>
      <c r="G438" s="67" t="s">
        <v>5723</v>
      </c>
      <c r="H438" s="68" t="s">
        <v>5724</v>
      </c>
      <c r="I438" s="63">
        <v>2</v>
      </c>
      <c r="J438" s="64" t="str">
        <f t="shared" si="26"/>
        <v>A</v>
      </c>
      <c r="K438" s="65">
        <f t="shared" si="27"/>
        <v>5000</v>
      </c>
      <c r="L438" s="66">
        <f t="shared" si="24"/>
        <v>2</v>
      </c>
      <c r="M438" s="66" t="str">
        <f t="shared" si="25"/>
        <v>OK</v>
      </c>
    </row>
    <row r="439" spans="2:14" x14ac:dyDescent="0.25">
      <c r="B439" s="57">
        <v>432</v>
      </c>
      <c r="C439" s="58">
        <v>44495</v>
      </c>
      <c r="D439" s="59" t="s">
        <v>3333</v>
      </c>
      <c r="E439" s="60" t="s">
        <v>11276</v>
      </c>
      <c r="F439" s="67" t="s">
        <v>3334</v>
      </c>
      <c r="G439" s="67" t="s">
        <v>3335</v>
      </c>
      <c r="H439" s="68" t="s">
        <v>5725</v>
      </c>
      <c r="I439" s="63">
        <v>2</v>
      </c>
      <c r="J439" s="64" t="str">
        <f t="shared" si="26"/>
        <v>A</v>
      </c>
      <c r="K439" s="65">
        <f t="shared" si="27"/>
        <v>5000</v>
      </c>
      <c r="L439" s="66">
        <f t="shared" si="24"/>
        <v>4</v>
      </c>
      <c r="M439" s="66" t="str">
        <f t="shared" si="25"/>
        <v>OK</v>
      </c>
    </row>
    <row r="440" spans="2:14" s="69" customFormat="1" x14ac:dyDescent="0.25">
      <c r="B440" s="57">
        <v>433</v>
      </c>
      <c r="C440" s="58">
        <v>44495</v>
      </c>
      <c r="D440" s="59" t="s">
        <v>5726</v>
      </c>
      <c r="E440" s="60" t="s">
        <v>11276</v>
      </c>
      <c r="F440" s="67" t="s">
        <v>5727</v>
      </c>
      <c r="G440" s="67" t="s">
        <v>310</v>
      </c>
      <c r="H440" s="68" t="s">
        <v>5728</v>
      </c>
      <c r="I440" s="63">
        <v>2</v>
      </c>
      <c r="J440" s="64" t="str">
        <f t="shared" si="26"/>
        <v>A</v>
      </c>
      <c r="K440" s="65">
        <f t="shared" si="27"/>
        <v>5000</v>
      </c>
      <c r="L440" s="66">
        <f t="shared" si="24"/>
        <v>4</v>
      </c>
      <c r="M440" s="66" t="str">
        <f t="shared" si="25"/>
        <v>OK</v>
      </c>
      <c r="N440" s="40"/>
    </row>
    <row r="441" spans="2:14" x14ac:dyDescent="0.25">
      <c r="B441" s="57">
        <v>434</v>
      </c>
      <c r="C441" s="58">
        <v>44495</v>
      </c>
      <c r="D441" s="59" t="s">
        <v>3369</v>
      </c>
      <c r="E441" s="60" t="s">
        <v>11276</v>
      </c>
      <c r="F441" s="67" t="s">
        <v>3370</v>
      </c>
      <c r="G441" s="67" t="s">
        <v>3347</v>
      </c>
      <c r="H441" s="68" t="s">
        <v>5729</v>
      </c>
      <c r="I441" s="63">
        <v>2</v>
      </c>
      <c r="J441" s="64" t="str">
        <f t="shared" si="26"/>
        <v>A</v>
      </c>
      <c r="K441" s="65">
        <f t="shared" si="27"/>
        <v>5000</v>
      </c>
      <c r="L441" s="66">
        <f t="shared" si="24"/>
        <v>4</v>
      </c>
      <c r="M441" s="66" t="str">
        <f t="shared" si="25"/>
        <v>OK</v>
      </c>
    </row>
    <row r="442" spans="2:14" x14ac:dyDescent="0.25">
      <c r="B442" s="57">
        <v>435</v>
      </c>
      <c r="C442" s="58">
        <v>44496</v>
      </c>
      <c r="D442" s="59" t="s">
        <v>6473</v>
      </c>
      <c r="E442" s="60" t="s">
        <v>11276</v>
      </c>
      <c r="F442" s="67" t="s">
        <v>6474</v>
      </c>
      <c r="G442" s="67" t="s">
        <v>6475</v>
      </c>
      <c r="H442" s="68" t="s">
        <v>6476</v>
      </c>
      <c r="I442" s="63">
        <v>2</v>
      </c>
      <c r="J442" s="64" t="str">
        <f t="shared" si="26"/>
        <v>A</v>
      </c>
      <c r="K442" s="65">
        <f t="shared" si="27"/>
        <v>5000</v>
      </c>
      <c r="L442" s="66">
        <f t="shared" si="24"/>
        <v>2</v>
      </c>
      <c r="M442" s="66" t="str">
        <f t="shared" si="25"/>
        <v>OK</v>
      </c>
    </row>
    <row r="443" spans="2:14" x14ac:dyDescent="0.25">
      <c r="B443" s="57">
        <v>436</v>
      </c>
      <c r="C443" s="58">
        <v>44496</v>
      </c>
      <c r="D443" s="59" t="s">
        <v>6477</v>
      </c>
      <c r="E443" s="60" t="s">
        <v>11276</v>
      </c>
      <c r="F443" s="67" t="s">
        <v>6478</v>
      </c>
      <c r="G443" s="67" t="s">
        <v>6479</v>
      </c>
      <c r="H443" s="68" t="s">
        <v>6480</v>
      </c>
      <c r="I443" s="63">
        <v>2</v>
      </c>
      <c r="J443" s="64" t="str">
        <f t="shared" si="26"/>
        <v>A</v>
      </c>
      <c r="K443" s="65">
        <f t="shared" si="27"/>
        <v>5000</v>
      </c>
      <c r="L443" s="66">
        <f t="shared" si="24"/>
        <v>2</v>
      </c>
      <c r="M443" s="66" t="str">
        <f t="shared" si="25"/>
        <v>OK</v>
      </c>
    </row>
    <row r="444" spans="2:14" s="69" customFormat="1" x14ac:dyDescent="0.25">
      <c r="B444" s="57">
        <v>437</v>
      </c>
      <c r="C444" s="58">
        <v>44496</v>
      </c>
      <c r="D444" s="59" t="s">
        <v>6481</v>
      </c>
      <c r="E444" s="60" t="s">
        <v>11276</v>
      </c>
      <c r="F444" s="67" t="s">
        <v>6482</v>
      </c>
      <c r="G444" s="67" t="s">
        <v>6483</v>
      </c>
      <c r="H444" s="68" t="s">
        <v>6484</v>
      </c>
      <c r="I444" s="63">
        <v>2</v>
      </c>
      <c r="J444" s="64" t="str">
        <f t="shared" si="26"/>
        <v>A</v>
      </c>
      <c r="K444" s="65">
        <f t="shared" si="27"/>
        <v>5000</v>
      </c>
      <c r="L444" s="66">
        <f t="shared" si="24"/>
        <v>2</v>
      </c>
      <c r="M444" s="66" t="str">
        <f t="shared" si="25"/>
        <v>OK</v>
      </c>
      <c r="N444" s="40"/>
    </row>
    <row r="445" spans="2:14" x14ac:dyDescent="0.25">
      <c r="B445" s="57">
        <v>438</v>
      </c>
      <c r="C445" s="58">
        <v>44496</v>
      </c>
      <c r="D445" s="59" t="s">
        <v>981</v>
      </c>
      <c r="E445" s="60" t="s">
        <v>11276</v>
      </c>
      <c r="F445" s="67" t="s">
        <v>982</v>
      </c>
      <c r="G445" s="67" t="s">
        <v>983</v>
      </c>
      <c r="H445" s="68" t="s">
        <v>6485</v>
      </c>
      <c r="I445" s="63">
        <v>2</v>
      </c>
      <c r="J445" s="64" t="str">
        <f t="shared" si="26"/>
        <v>A</v>
      </c>
      <c r="K445" s="65">
        <f t="shared" si="27"/>
        <v>5000</v>
      </c>
      <c r="L445" s="66">
        <f t="shared" si="24"/>
        <v>4</v>
      </c>
      <c r="M445" s="66" t="str">
        <f t="shared" si="25"/>
        <v>OK</v>
      </c>
    </row>
    <row r="446" spans="2:14" x14ac:dyDescent="0.25">
      <c r="B446" s="57">
        <v>439</v>
      </c>
      <c r="C446" s="58">
        <v>44496</v>
      </c>
      <c r="D446" s="59" t="s">
        <v>985</v>
      </c>
      <c r="E446" s="60" t="s">
        <v>11276</v>
      </c>
      <c r="F446" s="67" t="s">
        <v>986</v>
      </c>
      <c r="G446" s="67" t="s">
        <v>987</v>
      </c>
      <c r="H446" s="68" t="s">
        <v>6486</v>
      </c>
      <c r="I446" s="63">
        <v>2</v>
      </c>
      <c r="J446" s="64" t="str">
        <f t="shared" si="26"/>
        <v>A</v>
      </c>
      <c r="K446" s="65">
        <f t="shared" si="27"/>
        <v>5000</v>
      </c>
      <c r="L446" s="66">
        <f t="shared" si="24"/>
        <v>6</v>
      </c>
      <c r="M446" s="66" t="str">
        <f t="shared" si="25"/>
        <v>OK</v>
      </c>
    </row>
    <row r="447" spans="2:14" s="69" customFormat="1" x14ac:dyDescent="0.25">
      <c r="B447" s="57">
        <v>440</v>
      </c>
      <c r="C447" s="58">
        <v>44496</v>
      </c>
      <c r="D447" s="59" t="s">
        <v>989</v>
      </c>
      <c r="E447" s="60" t="s">
        <v>11276</v>
      </c>
      <c r="F447" s="67" t="s">
        <v>990</v>
      </c>
      <c r="G447" s="67" t="s">
        <v>991</v>
      </c>
      <c r="H447" s="68" t="s">
        <v>6487</v>
      </c>
      <c r="I447" s="63">
        <v>2</v>
      </c>
      <c r="J447" s="64" t="str">
        <f t="shared" si="26"/>
        <v>A</v>
      </c>
      <c r="K447" s="65">
        <f t="shared" si="27"/>
        <v>5000</v>
      </c>
      <c r="L447" s="66">
        <f t="shared" si="24"/>
        <v>4</v>
      </c>
      <c r="M447" s="66" t="str">
        <f t="shared" si="25"/>
        <v>OK</v>
      </c>
      <c r="N447" s="40"/>
    </row>
    <row r="448" spans="2:14" s="69" customFormat="1" x14ac:dyDescent="0.25">
      <c r="B448" s="57">
        <v>441</v>
      </c>
      <c r="C448" s="58">
        <v>44496</v>
      </c>
      <c r="D448" s="59" t="s">
        <v>993</v>
      </c>
      <c r="E448" s="60" t="s">
        <v>11276</v>
      </c>
      <c r="F448" s="67" t="s">
        <v>994</v>
      </c>
      <c r="G448" s="67" t="s">
        <v>995</v>
      </c>
      <c r="H448" s="68" t="s">
        <v>6488</v>
      </c>
      <c r="I448" s="63">
        <v>2</v>
      </c>
      <c r="J448" s="64" t="str">
        <f t="shared" si="26"/>
        <v>A</v>
      </c>
      <c r="K448" s="65">
        <f t="shared" si="27"/>
        <v>5000</v>
      </c>
      <c r="L448" s="66">
        <f t="shared" si="24"/>
        <v>6</v>
      </c>
      <c r="M448" s="66" t="str">
        <f t="shared" si="25"/>
        <v>OK</v>
      </c>
      <c r="N448" s="40"/>
    </row>
    <row r="449" spans="2:14" x14ac:dyDescent="0.25">
      <c r="B449" s="57">
        <v>442</v>
      </c>
      <c r="C449" s="58">
        <v>44496</v>
      </c>
      <c r="D449" s="59" t="s">
        <v>1004</v>
      </c>
      <c r="E449" s="60" t="s">
        <v>11276</v>
      </c>
      <c r="F449" s="67" t="s">
        <v>1005</v>
      </c>
      <c r="G449" s="67" t="s">
        <v>1006</v>
      </c>
      <c r="H449" s="68" t="s">
        <v>6489</v>
      </c>
      <c r="I449" s="63">
        <v>2</v>
      </c>
      <c r="J449" s="64" t="str">
        <f t="shared" si="26"/>
        <v>A</v>
      </c>
      <c r="K449" s="65">
        <f t="shared" si="27"/>
        <v>5000</v>
      </c>
      <c r="L449" s="66">
        <f t="shared" si="24"/>
        <v>4</v>
      </c>
      <c r="M449" s="66" t="str">
        <f t="shared" si="25"/>
        <v>OK</v>
      </c>
    </row>
    <row r="450" spans="2:14" x14ac:dyDescent="0.25">
      <c r="B450" s="57">
        <v>443</v>
      </c>
      <c r="C450" s="58">
        <v>44496</v>
      </c>
      <c r="D450" s="59" t="s">
        <v>6490</v>
      </c>
      <c r="E450" s="60" t="s">
        <v>11276</v>
      </c>
      <c r="F450" s="67" t="s">
        <v>6491</v>
      </c>
      <c r="G450" s="67" t="s">
        <v>6492</v>
      </c>
      <c r="H450" s="68" t="s">
        <v>6493</v>
      </c>
      <c r="I450" s="63">
        <v>2</v>
      </c>
      <c r="J450" s="64" t="str">
        <f t="shared" si="26"/>
        <v>A</v>
      </c>
      <c r="K450" s="65">
        <f t="shared" si="27"/>
        <v>5000</v>
      </c>
      <c r="L450" s="66">
        <f t="shared" si="24"/>
        <v>2</v>
      </c>
      <c r="M450" s="66" t="str">
        <f t="shared" si="25"/>
        <v>OK</v>
      </c>
    </row>
    <row r="451" spans="2:14" x14ac:dyDescent="0.25">
      <c r="B451" s="57">
        <v>444</v>
      </c>
      <c r="C451" s="58">
        <v>44496</v>
      </c>
      <c r="D451" s="59" t="s">
        <v>1156</v>
      </c>
      <c r="E451" s="60" t="s">
        <v>11276</v>
      </c>
      <c r="F451" s="67" t="s">
        <v>1157</v>
      </c>
      <c r="G451" s="67" t="s">
        <v>1158</v>
      </c>
      <c r="H451" s="68" t="s">
        <v>6494</v>
      </c>
      <c r="I451" s="63">
        <v>5</v>
      </c>
      <c r="J451" s="64" t="str">
        <f t="shared" si="26"/>
        <v>A</v>
      </c>
      <c r="K451" s="65">
        <f t="shared" si="27"/>
        <v>12500</v>
      </c>
      <c r="L451" s="66">
        <f t="shared" si="24"/>
        <v>20</v>
      </c>
      <c r="M451" s="66" t="str">
        <f t="shared" si="25"/>
        <v>OK</v>
      </c>
    </row>
    <row r="452" spans="2:14" s="69" customFormat="1" x14ac:dyDescent="0.25">
      <c r="B452" s="57">
        <v>445</v>
      </c>
      <c r="C452" s="58">
        <v>44496</v>
      </c>
      <c r="D452" s="59" t="s">
        <v>6495</v>
      </c>
      <c r="E452" s="60" t="s">
        <v>11276</v>
      </c>
      <c r="F452" s="67" t="s">
        <v>6496</v>
      </c>
      <c r="G452" s="67" t="s">
        <v>6497</v>
      </c>
      <c r="H452" s="68" t="s">
        <v>6498</v>
      </c>
      <c r="I452" s="63">
        <v>2</v>
      </c>
      <c r="J452" s="64" t="str">
        <f t="shared" si="26"/>
        <v>A</v>
      </c>
      <c r="K452" s="65">
        <f t="shared" si="27"/>
        <v>5000</v>
      </c>
      <c r="L452" s="66">
        <f t="shared" si="24"/>
        <v>2</v>
      </c>
      <c r="M452" s="66" t="str">
        <f t="shared" si="25"/>
        <v>OK</v>
      </c>
      <c r="N452" s="40"/>
    </row>
    <row r="453" spans="2:14" x14ac:dyDescent="0.25">
      <c r="B453" s="57">
        <v>446</v>
      </c>
      <c r="C453" s="58">
        <v>44496</v>
      </c>
      <c r="D453" s="59" t="s">
        <v>6499</v>
      </c>
      <c r="E453" s="60" t="s">
        <v>11276</v>
      </c>
      <c r="F453" s="67" t="s">
        <v>6500</v>
      </c>
      <c r="G453" s="67" t="s">
        <v>6501</v>
      </c>
      <c r="H453" s="68" t="s">
        <v>6502</v>
      </c>
      <c r="I453" s="63">
        <v>2</v>
      </c>
      <c r="J453" s="64" t="str">
        <f t="shared" si="26"/>
        <v>A</v>
      </c>
      <c r="K453" s="65">
        <f t="shared" si="27"/>
        <v>5000</v>
      </c>
      <c r="L453" s="66">
        <f t="shared" si="24"/>
        <v>2</v>
      </c>
      <c r="M453" s="66" t="str">
        <f t="shared" si="25"/>
        <v>OK</v>
      </c>
    </row>
    <row r="454" spans="2:14" x14ac:dyDescent="0.25">
      <c r="B454" s="57">
        <v>447</v>
      </c>
      <c r="C454" s="58">
        <v>44496</v>
      </c>
      <c r="D454" s="59" t="s">
        <v>1059</v>
      </c>
      <c r="E454" s="60" t="s">
        <v>11276</v>
      </c>
      <c r="F454" s="67" t="s">
        <v>1060</v>
      </c>
      <c r="G454" s="67" t="s">
        <v>1061</v>
      </c>
      <c r="H454" s="68" t="s">
        <v>6503</v>
      </c>
      <c r="I454" s="63">
        <v>10</v>
      </c>
      <c r="J454" s="64" t="str">
        <f t="shared" si="26"/>
        <v>B</v>
      </c>
      <c r="K454" s="65">
        <f t="shared" si="27"/>
        <v>30000</v>
      </c>
      <c r="L454" s="66">
        <f t="shared" si="24"/>
        <v>16</v>
      </c>
      <c r="M454" s="66" t="str">
        <f t="shared" si="25"/>
        <v>OK</v>
      </c>
    </row>
    <row r="455" spans="2:14" s="69" customFormat="1" x14ac:dyDescent="0.25">
      <c r="B455" s="57">
        <v>448</v>
      </c>
      <c r="C455" s="58">
        <v>44496</v>
      </c>
      <c r="D455" s="59" t="s">
        <v>6504</v>
      </c>
      <c r="E455" s="60" t="s">
        <v>11276</v>
      </c>
      <c r="F455" s="67" t="s">
        <v>6505</v>
      </c>
      <c r="G455" s="67" t="s">
        <v>6506</v>
      </c>
      <c r="H455" s="68" t="s">
        <v>6507</v>
      </c>
      <c r="I455" s="63">
        <v>10</v>
      </c>
      <c r="J455" s="64" t="str">
        <f t="shared" si="26"/>
        <v>B</v>
      </c>
      <c r="K455" s="65">
        <f t="shared" si="27"/>
        <v>30000</v>
      </c>
      <c r="L455" s="66">
        <f t="shared" si="24"/>
        <v>10</v>
      </c>
      <c r="M455" s="66" t="str">
        <f t="shared" si="25"/>
        <v>OK</v>
      </c>
      <c r="N455" s="40"/>
    </row>
    <row r="456" spans="2:14" x14ac:dyDescent="0.25">
      <c r="B456" s="57">
        <v>449</v>
      </c>
      <c r="C456" s="58">
        <v>44496</v>
      </c>
      <c r="D456" s="59" t="s">
        <v>6508</v>
      </c>
      <c r="E456" s="60" t="s">
        <v>11276</v>
      </c>
      <c r="F456" s="67" t="s">
        <v>6509</v>
      </c>
      <c r="G456" s="67" t="s">
        <v>6510</v>
      </c>
      <c r="H456" s="68" t="s">
        <v>6511</v>
      </c>
      <c r="I456" s="63">
        <v>2</v>
      </c>
      <c r="J456" s="64" t="str">
        <f t="shared" si="26"/>
        <v>A</v>
      </c>
      <c r="K456" s="65">
        <f t="shared" si="27"/>
        <v>5000</v>
      </c>
      <c r="L456" s="66">
        <f t="shared" si="24"/>
        <v>2</v>
      </c>
      <c r="M456" s="66" t="str">
        <f t="shared" si="25"/>
        <v>OK</v>
      </c>
    </row>
    <row r="457" spans="2:14" x14ac:dyDescent="0.25">
      <c r="B457" s="57">
        <v>450</v>
      </c>
      <c r="C457" s="58">
        <v>44496</v>
      </c>
      <c r="D457" s="59" t="s">
        <v>1091</v>
      </c>
      <c r="E457" s="60" t="s">
        <v>11276</v>
      </c>
      <c r="F457" s="67" t="s">
        <v>1092</v>
      </c>
      <c r="G457" s="67" t="s">
        <v>1093</v>
      </c>
      <c r="H457" s="68" t="s">
        <v>6512</v>
      </c>
      <c r="I457" s="63">
        <v>2</v>
      </c>
      <c r="J457" s="64" t="str">
        <f t="shared" si="26"/>
        <v>A</v>
      </c>
      <c r="K457" s="65">
        <f t="shared" si="27"/>
        <v>5000</v>
      </c>
      <c r="L457" s="66">
        <f t="shared" ref="L457:L520" si="28">SUMIF($D$8:$D$816,D457:D1265,$I$8:$I$816)</f>
        <v>4</v>
      </c>
      <c r="M457" s="66" t="str">
        <f t="shared" ref="M457:M520" si="29">+IF(L457=0," ",IF(L457&lt;=20,"OK",IF(L457&gt;=21,"LEBIH")))</f>
        <v>OK</v>
      </c>
    </row>
    <row r="458" spans="2:14" x14ac:dyDescent="0.25">
      <c r="B458" s="57">
        <v>451</v>
      </c>
      <c r="C458" s="58">
        <v>44496</v>
      </c>
      <c r="D458" s="59" t="s">
        <v>1099</v>
      </c>
      <c r="E458" s="60" t="s">
        <v>11276</v>
      </c>
      <c r="F458" s="67" t="s">
        <v>819</v>
      </c>
      <c r="G458" s="67" t="s">
        <v>1100</v>
      </c>
      <c r="H458" s="68" t="s">
        <v>6513</v>
      </c>
      <c r="I458" s="63">
        <v>2</v>
      </c>
      <c r="J458" s="64" t="str">
        <f t="shared" si="26"/>
        <v>A</v>
      </c>
      <c r="K458" s="65">
        <f t="shared" si="27"/>
        <v>5000</v>
      </c>
      <c r="L458" s="66">
        <f t="shared" si="28"/>
        <v>4</v>
      </c>
      <c r="M458" s="66" t="str">
        <f t="shared" si="29"/>
        <v>OK</v>
      </c>
    </row>
    <row r="459" spans="2:14" s="69" customFormat="1" x14ac:dyDescent="0.25">
      <c r="B459" s="57">
        <v>452</v>
      </c>
      <c r="C459" s="58">
        <v>44496</v>
      </c>
      <c r="D459" s="59" t="s">
        <v>1105</v>
      </c>
      <c r="E459" s="60" t="s">
        <v>11276</v>
      </c>
      <c r="F459" s="67" t="s">
        <v>947</v>
      </c>
      <c r="G459" s="67" t="s">
        <v>1100</v>
      </c>
      <c r="H459" s="68" t="s">
        <v>6514</v>
      </c>
      <c r="I459" s="63">
        <v>2</v>
      </c>
      <c r="J459" s="64" t="str">
        <f t="shared" si="26"/>
        <v>A</v>
      </c>
      <c r="K459" s="65">
        <f t="shared" si="27"/>
        <v>5000</v>
      </c>
      <c r="L459" s="66">
        <f t="shared" si="28"/>
        <v>4</v>
      </c>
      <c r="M459" s="66" t="str">
        <f t="shared" si="29"/>
        <v>OK</v>
      </c>
      <c r="N459" s="40"/>
    </row>
    <row r="460" spans="2:14" x14ac:dyDescent="0.25">
      <c r="B460" s="57">
        <v>453</v>
      </c>
      <c r="C460" s="58">
        <v>44496</v>
      </c>
      <c r="D460" s="59" t="s">
        <v>1107</v>
      </c>
      <c r="E460" s="60" t="s">
        <v>11276</v>
      </c>
      <c r="F460" s="67" t="s">
        <v>1108</v>
      </c>
      <c r="G460" s="67" t="s">
        <v>1109</v>
      </c>
      <c r="H460" s="68" t="s">
        <v>6515</v>
      </c>
      <c r="I460" s="63">
        <v>2</v>
      </c>
      <c r="J460" s="64" t="str">
        <f t="shared" si="26"/>
        <v>A</v>
      </c>
      <c r="K460" s="65">
        <f t="shared" si="27"/>
        <v>5000</v>
      </c>
      <c r="L460" s="66">
        <f t="shared" si="28"/>
        <v>4</v>
      </c>
      <c r="M460" s="66" t="str">
        <f t="shared" si="29"/>
        <v>OK</v>
      </c>
    </row>
    <row r="461" spans="2:14" x14ac:dyDescent="0.25">
      <c r="B461" s="57">
        <v>454</v>
      </c>
      <c r="C461" s="58">
        <v>44496</v>
      </c>
      <c r="D461" s="59" t="s">
        <v>6516</v>
      </c>
      <c r="E461" s="60" t="s">
        <v>11276</v>
      </c>
      <c r="F461" s="67" t="s">
        <v>342</v>
      </c>
      <c r="G461" s="67" t="s">
        <v>1100</v>
      </c>
      <c r="H461" s="68" t="s">
        <v>6517</v>
      </c>
      <c r="I461" s="63">
        <v>2</v>
      </c>
      <c r="J461" s="64" t="str">
        <f t="shared" si="26"/>
        <v>A</v>
      </c>
      <c r="K461" s="65">
        <f t="shared" si="27"/>
        <v>5000</v>
      </c>
      <c r="L461" s="66">
        <f t="shared" si="28"/>
        <v>2</v>
      </c>
      <c r="M461" s="66" t="str">
        <f t="shared" si="29"/>
        <v>OK</v>
      </c>
    </row>
    <row r="462" spans="2:14" s="69" customFormat="1" x14ac:dyDescent="0.25">
      <c r="B462" s="57">
        <v>455</v>
      </c>
      <c r="C462" s="70">
        <v>44496</v>
      </c>
      <c r="D462" s="59" t="s">
        <v>1126</v>
      </c>
      <c r="E462" s="60" t="s">
        <v>11276</v>
      </c>
      <c r="F462" s="67" t="s">
        <v>1127</v>
      </c>
      <c r="G462" s="67" t="s">
        <v>1128</v>
      </c>
      <c r="H462" s="68" t="s">
        <v>6518</v>
      </c>
      <c r="I462" s="63">
        <v>2</v>
      </c>
      <c r="J462" s="64" t="str">
        <f t="shared" si="26"/>
        <v>A</v>
      </c>
      <c r="K462" s="65">
        <f t="shared" si="27"/>
        <v>5000</v>
      </c>
      <c r="L462" s="66">
        <f t="shared" si="28"/>
        <v>4</v>
      </c>
      <c r="M462" s="66" t="str">
        <f t="shared" si="29"/>
        <v>OK</v>
      </c>
      <c r="N462" s="40"/>
    </row>
    <row r="463" spans="2:14" x14ac:dyDescent="0.25">
      <c r="B463" s="57">
        <v>456</v>
      </c>
      <c r="C463" s="70">
        <v>44496</v>
      </c>
      <c r="D463" s="59" t="s">
        <v>6519</v>
      </c>
      <c r="E463" s="60" t="s">
        <v>11276</v>
      </c>
      <c r="F463" s="67" t="s">
        <v>6520</v>
      </c>
      <c r="G463" s="67" t="s">
        <v>6521</v>
      </c>
      <c r="H463" s="68" t="s">
        <v>6522</v>
      </c>
      <c r="I463" s="63">
        <v>2</v>
      </c>
      <c r="J463" s="64" t="str">
        <f t="shared" si="26"/>
        <v>A</v>
      </c>
      <c r="K463" s="65">
        <f t="shared" si="27"/>
        <v>5000</v>
      </c>
      <c r="L463" s="66">
        <f t="shared" si="28"/>
        <v>2</v>
      </c>
      <c r="M463" s="66" t="str">
        <f t="shared" si="29"/>
        <v>OK</v>
      </c>
    </row>
    <row r="464" spans="2:14" s="69" customFormat="1" x14ac:dyDescent="0.25">
      <c r="B464" s="57">
        <v>457</v>
      </c>
      <c r="C464" s="70">
        <v>44496</v>
      </c>
      <c r="D464" s="59" t="s">
        <v>1130</v>
      </c>
      <c r="E464" s="60" t="s">
        <v>11276</v>
      </c>
      <c r="F464" s="67" t="s">
        <v>1131</v>
      </c>
      <c r="G464" s="67" t="s">
        <v>1132</v>
      </c>
      <c r="H464" s="68" t="s">
        <v>6523</v>
      </c>
      <c r="I464" s="63">
        <v>2</v>
      </c>
      <c r="J464" s="64" t="str">
        <f t="shared" si="26"/>
        <v>A</v>
      </c>
      <c r="K464" s="65">
        <f t="shared" si="27"/>
        <v>5000</v>
      </c>
      <c r="L464" s="66">
        <f t="shared" si="28"/>
        <v>4</v>
      </c>
      <c r="M464" s="66" t="str">
        <f t="shared" si="29"/>
        <v>OK</v>
      </c>
      <c r="N464" s="40"/>
    </row>
    <row r="465" spans="2:14" x14ac:dyDescent="0.25">
      <c r="B465" s="57">
        <v>458</v>
      </c>
      <c r="C465" s="70">
        <v>44496</v>
      </c>
      <c r="D465" s="59" t="s">
        <v>6524</v>
      </c>
      <c r="E465" s="60" t="s">
        <v>11276</v>
      </c>
      <c r="F465" s="67" t="s">
        <v>6525</v>
      </c>
      <c r="G465" s="67" t="s">
        <v>6526</v>
      </c>
      <c r="H465" s="68" t="s">
        <v>6527</v>
      </c>
      <c r="I465" s="63">
        <v>2</v>
      </c>
      <c r="J465" s="64" t="str">
        <f t="shared" si="26"/>
        <v>A</v>
      </c>
      <c r="K465" s="65">
        <f t="shared" si="27"/>
        <v>5000</v>
      </c>
      <c r="L465" s="66">
        <f t="shared" si="28"/>
        <v>2</v>
      </c>
      <c r="M465" s="66" t="str">
        <f t="shared" si="29"/>
        <v>OK</v>
      </c>
    </row>
    <row r="466" spans="2:14" x14ac:dyDescent="0.25">
      <c r="B466" s="57">
        <v>459</v>
      </c>
      <c r="C466" s="70">
        <v>44496</v>
      </c>
      <c r="D466" s="59" t="s">
        <v>6528</v>
      </c>
      <c r="E466" s="60" t="s">
        <v>11276</v>
      </c>
      <c r="F466" s="67" t="s">
        <v>6529</v>
      </c>
      <c r="G466" s="67" t="s">
        <v>6530</v>
      </c>
      <c r="H466" s="68" t="s">
        <v>6531</v>
      </c>
      <c r="I466" s="63">
        <v>2</v>
      </c>
      <c r="J466" s="64" t="str">
        <f t="shared" si="26"/>
        <v>A</v>
      </c>
      <c r="K466" s="65">
        <f t="shared" si="27"/>
        <v>5000</v>
      </c>
      <c r="L466" s="66">
        <f t="shared" si="28"/>
        <v>2</v>
      </c>
      <c r="M466" s="66" t="str">
        <f t="shared" si="29"/>
        <v>OK</v>
      </c>
    </row>
    <row r="467" spans="2:14" x14ac:dyDescent="0.25">
      <c r="B467" s="57">
        <v>460</v>
      </c>
      <c r="C467" s="70">
        <v>44496</v>
      </c>
      <c r="D467" s="59" t="s">
        <v>1138</v>
      </c>
      <c r="E467" s="60" t="s">
        <v>11276</v>
      </c>
      <c r="F467" s="67" t="s">
        <v>1139</v>
      </c>
      <c r="G467" s="67" t="s">
        <v>1140</v>
      </c>
      <c r="H467" s="68" t="s">
        <v>6535</v>
      </c>
      <c r="I467" s="63">
        <v>2</v>
      </c>
      <c r="J467" s="64" t="str">
        <f t="shared" si="26"/>
        <v>A</v>
      </c>
      <c r="K467" s="65">
        <f t="shared" si="27"/>
        <v>5000</v>
      </c>
      <c r="L467" s="66">
        <f t="shared" si="28"/>
        <v>4</v>
      </c>
      <c r="M467" s="66" t="str">
        <f t="shared" si="29"/>
        <v>OK</v>
      </c>
    </row>
    <row r="468" spans="2:14" s="69" customFormat="1" x14ac:dyDescent="0.25">
      <c r="B468" s="57">
        <v>461</v>
      </c>
      <c r="C468" s="70">
        <v>44496</v>
      </c>
      <c r="D468" s="59" t="s">
        <v>6532</v>
      </c>
      <c r="E468" s="60" t="s">
        <v>11276</v>
      </c>
      <c r="F468" s="67" t="s">
        <v>6533</v>
      </c>
      <c r="G468" s="67" t="s">
        <v>6534</v>
      </c>
      <c r="H468" s="68" t="s">
        <v>6536</v>
      </c>
      <c r="I468" s="63">
        <v>2</v>
      </c>
      <c r="J468" s="64" t="str">
        <f t="shared" si="26"/>
        <v>A</v>
      </c>
      <c r="K468" s="65">
        <f t="shared" si="27"/>
        <v>5000</v>
      </c>
      <c r="L468" s="66">
        <f t="shared" si="28"/>
        <v>2</v>
      </c>
      <c r="M468" s="66" t="str">
        <f t="shared" si="29"/>
        <v>OK</v>
      </c>
      <c r="N468" s="40"/>
    </row>
    <row r="469" spans="2:14" x14ac:dyDescent="0.25">
      <c r="B469" s="57">
        <v>462</v>
      </c>
      <c r="C469" s="70">
        <v>44496</v>
      </c>
      <c r="D469" s="59" t="s">
        <v>1111</v>
      </c>
      <c r="E469" s="60" t="s">
        <v>11276</v>
      </c>
      <c r="F469" s="67" t="s">
        <v>1112</v>
      </c>
      <c r="G469" s="67" t="s">
        <v>1113</v>
      </c>
      <c r="H469" s="68" t="s">
        <v>6537</v>
      </c>
      <c r="I469" s="63">
        <v>2</v>
      </c>
      <c r="J469" s="64" t="str">
        <f t="shared" si="26"/>
        <v>A</v>
      </c>
      <c r="K469" s="65">
        <f t="shared" si="27"/>
        <v>5000</v>
      </c>
      <c r="L469" s="66">
        <f t="shared" si="28"/>
        <v>4</v>
      </c>
      <c r="M469" s="66" t="str">
        <f t="shared" si="29"/>
        <v>OK</v>
      </c>
    </row>
    <row r="470" spans="2:14" x14ac:dyDescent="0.25">
      <c r="B470" s="57">
        <v>463</v>
      </c>
      <c r="C470" s="70">
        <v>44496</v>
      </c>
      <c r="D470" s="59" t="s">
        <v>6538</v>
      </c>
      <c r="E470" s="60" t="s">
        <v>11276</v>
      </c>
      <c r="F470" s="67" t="s">
        <v>6539</v>
      </c>
      <c r="G470" s="67" t="s">
        <v>6540</v>
      </c>
      <c r="H470" s="68" t="s">
        <v>6541</v>
      </c>
      <c r="I470" s="63">
        <v>2</v>
      </c>
      <c r="J470" s="64" t="str">
        <f t="shared" si="26"/>
        <v>A</v>
      </c>
      <c r="K470" s="65">
        <f t="shared" si="27"/>
        <v>5000</v>
      </c>
      <c r="L470" s="66">
        <f t="shared" si="28"/>
        <v>2</v>
      </c>
      <c r="M470" s="66" t="str">
        <f t="shared" si="29"/>
        <v>OK</v>
      </c>
    </row>
    <row r="471" spans="2:14" s="69" customFormat="1" x14ac:dyDescent="0.25">
      <c r="B471" s="57">
        <v>464</v>
      </c>
      <c r="C471" s="70">
        <v>44496</v>
      </c>
      <c r="D471" s="59" t="s">
        <v>6542</v>
      </c>
      <c r="E471" s="60" t="s">
        <v>11276</v>
      </c>
      <c r="F471" s="67" t="s">
        <v>6543</v>
      </c>
      <c r="G471" s="67" t="s">
        <v>2424</v>
      </c>
      <c r="H471" s="68" t="s">
        <v>6544</v>
      </c>
      <c r="I471" s="63">
        <v>2</v>
      </c>
      <c r="J471" s="64" t="str">
        <f t="shared" si="26"/>
        <v>A</v>
      </c>
      <c r="K471" s="65">
        <f t="shared" si="27"/>
        <v>5000</v>
      </c>
      <c r="L471" s="66">
        <f t="shared" si="28"/>
        <v>2</v>
      </c>
      <c r="M471" s="66" t="str">
        <f t="shared" si="29"/>
        <v>OK</v>
      </c>
      <c r="N471" s="40"/>
    </row>
    <row r="472" spans="2:14" x14ac:dyDescent="0.25">
      <c r="B472" s="57">
        <v>465</v>
      </c>
      <c r="C472" s="70">
        <v>44496</v>
      </c>
      <c r="D472" s="59" t="s">
        <v>6545</v>
      </c>
      <c r="E472" s="60" t="s">
        <v>11276</v>
      </c>
      <c r="F472" s="67" t="s">
        <v>6546</v>
      </c>
      <c r="G472" s="67" t="s">
        <v>6547</v>
      </c>
      <c r="H472" s="68" t="s">
        <v>6548</v>
      </c>
      <c r="I472" s="63">
        <v>2</v>
      </c>
      <c r="J472" s="64" t="str">
        <f t="shared" si="26"/>
        <v>A</v>
      </c>
      <c r="K472" s="65">
        <f t="shared" si="27"/>
        <v>5000</v>
      </c>
      <c r="L472" s="66">
        <f t="shared" si="28"/>
        <v>4</v>
      </c>
      <c r="M472" s="66" t="str">
        <f t="shared" si="29"/>
        <v>OK</v>
      </c>
    </row>
    <row r="473" spans="2:14" x14ac:dyDescent="0.25">
      <c r="B473" s="57">
        <v>466</v>
      </c>
      <c r="C473" s="70">
        <v>44496</v>
      </c>
      <c r="D473" s="59" t="s">
        <v>6549</v>
      </c>
      <c r="E473" s="60" t="s">
        <v>11276</v>
      </c>
      <c r="F473" s="67" t="s">
        <v>6550</v>
      </c>
      <c r="G473" s="67" t="s">
        <v>6551</v>
      </c>
      <c r="H473" s="68" t="s">
        <v>6552</v>
      </c>
      <c r="I473" s="63">
        <v>3</v>
      </c>
      <c r="J473" s="64" t="str">
        <f t="shared" si="26"/>
        <v>A</v>
      </c>
      <c r="K473" s="65">
        <f t="shared" si="27"/>
        <v>7500</v>
      </c>
      <c r="L473" s="66">
        <f t="shared" si="28"/>
        <v>9</v>
      </c>
      <c r="M473" s="66" t="str">
        <f t="shared" si="29"/>
        <v>OK</v>
      </c>
    </row>
    <row r="474" spans="2:14" x14ac:dyDescent="0.25">
      <c r="B474" s="57">
        <v>467</v>
      </c>
      <c r="C474" s="70">
        <v>44496</v>
      </c>
      <c r="D474" s="59" t="s">
        <v>6553</v>
      </c>
      <c r="E474" s="60" t="s">
        <v>11276</v>
      </c>
      <c r="F474" s="67" t="s">
        <v>6554</v>
      </c>
      <c r="G474" s="67" t="s">
        <v>6555</v>
      </c>
      <c r="H474" s="68" t="s">
        <v>6556</v>
      </c>
      <c r="I474" s="63">
        <v>2</v>
      </c>
      <c r="J474" s="64" t="str">
        <f t="shared" si="26"/>
        <v>A</v>
      </c>
      <c r="K474" s="65">
        <f t="shared" si="27"/>
        <v>5000</v>
      </c>
      <c r="L474" s="66">
        <f t="shared" si="28"/>
        <v>4</v>
      </c>
      <c r="M474" s="66" t="str">
        <f t="shared" si="29"/>
        <v>OK</v>
      </c>
    </row>
    <row r="475" spans="2:14" s="69" customFormat="1" x14ac:dyDescent="0.25">
      <c r="B475" s="57">
        <v>468</v>
      </c>
      <c r="C475" s="70">
        <v>44497</v>
      </c>
      <c r="D475" s="59" t="s">
        <v>7191</v>
      </c>
      <c r="E475" s="60" t="s">
        <v>11276</v>
      </c>
      <c r="F475" s="67" t="s">
        <v>7192</v>
      </c>
      <c r="G475" s="67" t="s">
        <v>7193</v>
      </c>
      <c r="H475" s="68" t="s">
        <v>7194</v>
      </c>
      <c r="I475" s="63">
        <v>2</v>
      </c>
      <c r="J475" s="64" t="str">
        <f t="shared" si="26"/>
        <v>A</v>
      </c>
      <c r="K475" s="65">
        <f t="shared" si="27"/>
        <v>5000</v>
      </c>
      <c r="L475" s="66">
        <f t="shared" si="28"/>
        <v>2</v>
      </c>
      <c r="M475" s="66" t="str">
        <f t="shared" si="29"/>
        <v>OK</v>
      </c>
      <c r="N475" s="40"/>
    </row>
    <row r="476" spans="2:14" x14ac:dyDescent="0.25">
      <c r="B476" s="57">
        <v>469</v>
      </c>
      <c r="C476" s="70">
        <v>44497</v>
      </c>
      <c r="D476" s="59" t="s">
        <v>2296</v>
      </c>
      <c r="E476" s="60" t="s">
        <v>11276</v>
      </c>
      <c r="F476" s="67" t="s">
        <v>2297</v>
      </c>
      <c r="G476" s="67" t="s">
        <v>2298</v>
      </c>
      <c r="H476" s="68" t="s">
        <v>7195</v>
      </c>
      <c r="I476" s="63">
        <v>2</v>
      </c>
      <c r="J476" s="64" t="str">
        <f t="shared" si="26"/>
        <v>A</v>
      </c>
      <c r="K476" s="65">
        <f t="shared" si="27"/>
        <v>5000</v>
      </c>
      <c r="L476" s="66">
        <f t="shared" si="28"/>
        <v>4</v>
      </c>
      <c r="M476" s="66" t="str">
        <f t="shared" si="29"/>
        <v>OK</v>
      </c>
    </row>
    <row r="477" spans="2:14" x14ac:dyDescent="0.25">
      <c r="B477" s="57">
        <v>470</v>
      </c>
      <c r="C477" s="70">
        <v>44497</v>
      </c>
      <c r="D477" s="59" t="s">
        <v>7196</v>
      </c>
      <c r="E477" s="60" t="s">
        <v>11276</v>
      </c>
      <c r="F477" s="67" t="s">
        <v>7197</v>
      </c>
      <c r="G477" s="67" t="s">
        <v>7198</v>
      </c>
      <c r="H477" s="68" t="s">
        <v>7199</v>
      </c>
      <c r="I477" s="63">
        <v>2</v>
      </c>
      <c r="J477" s="64" t="str">
        <f t="shared" si="26"/>
        <v>A</v>
      </c>
      <c r="K477" s="65">
        <f t="shared" si="27"/>
        <v>5000</v>
      </c>
      <c r="L477" s="66">
        <f t="shared" si="28"/>
        <v>2</v>
      </c>
      <c r="M477" s="66" t="str">
        <f t="shared" si="29"/>
        <v>OK</v>
      </c>
    </row>
    <row r="478" spans="2:14" s="69" customFormat="1" x14ac:dyDescent="0.25">
      <c r="B478" s="57">
        <v>471</v>
      </c>
      <c r="C478" s="70">
        <v>44497</v>
      </c>
      <c r="D478" s="59" t="s">
        <v>7200</v>
      </c>
      <c r="E478" s="60" t="s">
        <v>11276</v>
      </c>
      <c r="F478" s="67" t="s">
        <v>7201</v>
      </c>
      <c r="G478" s="67" t="s">
        <v>2306</v>
      </c>
      <c r="H478" s="68" t="s">
        <v>7202</v>
      </c>
      <c r="I478" s="63">
        <v>2</v>
      </c>
      <c r="J478" s="64" t="str">
        <f t="shared" si="26"/>
        <v>A</v>
      </c>
      <c r="K478" s="65">
        <f t="shared" si="27"/>
        <v>5000</v>
      </c>
      <c r="L478" s="66">
        <f t="shared" si="28"/>
        <v>2</v>
      </c>
      <c r="M478" s="66" t="str">
        <f t="shared" si="29"/>
        <v>OK</v>
      </c>
      <c r="N478" s="40"/>
    </row>
    <row r="479" spans="2:14" s="69" customFormat="1" x14ac:dyDescent="0.25">
      <c r="B479" s="57">
        <v>472</v>
      </c>
      <c r="C479" s="70">
        <v>44497</v>
      </c>
      <c r="D479" s="59" t="s">
        <v>7203</v>
      </c>
      <c r="E479" s="60" t="s">
        <v>11276</v>
      </c>
      <c r="F479" s="67" t="s">
        <v>7204</v>
      </c>
      <c r="G479" s="67" t="s">
        <v>7205</v>
      </c>
      <c r="H479" s="68" t="s">
        <v>7206</v>
      </c>
      <c r="I479" s="63">
        <v>2</v>
      </c>
      <c r="J479" s="64" t="str">
        <f t="shared" si="26"/>
        <v>A</v>
      </c>
      <c r="K479" s="65">
        <f t="shared" si="27"/>
        <v>5000</v>
      </c>
      <c r="L479" s="66">
        <f t="shared" si="28"/>
        <v>2</v>
      </c>
      <c r="M479" s="66" t="str">
        <f t="shared" si="29"/>
        <v>OK</v>
      </c>
      <c r="N479" s="40"/>
    </row>
    <row r="480" spans="2:14" x14ac:dyDescent="0.25">
      <c r="B480" s="57">
        <v>473</v>
      </c>
      <c r="C480" s="70">
        <v>44497</v>
      </c>
      <c r="D480" s="59" t="s">
        <v>7207</v>
      </c>
      <c r="E480" s="60" t="s">
        <v>11276</v>
      </c>
      <c r="F480" s="67" t="s">
        <v>7208</v>
      </c>
      <c r="G480" s="67" t="s">
        <v>7209</v>
      </c>
      <c r="H480" s="68" t="s">
        <v>7210</v>
      </c>
      <c r="I480" s="63">
        <v>2</v>
      </c>
      <c r="J480" s="64" t="str">
        <f t="shared" si="26"/>
        <v>A</v>
      </c>
      <c r="K480" s="65">
        <f t="shared" si="27"/>
        <v>5000</v>
      </c>
      <c r="L480" s="66">
        <f t="shared" si="28"/>
        <v>2</v>
      </c>
      <c r="M480" s="66" t="str">
        <f t="shared" si="29"/>
        <v>OK</v>
      </c>
    </row>
    <row r="481" spans="2:14" x14ac:dyDescent="0.25">
      <c r="B481" s="57">
        <v>474</v>
      </c>
      <c r="C481" s="70">
        <v>44497</v>
      </c>
      <c r="D481" s="59" t="s">
        <v>2316</v>
      </c>
      <c r="E481" s="60" t="s">
        <v>11276</v>
      </c>
      <c r="F481" s="67" t="s">
        <v>2317</v>
      </c>
      <c r="G481" s="67" t="s">
        <v>2318</v>
      </c>
      <c r="H481" s="68" t="s">
        <v>7211</v>
      </c>
      <c r="I481" s="63">
        <v>2</v>
      </c>
      <c r="J481" s="64" t="str">
        <f t="shared" si="26"/>
        <v>A</v>
      </c>
      <c r="K481" s="65">
        <f t="shared" si="27"/>
        <v>5000</v>
      </c>
      <c r="L481" s="66">
        <f t="shared" si="28"/>
        <v>4</v>
      </c>
      <c r="M481" s="66" t="str">
        <f t="shared" si="29"/>
        <v>OK</v>
      </c>
    </row>
    <row r="482" spans="2:14" x14ac:dyDescent="0.25">
      <c r="B482" s="57">
        <v>475</v>
      </c>
      <c r="C482" s="70">
        <v>44497</v>
      </c>
      <c r="D482" s="59" t="s">
        <v>7212</v>
      </c>
      <c r="E482" s="60" t="s">
        <v>11276</v>
      </c>
      <c r="F482" s="67" t="s">
        <v>2317</v>
      </c>
      <c r="G482" s="67" t="s">
        <v>7213</v>
      </c>
      <c r="H482" s="68" t="s">
        <v>7214</v>
      </c>
      <c r="I482" s="63">
        <v>2</v>
      </c>
      <c r="J482" s="64" t="str">
        <f t="shared" si="26"/>
        <v>A</v>
      </c>
      <c r="K482" s="65">
        <f t="shared" si="27"/>
        <v>5000</v>
      </c>
      <c r="L482" s="66">
        <f t="shared" si="28"/>
        <v>2</v>
      </c>
      <c r="M482" s="66" t="str">
        <f t="shared" si="29"/>
        <v>OK</v>
      </c>
    </row>
    <row r="483" spans="2:14" s="69" customFormat="1" x14ac:dyDescent="0.25">
      <c r="B483" s="57">
        <v>476</v>
      </c>
      <c r="C483" s="70">
        <v>44497</v>
      </c>
      <c r="D483" s="59" t="s">
        <v>7215</v>
      </c>
      <c r="E483" s="60" t="s">
        <v>11276</v>
      </c>
      <c r="F483" s="67" t="s">
        <v>7216</v>
      </c>
      <c r="G483" s="67" t="s">
        <v>7217</v>
      </c>
      <c r="H483" s="68" t="s">
        <v>7218</v>
      </c>
      <c r="I483" s="63">
        <v>2</v>
      </c>
      <c r="J483" s="64" t="str">
        <f t="shared" si="26"/>
        <v>A</v>
      </c>
      <c r="K483" s="65">
        <f t="shared" si="27"/>
        <v>5000</v>
      </c>
      <c r="L483" s="66">
        <f t="shared" si="28"/>
        <v>2</v>
      </c>
      <c r="M483" s="66" t="str">
        <f t="shared" si="29"/>
        <v>OK</v>
      </c>
      <c r="N483" s="40"/>
    </row>
    <row r="484" spans="2:14" x14ac:dyDescent="0.25">
      <c r="B484" s="57">
        <v>477</v>
      </c>
      <c r="C484" s="70">
        <v>44497</v>
      </c>
      <c r="D484" s="59" t="s">
        <v>6545</v>
      </c>
      <c r="E484" s="60" t="s">
        <v>11276</v>
      </c>
      <c r="F484" s="67" t="s">
        <v>6546</v>
      </c>
      <c r="G484" s="67" t="s">
        <v>6547</v>
      </c>
      <c r="H484" s="68" t="s">
        <v>7219</v>
      </c>
      <c r="I484" s="63">
        <v>2</v>
      </c>
      <c r="J484" s="64" t="str">
        <f t="shared" si="26"/>
        <v>A</v>
      </c>
      <c r="K484" s="65">
        <f t="shared" si="27"/>
        <v>5000</v>
      </c>
      <c r="L484" s="66">
        <f t="shared" si="28"/>
        <v>4</v>
      </c>
      <c r="M484" s="66" t="str">
        <f t="shared" si="29"/>
        <v>OK</v>
      </c>
    </row>
    <row r="485" spans="2:14" x14ac:dyDescent="0.25">
      <c r="B485" s="57">
        <v>478</v>
      </c>
      <c r="C485" s="70">
        <v>44497</v>
      </c>
      <c r="D485" s="59" t="s">
        <v>2393</v>
      </c>
      <c r="E485" s="60" t="s">
        <v>11276</v>
      </c>
      <c r="F485" s="67" t="s">
        <v>2394</v>
      </c>
      <c r="G485" s="67" t="s">
        <v>2395</v>
      </c>
      <c r="H485" s="68" t="s">
        <v>7221</v>
      </c>
      <c r="I485" s="63">
        <v>2</v>
      </c>
      <c r="J485" s="64" t="str">
        <f t="shared" si="26"/>
        <v>A</v>
      </c>
      <c r="K485" s="65">
        <f t="shared" si="27"/>
        <v>5000</v>
      </c>
      <c r="L485" s="66">
        <f t="shared" si="28"/>
        <v>12</v>
      </c>
      <c r="M485" s="66" t="str">
        <f t="shared" si="29"/>
        <v>OK</v>
      </c>
    </row>
    <row r="486" spans="2:14" s="69" customFormat="1" x14ac:dyDescent="0.25">
      <c r="B486" s="57">
        <v>479</v>
      </c>
      <c r="C486" s="70">
        <v>44497</v>
      </c>
      <c r="D486" s="59" t="s">
        <v>7222</v>
      </c>
      <c r="E486" s="60" t="s">
        <v>11276</v>
      </c>
      <c r="F486" s="67" t="s">
        <v>7223</v>
      </c>
      <c r="G486" s="67" t="s">
        <v>7224</v>
      </c>
      <c r="H486" s="68" t="s">
        <v>7228</v>
      </c>
      <c r="I486" s="63">
        <v>2</v>
      </c>
      <c r="J486" s="64" t="str">
        <f t="shared" si="26"/>
        <v>A</v>
      </c>
      <c r="K486" s="65">
        <f t="shared" si="27"/>
        <v>5000</v>
      </c>
      <c r="L486" s="66">
        <f t="shared" si="28"/>
        <v>2</v>
      </c>
      <c r="M486" s="66" t="str">
        <f t="shared" si="29"/>
        <v>OK</v>
      </c>
      <c r="N486" s="40"/>
    </row>
    <row r="487" spans="2:14" x14ac:dyDescent="0.25">
      <c r="B487" s="57">
        <v>480</v>
      </c>
      <c r="C487" s="70">
        <v>44497</v>
      </c>
      <c r="D487" s="59" t="s">
        <v>7225</v>
      </c>
      <c r="E487" s="60" t="s">
        <v>11276</v>
      </c>
      <c r="F487" s="67" t="s">
        <v>7226</v>
      </c>
      <c r="G487" s="67" t="s">
        <v>7227</v>
      </c>
      <c r="H487" s="68" t="s">
        <v>7229</v>
      </c>
      <c r="I487" s="63">
        <v>2</v>
      </c>
      <c r="J487" s="64" t="str">
        <f t="shared" si="26"/>
        <v>A</v>
      </c>
      <c r="K487" s="65">
        <f t="shared" si="27"/>
        <v>5000</v>
      </c>
      <c r="L487" s="66">
        <f t="shared" si="28"/>
        <v>2</v>
      </c>
      <c r="M487" s="66" t="str">
        <f t="shared" si="29"/>
        <v>OK</v>
      </c>
    </row>
    <row r="488" spans="2:14" x14ac:dyDescent="0.25">
      <c r="B488" s="57">
        <v>481</v>
      </c>
      <c r="C488" s="70">
        <v>44497</v>
      </c>
      <c r="D488" s="59" t="s">
        <v>2419</v>
      </c>
      <c r="E488" s="60" t="s">
        <v>11276</v>
      </c>
      <c r="F488" s="67" t="s">
        <v>2420</v>
      </c>
      <c r="G488" s="67" t="s">
        <v>2421</v>
      </c>
      <c r="H488" s="68" t="s">
        <v>7230</v>
      </c>
      <c r="I488" s="63">
        <v>2</v>
      </c>
      <c r="J488" s="64" t="str">
        <f t="shared" si="26"/>
        <v>A</v>
      </c>
      <c r="K488" s="65">
        <f t="shared" si="27"/>
        <v>5000</v>
      </c>
      <c r="L488" s="66">
        <f t="shared" si="28"/>
        <v>4</v>
      </c>
      <c r="M488" s="66" t="str">
        <f t="shared" si="29"/>
        <v>OK</v>
      </c>
    </row>
    <row r="489" spans="2:14" x14ac:dyDescent="0.25">
      <c r="B489" s="57">
        <v>482</v>
      </c>
      <c r="C489" s="70">
        <v>44497</v>
      </c>
      <c r="D489" s="59" t="s">
        <v>7231</v>
      </c>
      <c r="E489" s="60" t="s">
        <v>11276</v>
      </c>
      <c r="F489" s="67" t="s">
        <v>7232</v>
      </c>
      <c r="G489" s="67" t="s">
        <v>2424</v>
      </c>
      <c r="H489" s="68" t="s">
        <v>7233</v>
      </c>
      <c r="I489" s="63">
        <v>2</v>
      </c>
      <c r="J489" s="64" t="str">
        <f t="shared" si="26"/>
        <v>A</v>
      </c>
      <c r="K489" s="65">
        <f t="shared" si="27"/>
        <v>5000</v>
      </c>
      <c r="L489" s="66">
        <f t="shared" si="28"/>
        <v>2</v>
      </c>
      <c r="M489" s="66" t="str">
        <f t="shared" si="29"/>
        <v>OK</v>
      </c>
    </row>
    <row r="490" spans="2:14" s="69" customFormat="1" x14ac:dyDescent="0.25">
      <c r="B490" s="57">
        <v>483</v>
      </c>
      <c r="C490" s="70">
        <v>44497</v>
      </c>
      <c r="D490" s="59" t="s">
        <v>2435</v>
      </c>
      <c r="E490" s="60" t="s">
        <v>11276</v>
      </c>
      <c r="F490" s="67" t="s">
        <v>2436</v>
      </c>
      <c r="G490" s="67" t="s">
        <v>2437</v>
      </c>
      <c r="H490" s="68" t="s">
        <v>7234</v>
      </c>
      <c r="I490" s="63">
        <v>2</v>
      </c>
      <c r="J490" s="64" t="str">
        <f t="shared" si="26"/>
        <v>A</v>
      </c>
      <c r="K490" s="65">
        <f t="shared" si="27"/>
        <v>5000</v>
      </c>
      <c r="L490" s="66">
        <f t="shared" si="28"/>
        <v>4</v>
      </c>
      <c r="M490" s="66" t="str">
        <f t="shared" si="29"/>
        <v>OK</v>
      </c>
      <c r="N490" s="40"/>
    </row>
    <row r="491" spans="2:14" x14ac:dyDescent="0.25">
      <c r="B491" s="57">
        <v>484</v>
      </c>
      <c r="C491" s="70">
        <v>44497</v>
      </c>
      <c r="D491" s="59" t="s">
        <v>7235</v>
      </c>
      <c r="E491" s="60" t="s">
        <v>11276</v>
      </c>
      <c r="F491" s="67" t="s">
        <v>7236</v>
      </c>
      <c r="G491" s="67" t="s">
        <v>7237</v>
      </c>
      <c r="H491" s="68" t="s">
        <v>7238</v>
      </c>
      <c r="I491" s="63">
        <v>2</v>
      </c>
      <c r="J491" s="64" t="str">
        <f t="shared" si="26"/>
        <v>A</v>
      </c>
      <c r="K491" s="65">
        <f t="shared" si="27"/>
        <v>5000</v>
      </c>
      <c r="L491" s="66">
        <f t="shared" si="28"/>
        <v>2</v>
      </c>
      <c r="M491" s="66" t="str">
        <f t="shared" si="29"/>
        <v>OK</v>
      </c>
    </row>
    <row r="492" spans="2:14" x14ac:dyDescent="0.25">
      <c r="B492" s="57">
        <v>485</v>
      </c>
      <c r="C492" s="70">
        <v>44497</v>
      </c>
      <c r="D492" s="59" t="s">
        <v>2447</v>
      </c>
      <c r="E492" s="60" t="s">
        <v>11276</v>
      </c>
      <c r="F492" s="67" t="s">
        <v>2448</v>
      </c>
      <c r="G492" s="67" t="s">
        <v>2449</v>
      </c>
      <c r="H492" s="68" t="s">
        <v>7242</v>
      </c>
      <c r="I492" s="63">
        <v>6</v>
      </c>
      <c r="J492" s="64" t="str">
        <f t="shared" si="26"/>
        <v>B</v>
      </c>
      <c r="K492" s="65">
        <f t="shared" si="27"/>
        <v>18000</v>
      </c>
      <c r="L492" s="66">
        <f t="shared" si="28"/>
        <v>8</v>
      </c>
      <c r="M492" s="66" t="str">
        <f t="shared" si="29"/>
        <v>OK</v>
      </c>
    </row>
    <row r="493" spans="2:14" s="69" customFormat="1" x14ac:dyDescent="0.25">
      <c r="B493" s="57">
        <v>486</v>
      </c>
      <c r="C493" s="70">
        <v>44497</v>
      </c>
      <c r="D493" s="59" t="s">
        <v>7239</v>
      </c>
      <c r="E493" s="60" t="s">
        <v>11276</v>
      </c>
      <c r="F493" s="67" t="s">
        <v>7240</v>
      </c>
      <c r="G493" s="67" t="s">
        <v>7241</v>
      </c>
      <c r="H493" s="68" t="s">
        <v>7243</v>
      </c>
      <c r="I493" s="63">
        <v>6</v>
      </c>
      <c r="J493" s="64" t="str">
        <f t="shared" si="26"/>
        <v>B</v>
      </c>
      <c r="K493" s="65">
        <f t="shared" si="27"/>
        <v>18000</v>
      </c>
      <c r="L493" s="66">
        <f t="shared" si="28"/>
        <v>6</v>
      </c>
      <c r="M493" s="66" t="str">
        <f t="shared" si="29"/>
        <v>OK</v>
      </c>
      <c r="N493" s="40"/>
    </row>
    <row r="494" spans="2:14" s="69" customFormat="1" x14ac:dyDescent="0.25">
      <c r="B494" s="57">
        <v>487</v>
      </c>
      <c r="C494" s="70">
        <v>44497</v>
      </c>
      <c r="D494" s="59" t="s">
        <v>2451</v>
      </c>
      <c r="E494" s="60" t="s">
        <v>11276</v>
      </c>
      <c r="F494" s="67" t="s">
        <v>2452</v>
      </c>
      <c r="G494" s="67" t="s">
        <v>2453</v>
      </c>
      <c r="H494" s="68" t="s">
        <v>7244</v>
      </c>
      <c r="I494" s="63">
        <v>2</v>
      </c>
      <c r="J494" s="64" t="str">
        <f t="shared" si="26"/>
        <v>A</v>
      </c>
      <c r="K494" s="65">
        <f t="shared" si="27"/>
        <v>5000</v>
      </c>
      <c r="L494" s="66">
        <f t="shared" si="28"/>
        <v>4</v>
      </c>
      <c r="M494" s="66" t="str">
        <f t="shared" si="29"/>
        <v>OK</v>
      </c>
      <c r="N494" s="40"/>
    </row>
    <row r="495" spans="2:14" s="69" customFormat="1" x14ac:dyDescent="0.25">
      <c r="B495" s="57">
        <v>488</v>
      </c>
      <c r="C495" s="70">
        <v>44497</v>
      </c>
      <c r="D495" s="59" t="s">
        <v>2455</v>
      </c>
      <c r="E495" s="60" t="s">
        <v>11276</v>
      </c>
      <c r="F495" s="67" t="s">
        <v>2456</v>
      </c>
      <c r="G495" s="67" t="s">
        <v>2457</v>
      </c>
      <c r="H495" s="68" t="s">
        <v>7248</v>
      </c>
      <c r="I495" s="63">
        <v>2</v>
      </c>
      <c r="J495" s="64" t="str">
        <f t="shared" si="26"/>
        <v>A</v>
      </c>
      <c r="K495" s="65">
        <f t="shared" si="27"/>
        <v>5000</v>
      </c>
      <c r="L495" s="66">
        <f t="shared" si="28"/>
        <v>4</v>
      </c>
      <c r="M495" s="66" t="str">
        <f t="shared" si="29"/>
        <v>OK</v>
      </c>
      <c r="N495" s="40"/>
    </row>
    <row r="496" spans="2:14" x14ac:dyDescent="0.25">
      <c r="B496" s="57">
        <v>489</v>
      </c>
      <c r="C496" s="70">
        <v>44497</v>
      </c>
      <c r="D496" s="59" t="s">
        <v>7245</v>
      </c>
      <c r="E496" s="60" t="s">
        <v>11276</v>
      </c>
      <c r="F496" s="67" t="s">
        <v>7246</v>
      </c>
      <c r="G496" s="67" t="s">
        <v>7247</v>
      </c>
      <c r="H496" s="68" t="s">
        <v>7249</v>
      </c>
      <c r="I496" s="63">
        <v>2</v>
      </c>
      <c r="J496" s="64" t="str">
        <f t="shared" si="26"/>
        <v>A</v>
      </c>
      <c r="K496" s="65">
        <f t="shared" si="27"/>
        <v>5000</v>
      </c>
      <c r="L496" s="66">
        <f t="shared" si="28"/>
        <v>2</v>
      </c>
      <c r="M496" s="66" t="str">
        <f t="shared" si="29"/>
        <v>OK</v>
      </c>
    </row>
    <row r="497" spans="2:14" x14ac:dyDescent="0.25">
      <c r="B497" s="57">
        <v>490</v>
      </c>
      <c r="C497" s="70">
        <v>44497</v>
      </c>
      <c r="D497" s="59" t="s">
        <v>5712</v>
      </c>
      <c r="E497" s="60" t="s">
        <v>11276</v>
      </c>
      <c r="F497" s="67" t="s">
        <v>775</v>
      </c>
      <c r="G497" s="67" t="s">
        <v>5713</v>
      </c>
      <c r="H497" s="68" t="s">
        <v>7250</v>
      </c>
      <c r="I497" s="63">
        <v>2</v>
      </c>
      <c r="J497" s="64" t="str">
        <f t="shared" si="26"/>
        <v>A</v>
      </c>
      <c r="K497" s="65">
        <f t="shared" si="27"/>
        <v>5000</v>
      </c>
      <c r="L497" s="66">
        <f t="shared" si="28"/>
        <v>4</v>
      </c>
      <c r="M497" s="66" t="str">
        <f t="shared" si="29"/>
        <v>OK</v>
      </c>
    </row>
    <row r="498" spans="2:14" x14ac:dyDescent="0.25">
      <c r="B498" s="57">
        <v>491</v>
      </c>
      <c r="C498" s="70">
        <v>44497</v>
      </c>
      <c r="D498" s="59" t="s">
        <v>5707</v>
      </c>
      <c r="E498" s="60" t="s">
        <v>11276</v>
      </c>
      <c r="F498" s="67" t="s">
        <v>5708</v>
      </c>
      <c r="G498" s="67" t="s">
        <v>2433</v>
      </c>
      <c r="H498" s="68" t="s">
        <v>7251</v>
      </c>
      <c r="I498" s="63">
        <v>2</v>
      </c>
      <c r="J498" s="64" t="str">
        <f t="shared" si="26"/>
        <v>A</v>
      </c>
      <c r="K498" s="65">
        <f t="shared" si="27"/>
        <v>5000</v>
      </c>
      <c r="L498" s="66">
        <f t="shared" si="28"/>
        <v>4</v>
      </c>
      <c r="M498" s="66" t="str">
        <f t="shared" si="29"/>
        <v>OK</v>
      </c>
    </row>
    <row r="499" spans="2:14" s="69" customFormat="1" x14ac:dyDescent="0.25">
      <c r="B499" s="57">
        <v>492</v>
      </c>
      <c r="C499" s="70">
        <v>44497</v>
      </c>
      <c r="D499" s="59" t="s">
        <v>5710</v>
      </c>
      <c r="E499" s="60" t="s">
        <v>11276</v>
      </c>
      <c r="F499" s="67" t="s">
        <v>564</v>
      </c>
      <c r="G499" s="67" t="s">
        <v>2433</v>
      </c>
      <c r="H499" s="68" t="s">
        <v>7252</v>
      </c>
      <c r="I499" s="63">
        <v>2</v>
      </c>
      <c r="J499" s="64" t="str">
        <f t="shared" si="26"/>
        <v>A</v>
      </c>
      <c r="K499" s="65">
        <f t="shared" si="27"/>
        <v>5000</v>
      </c>
      <c r="L499" s="66">
        <f t="shared" si="28"/>
        <v>4</v>
      </c>
      <c r="M499" s="66" t="str">
        <f t="shared" si="29"/>
        <v>OK</v>
      </c>
      <c r="N499" s="40"/>
    </row>
    <row r="500" spans="2:14" x14ac:dyDescent="0.25">
      <c r="B500" s="57">
        <v>493</v>
      </c>
      <c r="C500" s="70">
        <v>44497</v>
      </c>
      <c r="D500" s="59" t="s">
        <v>2466</v>
      </c>
      <c r="E500" s="60" t="s">
        <v>11276</v>
      </c>
      <c r="F500" s="67" t="s">
        <v>2467</v>
      </c>
      <c r="G500" s="67" t="s">
        <v>2433</v>
      </c>
      <c r="H500" s="68" t="s">
        <v>7253</v>
      </c>
      <c r="I500" s="63">
        <v>2</v>
      </c>
      <c r="J500" s="64" t="str">
        <f t="shared" si="26"/>
        <v>A</v>
      </c>
      <c r="K500" s="65">
        <f t="shared" si="27"/>
        <v>5000</v>
      </c>
      <c r="L500" s="66">
        <f t="shared" si="28"/>
        <v>6</v>
      </c>
      <c r="M500" s="66" t="str">
        <f t="shared" si="29"/>
        <v>OK</v>
      </c>
    </row>
    <row r="501" spans="2:14" x14ac:dyDescent="0.25">
      <c r="B501" s="57">
        <v>494</v>
      </c>
      <c r="C501" s="70">
        <v>44497</v>
      </c>
      <c r="D501" s="59" t="s">
        <v>7256</v>
      </c>
      <c r="E501" s="60" t="s">
        <v>11276</v>
      </c>
      <c r="F501" s="67" t="s">
        <v>7257</v>
      </c>
      <c r="G501" s="67" t="s">
        <v>7258</v>
      </c>
      <c r="H501" s="68" t="s">
        <v>7259</v>
      </c>
      <c r="I501" s="63">
        <v>2</v>
      </c>
      <c r="J501" s="64" t="str">
        <f t="shared" si="26"/>
        <v>A</v>
      </c>
      <c r="K501" s="65">
        <f t="shared" si="27"/>
        <v>5000</v>
      </c>
      <c r="L501" s="66">
        <f t="shared" si="28"/>
        <v>2</v>
      </c>
      <c r="M501" s="66" t="str">
        <f t="shared" si="29"/>
        <v>OK</v>
      </c>
    </row>
    <row r="502" spans="2:14" s="69" customFormat="1" x14ac:dyDescent="0.25">
      <c r="B502" s="57">
        <v>495</v>
      </c>
      <c r="C502" s="70">
        <v>44497</v>
      </c>
      <c r="D502" s="59" t="s">
        <v>4894</v>
      </c>
      <c r="E502" s="60" t="s">
        <v>11276</v>
      </c>
      <c r="F502" s="67" t="s">
        <v>4895</v>
      </c>
      <c r="G502" s="67" t="s">
        <v>241</v>
      </c>
      <c r="H502" s="68" t="s">
        <v>7254</v>
      </c>
      <c r="I502" s="63">
        <v>2</v>
      </c>
      <c r="J502" s="64" t="str">
        <f t="shared" si="26"/>
        <v>A</v>
      </c>
      <c r="K502" s="65">
        <f t="shared" si="27"/>
        <v>5000</v>
      </c>
      <c r="L502" s="66">
        <f t="shared" si="28"/>
        <v>4</v>
      </c>
      <c r="M502" s="66" t="str">
        <f t="shared" si="29"/>
        <v>OK</v>
      </c>
      <c r="N502" s="40"/>
    </row>
    <row r="503" spans="2:14" x14ac:dyDescent="0.25">
      <c r="B503" s="57">
        <v>496</v>
      </c>
      <c r="C503" s="70">
        <v>44497</v>
      </c>
      <c r="D503" s="59" t="s">
        <v>243</v>
      </c>
      <c r="E503" s="60" t="s">
        <v>11276</v>
      </c>
      <c r="F503" s="67" t="s">
        <v>244</v>
      </c>
      <c r="G503" s="67" t="s">
        <v>241</v>
      </c>
      <c r="H503" s="68" t="s">
        <v>7255</v>
      </c>
      <c r="I503" s="63">
        <v>2</v>
      </c>
      <c r="J503" s="64" t="str">
        <f t="shared" si="26"/>
        <v>A</v>
      </c>
      <c r="K503" s="65">
        <f t="shared" si="27"/>
        <v>5000</v>
      </c>
      <c r="L503" s="66">
        <f t="shared" si="28"/>
        <v>6</v>
      </c>
      <c r="M503" s="66" t="str">
        <f t="shared" si="29"/>
        <v>OK</v>
      </c>
    </row>
    <row r="504" spans="2:14" x14ac:dyDescent="0.25">
      <c r="B504" s="57">
        <v>497</v>
      </c>
      <c r="C504" s="70">
        <v>44497</v>
      </c>
      <c r="D504" s="59" t="s">
        <v>3379</v>
      </c>
      <c r="E504" s="60" t="s">
        <v>11276</v>
      </c>
      <c r="F504" s="67" t="s">
        <v>3380</v>
      </c>
      <c r="G504" s="67" t="s">
        <v>3381</v>
      </c>
      <c r="H504" s="68" t="s">
        <v>7260</v>
      </c>
      <c r="I504" s="63">
        <v>2</v>
      </c>
      <c r="J504" s="64" t="str">
        <f t="shared" si="26"/>
        <v>A</v>
      </c>
      <c r="K504" s="65">
        <f t="shared" si="27"/>
        <v>5000</v>
      </c>
      <c r="L504" s="66">
        <f t="shared" si="28"/>
        <v>4</v>
      </c>
      <c r="M504" s="66" t="str">
        <f t="shared" si="29"/>
        <v>OK</v>
      </c>
    </row>
    <row r="505" spans="2:14" x14ac:dyDescent="0.25">
      <c r="B505" s="57">
        <v>498</v>
      </c>
      <c r="C505" s="70">
        <v>44497</v>
      </c>
      <c r="D505" s="59" t="s">
        <v>7261</v>
      </c>
      <c r="E505" s="60" t="s">
        <v>11276</v>
      </c>
      <c r="F505" s="67" t="s">
        <v>7262</v>
      </c>
      <c r="G505" s="67" t="s">
        <v>7263</v>
      </c>
      <c r="H505" s="68" t="s">
        <v>7264</v>
      </c>
      <c r="I505" s="63">
        <v>2</v>
      </c>
      <c r="J505" s="64" t="str">
        <f t="shared" si="26"/>
        <v>A</v>
      </c>
      <c r="K505" s="65">
        <f t="shared" si="27"/>
        <v>5000</v>
      </c>
      <c r="L505" s="66">
        <f t="shared" si="28"/>
        <v>2</v>
      </c>
      <c r="M505" s="66" t="str">
        <f t="shared" si="29"/>
        <v>OK</v>
      </c>
    </row>
    <row r="506" spans="2:14" s="69" customFormat="1" x14ac:dyDescent="0.25">
      <c r="B506" s="57">
        <v>499</v>
      </c>
      <c r="C506" s="70">
        <v>44497</v>
      </c>
      <c r="D506" s="59" t="s">
        <v>7265</v>
      </c>
      <c r="E506" s="60" t="s">
        <v>11276</v>
      </c>
      <c r="F506" s="67" t="s">
        <v>7266</v>
      </c>
      <c r="G506" s="67" t="s">
        <v>7267</v>
      </c>
      <c r="H506" s="68" t="s">
        <v>7268</v>
      </c>
      <c r="I506" s="63">
        <v>2</v>
      </c>
      <c r="J506" s="64" t="str">
        <f t="shared" si="26"/>
        <v>A</v>
      </c>
      <c r="K506" s="65">
        <f t="shared" si="27"/>
        <v>5000</v>
      </c>
      <c r="L506" s="66">
        <f t="shared" si="28"/>
        <v>2</v>
      </c>
      <c r="M506" s="66" t="str">
        <f t="shared" si="29"/>
        <v>OK</v>
      </c>
      <c r="N506" s="40"/>
    </row>
    <row r="507" spans="2:14" x14ac:dyDescent="0.25">
      <c r="B507" s="57">
        <v>500</v>
      </c>
      <c r="C507" s="70">
        <v>44497</v>
      </c>
      <c r="D507" s="59" t="s">
        <v>7269</v>
      </c>
      <c r="E507" s="60" t="s">
        <v>11276</v>
      </c>
      <c r="F507" s="67" t="s">
        <v>7270</v>
      </c>
      <c r="G507" s="67" t="s">
        <v>7271</v>
      </c>
      <c r="H507" s="68" t="s">
        <v>7272</v>
      </c>
      <c r="I507" s="63">
        <v>2</v>
      </c>
      <c r="J507" s="64" t="str">
        <f t="shared" si="26"/>
        <v>A</v>
      </c>
      <c r="K507" s="65">
        <f t="shared" si="27"/>
        <v>5000</v>
      </c>
      <c r="L507" s="66">
        <f t="shared" si="28"/>
        <v>2</v>
      </c>
      <c r="M507" s="66" t="str">
        <f t="shared" si="29"/>
        <v>OK</v>
      </c>
    </row>
    <row r="508" spans="2:14" x14ac:dyDescent="0.25">
      <c r="B508" s="57">
        <v>501</v>
      </c>
      <c r="C508" s="70">
        <v>44497</v>
      </c>
      <c r="D508" s="59" t="s">
        <v>3375</v>
      </c>
      <c r="E508" s="60" t="s">
        <v>11276</v>
      </c>
      <c r="F508" s="67" t="s">
        <v>3376</v>
      </c>
      <c r="G508" s="67" t="s">
        <v>3377</v>
      </c>
      <c r="H508" s="68" t="s">
        <v>7273</v>
      </c>
      <c r="I508" s="63">
        <v>2</v>
      </c>
      <c r="J508" s="64" t="str">
        <f t="shared" si="26"/>
        <v>A</v>
      </c>
      <c r="K508" s="65">
        <f t="shared" si="27"/>
        <v>5000</v>
      </c>
      <c r="L508" s="66">
        <f t="shared" si="28"/>
        <v>6</v>
      </c>
      <c r="M508" s="66" t="str">
        <f t="shared" si="29"/>
        <v>OK</v>
      </c>
    </row>
    <row r="509" spans="2:14" s="69" customFormat="1" x14ac:dyDescent="0.25">
      <c r="B509" s="57">
        <v>502</v>
      </c>
      <c r="C509" s="70">
        <v>44498</v>
      </c>
      <c r="D509" s="59" t="s">
        <v>7791</v>
      </c>
      <c r="E509" s="60" t="s">
        <v>11276</v>
      </c>
      <c r="F509" s="67" t="s">
        <v>7792</v>
      </c>
      <c r="G509" s="67" t="s">
        <v>7793</v>
      </c>
      <c r="H509" s="68" t="s">
        <v>7794</v>
      </c>
      <c r="I509" s="63">
        <v>2</v>
      </c>
      <c r="J509" s="64" t="str">
        <f t="shared" si="26"/>
        <v>A</v>
      </c>
      <c r="K509" s="65">
        <f t="shared" si="27"/>
        <v>5000</v>
      </c>
      <c r="L509" s="66">
        <f t="shared" si="28"/>
        <v>4</v>
      </c>
      <c r="M509" s="66" t="str">
        <f t="shared" si="29"/>
        <v>OK</v>
      </c>
      <c r="N509" s="40"/>
    </row>
    <row r="510" spans="2:14" s="69" customFormat="1" x14ac:dyDescent="0.25">
      <c r="B510" s="57">
        <v>503</v>
      </c>
      <c r="C510" s="70">
        <v>44498</v>
      </c>
      <c r="D510" s="59" t="s">
        <v>3114</v>
      </c>
      <c r="E510" s="60" t="s">
        <v>11276</v>
      </c>
      <c r="F510" s="67" t="s">
        <v>3115</v>
      </c>
      <c r="G510" s="67" t="s">
        <v>3116</v>
      </c>
      <c r="H510" s="68" t="s">
        <v>7795</v>
      </c>
      <c r="I510" s="63">
        <v>2</v>
      </c>
      <c r="J510" s="64" t="str">
        <f t="shared" ref="J510:J549" si="30">+IF(I510&lt;=0," ",IF(I510&lt;=5,"A",IF(I510&gt;=6,"B")))</f>
        <v>A</v>
      </c>
      <c r="K510" s="65">
        <f t="shared" ref="K510:K549" si="31">+IF(J510=" ",I510*0,IF(J510="A",I510*2500,IF(J510="B",I510*3000)))</f>
        <v>5000</v>
      </c>
      <c r="L510" s="66">
        <f t="shared" si="28"/>
        <v>4</v>
      </c>
      <c r="M510" s="66" t="str">
        <f t="shared" si="29"/>
        <v>OK</v>
      </c>
      <c r="N510" s="40"/>
    </row>
    <row r="511" spans="2:14" x14ac:dyDescent="0.25">
      <c r="B511" s="57">
        <v>504</v>
      </c>
      <c r="C511" s="70">
        <v>44498</v>
      </c>
      <c r="D511" s="59" t="s">
        <v>3117</v>
      </c>
      <c r="E511" s="60" t="s">
        <v>11276</v>
      </c>
      <c r="F511" s="67" t="s">
        <v>3118</v>
      </c>
      <c r="G511" s="67" t="s">
        <v>3119</v>
      </c>
      <c r="H511" s="68" t="s">
        <v>7796</v>
      </c>
      <c r="I511" s="63">
        <v>2</v>
      </c>
      <c r="J511" s="64" t="str">
        <f t="shared" si="30"/>
        <v>A</v>
      </c>
      <c r="K511" s="65">
        <f t="shared" si="31"/>
        <v>5000</v>
      </c>
      <c r="L511" s="66">
        <f t="shared" si="28"/>
        <v>4</v>
      </c>
      <c r="M511" s="66" t="str">
        <f t="shared" si="29"/>
        <v>OK</v>
      </c>
    </row>
    <row r="512" spans="2:14" x14ac:dyDescent="0.25">
      <c r="B512" s="57">
        <v>505</v>
      </c>
      <c r="C512" s="70">
        <v>44498</v>
      </c>
      <c r="D512" s="59" t="s">
        <v>7797</v>
      </c>
      <c r="E512" s="60" t="s">
        <v>11276</v>
      </c>
      <c r="F512" s="67" t="s">
        <v>7798</v>
      </c>
      <c r="G512" s="67" t="s">
        <v>7799</v>
      </c>
      <c r="H512" s="68" t="s">
        <v>7800</v>
      </c>
      <c r="I512" s="63">
        <v>2</v>
      </c>
      <c r="J512" s="64" t="str">
        <f t="shared" si="30"/>
        <v>A</v>
      </c>
      <c r="K512" s="65">
        <f t="shared" si="31"/>
        <v>5000</v>
      </c>
      <c r="L512" s="66">
        <f t="shared" si="28"/>
        <v>4</v>
      </c>
      <c r="M512" s="66" t="str">
        <f t="shared" si="29"/>
        <v>OK</v>
      </c>
    </row>
    <row r="513" spans="2:14" x14ac:dyDescent="0.25">
      <c r="B513" s="57">
        <v>506</v>
      </c>
      <c r="C513" s="70">
        <v>44498</v>
      </c>
      <c r="D513" s="59" t="s">
        <v>3129</v>
      </c>
      <c r="E513" s="60" t="s">
        <v>11276</v>
      </c>
      <c r="F513" s="67" t="s">
        <v>3130</v>
      </c>
      <c r="G513" s="67" t="s">
        <v>3131</v>
      </c>
      <c r="H513" s="68" t="s">
        <v>7801</v>
      </c>
      <c r="I513" s="63">
        <v>2</v>
      </c>
      <c r="J513" s="64" t="str">
        <f t="shared" si="30"/>
        <v>A</v>
      </c>
      <c r="K513" s="65">
        <f t="shared" si="31"/>
        <v>5000</v>
      </c>
      <c r="L513" s="66">
        <f t="shared" si="28"/>
        <v>6</v>
      </c>
      <c r="M513" s="66" t="str">
        <f t="shared" si="29"/>
        <v>OK</v>
      </c>
    </row>
    <row r="514" spans="2:14" s="69" customFormat="1" x14ac:dyDescent="0.25">
      <c r="B514" s="57">
        <v>507</v>
      </c>
      <c r="C514" s="70">
        <v>44498</v>
      </c>
      <c r="D514" s="59" t="s">
        <v>3134</v>
      </c>
      <c r="E514" s="60" t="s">
        <v>11276</v>
      </c>
      <c r="F514" s="67" t="s">
        <v>3135</v>
      </c>
      <c r="G514" s="67" t="s">
        <v>3136</v>
      </c>
      <c r="H514" s="68" t="s">
        <v>7802</v>
      </c>
      <c r="I514" s="63">
        <v>2</v>
      </c>
      <c r="J514" s="64" t="str">
        <f t="shared" si="30"/>
        <v>A</v>
      </c>
      <c r="K514" s="65">
        <f t="shared" si="31"/>
        <v>5000</v>
      </c>
      <c r="L514" s="66">
        <f t="shared" si="28"/>
        <v>4</v>
      </c>
      <c r="M514" s="66" t="str">
        <f t="shared" si="29"/>
        <v>OK</v>
      </c>
      <c r="N514" s="40"/>
    </row>
    <row r="515" spans="2:14" x14ac:dyDescent="0.25">
      <c r="B515" s="57">
        <v>508</v>
      </c>
      <c r="C515" s="70">
        <v>44498</v>
      </c>
      <c r="D515" s="59" t="s">
        <v>3138</v>
      </c>
      <c r="E515" s="60" t="s">
        <v>11276</v>
      </c>
      <c r="F515" s="67" t="s">
        <v>3139</v>
      </c>
      <c r="G515" s="67" t="s">
        <v>3140</v>
      </c>
      <c r="H515" s="68" t="s">
        <v>7803</v>
      </c>
      <c r="I515" s="63">
        <v>2</v>
      </c>
      <c r="J515" s="64" t="str">
        <f t="shared" si="30"/>
        <v>A</v>
      </c>
      <c r="K515" s="65">
        <f t="shared" si="31"/>
        <v>5000</v>
      </c>
      <c r="L515" s="66">
        <f t="shared" si="28"/>
        <v>6</v>
      </c>
      <c r="M515" s="66" t="str">
        <f t="shared" si="29"/>
        <v>OK</v>
      </c>
    </row>
    <row r="516" spans="2:14" x14ac:dyDescent="0.25">
      <c r="B516" s="57">
        <v>509</v>
      </c>
      <c r="C516" s="70">
        <v>44498</v>
      </c>
      <c r="D516" s="59" t="s">
        <v>7804</v>
      </c>
      <c r="E516" s="60" t="s">
        <v>11276</v>
      </c>
      <c r="F516" s="67" t="s">
        <v>7805</v>
      </c>
      <c r="G516" s="67" t="s">
        <v>7806</v>
      </c>
      <c r="H516" s="68" t="s">
        <v>7807</v>
      </c>
      <c r="I516" s="63">
        <v>4</v>
      </c>
      <c r="J516" s="64" t="str">
        <f t="shared" si="30"/>
        <v>A</v>
      </c>
      <c r="K516" s="65">
        <f t="shared" si="31"/>
        <v>10000</v>
      </c>
      <c r="L516" s="66">
        <f t="shared" si="28"/>
        <v>4</v>
      </c>
      <c r="M516" s="66" t="str">
        <f t="shared" si="29"/>
        <v>OK</v>
      </c>
    </row>
    <row r="517" spans="2:14" s="69" customFormat="1" x14ac:dyDescent="0.25">
      <c r="B517" s="57">
        <v>510</v>
      </c>
      <c r="C517" s="70">
        <v>44498</v>
      </c>
      <c r="D517" s="59" t="s">
        <v>7808</v>
      </c>
      <c r="E517" s="60" t="s">
        <v>11276</v>
      </c>
      <c r="F517" s="67" t="s">
        <v>7809</v>
      </c>
      <c r="G517" s="67" t="s">
        <v>7810</v>
      </c>
      <c r="H517" s="68" t="s">
        <v>7811</v>
      </c>
      <c r="I517" s="63">
        <v>4</v>
      </c>
      <c r="J517" s="64" t="str">
        <f t="shared" si="30"/>
        <v>A</v>
      </c>
      <c r="K517" s="65">
        <f t="shared" si="31"/>
        <v>10000</v>
      </c>
      <c r="L517" s="66">
        <f t="shared" si="28"/>
        <v>4</v>
      </c>
      <c r="M517" s="66" t="str">
        <f t="shared" si="29"/>
        <v>OK</v>
      </c>
      <c r="N517" s="40"/>
    </row>
    <row r="518" spans="2:14" x14ac:dyDescent="0.25">
      <c r="B518" s="57">
        <v>511</v>
      </c>
      <c r="C518" s="70">
        <v>44498</v>
      </c>
      <c r="D518" s="59" t="s">
        <v>3142</v>
      </c>
      <c r="E518" s="60" t="s">
        <v>11276</v>
      </c>
      <c r="F518" s="67" t="s">
        <v>3143</v>
      </c>
      <c r="G518" s="67" t="s">
        <v>3144</v>
      </c>
      <c r="H518" s="68" t="s">
        <v>7812</v>
      </c>
      <c r="I518" s="63">
        <v>2</v>
      </c>
      <c r="J518" s="64" t="str">
        <f t="shared" si="30"/>
        <v>A</v>
      </c>
      <c r="K518" s="65">
        <f t="shared" si="31"/>
        <v>5000</v>
      </c>
      <c r="L518" s="66">
        <f t="shared" si="28"/>
        <v>4</v>
      </c>
      <c r="M518" s="66" t="str">
        <f t="shared" si="29"/>
        <v>OK</v>
      </c>
    </row>
    <row r="519" spans="2:14" x14ac:dyDescent="0.25">
      <c r="B519" s="57">
        <v>512</v>
      </c>
      <c r="C519" s="70">
        <v>44498</v>
      </c>
      <c r="D519" s="59" t="s">
        <v>3150</v>
      </c>
      <c r="E519" s="60" t="s">
        <v>11276</v>
      </c>
      <c r="F519" s="67" t="s">
        <v>884</v>
      </c>
      <c r="G519" s="67" t="s">
        <v>3151</v>
      </c>
      <c r="H519" s="68" t="s">
        <v>7813</v>
      </c>
      <c r="I519" s="63">
        <v>2</v>
      </c>
      <c r="J519" s="64" t="str">
        <f t="shared" si="30"/>
        <v>A</v>
      </c>
      <c r="K519" s="65">
        <f t="shared" si="31"/>
        <v>5000</v>
      </c>
      <c r="L519" s="66">
        <f t="shared" si="28"/>
        <v>4</v>
      </c>
      <c r="M519" s="66" t="str">
        <f t="shared" si="29"/>
        <v>OK</v>
      </c>
    </row>
    <row r="520" spans="2:14" x14ac:dyDescent="0.25">
      <c r="B520" s="57">
        <v>513</v>
      </c>
      <c r="C520" s="70">
        <v>44498</v>
      </c>
      <c r="D520" s="59" t="s">
        <v>3152</v>
      </c>
      <c r="E520" s="60" t="s">
        <v>11276</v>
      </c>
      <c r="F520" s="67" t="s">
        <v>3153</v>
      </c>
      <c r="G520" s="67" t="s">
        <v>3154</v>
      </c>
      <c r="H520" s="68" t="s">
        <v>7814</v>
      </c>
      <c r="I520" s="63">
        <v>2</v>
      </c>
      <c r="J520" s="64" t="str">
        <f t="shared" si="30"/>
        <v>A</v>
      </c>
      <c r="K520" s="65">
        <f t="shared" si="31"/>
        <v>5000</v>
      </c>
      <c r="L520" s="66">
        <f t="shared" si="28"/>
        <v>4</v>
      </c>
      <c r="M520" s="66" t="str">
        <f t="shared" si="29"/>
        <v>OK</v>
      </c>
    </row>
    <row r="521" spans="2:14" s="69" customFormat="1" x14ac:dyDescent="0.25">
      <c r="B521" s="57">
        <v>514</v>
      </c>
      <c r="C521" s="70">
        <v>44498</v>
      </c>
      <c r="D521" s="59" t="s">
        <v>3157</v>
      </c>
      <c r="E521" s="60" t="s">
        <v>11276</v>
      </c>
      <c r="F521" s="67" t="s">
        <v>3158</v>
      </c>
      <c r="G521" s="67" t="s">
        <v>3159</v>
      </c>
      <c r="H521" s="68" t="s">
        <v>7818</v>
      </c>
      <c r="I521" s="63">
        <v>2</v>
      </c>
      <c r="J521" s="64" t="str">
        <f t="shared" si="30"/>
        <v>A</v>
      </c>
      <c r="K521" s="65">
        <f t="shared" si="31"/>
        <v>5000</v>
      </c>
      <c r="L521" s="66">
        <f t="shared" ref="L521:L584" si="32">SUMIF($D$8:$D$816,D521:D1329,$I$8:$I$816)</f>
        <v>4</v>
      </c>
      <c r="M521" s="66" t="str">
        <f t="shared" ref="M521:M584" si="33">+IF(L521=0," ",IF(L521&lt;=20,"OK",IF(L521&gt;=21,"LEBIH")))</f>
        <v>OK</v>
      </c>
      <c r="N521" s="40"/>
    </row>
    <row r="522" spans="2:14" s="69" customFormat="1" x14ac:dyDescent="0.25">
      <c r="B522" s="57">
        <v>515</v>
      </c>
      <c r="C522" s="70">
        <v>44498</v>
      </c>
      <c r="D522" s="59" t="s">
        <v>7815</v>
      </c>
      <c r="E522" s="60" t="s">
        <v>11276</v>
      </c>
      <c r="F522" s="67" t="s">
        <v>7816</v>
      </c>
      <c r="G522" s="67" t="s">
        <v>7817</v>
      </c>
      <c r="H522" s="68" t="s">
        <v>7819</v>
      </c>
      <c r="I522" s="63">
        <v>2</v>
      </c>
      <c r="J522" s="64" t="str">
        <f t="shared" ref="J522:J535" si="34">+IF(I522&lt;=0," ",IF(I522&lt;=5,"A",IF(I522&gt;=6,"B")))</f>
        <v>A</v>
      </c>
      <c r="K522" s="65">
        <f t="shared" ref="K522:K535" si="35">+IF(J522=" ",I522*0,IF(J522="A",I522*2500,IF(J522="B",I522*3000)))</f>
        <v>5000</v>
      </c>
      <c r="L522" s="66">
        <f t="shared" si="32"/>
        <v>2</v>
      </c>
      <c r="M522" s="66" t="str">
        <f t="shared" si="33"/>
        <v>OK</v>
      </c>
      <c r="N522" s="40"/>
    </row>
    <row r="523" spans="2:14" x14ac:dyDescent="0.25">
      <c r="B523" s="57">
        <v>516</v>
      </c>
      <c r="C523" s="70">
        <v>44498</v>
      </c>
      <c r="D523" s="59" t="s">
        <v>3164</v>
      </c>
      <c r="E523" s="60" t="s">
        <v>11276</v>
      </c>
      <c r="F523" s="67" t="s">
        <v>3165</v>
      </c>
      <c r="G523" s="67" t="s">
        <v>3166</v>
      </c>
      <c r="H523" s="68" t="s">
        <v>7820</v>
      </c>
      <c r="I523" s="63">
        <v>2</v>
      </c>
      <c r="J523" s="64" t="str">
        <f t="shared" si="34"/>
        <v>A</v>
      </c>
      <c r="K523" s="65">
        <f t="shared" si="35"/>
        <v>5000</v>
      </c>
      <c r="L523" s="66">
        <f t="shared" si="32"/>
        <v>4</v>
      </c>
      <c r="M523" s="66" t="str">
        <f t="shared" si="33"/>
        <v>OK</v>
      </c>
    </row>
    <row r="524" spans="2:14" x14ac:dyDescent="0.25">
      <c r="B524" s="57">
        <v>517</v>
      </c>
      <c r="C524" s="70">
        <v>44498</v>
      </c>
      <c r="D524" s="59" t="s">
        <v>7821</v>
      </c>
      <c r="E524" s="60" t="s">
        <v>11276</v>
      </c>
      <c r="F524" s="67" t="s">
        <v>7822</v>
      </c>
      <c r="G524" s="67" t="s">
        <v>7823</v>
      </c>
      <c r="H524" s="68" t="s">
        <v>7824</v>
      </c>
      <c r="I524" s="63">
        <v>2</v>
      </c>
      <c r="J524" s="64" t="str">
        <f t="shared" si="34"/>
        <v>A</v>
      </c>
      <c r="K524" s="65">
        <f t="shared" si="35"/>
        <v>5000</v>
      </c>
      <c r="L524" s="66">
        <f t="shared" si="32"/>
        <v>2</v>
      </c>
      <c r="M524" s="66" t="str">
        <f t="shared" si="33"/>
        <v>OK</v>
      </c>
    </row>
    <row r="525" spans="2:14" x14ac:dyDescent="0.25">
      <c r="B525" s="57">
        <v>518</v>
      </c>
      <c r="C525" s="70">
        <v>44498</v>
      </c>
      <c r="D525" s="59" t="s">
        <v>3247</v>
      </c>
      <c r="E525" s="60" t="s">
        <v>11276</v>
      </c>
      <c r="F525" s="67" t="s">
        <v>3248</v>
      </c>
      <c r="G525" s="67" t="s">
        <v>3249</v>
      </c>
      <c r="H525" s="68" t="s">
        <v>7825</v>
      </c>
      <c r="I525" s="63">
        <v>2</v>
      </c>
      <c r="J525" s="64" t="str">
        <f t="shared" si="34"/>
        <v>A</v>
      </c>
      <c r="K525" s="65">
        <f t="shared" si="35"/>
        <v>5000</v>
      </c>
      <c r="L525" s="66">
        <f t="shared" si="32"/>
        <v>6</v>
      </c>
      <c r="M525" s="66" t="str">
        <f t="shared" si="33"/>
        <v>OK</v>
      </c>
    </row>
    <row r="526" spans="2:14" s="69" customFormat="1" x14ac:dyDescent="0.25">
      <c r="B526" s="57">
        <v>519</v>
      </c>
      <c r="C526" s="70">
        <v>44498</v>
      </c>
      <c r="D526" s="59" t="s">
        <v>7826</v>
      </c>
      <c r="E526" s="60" t="s">
        <v>11276</v>
      </c>
      <c r="F526" s="67" t="s">
        <v>7827</v>
      </c>
      <c r="G526" s="67" t="s">
        <v>3289</v>
      </c>
      <c r="H526" s="68" t="s">
        <v>7828</v>
      </c>
      <c r="I526" s="63">
        <v>2</v>
      </c>
      <c r="J526" s="64" t="str">
        <f t="shared" si="34"/>
        <v>A</v>
      </c>
      <c r="K526" s="65">
        <f t="shared" si="35"/>
        <v>5000</v>
      </c>
      <c r="L526" s="66">
        <f t="shared" si="32"/>
        <v>4</v>
      </c>
      <c r="M526" s="66" t="str">
        <f t="shared" si="33"/>
        <v>OK</v>
      </c>
      <c r="N526" s="40"/>
    </row>
    <row r="527" spans="2:14" x14ac:dyDescent="0.25">
      <c r="B527" s="57">
        <v>520</v>
      </c>
      <c r="C527" s="70">
        <v>44498</v>
      </c>
      <c r="D527" s="59" t="s">
        <v>7829</v>
      </c>
      <c r="E527" s="60" t="s">
        <v>11276</v>
      </c>
      <c r="F527" s="67" t="s">
        <v>7830</v>
      </c>
      <c r="G527" s="67" t="s">
        <v>7831</v>
      </c>
      <c r="H527" s="68" t="s">
        <v>7832</v>
      </c>
      <c r="I527" s="63">
        <v>2</v>
      </c>
      <c r="J527" s="64" t="str">
        <f t="shared" si="34"/>
        <v>A</v>
      </c>
      <c r="K527" s="65">
        <f t="shared" si="35"/>
        <v>5000</v>
      </c>
      <c r="L527" s="66">
        <f t="shared" si="32"/>
        <v>4</v>
      </c>
      <c r="M527" s="66" t="str">
        <f t="shared" si="33"/>
        <v>OK</v>
      </c>
    </row>
    <row r="528" spans="2:14" x14ac:dyDescent="0.25">
      <c r="B528" s="57">
        <v>521</v>
      </c>
      <c r="C528" s="70">
        <v>44498</v>
      </c>
      <c r="D528" s="59" t="s">
        <v>7833</v>
      </c>
      <c r="E528" s="60" t="s">
        <v>11276</v>
      </c>
      <c r="F528" s="67" t="s">
        <v>7834</v>
      </c>
      <c r="G528" s="67" t="s">
        <v>7835</v>
      </c>
      <c r="H528" s="68" t="s">
        <v>7836</v>
      </c>
      <c r="I528" s="63">
        <v>2</v>
      </c>
      <c r="J528" s="64" t="str">
        <f t="shared" si="34"/>
        <v>A</v>
      </c>
      <c r="K528" s="65">
        <f t="shared" si="35"/>
        <v>5000</v>
      </c>
      <c r="L528" s="66">
        <f t="shared" si="32"/>
        <v>4</v>
      </c>
      <c r="M528" s="66" t="str">
        <f t="shared" si="33"/>
        <v>OK</v>
      </c>
    </row>
    <row r="529" spans="2:14" s="69" customFormat="1" x14ac:dyDescent="0.25">
      <c r="B529" s="57">
        <v>522</v>
      </c>
      <c r="C529" s="70">
        <v>44498</v>
      </c>
      <c r="D529" s="59" t="s">
        <v>3275</v>
      </c>
      <c r="E529" s="60" t="s">
        <v>11276</v>
      </c>
      <c r="F529" s="67" t="s">
        <v>3276</v>
      </c>
      <c r="G529" s="67" t="s">
        <v>3277</v>
      </c>
      <c r="H529" s="68" t="s">
        <v>7840</v>
      </c>
      <c r="I529" s="63">
        <v>2</v>
      </c>
      <c r="J529" s="64" t="str">
        <f t="shared" si="34"/>
        <v>A</v>
      </c>
      <c r="K529" s="65">
        <f t="shared" si="35"/>
        <v>5000</v>
      </c>
      <c r="L529" s="66">
        <f t="shared" si="32"/>
        <v>6</v>
      </c>
      <c r="M529" s="66" t="str">
        <f t="shared" si="33"/>
        <v>OK</v>
      </c>
      <c r="N529" s="40"/>
    </row>
    <row r="530" spans="2:14" x14ac:dyDescent="0.25">
      <c r="B530" s="57">
        <v>523</v>
      </c>
      <c r="C530" s="70">
        <v>44498</v>
      </c>
      <c r="D530" s="59" t="s">
        <v>7837</v>
      </c>
      <c r="E530" s="60" t="s">
        <v>11276</v>
      </c>
      <c r="F530" s="67" t="s">
        <v>7838</v>
      </c>
      <c r="G530" s="67" t="s">
        <v>7839</v>
      </c>
      <c r="H530" s="68" t="s">
        <v>7841</v>
      </c>
      <c r="I530" s="63">
        <v>2</v>
      </c>
      <c r="J530" s="64" t="str">
        <f t="shared" si="34"/>
        <v>A</v>
      </c>
      <c r="K530" s="65">
        <f t="shared" si="35"/>
        <v>5000</v>
      </c>
      <c r="L530" s="66">
        <f t="shared" si="32"/>
        <v>4</v>
      </c>
      <c r="M530" s="66" t="str">
        <f t="shared" si="33"/>
        <v>OK</v>
      </c>
    </row>
    <row r="531" spans="2:14" x14ac:dyDescent="0.25">
      <c r="B531" s="57">
        <v>524</v>
      </c>
      <c r="C531" s="70">
        <v>44498</v>
      </c>
      <c r="D531" s="59" t="s">
        <v>3279</v>
      </c>
      <c r="E531" s="60" t="s">
        <v>11276</v>
      </c>
      <c r="F531" s="67" t="s">
        <v>3280</v>
      </c>
      <c r="G531" s="67" t="s">
        <v>3281</v>
      </c>
      <c r="H531" s="68" t="s">
        <v>7842</v>
      </c>
      <c r="I531" s="63">
        <v>2</v>
      </c>
      <c r="J531" s="64" t="str">
        <f t="shared" si="34"/>
        <v>A</v>
      </c>
      <c r="K531" s="65">
        <f t="shared" si="35"/>
        <v>5000</v>
      </c>
      <c r="L531" s="66">
        <f t="shared" si="32"/>
        <v>6</v>
      </c>
      <c r="M531" s="66" t="str">
        <f t="shared" si="33"/>
        <v>OK</v>
      </c>
    </row>
    <row r="532" spans="2:14" x14ac:dyDescent="0.25">
      <c r="B532" s="57">
        <v>525</v>
      </c>
      <c r="C532" s="70">
        <v>44498</v>
      </c>
      <c r="D532" s="59" t="s">
        <v>3282</v>
      </c>
      <c r="E532" s="60" t="s">
        <v>11276</v>
      </c>
      <c r="F532" s="67" t="s">
        <v>3283</v>
      </c>
      <c r="G532" s="67" t="s">
        <v>3284</v>
      </c>
      <c r="H532" s="68" t="s">
        <v>7843</v>
      </c>
      <c r="I532" s="63">
        <v>2</v>
      </c>
      <c r="J532" s="64" t="str">
        <f t="shared" si="34"/>
        <v>A</v>
      </c>
      <c r="K532" s="65">
        <f t="shared" si="35"/>
        <v>5000</v>
      </c>
      <c r="L532" s="66">
        <f t="shared" si="32"/>
        <v>8</v>
      </c>
      <c r="M532" s="66" t="str">
        <f t="shared" si="33"/>
        <v>OK</v>
      </c>
    </row>
    <row r="533" spans="2:14" s="69" customFormat="1" x14ac:dyDescent="0.25">
      <c r="B533" s="57">
        <v>526</v>
      </c>
      <c r="C533" s="70">
        <v>44498</v>
      </c>
      <c r="D533" s="59" t="s">
        <v>3287</v>
      </c>
      <c r="E533" s="60" t="s">
        <v>11276</v>
      </c>
      <c r="F533" s="67" t="s">
        <v>3288</v>
      </c>
      <c r="G533" s="67" t="s">
        <v>3289</v>
      </c>
      <c r="H533" s="68" t="s">
        <v>7844</v>
      </c>
      <c r="I533" s="63">
        <v>2</v>
      </c>
      <c r="J533" s="64" t="str">
        <f t="shared" si="34"/>
        <v>A</v>
      </c>
      <c r="K533" s="65">
        <f t="shared" si="35"/>
        <v>5000</v>
      </c>
      <c r="L533" s="66">
        <f t="shared" si="32"/>
        <v>4</v>
      </c>
      <c r="M533" s="66" t="str">
        <f t="shared" si="33"/>
        <v>OK</v>
      </c>
      <c r="N533" s="40"/>
    </row>
    <row r="534" spans="2:14" x14ac:dyDescent="0.25">
      <c r="B534" s="57">
        <v>527</v>
      </c>
      <c r="C534" s="70">
        <v>44498</v>
      </c>
      <c r="D534" s="59" t="s">
        <v>7845</v>
      </c>
      <c r="E534" s="60" t="s">
        <v>11276</v>
      </c>
      <c r="F534" s="67" t="s">
        <v>7846</v>
      </c>
      <c r="G534" s="67" t="s">
        <v>7847</v>
      </c>
      <c r="H534" s="68" t="s">
        <v>7848</v>
      </c>
      <c r="I534" s="63">
        <v>2</v>
      </c>
      <c r="J534" s="64" t="str">
        <f t="shared" si="34"/>
        <v>A</v>
      </c>
      <c r="K534" s="65">
        <f t="shared" si="35"/>
        <v>5000</v>
      </c>
      <c r="L534" s="66">
        <f t="shared" si="32"/>
        <v>4</v>
      </c>
      <c r="M534" s="66" t="str">
        <f t="shared" si="33"/>
        <v>OK</v>
      </c>
    </row>
    <row r="535" spans="2:14" x14ac:dyDescent="0.25">
      <c r="B535" s="57">
        <v>528</v>
      </c>
      <c r="C535" s="70">
        <v>44498</v>
      </c>
      <c r="D535" s="59" t="s">
        <v>7849</v>
      </c>
      <c r="E535" s="60" t="s">
        <v>11276</v>
      </c>
      <c r="F535" s="67" t="s">
        <v>7850</v>
      </c>
      <c r="G535" s="67" t="s">
        <v>3292</v>
      </c>
      <c r="H535" s="68" t="s">
        <v>7851</v>
      </c>
      <c r="I535" s="63">
        <v>2</v>
      </c>
      <c r="J535" s="64" t="str">
        <f t="shared" si="34"/>
        <v>A</v>
      </c>
      <c r="K535" s="65">
        <f t="shared" si="35"/>
        <v>5000</v>
      </c>
      <c r="L535" s="66">
        <f t="shared" si="32"/>
        <v>4</v>
      </c>
      <c r="M535" s="66" t="str">
        <f t="shared" si="33"/>
        <v>OK</v>
      </c>
    </row>
    <row r="536" spans="2:14" x14ac:dyDescent="0.25">
      <c r="B536" s="57">
        <v>529</v>
      </c>
      <c r="C536" s="70">
        <v>44498</v>
      </c>
      <c r="D536" s="59" t="s">
        <v>3291</v>
      </c>
      <c r="E536" s="60" t="s">
        <v>11276</v>
      </c>
      <c r="F536" s="67" t="s">
        <v>2556</v>
      </c>
      <c r="G536" s="67" t="s">
        <v>3292</v>
      </c>
      <c r="H536" s="68" t="s">
        <v>7852</v>
      </c>
      <c r="I536" s="63">
        <v>2</v>
      </c>
      <c r="J536" s="64" t="str">
        <f t="shared" si="30"/>
        <v>A</v>
      </c>
      <c r="K536" s="65">
        <f t="shared" si="31"/>
        <v>5000</v>
      </c>
      <c r="L536" s="66">
        <f t="shared" si="32"/>
        <v>4</v>
      </c>
      <c r="M536" s="66" t="str">
        <f t="shared" si="33"/>
        <v>OK</v>
      </c>
    </row>
    <row r="537" spans="2:14" s="69" customFormat="1" x14ac:dyDescent="0.25">
      <c r="B537" s="57">
        <v>530</v>
      </c>
      <c r="C537" s="70">
        <v>44498</v>
      </c>
      <c r="D537" s="59" t="s">
        <v>3294</v>
      </c>
      <c r="E537" s="60" t="s">
        <v>11276</v>
      </c>
      <c r="F537" s="67" t="s">
        <v>3295</v>
      </c>
      <c r="G537" s="67" t="s">
        <v>3296</v>
      </c>
      <c r="H537" s="68" t="s">
        <v>7853</v>
      </c>
      <c r="I537" s="63">
        <v>2</v>
      </c>
      <c r="J537" s="64" t="str">
        <f t="shared" si="30"/>
        <v>A</v>
      </c>
      <c r="K537" s="65">
        <f t="shared" si="31"/>
        <v>5000</v>
      </c>
      <c r="L537" s="66">
        <f t="shared" si="32"/>
        <v>6</v>
      </c>
      <c r="M537" s="66" t="str">
        <f t="shared" si="33"/>
        <v>OK</v>
      </c>
      <c r="N537" s="40"/>
    </row>
    <row r="538" spans="2:14" x14ac:dyDescent="0.25">
      <c r="B538" s="57">
        <v>531</v>
      </c>
      <c r="C538" s="70">
        <v>44498</v>
      </c>
      <c r="D538" s="59" t="s">
        <v>3301</v>
      </c>
      <c r="E538" s="60" t="s">
        <v>11276</v>
      </c>
      <c r="F538" s="67" t="s">
        <v>935</v>
      </c>
      <c r="G538" s="67" t="s">
        <v>3302</v>
      </c>
      <c r="H538" s="68" t="s">
        <v>7854</v>
      </c>
      <c r="I538" s="63">
        <v>2</v>
      </c>
      <c r="J538" s="64" t="str">
        <f t="shared" si="30"/>
        <v>A</v>
      </c>
      <c r="K538" s="65">
        <f t="shared" si="31"/>
        <v>5000</v>
      </c>
      <c r="L538" s="66">
        <f t="shared" si="32"/>
        <v>6</v>
      </c>
      <c r="M538" s="66" t="str">
        <f t="shared" si="33"/>
        <v>OK</v>
      </c>
    </row>
    <row r="539" spans="2:14" x14ac:dyDescent="0.25">
      <c r="B539" s="57">
        <v>532</v>
      </c>
      <c r="C539" s="70">
        <v>44498</v>
      </c>
      <c r="D539" s="59" t="s">
        <v>3305</v>
      </c>
      <c r="E539" s="60" t="s">
        <v>11276</v>
      </c>
      <c r="F539" s="67" t="s">
        <v>3306</v>
      </c>
      <c r="G539" s="67" t="s">
        <v>3307</v>
      </c>
      <c r="H539" s="68" t="s">
        <v>7855</v>
      </c>
      <c r="I539" s="63">
        <v>2</v>
      </c>
      <c r="J539" s="64" t="str">
        <f t="shared" si="30"/>
        <v>A</v>
      </c>
      <c r="K539" s="65">
        <f t="shared" si="31"/>
        <v>5000</v>
      </c>
      <c r="L539" s="66">
        <f t="shared" si="32"/>
        <v>6</v>
      </c>
      <c r="M539" s="66" t="str">
        <f t="shared" si="33"/>
        <v>OK</v>
      </c>
    </row>
    <row r="540" spans="2:14" x14ac:dyDescent="0.25">
      <c r="B540" s="57">
        <v>533</v>
      </c>
      <c r="C540" s="70">
        <v>44498</v>
      </c>
      <c r="D540" s="59" t="s">
        <v>3309</v>
      </c>
      <c r="E540" s="60" t="s">
        <v>11276</v>
      </c>
      <c r="F540" s="67" t="s">
        <v>3268</v>
      </c>
      <c r="G540" s="67" t="s">
        <v>3307</v>
      </c>
      <c r="H540" s="68" t="s">
        <v>7856</v>
      </c>
      <c r="I540" s="63">
        <v>2</v>
      </c>
      <c r="J540" s="64" t="str">
        <f t="shared" si="30"/>
        <v>A</v>
      </c>
      <c r="K540" s="65">
        <f t="shared" si="31"/>
        <v>5000</v>
      </c>
      <c r="L540" s="66">
        <f t="shared" si="32"/>
        <v>4</v>
      </c>
      <c r="M540" s="66" t="str">
        <f t="shared" si="33"/>
        <v>OK</v>
      </c>
    </row>
    <row r="541" spans="2:14" s="69" customFormat="1" x14ac:dyDescent="0.25">
      <c r="B541" s="57">
        <v>534</v>
      </c>
      <c r="C541" s="70">
        <v>44498</v>
      </c>
      <c r="D541" s="59" t="s">
        <v>3310</v>
      </c>
      <c r="E541" s="60" t="s">
        <v>11276</v>
      </c>
      <c r="F541" s="67" t="s">
        <v>3311</v>
      </c>
      <c r="G541" s="67" t="s">
        <v>3307</v>
      </c>
      <c r="H541" s="68" t="s">
        <v>7857</v>
      </c>
      <c r="I541" s="63">
        <v>2</v>
      </c>
      <c r="J541" s="64" t="str">
        <f t="shared" si="30"/>
        <v>A</v>
      </c>
      <c r="K541" s="65">
        <f t="shared" si="31"/>
        <v>5000</v>
      </c>
      <c r="L541" s="66">
        <f t="shared" si="32"/>
        <v>6</v>
      </c>
      <c r="M541" s="66" t="str">
        <f t="shared" si="33"/>
        <v>OK</v>
      </c>
      <c r="N541" s="40"/>
    </row>
    <row r="542" spans="2:14" x14ac:dyDescent="0.25">
      <c r="B542" s="57">
        <v>535</v>
      </c>
      <c r="C542" s="70">
        <v>44498</v>
      </c>
      <c r="D542" s="59" t="s">
        <v>7858</v>
      </c>
      <c r="E542" s="60" t="s">
        <v>11276</v>
      </c>
      <c r="F542" s="67" t="s">
        <v>7859</v>
      </c>
      <c r="G542" s="67" t="s">
        <v>7860</v>
      </c>
      <c r="H542" s="68" t="s">
        <v>7861</v>
      </c>
      <c r="I542" s="63">
        <v>2</v>
      </c>
      <c r="J542" s="64" t="str">
        <f t="shared" si="30"/>
        <v>A</v>
      </c>
      <c r="K542" s="65">
        <f t="shared" si="31"/>
        <v>5000</v>
      </c>
      <c r="L542" s="66">
        <f t="shared" si="32"/>
        <v>2</v>
      </c>
      <c r="M542" s="66" t="str">
        <f t="shared" si="33"/>
        <v>OK</v>
      </c>
    </row>
    <row r="543" spans="2:14" s="69" customFormat="1" x14ac:dyDescent="0.25">
      <c r="B543" s="57">
        <v>536</v>
      </c>
      <c r="C543" s="70">
        <v>44498</v>
      </c>
      <c r="D543" s="59" t="s">
        <v>7862</v>
      </c>
      <c r="E543" s="60" t="s">
        <v>11276</v>
      </c>
      <c r="F543" s="67" t="s">
        <v>7863</v>
      </c>
      <c r="G543" s="67" t="s">
        <v>7864</v>
      </c>
      <c r="H543" s="68" t="s">
        <v>7867</v>
      </c>
      <c r="I543" s="63">
        <v>2</v>
      </c>
      <c r="J543" s="64" t="str">
        <f t="shared" si="30"/>
        <v>A</v>
      </c>
      <c r="K543" s="65">
        <f t="shared" si="31"/>
        <v>5000</v>
      </c>
      <c r="L543" s="66">
        <f t="shared" si="32"/>
        <v>2</v>
      </c>
      <c r="M543" s="66" t="str">
        <f t="shared" si="33"/>
        <v>OK</v>
      </c>
      <c r="N543" s="40"/>
    </row>
    <row r="544" spans="2:14" x14ac:dyDescent="0.25">
      <c r="B544" s="57">
        <v>537</v>
      </c>
      <c r="C544" s="70">
        <v>44498</v>
      </c>
      <c r="D544" s="59" t="s">
        <v>7865</v>
      </c>
      <c r="E544" s="60" t="s">
        <v>11276</v>
      </c>
      <c r="F544" s="67" t="s">
        <v>7866</v>
      </c>
      <c r="G544" s="67" t="s">
        <v>3466</v>
      </c>
      <c r="H544" s="68" t="s">
        <v>7868</v>
      </c>
      <c r="I544" s="63">
        <v>6</v>
      </c>
      <c r="J544" s="64" t="str">
        <f t="shared" si="30"/>
        <v>B</v>
      </c>
      <c r="K544" s="65">
        <f t="shared" si="31"/>
        <v>18000</v>
      </c>
      <c r="L544" s="66">
        <f t="shared" si="32"/>
        <v>8</v>
      </c>
      <c r="M544" s="66" t="str">
        <f t="shared" si="33"/>
        <v>OK</v>
      </c>
    </row>
    <row r="545" spans="2:14" x14ac:dyDescent="0.25">
      <c r="B545" s="57">
        <v>538</v>
      </c>
      <c r="C545" s="70">
        <v>44499</v>
      </c>
      <c r="D545" s="59" t="s">
        <v>3337</v>
      </c>
      <c r="E545" s="60" t="s">
        <v>11276</v>
      </c>
      <c r="F545" s="67" t="s">
        <v>3338</v>
      </c>
      <c r="G545" s="67" t="s">
        <v>3339</v>
      </c>
      <c r="H545" s="68" t="s">
        <v>7869</v>
      </c>
      <c r="I545" s="63">
        <v>2</v>
      </c>
      <c r="J545" s="64" t="str">
        <f t="shared" si="30"/>
        <v>A</v>
      </c>
      <c r="K545" s="65">
        <f t="shared" si="31"/>
        <v>5000</v>
      </c>
      <c r="L545" s="66">
        <f t="shared" si="32"/>
        <v>4</v>
      </c>
      <c r="M545" s="66" t="str">
        <f t="shared" si="33"/>
        <v>OK</v>
      </c>
    </row>
    <row r="546" spans="2:14" x14ac:dyDescent="0.25">
      <c r="B546" s="57">
        <v>539</v>
      </c>
      <c r="C546" s="70">
        <v>44499</v>
      </c>
      <c r="D546" s="59" t="s">
        <v>7870</v>
      </c>
      <c r="E546" s="60" t="s">
        <v>11276</v>
      </c>
      <c r="F546" s="67" t="s">
        <v>7204</v>
      </c>
      <c r="G546" s="67" t="s">
        <v>7871</v>
      </c>
      <c r="H546" s="68" t="s">
        <v>7872</v>
      </c>
      <c r="I546" s="63">
        <v>2</v>
      </c>
      <c r="J546" s="64" t="str">
        <f t="shared" si="30"/>
        <v>A</v>
      </c>
      <c r="K546" s="65">
        <f t="shared" si="31"/>
        <v>5000</v>
      </c>
      <c r="L546" s="66">
        <f t="shared" si="32"/>
        <v>2</v>
      </c>
      <c r="M546" s="66" t="str">
        <f t="shared" si="33"/>
        <v>OK</v>
      </c>
    </row>
    <row r="547" spans="2:14" s="69" customFormat="1" x14ac:dyDescent="0.25">
      <c r="B547" s="57">
        <v>540</v>
      </c>
      <c r="C547" s="70">
        <v>44499</v>
      </c>
      <c r="D547" s="59" t="s">
        <v>7873</v>
      </c>
      <c r="E547" s="60" t="s">
        <v>11276</v>
      </c>
      <c r="F547" s="67" t="s">
        <v>7874</v>
      </c>
      <c r="G547" s="67" t="s">
        <v>7875</v>
      </c>
      <c r="H547" s="68" t="s">
        <v>7876</v>
      </c>
      <c r="I547" s="63">
        <v>2</v>
      </c>
      <c r="J547" s="64" t="str">
        <f t="shared" si="30"/>
        <v>A</v>
      </c>
      <c r="K547" s="65">
        <f t="shared" si="31"/>
        <v>5000</v>
      </c>
      <c r="L547" s="66">
        <f t="shared" si="32"/>
        <v>4</v>
      </c>
      <c r="M547" s="66" t="str">
        <f t="shared" si="33"/>
        <v>OK</v>
      </c>
      <c r="N547" s="40"/>
    </row>
    <row r="548" spans="2:14" x14ac:dyDescent="0.25">
      <c r="B548" s="57">
        <v>541</v>
      </c>
      <c r="C548" s="70">
        <v>44499</v>
      </c>
      <c r="D548" s="59" t="s">
        <v>3341</v>
      </c>
      <c r="E548" s="60" t="s">
        <v>11276</v>
      </c>
      <c r="F548" s="67" t="s">
        <v>3342</v>
      </c>
      <c r="G548" s="67" t="s">
        <v>3343</v>
      </c>
      <c r="H548" s="68" t="s">
        <v>7877</v>
      </c>
      <c r="I548" s="63">
        <v>2</v>
      </c>
      <c r="J548" s="64" t="str">
        <f t="shared" si="30"/>
        <v>A</v>
      </c>
      <c r="K548" s="65">
        <f t="shared" si="31"/>
        <v>5000</v>
      </c>
      <c r="L548" s="66">
        <f t="shared" si="32"/>
        <v>6</v>
      </c>
      <c r="M548" s="66" t="str">
        <f t="shared" si="33"/>
        <v>OK</v>
      </c>
    </row>
    <row r="549" spans="2:14" x14ac:dyDescent="0.25">
      <c r="B549" s="57">
        <v>542</v>
      </c>
      <c r="C549" s="70">
        <v>44499</v>
      </c>
      <c r="D549" s="59" t="s">
        <v>7878</v>
      </c>
      <c r="E549" s="60" t="s">
        <v>11276</v>
      </c>
      <c r="F549" s="67" t="s">
        <v>7879</v>
      </c>
      <c r="G549" s="67" t="s">
        <v>3347</v>
      </c>
      <c r="H549" s="68" t="s">
        <v>7880</v>
      </c>
      <c r="I549" s="63">
        <v>2</v>
      </c>
      <c r="J549" s="64" t="str">
        <f t="shared" si="30"/>
        <v>A</v>
      </c>
      <c r="K549" s="65">
        <f t="shared" si="31"/>
        <v>5000</v>
      </c>
      <c r="L549" s="66">
        <f t="shared" si="32"/>
        <v>2</v>
      </c>
      <c r="M549" s="66" t="str">
        <f t="shared" si="33"/>
        <v>OK</v>
      </c>
    </row>
    <row r="550" spans="2:14" x14ac:dyDescent="0.25">
      <c r="B550" s="57">
        <v>543</v>
      </c>
      <c r="C550" s="70">
        <v>44499</v>
      </c>
      <c r="D550" s="59" t="s">
        <v>7881</v>
      </c>
      <c r="E550" s="60" t="s">
        <v>11276</v>
      </c>
      <c r="F550" s="67" t="s">
        <v>7882</v>
      </c>
      <c r="G550" s="67" t="s">
        <v>3347</v>
      </c>
      <c r="H550" s="68" t="s">
        <v>7883</v>
      </c>
      <c r="I550" s="63">
        <v>2</v>
      </c>
      <c r="J550" s="64" t="str">
        <f t="shared" si="26"/>
        <v>A</v>
      </c>
      <c r="K550" s="65">
        <f t="shared" si="27"/>
        <v>5000</v>
      </c>
      <c r="L550" s="66">
        <f t="shared" si="32"/>
        <v>4</v>
      </c>
      <c r="M550" s="66" t="str">
        <f t="shared" si="33"/>
        <v>OK</v>
      </c>
    </row>
    <row r="551" spans="2:14" s="69" customFormat="1" x14ac:dyDescent="0.25">
      <c r="B551" s="57">
        <v>544</v>
      </c>
      <c r="C551" s="70">
        <v>44499</v>
      </c>
      <c r="D551" s="59" t="s">
        <v>3345</v>
      </c>
      <c r="E551" s="60" t="s">
        <v>11276</v>
      </c>
      <c r="F551" s="67" t="s">
        <v>3346</v>
      </c>
      <c r="G551" s="67" t="s">
        <v>3347</v>
      </c>
      <c r="H551" s="68" t="s">
        <v>7884</v>
      </c>
      <c r="I551" s="63">
        <v>2</v>
      </c>
      <c r="J551" s="64" t="str">
        <f t="shared" si="26"/>
        <v>A</v>
      </c>
      <c r="K551" s="65">
        <f t="shared" si="27"/>
        <v>5000</v>
      </c>
      <c r="L551" s="66">
        <f t="shared" si="32"/>
        <v>4</v>
      </c>
      <c r="M551" s="66" t="str">
        <f t="shared" si="33"/>
        <v>OK</v>
      </c>
      <c r="N551" s="40"/>
    </row>
    <row r="552" spans="2:14" x14ac:dyDescent="0.25">
      <c r="B552" s="57">
        <v>545</v>
      </c>
      <c r="C552" s="70">
        <v>44499</v>
      </c>
      <c r="D552" s="59" t="s">
        <v>7885</v>
      </c>
      <c r="E552" s="60" t="s">
        <v>11276</v>
      </c>
      <c r="F552" s="67" t="s">
        <v>7886</v>
      </c>
      <c r="G552" s="67" t="s">
        <v>3347</v>
      </c>
      <c r="H552" s="68" t="s">
        <v>7887</v>
      </c>
      <c r="I552" s="63">
        <v>2</v>
      </c>
      <c r="J552" s="64" t="str">
        <f t="shared" si="26"/>
        <v>A</v>
      </c>
      <c r="K552" s="65">
        <f t="shared" si="27"/>
        <v>5000</v>
      </c>
      <c r="L552" s="66">
        <f t="shared" si="32"/>
        <v>2</v>
      </c>
      <c r="M552" s="66" t="str">
        <f t="shared" si="33"/>
        <v>OK</v>
      </c>
    </row>
    <row r="553" spans="2:14" x14ac:dyDescent="0.25">
      <c r="B553" s="57">
        <v>546</v>
      </c>
      <c r="C553" s="70">
        <v>44499</v>
      </c>
      <c r="D553" s="59" t="s">
        <v>335</v>
      </c>
      <c r="E553" s="60" t="s">
        <v>11276</v>
      </c>
      <c r="F553" s="67" t="s">
        <v>336</v>
      </c>
      <c r="G553" s="67" t="s">
        <v>337</v>
      </c>
      <c r="H553" s="68" t="s">
        <v>7888</v>
      </c>
      <c r="I553" s="63">
        <v>2</v>
      </c>
      <c r="J553" s="64" t="str">
        <f t="shared" si="26"/>
        <v>A</v>
      </c>
      <c r="K553" s="65">
        <f t="shared" si="27"/>
        <v>5000</v>
      </c>
      <c r="L553" s="66">
        <f t="shared" si="32"/>
        <v>5</v>
      </c>
      <c r="M553" s="66" t="str">
        <f t="shared" si="33"/>
        <v>OK</v>
      </c>
    </row>
    <row r="554" spans="2:14" x14ac:dyDescent="0.25">
      <c r="B554" s="57">
        <v>547</v>
      </c>
      <c r="C554" s="70">
        <v>44499</v>
      </c>
      <c r="D554" s="59" t="s">
        <v>7889</v>
      </c>
      <c r="E554" s="60" t="s">
        <v>11276</v>
      </c>
      <c r="F554" s="67" t="s">
        <v>7890</v>
      </c>
      <c r="G554" s="67" t="s">
        <v>7891</v>
      </c>
      <c r="H554" s="68" t="s">
        <v>7892</v>
      </c>
      <c r="I554" s="63">
        <v>2</v>
      </c>
      <c r="J554" s="64" t="str">
        <f t="shared" si="26"/>
        <v>A</v>
      </c>
      <c r="K554" s="65">
        <f t="shared" si="27"/>
        <v>5000</v>
      </c>
      <c r="L554" s="66">
        <f t="shared" si="32"/>
        <v>4</v>
      </c>
      <c r="M554" s="66" t="str">
        <f t="shared" si="33"/>
        <v>OK</v>
      </c>
    </row>
    <row r="555" spans="2:14" s="69" customFormat="1" x14ac:dyDescent="0.25">
      <c r="B555" s="57">
        <v>548</v>
      </c>
      <c r="C555" s="70">
        <v>44499</v>
      </c>
      <c r="D555" s="59" t="s">
        <v>3353</v>
      </c>
      <c r="E555" s="60" t="s">
        <v>11276</v>
      </c>
      <c r="F555" s="67" t="s">
        <v>3354</v>
      </c>
      <c r="G555" s="67" t="s">
        <v>3355</v>
      </c>
      <c r="H555" s="68" t="s">
        <v>7893</v>
      </c>
      <c r="I555" s="63">
        <v>2</v>
      </c>
      <c r="J555" s="64" t="str">
        <f t="shared" si="26"/>
        <v>A</v>
      </c>
      <c r="K555" s="65">
        <f t="shared" si="27"/>
        <v>5000</v>
      </c>
      <c r="L555" s="66">
        <f t="shared" si="32"/>
        <v>4</v>
      </c>
      <c r="M555" s="66" t="str">
        <f t="shared" si="33"/>
        <v>OK</v>
      </c>
      <c r="N555" s="40"/>
    </row>
    <row r="556" spans="2:14" x14ac:dyDescent="0.25">
      <c r="B556" s="57">
        <v>549</v>
      </c>
      <c r="C556" s="70">
        <v>44499</v>
      </c>
      <c r="D556" s="59" t="s">
        <v>7894</v>
      </c>
      <c r="E556" s="60" t="s">
        <v>11276</v>
      </c>
      <c r="F556" s="67" t="s">
        <v>6771</v>
      </c>
      <c r="G556" s="67" t="s">
        <v>7895</v>
      </c>
      <c r="H556" s="68" t="s">
        <v>7896</v>
      </c>
      <c r="I556" s="63">
        <v>2</v>
      </c>
      <c r="J556" s="64" t="str">
        <f t="shared" si="26"/>
        <v>A</v>
      </c>
      <c r="K556" s="65">
        <f t="shared" si="27"/>
        <v>5000</v>
      </c>
      <c r="L556" s="66">
        <f t="shared" si="32"/>
        <v>2</v>
      </c>
      <c r="M556" s="66" t="str">
        <f t="shared" si="33"/>
        <v>OK</v>
      </c>
    </row>
    <row r="557" spans="2:14" x14ac:dyDescent="0.25">
      <c r="B557" s="57">
        <v>550</v>
      </c>
      <c r="C557" s="70">
        <v>44499</v>
      </c>
      <c r="D557" s="59" t="s">
        <v>5726</v>
      </c>
      <c r="E557" s="60" t="s">
        <v>11276</v>
      </c>
      <c r="F557" s="67" t="s">
        <v>5727</v>
      </c>
      <c r="G557" s="67" t="s">
        <v>310</v>
      </c>
      <c r="H557" s="68" t="s">
        <v>7897</v>
      </c>
      <c r="I557" s="63">
        <v>2</v>
      </c>
      <c r="J557" s="64" t="str">
        <f t="shared" si="26"/>
        <v>A</v>
      </c>
      <c r="K557" s="65">
        <f t="shared" si="27"/>
        <v>5000</v>
      </c>
      <c r="L557" s="66">
        <f t="shared" si="32"/>
        <v>4</v>
      </c>
      <c r="M557" s="66" t="str">
        <f t="shared" si="33"/>
        <v>OK</v>
      </c>
    </row>
    <row r="558" spans="2:14" s="69" customFormat="1" x14ac:dyDescent="0.25">
      <c r="B558" s="57">
        <v>551</v>
      </c>
      <c r="C558" s="70">
        <v>44499</v>
      </c>
      <c r="D558" s="59" t="s">
        <v>3375</v>
      </c>
      <c r="E558" s="60" t="s">
        <v>11276</v>
      </c>
      <c r="F558" s="67" t="s">
        <v>3376</v>
      </c>
      <c r="G558" s="67" t="s">
        <v>3377</v>
      </c>
      <c r="H558" s="68" t="s">
        <v>7898</v>
      </c>
      <c r="I558" s="63">
        <v>2</v>
      </c>
      <c r="J558" s="64" t="str">
        <f t="shared" si="26"/>
        <v>A</v>
      </c>
      <c r="K558" s="65">
        <f t="shared" si="27"/>
        <v>5000</v>
      </c>
      <c r="L558" s="66">
        <f t="shared" si="32"/>
        <v>6</v>
      </c>
      <c r="M558" s="66" t="str">
        <f t="shared" si="33"/>
        <v>OK</v>
      </c>
      <c r="N558" s="40"/>
    </row>
    <row r="559" spans="2:14" x14ac:dyDescent="0.25">
      <c r="B559" s="57">
        <v>552</v>
      </c>
      <c r="C559" s="70">
        <v>44499</v>
      </c>
      <c r="D559" s="59" t="s">
        <v>7899</v>
      </c>
      <c r="E559" s="60" t="s">
        <v>11276</v>
      </c>
      <c r="F559" s="67" t="s">
        <v>7900</v>
      </c>
      <c r="G559" s="67" t="s">
        <v>7901</v>
      </c>
      <c r="H559" s="68" t="s">
        <v>7902</v>
      </c>
      <c r="I559" s="63">
        <v>2</v>
      </c>
      <c r="J559" s="64" t="str">
        <f t="shared" si="26"/>
        <v>A</v>
      </c>
      <c r="K559" s="65">
        <f t="shared" si="27"/>
        <v>5000</v>
      </c>
      <c r="L559" s="66">
        <f t="shared" si="32"/>
        <v>4</v>
      </c>
      <c r="M559" s="66" t="str">
        <f t="shared" si="33"/>
        <v>OK</v>
      </c>
    </row>
    <row r="560" spans="2:14" x14ac:dyDescent="0.25">
      <c r="B560" s="57">
        <v>553</v>
      </c>
      <c r="C560" s="70">
        <v>44499</v>
      </c>
      <c r="D560" s="59" t="s">
        <v>7903</v>
      </c>
      <c r="E560" s="60" t="s">
        <v>11276</v>
      </c>
      <c r="F560" s="67" t="s">
        <v>7904</v>
      </c>
      <c r="G560" s="67" t="s">
        <v>7901</v>
      </c>
      <c r="H560" s="68" t="s">
        <v>7905</v>
      </c>
      <c r="I560" s="63">
        <v>3</v>
      </c>
      <c r="J560" s="64" t="str">
        <f t="shared" si="26"/>
        <v>A</v>
      </c>
      <c r="K560" s="65">
        <f t="shared" si="27"/>
        <v>7500</v>
      </c>
      <c r="L560" s="66">
        <f t="shared" si="32"/>
        <v>3</v>
      </c>
      <c r="M560" s="66" t="str">
        <f t="shared" si="33"/>
        <v>OK</v>
      </c>
    </row>
    <row r="561" spans="2:14" x14ac:dyDescent="0.25">
      <c r="B561" s="57">
        <v>554</v>
      </c>
      <c r="C561" s="70">
        <v>44499</v>
      </c>
      <c r="D561" s="59" t="s">
        <v>3420</v>
      </c>
      <c r="E561" s="60" t="s">
        <v>11276</v>
      </c>
      <c r="F561" s="67" t="s">
        <v>3421</v>
      </c>
      <c r="G561" s="67" t="s">
        <v>3422</v>
      </c>
      <c r="H561" s="68" t="s">
        <v>7906</v>
      </c>
      <c r="I561" s="63">
        <v>2</v>
      </c>
      <c r="J561" s="64" t="str">
        <f t="shared" si="26"/>
        <v>A</v>
      </c>
      <c r="K561" s="65">
        <f t="shared" si="27"/>
        <v>5000</v>
      </c>
      <c r="L561" s="66">
        <f t="shared" si="32"/>
        <v>6</v>
      </c>
      <c r="M561" s="66" t="str">
        <f t="shared" si="33"/>
        <v>OK</v>
      </c>
    </row>
    <row r="562" spans="2:14" s="69" customFormat="1" x14ac:dyDescent="0.25">
      <c r="B562" s="57">
        <v>555</v>
      </c>
      <c r="C562" s="70">
        <v>44499</v>
      </c>
      <c r="D562" s="59" t="s">
        <v>7907</v>
      </c>
      <c r="E562" s="60" t="s">
        <v>11276</v>
      </c>
      <c r="F562" s="67" t="s">
        <v>7908</v>
      </c>
      <c r="G562" s="67" t="s">
        <v>7909</v>
      </c>
      <c r="H562" s="68" t="s">
        <v>7910</v>
      </c>
      <c r="I562" s="63">
        <v>2</v>
      </c>
      <c r="J562" s="64" t="str">
        <f t="shared" si="26"/>
        <v>A</v>
      </c>
      <c r="K562" s="65">
        <f t="shared" si="27"/>
        <v>5000</v>
      </c>
      <c r="L562" s="66">
        <f t="shared" si="32"/>
        <v>4</v>
      </c>
      <c r="M562" s="66" t="str">
        <f t="shared" si="33"/>
        <v>OK</v>
      </c>
      <c r="N562" s="40"/>
    </row>
    <row r="563" spans="2:14" x14ac:dyDescent="0.25">
      <c r="B563" s="57">
        <v>556</v>
      </c>
      <c r="C563" s="70">
        <v>44499</v>
      </c>
      <c r="D563" s="59" t="s">
        <v>3432</v>
      </c>
      <c r="E563" s="60" t="s">
        <v>11276</v>
      </c>
      <c r="F563" s="67" t="s">
        <v>3433</v>
      </c>
      <c r="G563" s="67" t="s">
        <v>3430</v>
      </c>
      <c r="H563" s="68" t="s">
        <v>7911</v>
      </c>
      <c r="I563" s="63">
        <v>2</v>
      </c>
      <c r="J563" s="64" t="str">
        <f t="shared" si="26"/>
        <v>A</v>
      </c>
      <c r="K563" s="65">
        <f t="shared" si="27"/>
        <v>5000</v>
      </c>
      <c r="L563" s="66">
        <f t="shared" si="32"/>
        <v>6</v>
      </c>
      <c r="M563" s="66" t="str">
        <f t="shared" si="33"/>
        <v>OK</v>
      </c>
    </row>
    <row r="564" spans="2:14" s="69" customFormat="1" x14ac:dyDescent="0.25">
      <c r="B564" s="57">
        <v>557</v>
      </c>
      <c r="C564" s="70">
        <v>44499</v>
      </c>
      <c r="D564" s="59" t="s">
        <v>3435</v>
      </c>
      <c r="E564" s="60" t="s">
        <v>11276</v>
      </c>
      <c r="F564" s="67" t="s">
        <v>3436</v>
      </c>
      <c r="G564" s="67" t="s">
        <v>3437</v>
      </c>
      <c r="H564" s="68" t="s">
        <v>7912</v>
      </c>
      <c r="I564" s="63">
        <v>2</v>
      </c>
      <c r="J564" s="64" t="str">
        <f t="shared" si="26"/>
        <v>A</v>
      </c>
      <c r="K564" s="65">
        <f t="shared" si="27"/>
        <v>5000</v>
      </c>
      <c r="L564" s="66">
        <f t="shared" si="32"/>
        <v>4</v>
      </c>
      <c r="M564" s="66" t="str">
        <f t="shared" si="33"/>
        <v>OK</v>
      </c>
      <c r="N564" s="40"/>
    </row>
    <row r="565" spans="2:14" x14ac:dyDescent="0.25">
      <c r="B565" s="57">
        <v>558</v>
      </c>
      <c r="C565" s="70">
        <v>44499</v>
      </c>
      <c r="D565" s="59" t="s">
        <v>7913</v>
      </c>
      <c r="E565" s="60" t="s">
        <v>11276</v>
      </c>
      <c r="F565" s="67" t="s">
        <v>803</v>
      </c>
      <c r="G565" s="67" t="s">
        <v>3459</v>
      </c>
      <c r="H565" s="68" t="s">
        <v>7914</v>
      </c>
      <c r="I565" s="63">
        <v>2</v>
      </c>
      <c r="J565" s="64" t="str">
        <f t="shared" si="26"/>
        <v>A</v>
      </c>
      <c r="K565" s="65">
        <f t="shared" si="27"/>
        <v>5000</v>
      </c>
      <c r="L565" s="66">
        <f t="shared" si="32"/>
        <v>4</v>
      </c>
      <c r="M565" s="66" t="str">
        <f t="shared" si="33"/>
        <v>OK</v>
      </c>
    </row>
    <row r="566" spans="2:14" x14ac:dyDescent="0.25">
      <c r="B566" s="57">
        <v>559</v>
      </c>
      <c r="C566" s="70">
        <v>44499</v>
      </c>
      <c r="D566" s="59" t="s">
        <v>7919</v>
      </c>
      <c r="E566" s="60" t="s">
        <v>11276</v>
      </c>
      <c r="F566" s="67" t="s">
        <v>7920</v>
      </c>
      <c r="G566" s="67" t="s">
        <v>7921</v>
      </c>
      <c r="H566" s="68" t="s">
        <v>7922</v>
      </c>
      <c r="I566" s="63">
        <v>2</v>
      </c>
      <c r="J566" s="64" t="str">
        <f t="shared" si="26"/>
        <v>A</v>
      </c>
      <c r="K566" s="65">
        <f t="shared" si="27"/>
        <v>5000</v>
      </c>
      <c r="L566" s="66">
        <f t="shared" si="32"/>
        <v>2</v>
      </c>
      <c r="M566" s="66" t="str">
        <f t="shared" si="33"/>
        <v>OK</v>
      </c>
    </row>
    <row r="567" spans="2:14" x14ac:dyDescent="0.25">
      <c r="B567" s="57">
        <v>560</v>
      </c>
      <c r="C567" s="70">
        <v>44499</v>
      </c>
      <c r="D567" s="59" t="s">
        <v>7923</v>
      </c>
      <c r="E567" s="60" t="s">
        <v>11276</v>
      </c>
      <c r="F567" s="67" t="s">
        <v>7924</v>
      </c>
      <c r="G567" s="67" t="s">
        <v>7925</v>
      </c>
      <c r="H567" s="68" t="s">
        <v>7926</v>
      </c>
      <c r="I567" s="63">
        <v>2</v>
      </c>
      <c r="J567" s="64" t="str">
        <f t="shared" si="26"/>
        <v>A</v>
      </c>
      <c r="K567" s="65">
        <f t="shared" si="27"/>
        <v>5000</v>
      </c>
      <c r="L567" s="66">
        <f t="shared" si="32"/>
        <v>2</v>
      </c>
      <c r="M567" s="66" t="str">
        <f t="shared" si="33"/>
        <v>OK</v>
      </c>
    </row>
    <row r="568" spans="2:14" s="69" customFormat="1" x14ac:dyDescent="0.25">
      <c r="B568" s="57">
        <v>561</v>
      </c>
      <c r="C568" s="70">
        <v>44499</v>
      </c>
      <c r="D568" s="59" t="s">
        <v>3451</v>
      </c>
      <c r="E568" s="60" t="s">
        <v>11276</v>
      </c>
      <c r="F568" s="67" t="s">
        <v>211</v>
      </c>
      <c r="G568" s="67" t="s">
        <v>3452</v>
      </c>
      <c r="H568" s="68" t="s">
        <v>7927</v>
      </c>
      <c r="I568" s="63">
        <v>2</v>
      </c>
      <c r="J568" s="64" t="str">
        <f t="shared" si="26"/>
        <v>A</v>
      </c>
      <c r="K568" s="65">
        <f t="shared" si="27"/>
        <v>5000</v>
      </c>
      <c r="L568" s="66">
        <f t="shared" si="32"/>
        <v>4</v>
      </c>
      <c r="M568" s="66" t="str">
        <f t="shared" si="33"/>
        <v>OK</v>
      </c>
      <c r="N568" s="40"/>
    </row>
    <row r="569" spans="2:14" x14ac:dyDescent="0.25">
      <c r="B569" s="57">
        <v>562</v>
      </c>
      <c r="C569" s="70">
        <v>44499</v>
      </c>
      <c r="D569" s="59" t="s">
        <v>7928</v>
      </c>
      <c r="E569" s="60" t="s">
        <v>11276</v>
      </c>
      <c r="F569" s="67" t="s">
        <v>7929</v>
      </c>
      <c r="G569" s="67" t="s">
        <v>7930</v>
      </c>
      <c r="H569" s="68" t="s">
        <v>7931</v>
      </c>
      <c r="I569" s="63">
        <v>2</v>
      </c>
      <c r="J569" s="64" t="str">
        <f t="shared" si="26"/>
        <v>A</v>
      </c>
      <c r="K569" s="65">
        <f t="shared" si="27"/>
        <v>5000</v>
      </c>
      <c r="L569" s="66">
        <f t="shared" si="32"/>
        <v>2</v>
      </c>
      <c r="M569" s="66" t="str">
        <f t="shared" si="33"/>
        <v>OK</v>
      </c>
    </row>
    <row r="570" spans="2:14" x14ac:dyDescent="0.25">
      <c r="B570" s="57">
        <v>563</v>
      </c>
      <c r="C570" s="70">
        <v>44499</v>
      </c>
      <c r="D570" s="59" t="s">
        <v>3461</v>
      </c>
      <c r="E570" s="60" t="s">
        <v>11276</v>
      </c>
      <c r="F570" s="67" t="s">
        <v>3462</v>
      </c>
      <c r="G570" s="67" t="s">
        <v>3459</v>
      </c>
      <c r="H570" s="68" t="s">
        <v>7932</v>
      </c>
      <c r="I570" s="63">
        <v>2</v>
      </c>
      <c r="J570" s="64" t="str">
        <f t="shared" si="26"/>
        <v>A</v>
      </c>
      <c r="K570" s="65">
        <f t="shared" si="27"/>
        <v>5000</v>
      </c>
      <c r="L570" s="66">
        <f t="shared" si="32"/>
        <v>6</v>
      </c>
      <c r="M570" s="66" t="str">
        <f t="shared" si="33"/>
        <v>OK</v>
      </c>
    </row>
    <row r="571" spans="2:14" s="69" customFormat="1" x14ac:dyDescent="0.25">
      <c r="B571" s="57">
        <v>564</v>
      </c>
      <c r="C571" s="70">
        <v>44499</v>
      </c>
      <c r="D571" s="59" t="s">
        <v>7865</v>
      </c>
      <c r="E571" s="60" t="s">
        <v>11276</v>
      </c>
      <c r="F571" s="67" t="s">
        <v>7866</v>
      </c>
      <c r="G571" s="67" t="s">
        <v>3466</v>
      </c>
      <c r="H571" s="68" t="s">
        <v>7933</v>
      </c>
      <c r="I571" s="63">
        <v>2</v>
      </c>
      <c r="J571" s="64" t="str">
        <f t="shared" si="26"/>
        <v>A</v>
      </c>
      <c r="K571" s="65">
        <f t="shared" si="27"/>
        <v>5000</v>
      </c>
      <c r="L571" s="66">
        <f t="shared" si="32"/>
        <v>8</v>
      </c>
      <c r="M571" s="66" t="str">
        <f t="shared" si="33"/>
        <v>OK</v>
      </c>
      <c r="N571" s="40"/>
    </row>
    <row r="572" spans="2:14" x14ac:dyDescent="0.25">
      <c r="B572" s="57">
        <v>565</v>
      </c>
      <c r="C572" s="70">
        <v>44499</v>
      </c>
      <c r="D572" s="59" t="s">
        <v>7934</v>
      </c>
      <c r="E572" s="60" t="s">
        <v>11276</v>
      </c>
      <c r="F572" s="67" t="s">
        <v>7935</v>
      </c>
      <c r="G572" s="67" t="s">
        <v>7936</v>
      </c>
      <c r="H572" s="68" t="s">
        <v>7937</v>
      </c>
      <c r="I572" s="63">
        <v>2</v>
      </c>
      <c r="J572" s="64" t="str">
        <f t="shared" si="26"/>
        <v>A</v>
      </c>
      <c r="K572" s="65">
        <f t="shared" si="27"/>
        <v>5000</v>
      </c>
      <c r="L572" s="66">
        <f t="shared" si="32"/>
        <v>2</v>
      </c>
      <c r="M572" s="66" t="str">
        <f t="shared" si="33"/>
        <v>OK</v>
      </c>
    </row>
    <row r="573" spans="2:14" x14ac:dyDescent="0.25">
      <c r="B573" s="57">
        <v>566</v>
      </c>
      <c r="C573" s="70">
        <v>44499</v>
      </c>
      <c r="D573" s="59" t="s">
        <v>7915</v>
      </c>
      <c r="E573" s="60" t="s">
        <v>11276</v>
      </c>
      <c r="F573" s="67" t="s">
        <v>7916</v>
      </c>
      <c r="G573" s="67" t="s">
        <v>7917</v>
      </c>
      <c r="H573" s="68" t="s">
        <v>7918</v>
      </c>
      <c r="I573" s="63">
        <v>2</v>
      </c>
      <c r="J573" s="64" t="str">
        <f t="shared" si="26"/>
        <v>A</v>
      </c>
      <c r="K573" s="65">
        <f t="shared" si="27"/>
        <v>5000</v>
      </c>
      <c r="L573" s="66">
        <f t="shared" si="32"/>
        <v>4</v>
      </c>
      <c r="M573" s="66" t="str">
        <f t="shared" si="33"/>
        <v>OK</v>
      </c>
    </row>
    <row r="574" spans="2:14" x14ac:dyDescent="0.25">
      <c r="B574" s="57">
        <v>567</v>
      </c>
      <c r="C574" s="70">
        <v>44497</v>
      </c>
      <c r="D574" s="59" t="s">
        <v>6553</v>
      </c>
      <c r="E574" s="60" t="s">
        <v>11276</v>
      </c>
      <c r="F574" s="67" t="s">
        <v>6554</v>
      </c>
      <c r="G574" s="67" t="s">
        <v>6555</v>
      </c>
      <c r="H574" s="68" t="s">
        <v>7220</v>
      </c>
      <c r="I574" s="63">
        <v>2</v>
      </c>
      <c r="J574" s="64" t="str">
        <f t="shared" si="26"/>
        <v>A</v>
      </c>
      <c r="K574" s="65">
        <f t="shared" si="27"/>
        <v>5000</v>
      </c>
      <c r="L574" s="66">
        <f t="shared" si="32"/>
        <v>4</v>
      </c>
      <c r="M574" s="66" t="str">
        <f t="shared" si="33"/>
        <v>OK</v>
      </c>
    </row>
    <row r="575" spans="2:14" s="69" customFormat="1" x14ac:dyDescent="0.25">
      <c r="B575" s="57">
        <v>568</v>
      </c>
      <c r="C575" s="70">
        <v>44501</v>
      </c>
      <c r="D575" s="59" t="s">
        <v>194</v>
      </c>
      <c r="E575" s="60" t="s">
        <v>11276</v>
      </c>
      <c r="F575" s="67" t="s">
        <v>195</v>
      </c>
      <c r="G575" s="67" t="s">
        <v>196</v>
      </c>
      <c r="H575" s="68" t="s">
        <v>8743</v>
      </c>
      <c r="I575" s="63">
        <v>2</v>
      </c>
      <c r="J575" s="64" t="str">
        <f t="shared" ref="J575:J587" si="36">+IF(I575&lt;=0," ",IF(I575&lt;=5,"A",IF(I575&gt;=6,"B")))</f>
        <v>A</v>
      </c>
      <c r="K575" s="65">
        <f t="shared" ref="K575:K587" si="37">+IF(J575=" ",I575*0,IF(J575="A",I575*2500,IF(J575="B",I575*3000)))</f>
        <v>5000</v>
      </c>
      <c r="L575" s="66">
        <f t="shared" si="32"/>
        <v>6</v>
      </c>
      <c r="M575" s="66" t="str">
        <f t="shared" si="33"/>
        <v>OK</v>
      </c>
      <c r="N575" s="40"/>
    </row>
    <row r="576" spans="2:14" x14ac:dyDescent="0.25">
      <c r="B576" s="57">
        <v>569</v>
      </c>
      <c r="C576" s="70">
        <v>44501</v>
      </c>
      <c r="D576" s="59" t="s">
        <v>8744</v>
      </c>
      <c r="E576" s="60" t="s">
        <v>11276</v>
      </c>
      <c r="F576" s="67" t="s">
        <v>8745</v>
      </c>
      <c r="G576" s="67" t="s">
        <v>8746</v>
      </c>
      <c r="H576" s="68" t="s">
        <v>8747</v>
      </c>
      <c r="I576" s="63">
        <v>2</v>
      </c>
      <c r="J576" s="64" t="str">
        <f t="shared" si="36"/>
        <v>A</v>
      </c>
      <c r="K576" s="65">
        <f t="shared" si="37"/>
        <v>5000</v>
      </c>
      <c r="L576" s="66">
        <f t="shared" si="32"/>
        <v>4</v>
      </c>
      <c r="M576" s="66" t="str">
        <f t="shared" si="33"/>
        <v>OK</v>
      </c>
    </row>
    <row r="577" spans="2:14" x14ac:dyDescent="0.25">
      <c r="B577" s="57">
        <v>570</v>
      </c>
      <c r="C577" s="70">
        <v>44501</v>
      </c>
      <c r="D577" s="59" t="s">
        <v>198</v>
      </c>
      <c r="E577" s="60" t="s">
        <v>11276</v>
      </c>
      <c r="F577" s="67" t="s">
        <v>199</v>
      </c>
      <c r="G577" s="67" t="s">
        <v>200</v>
      </c>
      <c r="H577" s="68" t="s">
        <v>8748</v>
      </c>
      <c r="I577" s="63">
        <v>2</v>
      </c>
      <c r="J577" s="64" t="str">
        <f t="shared" si="36"/>
        <v>A</v>
      </c>
      <c r="K577" s="65">
        <f t="shared" si="37"/>
        <v>5000</v>
      </c>
      <c r="L577" s="66">
        <f t="shared" si="32"/>
        <v>6</v>
      </c>
      <c r="M577" s="66" t="str">
        <f t="shared" si="33"/>
        <v>OK</v>
      </c>
    </row>
    <row r="578" spans="2:14" x14ac:dyDescent="0.25">
      <c r="B578" s="57">
        <v>571</v>
      </c>
      <c r="C578" s="70">
        <v>44501</v>
      </c>
      <c r="D578" s="59" t="s">
        <v>8749</v>
      </c>
      <c r="E578" s="60" t="s">
        <v>11276</v>
      </c>
      <c r="F578" s="67" t="s">
        <v>8750</v>
      </c>
      <c r="G578" s="67" t="s">
        <v>8751</v>
      </c>
      <c r="H578" s="68" t="s">
        <v>8752</v>
      </c>
      <c r="I578" s="63">
        <v>2</v>
      </c>
      <c r="J578" s="64" t="str">
        <f t="shared" si="36"/>
        <v>A</v>
      </c>
      <c r="K578" s="65">
        <f t="shared" si="37"/>
        <v>5000</v>
      </c>
      <c r="L578" s="66">
        <f t="shared" si="32"/>
        <v>4</v>
      </c>
      <c r="M578" s="66" t="str">
        <f t="shared" si="33"/>
        <v>OK</v>
      </c>
    </row>
    <row r="579" spans="2:14" s="69" customFormat="1" x14ac:dyDescent="0.25">
      <c r="B579" s="57">
        <v>572</v>
      </c>
      <c r="C579" s="70">
        <v>44501</v>
      </c>
      <c r="D579" s="59" t="s">
        <v>8753</v>
      </c>
      <c r="E579" s="60" t="s">
        <v>11276</v>
      </c>
      <c r="F579" s="67" t="s">
        <v>8754</v>
      </c>
      <c r="G579" s="67" t="s">
        <v>8755</v>
      </c>
      <c r="H579" s="68" t="s">
        <v>8756</v>
      </c>
      <c r="I579" s="63">
        <v>2</v>
      </c>
      <c r="J579" s="64" t="str">
        <f t="shared" si="36"/>
        <v>A</v>
      </c>
      <c r="K579" s="65">
        <f t="shared" si="37"/>
        <v>5000</v>
      </c>
      <c r="L579" s="66">
        <f t="shared" si="32"/>
        <v>4</v>
      </c>
      <c r="M579" s="66" t="str">
        <f t="shared" si="33"/>
        <v>OK</v>
      </c>
      <c r="N579" s="40"/>
    </row>
    <row r="580" spans="2:14" x14ac:dyDescent="0.25">
      <c r="B580" s="57">
        <v>573</v>
      </c>
      <c r="C580" s="70">
        <v>44501</v>
      </c>
      <c r="D580" s="59" t="s">
        <v>202</v>
      </c>
      <c r="E580" s="60" t="s">
        <v>11276</v>
      </c>
      <c r="F580" s="67" t="s">
        <v>203</v>
      </c>
      <c r="G580" s="67" t="s">
        <v>204</v>
      </c>
      <c r="H580" s="68" t="s">
        <v>8757</v>
      </c>
      <c r="I580" s="63">
        <v>2</v>
      </c>
      <c r="J580" s="64" t="str">
        <f t="shared" si="36"/>
        <v>A</v>
      </c>
      <c r="K580" s="65">
        <f t="shared" si="37"/>
        <v>5000</v>
      </c>
      <c r="L580" s="66">
        <f t="shared" si="32"/>
        <v>10</v>
      </c>
      <c r="M580" s="66" t="str">
        <f t="shared" si="33"/>
        <v>OK</v>
      </c>
    </row>
    <row r="581" spans="2:14" x14ac:dyDescent="0.25">
      <c r="B581" s="57">
        <v>574</v>
      </c>
      <c r="C581" s="70">
        <v>44501</v>
      </c>
      <c r="D581" s="59" t="s">
        <v>206</v>
      </c>
      <c r="E581" s="60" t="s">
        <v>11276</v>
      </c>
      <c r="F581" s="67" t="s">
        <v>207</v>
      </c>
      <c r="G581" s="67" t="s">
        <v>208</v>
      </c>
      <c r="H581" s="68" t="s">
        <v>8758</v>
      </c>
      <c r="I581" s="63">
        <v>2</v>
      </c>
      <c r="J581" s="64" t="str">
        <f t="shared" si="36"/>
        <v>A</v>
      </c>
      <c r="K581" s="65">
        <f t="shared" si="37"/>
        <v>5000</v>
      </c>
      <c r="L581" s="66">
        <f t="shared" si="32"/>
        <v>10</v>
      </c>
      <c r="M581" s="66" t="str">
        <f t="shared" si="33"/>
        <v>OK</v>
      </c>
    </row>
    <row r="582" spans="2:14" s="69" customFormat="1" x14ac:dyDescent="0.25">
      <c r="B582" s="57">
        <v>575</v>
      </c>
      <c r="C582" s="70">
        <v>44501</v>
      </c>
      <c r="D582" s="59" t="s">
        <v>8759</v>
      </c>
      <c r="E582" s="60" t="s">
        <v>11276</v>
      </c>
      <c r="F582" s="67" t="s">
        <v>8760</v>
      </c>
      <c r="G582" s="67" t="s">
        <v>8761</v>
      </c>
      <c r="H582" s="68" t="s">
        <v>8762</v>
      </c>
      <c r="I582" s="63">
        <v>2</v>
      </c>
      <c r="J582" s="64" t="str">
        <f t="shared" si="36"/>
        <v>A</v>
      </c>
      <c r="K582" s="65">
        <f t="shared" si="37"/>
        <v>5000</v>
      </c>
      <c r="L582" s="66">
        <f t="shared" si="32"/>
        <v>4</v>
      </c>
      <c r="M582" s="66" t="str">
        <f t="shared" si="33"/>
        <v>OK</v>
      </c>
      <c r="N582" s="40"/>
    </row>
    <row r="583" spans="2:14" x14ac:dyDescent="0.25">
      <c r="B583" s="57">
        <v>576</v>
      </c>
      <c r="C583" s="70">
        <v>44501</v>
      </c>
      <c r="D583" s="59" t="s">
        <v>210</v>
      </c>
      <c r="E583" s="60" t="s">
        <v>11276</v>
      </c>
      <c r="F583" s="67" t="s">
        <v>211</v>
      </c>
      <c r="G583" s="67" t="s">
        <v>212</v>
      </c>
      <c r="H583" s="68" t="s">
        <v>8763</v>
      </c>
      <c r="I583" s="63">
        <v>2</v>
      </c>
      <c r="J583" s="64" t="str">
        <f t="shared" si="36"/>
        <v>A</v>
      </c>
      <c r="K583" s="65">
        <f t="shared" si="37"/>
        <v>5000</v>
      </c>
      <c r="L583" s="66">
        <f t="shared" si="32"/>
        <v>11</v>
      </c>
      <c r="M583" s="66" t="str">
        <f t="shared" si="33"/>
        <v>OK</v>
      </c>
    </row>
    <row r="584" spans="2:14" x14ac:dyDescent="0.25">
      <c r="B584" s="57">
        <v>577</v>
      </c>
      <c r="C584" s="70">
        <v>44501</v>
      </c>
      <c r="D584" s="59" t="s">
        <v>8764</v>
      </c>
      <c r="E584" s="60" t="s">
        <v>11276</v>
      </c>
      <c r="F584" s="67" t="s">
        <v>8765</v>
      </c>
      <c r="G584" s="67" t="s">
        <v>212</v>
      </c>
      <c r="H584" s="68" t="s">
        <v>8766</v>
      </c>
      <c r="I584" s="63">
        <v>2</v>
      </c>
      <c r="J584" s="64" t="str">
        <f t="shared" si="36"/>
        <v>A</v>
      </c>
      <c r="K584" s="65">
        <f t="shared" si="37"/>
        <v>5000</v>
      </c>
      <c r="L584" s="66">
        <f t="shared" si="32"/>
        <v>2</v>
      </c>
      <c r="M584" s="66" t="str">
        <f t="shared" si="33"/>
        <v>OK</v>
      </c>
    </row>
    <row r="585" spans="2:14" x14ac:dyDescent="0.25">
      <c r="B585" s="57">
        <v>578</v>
      </c>
      <c r="C585" s="70">
        <v>44501</v>
      </c>
      <c r="D585" s="59" t="s">
        <v>214</v>
      </c>
      <c r="E585" s="60" t="s">
        <v>11276</v>
      </c>
      <c r="F585" s="67" t="s">
        <v>215</v>
      </c>
      <c r="G585" s="67" t="s">
        <v>216</v>
      </c>
      <c r="H585" s="68" t="s">
        <v>8767</v>
      </c>
      <c r="I585" s="63">
        <v>2</v>
      </c>
      <c r="J585" s="64" t="str">
        <f t="shared" si="36"/>
        <v>A</v>
      </c>
      <c r="K585" s="65">
        <f t="shared" si="37"/>
        <v>5000</v>
      </c>
      <c r="L585" s="66">
        <f t="shared" ref="L585:L648" si="38">SUMIF($D$8:$D$816,D585:D1393,$I$8:$I$816)</f>
        <v>6</v>
      </c>
      <c r="M585" s="66" t="str">
        <f t="shared" ref="M585:M648" si="39">+IF(L585=0," ",IF(L585&lt;=20,"OK",IF(L585&gt;=21,"LEBIH")))</f>
        <v>OK</v>
      </c>
    </row>
    <row r="586" spans="2:14" s="69" customFormat="1" x14ac:dyDescent="0.25">
      <c r="B586" s="57">
        <v>579</v>
      </c>
      <c r="C586" s="70">
        <v>44501</v>
      </c>
      <c r="D586" s="59" t="s">
        <v>218</v>
      </c>
      <c r="E586" s="60" t="s">
        <v>11276</v>
      </c>
      <c r="F586" s="67" t="s">
        <v>219</v>
      </c>
      <c r="G586" s="67" t="s">
        <v>220</v>
      </c>
      <c r="H586" s="68" t="s">
        <v>8768</v>
      </c>
      <c r="I586" s="63">
        <v>2</v>
      </c>
      <c r="J586" s="64" t="str">
        <f t="shared" si="36"/>
        <v>A</v>
      </c>
      <c r="K586" s="65">
        <f t="shared" si="37"/>
        <v>5000</v>
      </c>
      <c r="L586" s="66">
        <f t="shared" si="38"/>
        <v>8</v>
      </c>
      <c r="M586" s="66" t="str">
        <f t="shared" si="39"/>
        <v>OK</v>
      </c>
      <c r="N586" s="40"/>
    </row>
    <row r="587" spans="2:14" x14ac:dyDescent="0.25">
      <c r="B587" s="57">
        <v>580</v>
      </c>
      <c r="C587" s="70">
        <v>44501</v>
      </c>
      <c r="D587" s="59" t="s">
        <v>8769</v>
      </c>
      <c r="E587" s="60" t="s">
        <v>11276</v>
      </c>
      <c r="F587" s="67" t="s">
        <v>8770</v>
      </c>
      <c r="G587" s="67" t="s">
        <v>224</v>
      </c>
      <c r="H587" s="68" t="s">
        <v>8771</v>
      </c>
      <c r="I587" s="63">
        <v>2</v>
      </c>
      <c r="J587" s="64" t="str">
        <f t="shared" si="36"/>
        <v>A</v>
      </c>
      <c r="K587" s="65">
        <f t="shared" si="37"/>
        <v>5000</v>
      </c>
      <c r="L587" s="66">
        <f t="shared" si="38"/>
        <v>4</v>
      </c>
      <c r="M587" s="66" t="str">
        <f t="shared" si="39"/>
        <v>OK</v>
      </c>
    </row>
    <row r="588" spans="2:14" x14ac:dyDescent="0.25">
      <c r="B588" s="57">
        <v>581</v>
      </c>
      <c r="C588" s="70">
        <v>44501</v>
      </c>
      <c r="D588" s="59" t="s">
        <v>222</v>
      </c>
      <c r="E588" s="60" t="s">
        <v>11276</v>
      </c>
      <c r="F588" s="67" t="s">
        <v>223</v>
      </c>
      <c r="G588" s="67" t="s">
        <v>224</v>
      </c>
      <c r="H588" s="68" t="s">
        <v>8772</v>
      </c>
      <c r="I588" s="63">
        <v>2</v>
      </c>
      <c r="J588" s="64" t="str">
        <f t="shared" ref="J588" si="40">+IF(I588&lt;=0," ",IF(I588&lt;=5,"A",IF(I588&gt;=6,"B")))</f>
        <v>A</v>
      </c>
      <c r="K588" s="65">
        <f t="shared" ref="K588" si="41">+IF(J588=" ",I588*0,IF(J588="A",I588*2500,IF(J588="B",I588*3000)))</f>
        <v>5000</v>
      </c>
      <c r="L588" s="66">
        <f t="shared" si="38"/>
        <v>10</v>
      </c>
      <c r="M588" s="66" t="str">
        <f t="shared" si="39"/>
        <v>OK</v>
      </c>
    </row>
    <row r="589" spans="2:14" s="69" customFormat="1" x14ac:dyDescent="0.25">
      <c r="B589" s="57">
        <v>582</v>
      </c>
      <c r="C589" s="70">
        <v>44501</v>
      </c>
      <c r="D589" s="59" t="s">
        <v>225</v>
      </c>
      <c r="E589" s="60" t="s">
        <v>11276</v>
      </c>
      <c r="F589" s="67" t="s">
        <v>226</v>
      </c>
      <c r="G589" s="67" t="s">
        <v>224</v>
      </c>
      <c r="H589" s="68" t="s">
        <v>8773</v>
      </c>
      <c r="I589" s="63">
        <v>2</v>
      </c>
      <c r="J589" s="64" t="str">
        <f t="shared" si="26"/>
        <v>A</v>
      </c>
      <c r="K589" s="65">
        <f t="shared" si="27"/>
        <v>5000</v>
      </c>
      <c r="L589" s="66">
        <f t="shared" si="38"/>
        <v>6</v>
      </c>
      <c r="M589" s="66" t="str">
        <f t="shared" si="39"/>
        <v>OK</v>
      </c>
      <c r="N589" s="40"/>
    </row>
    <row r="590" spans="2:14" s="69" customFormat="1" x14ac:dyDescent="0.25">
      <c r="B590" s="57">
        <v>583</v>
      </c>
      <c r="C590" s="70">
        <v>44501</v>
      </c>
      <c r="D590" s="59" t="s">
        <v>8774</v>
      </c>
      <c r="E590" s="60" t="s">
        <v>11276</v>
      </c>
      <c r="F590" s="67" t="s">
        <v>8775</v>
      </c>
      <c r="G590" s="67" t="s">
        <v>224</v>
      </c>
      <c r="H590" s="68" t="s">
        <v>8776</v>
      </c>
      <c r="I590" s="63">
        <v>2</v>
      </c>
      <c r="J590" s="64" t="str">
        <f t="shared" ref="J590:J662" si="42">+IF(I590&lt;=0," ",IF(I590&lt;=5,"A",IF(I590&gt;=6,"B")))</f>
        <v>A</v>
      </c>
      <c r="K590" s="65">
        <f t="shared" ref="K590:K662" si="43">+IF(J590=" ",I590*0,IF(J590="A",I590*2500,IF(J590="B",I590*3000)))</f>
        <v>5000</v>
      </c>
      <c r="L590" s="66">
        <f t="shared" si="38"/>
        <v>4</v>
      </c>
      <c r="M590" s="66" t="str">
        <f t="shared" si="39"/>
        <v>OK</v>
      </c>
      <c r="N590" s="40"/>
    </row>
    <row r="591" spans="2:14" x14ac:dyDescent="0.25">
      <c r="B591" s="57">
        <v>584</v>
      </c>
      <c r="C591" s="70">
        <v>44501</v>
      </c>
      <c r="D591" s="59" t="s">
        <v>229</v>
      </c>
      <c r="E591" s="60" t="s">
        <v>11276</v>
      </c>
      <c r="F591" s="67" t="s">
        <v>230</v>
      </c>
      <c r="G591" s="67" t="s">
        <v>224</v>
      </c>
      <c r="H591" s="68" t="s">
        <v>8777</v>
      </c>
      <c r="I591" s="63">
        <v>2</v>
      </c>
      <c r="J591" s="64" t="str">
        <f t="shared" si="42"/>
        <v>A</v>
      </c>
      <c r="K591" s="65">
        <f t="shared" si="43"/>
        <v>5000</v>
      </c>
      <c r="L591" s="66">
        <f t="shared" si="38"/>
        <v>11</v>
      </c>
      <c r="M591" s="66" t="str">
        <f t="shared" si="39"/>
        <v>OK</v>
      </c>
    </row>
    <row r="592" spans="2:14" x14ac:dyDescent="0.25">
      <c r="B592" s="57">
        <v>585</v>
      </c>
      <c r="C592" s="70">
        <v>44501</v>
      </c>
      <c r="D592" s="59" t="s">
        <v>231</v>
      </c>
      <c r="E592" s="60" t="s">
        <v>11276</v>
      </c>
      <c r="F592" s="67" t="s">
        <v>232</v>
      </c>
      <c r="G592" s="67" t="s">
        <v>233</v>
      </c>
      <c r="H592" s="68" t="s">
        <v>8778</v>
      </c>
      <c r="I592" s="63">
        <v>2</v>
      </c>
      <c r="J592" s="64" t="str">
        <f t="shared" si="42"/>
        <v>A</v>
      </c>
      <c r="K592" s="65">
        <f t="shared" si="43"/>
        <v>5000</v>
      </c>
      <c r="L592" s="66">
        <f t="shared" si="38"/>
        <v>4</v>
      </c>
      <c r="M592" s="66" t="str">
        <f t="shared" si="39"/>
        <v>OK</v>
      </c>
    </row>
    <row r="593" spans="2:14" x14ac:dyDescent="0.25">
      <c r="B593" s="57">
        <v>586</v>
      </c>
      <c r="C593" s="70">
        <v>44501</v>
      </c>
      <c r="D593" s="59" t="s">
        <v>234</v>
      </c>
      <c r="E593" s="60" t="s">
        <v>11276</v>
      </c>
      <c r="F593" s="67" t="s">
        <v>235</v>
      </c>
      <c r="G593" s="67" t="s">
        <v>233</v>
      </c>
      <c r="H593" s="68" t="s">
        <v>8779</v>
      </c>
      <c r="I593" s="63">
        <v>2</v>
      </c>
      <c r="J593" s="64" t="str">
        <f t="shared" si="42"/>
        <v>A</v>
      </c>
      <c r="K593" s="65">
        <f t="shared" si="43"/>
        <v>5000</v>
      </c>
      <c r="L593" s="66">
        <f t="shared" si="38"/>
        <v>4</v>
      </c>
      <c r="M593" s="66" t="str">
        <f t="shared" si="39"/>
        <v>OK</v>
      </c>
    </row>
    <row r="594" spans="2:14" s="69" customFormat="1" x14ac:dyDescent="0.25">
      <c r="B594" s="57">
        <v>587</v>
      </c>
      <c r="C594" s="70">
        <v>44501</v>
      </c>
      <c r="D594" s="59" t="s">
        <v>8780</v>
      </c>
      <c r="E594" s="60" t="s">
        <v>11276</v>
      </c>
      <c r="F594" s="67" t="s">
        <v>8781</v>
      </c>
      <c r="G594" s="67" t="s">
        <v>8782</v>
      </c>
      <c r="H594" s="68" t="s">
        <v>8783</v>
      </c>
      <c r="I594" s="63">
        <v>2</v>
      </c>
      <c r="J594" s="64" t="str">
        <f t="shared" si="42"/>
        <v>A</v>
      </c>
      <c r="K594" s="65">
        <f t="shared" si="43"/>
        <v>5000</v>
      </c>
      <c r="L594" s="66">
        <f t="shared" si="38"/>
        <v>2</v>
      </c>
      <c r="M594" s="66" t="str">
        <f t="shared" si="39"/>
        <v>OK</v>
      </c>
      <c r="N594" s="40"/>
    </row>
    <row r="595" spans="2:14" x14ac:dyDescent="0.25">
      <c r="B595" s="57">
        <v>588</v>
      </c>
      <c r="C595" s="70">
        <v>44502</v>
      </c>
      <c r="D595" s="59" t="s">
        <v>8784</v>
      </c>
      <c r="E595" s="60" t="s">
        <v>11276</v>
      </c>
      <c r="F595" s="67" t="s">
        <v>8785</v>
      </c>
      <c r="G595" s="67" t="s">
        <v>8786</v>
      </c>
      <c r="H595" s="68" t="s">
        <v>8787</v>
      </c>
      <c r="I595" s="63">
        <v>2</v>
      </c>
      <c r="J595" s="64" t="str">
        <f t="shared" si="42"/>
        <v>A</v>
      </c>
      <c r="K595" s="65">
        <f t="shared" si="43"/>
        <v>5000</v>
      </c>
      <c r="L595" s="66">
        <f t="shared" si="38"/>
        <v>2</v>
      </c>
      <c r="M595" s="66" t="str">
        <f t="shared" si="39"/>
        <v>OK</v>
      </c>
    </row>
    <row r="596" spans="2:14" x14ac:dyDescent="0.25">
      <c r="B596" s="57">
        <v>589</v>
      </c>
      <c r="C596" s="70">
        <v>44502</v>
      </c>
      <c r="D596" s="59" t="s">
        <v>961</v>
      </c>
      <c r="E596" s="60" t="s">
        <v>11276</v>
      </c>
      <c r="F596" s="67" t="s">
        <v>962</v>
      </c>
      <c r="G596" s="67" t="s">
        <v>963</v>
      </c>
      <c r="H596" s="68" t="s">
        <v>8788</v>
      </c>
      <c r="I596" s="63">
        <v>2</v>
      </c>
      <c r="J596" s="64" t="str">
        <f t="shared" si="42"/>
        <v>A</v>
      </c>
      <c r="K596" s="65">
        <f t="shared" si="43"/>
        <v>5000</v>
      </c>
      <c r="L596" s="66">
        <f t="shared" si="38"/>
        <v>4</v>
      </c>
      <c r="M596" s="66" t="str">
        <f t="shared" si="39"/>
        <v>OK</v>
      </c>
    </row>
    <row r="597" spans="2:14" s="69" customFormat="1" x14ac:dyDescent="0.25">
      <c r="B597" s="57">
        <v>590</v>
      </c>
      <c r="C597" s="70">
        <v>44502</v>
      </c>
      <c r="D597" s="59" t="s">
        <v>887</v>
      </c>
      <c r="E597" s="60" t="s">
        <v>11276</v>
      </c>
      <c r="F597" s="67" t="s">
        <v>888</v>
      </c>
      <c r="G597" s="67" t="s">
        <v>889</v>
      </c>
      <c r="H597" s="68" t="s">
        <v>8789</v>
      </c>
      <c r="I597" s="63">
        <v>2</v>
      </c>
      <c r="J597" s="64" t="str">
        <f t="shared" si="42"/>
        <v>A</v>
      </c>
      <c r="K597" s="65">
        <f t="shared" si="43"/>
        <v>5000</v>
      </c>
      <c r="L597" s="66">
        <f t="shared" si="38"/>
        <v>14</v>
      </c>
      <c r="M597" s="66" t="str">
        <f t="shared" si="39"/>
        <v>OK</v>
      </c>
      <c r="N597" s="40"/>
    </row>
    <row r="598" spans="2:14" x14ac:dyDescent="0.25">
      <c r="B598" s="57">
        <v>591</v>
      </c>
      <c r="C598" s="70">
        <v>44502</v>
      </c>
      <c r="D598" s="59" t="s">
        <v>891</v>
      </c>
      <c r="E598" s="60" t="s">
        <v>11276</v>
      </c>
      <c r="F598" s="67" t="s">
        <v>892</v>
      </c>
      <c r="G598" s="67" t="s">
        <v>893</v>
      </c>
      <c r="H598" s="68" t="s">
        <v>8790</v>
      </c>
      <c r="I598" s="63">
        <v>2</v>
      </c>
      <c r="J598" s="64" t="str">
        <f t="shared" si="42"/>
        <v>A</v>
      </c>
      <c r="K598" s="65">
        <f t="shared" si="43"/>
        <v>5000</v>
      </c>
      <c r="L598" s="66">
        <f t="shared" si="38"/>
        <v>8</v>
      </c>
      <c r="M598" s="66" t="str">
        <f t="shared" si="39"/>
        <v>OK</v>
      </c>
    </row>
    <row r="599" spans="2:14" x14ac:dyDescent="0.25">
      <c r="B599" s="57">
        <v>592</v>
      </c>
      <c r="C599" s="70">
        <v>44502</v>
      </c>
      <c r="D599" s="59" t="s">
        <v>8791</v>
      </c>
      <c r="E599" s="60" t="s">
        <v>11276</v>
      </c>
      <c r="F599" s="67" t="s">
        <v>8792</v>
      </c>
      <c r="G599" s="67" t="s">
        <v>8793</v>
      </c>
      <c r="H599" s="68" t="s">
        <v>8794</v>
      </c>
      <c r="I599" s="63">
        <v>2</v>
      </c>
      <c r="J599" s="64" t="str">
        <f t="shared" si="42"/>
        <v>A</v>
      </c>
      <c r="K599" s="65">
        <f t="shared" si="43"/>
        <v>5000</v>
      </c>
      <c r="L599" s="66">
        <f t="shared" si="38"/>
        <v>2</v>
      </c>
      <c r="M599" s="66" t="str">
        <f t="shared" si="39"/>
        <v>OK</v>
      </c>
    </row>
    <row r="600" spans="2:14" x14ac:dyDescent="0.25">
      <c r="B600" s="57">
        <v>593</v>
      </c>
      <c r="C600" s="70">
        <v>44502</v>
      </c>
      <c r="D600" s="59" t="s">
        <v>895</v>
      </c>
      <c r="E600" s="60" t="s">
        <v>11276</v>
      </c>
      <c r="F600" s="67" t="s">
        <v>896</v>
      </c>
      <c r="G600" s="67" t="s">
        <v>897</v>
      </c>
      <c r="H600" s="68" t="s">
        <v>8795</v>
      </c>
      <c r="I600" s="63">
        <v>2</v>
      </c>
      <c r="J600" s="64" t="str">
        <f t="shared" si="42"/>
        <v>A</v>
      </c>
      <c r="K600" s="65">
        <f t="shared" si="43"/>
        <v>5000</v>
      </c>
      <c r="L600" s="66">
        <f t="shared" si="38"/>
        <v>8</v>
      </c>
      <c r="M600" s="66" t="str">
        <f t="shared" si="39"/>
        <v>OK</v>
      </c>
    </row>
    <row r="601" spans="2:14" s="69" customFormat="1" x14ac:dyDescent="0.25">
      <c r="B601" s="57">
        <v>594</v>
      </c>
      <c r="C601" s="70">
        <v>44502</v>
      </c>
      <c r="D601" s="59" t="s">
        <v>8796</v>
      </c>
      <c r="E601" s="60" t="s">
        <v>11276</v>
      </c>
      <c r="F601" s="67" t="s">
        <v>8797</v>
      </c>
      <c r="G601" s="67" t="s">
        <v>897</v>
      </c>
      <c r="H601" s="68" t="s">
        <v>8798</v>
      </c>
      <c r="I601" s="63">
        <v>3</v>
      </c>
      <c r="J601" s="64" t="str">
        <f t="shared" si="42"/>
        <v>A</v>
      </c>
      <c r="K601" s="65">
        <f t="shared" si="43"/>
        <v>7500</v>
      </c>
      <c r="L601" s="66">
        <f t="shared" si="38"/>
        <v>9</v>
      </c>
      <c r="M601" s="66" t="str">
        <f t="shared" si="39"/>
        <v>OK</v>
      </c>
      <c r="N601" s="40"/>
    </row>
    <row r="602" spans="2:14" x14ac:dyDescent="0.25">
      <c r="B602" s="57">
        <v>595</v>
      </c>
      <c r="C602" s="70">
        <v>44504</v>
      </c>
      <c r="D602" s="59" t="s">
        <v>8799</v>
      </c>
      <c r="E602" s="60" t="s">
        <v>11276</v>
      </c>
      <c r="F602" s="67" t="s">
        <v>8800</v>
      </c>
      <c r="G602" s="67" t="s">
        <v>897</v>
      </c>
      <c r="H602" s="68" t="s">
        <v>8801</v>
      </c>
      <c r="I602" s="63">
        <v>6</v>
      </c>
      <c r="J602" s="64" t="str">
        <f t="shared" si="42"/>
        <v>B</v>
      </c>
      <c r="K602" s="65">
        <f t="shared" si="43"/>
        <v>18000</v>
      </c>
      <c r="L602" s="66">
        <f t="shared" si="38"/>
        <v>6</v>
      </c>
      <c r="M602" s="66" t="str">
        <f t="shared" si="39"/>
        <v>OK</v>
      </c>
    </row>
    <row r="603" spans="2:14" s="69" customFormat="1" x14ac:dyDescent="0.25">
      <c r="B603" s="57">
        <v>596</v>
      </c>
      <c r="C603" s="70">
        <v>44504</v>
      </c>
      <c r="D603" s="59" t="s">
        <v>8802</v>
      </c>
      <c r="E603" s="60" t="s">
        <v>11276</v>
      </c>
      <c r="F603" s="67" t="s">
        <v>8803</v>
      </c>
      <c r="G603" s="67" t="s">
        <v>8804</v>
      </c>
      <c r="H603" s="68" t="s">
        <v>8805</v>
      </c>
      <c r="I603" s="63">
        <v>2</v>
      </c>
      <c r="J603" s="64" t="str">
        <f t="shared" ref="J603:J631" si="44">+IF(I603&lt;=0," ",IF(I603&lt;=5,"A",IF(I603&gt;=6,"B")))</f>
        <v>A</v>
      </c>
      <c r="K603" s="65">
        <f t="shared" ref="K603:K631" si="45">+IF(J603=" ",I603*0,IF(J603="A",I603*2500,IF(J603="B",I603*3000)))</f>
        <v>5000</v>
      </c>
      <c r="L603" s="66">
        <f t="shared" si="38"/>
        <v>2</v>
      </c>
      <c r="M603" s="66" t="str">
        <f t="shared" si="39"/>
        <v>OK</v>
      </c>
      <c r="N603" s="40"/>
    </row>
    <row r="604" spans="2:14" x14ac:dyDescent="0.25">
      <c r="B604" s="57">
        <v>597</v>
      </c>
      <c r="C604" s="70">
        <v>44504</v>
      </c>
      <c r="D604" s="59" t="s">
        <v>8806</v>
      </c>
      <c r="E604" s="60" t="s">
        <v>11276</v>
      </c>
      <c r="F604" s="67" t="s">
        <v>8807</v>
      </c>
      <c r="G604" s="67" t="s">
        <v>8808</v>
      </c>
      <c r="H604" s="68" t="s">
        <v>8809</v>
      </c>
      <c r="I604" s="63">
        <v>2</v>
      </c>
      <c r="J604" s="64" t="str">
        <f t="shared" si="44"/>
        <v>A</v>
      </c>
      <c r="K604" s="65">
        <f t="shared" si="45"/>
        <v>5000</v>
      </c>
      <c r="L604" s="66">
        <f t="shared" si="38"/>
        <v>2</v>
      </c>
      <c r="M604" s="66" t="str">
        <f t="shared" si="39"/>
        <v>OK</v>
      </c>
    </row>
    <row r="605" spans="2:14" x14ac:dyDescent="0.25">
      <c r="B605" s="57">
        <v>598</v>
      </c>
      <c r="C605" s="70">
        <v>44504</v>
      </c>
      <c r="D605" s="59" t="s">
        <v>8810</v>
      </c>
      <c r="E605" s="60" t="s">
        <v>11276</v>
      </c>
      <c r="F605" s="67" t="s">
        <v>8811</v>
      </c>
      <c r="G605" s="67" t="s">
        <v>2380</v>
      </c>
      <c r="H605" s="68" t="s">
        <v>8812</v>
      </c>
      <c r="I605" s="63">
        <v>6</v>
      </c>
      <c r="J605" s="64" t="str">
        <f t="shared" si="44"/>
        <v>B</v>
      </c>
      <c r="K605" s="65">
        <f t="shared" si="45"/>
        <v>18000</v>
      </c>
      <c r="L605" s="66">
        <f t="shared" si="38"/>
        <v>6</v>
      </c>
      <c r="M605" s="66" t="str">
        <f t="shared" si="39"/>
        <v>OK</v>
      </c>
    </row>
    <row r="606" spans="2:14" x14ac:dyDescent="0.25">
      <c r="B606" s="57">
        <v>599</v>
      </c>
      <c r="C606" s="70">
        <v>44504</v>
      </c>
      <c r="D606" s="59" t="s">
        <v>8813</v>
      </c>
      <c r="E606" s="60" t="s">
        <v>11276</v>
      </c>
      <c r="F606" s="67" t="s">
        <v>8814</v>
      </c>
      <c r="G606" s="67" t="s">
        <v>8815</v>
      </c>
      <c r="H606" s="68" t="s">
        <v>8816</v>
      </c>
      <c r="I606" s="63">
        <v>6</v>
      </c>
      <c r="J606" s="64" t="str">
        <f t="shared" si="44"/>
        <v>B</v>
      </c>
      <c r="K606" s="65">
        <f t="shared" si="45"/>
        <v>18000</v>
      </c>
      <c r="L606" s="66">
        <f t="shared" si="38"/>
        <v>6</v>
      </c>
      <c r="M606" s="66" t="str">
        <f t="shared" si="39"/>
        <v>OK</v>
      </c>
    </row>
    <row r="607" spans="2:14" s="69" customFormat="1" x14ac:dyDescent="0.25">
      <c r="B607" s="57">
        <v>600</v>
      </c>
      <c r="C607" s="70">
        <v>44504</v>
      </c>
      <c r="D607" s="59" t="s">
        <v>8817</v>
      </c>
      <c r="E607" s="60" t="s">
        <v>11276</v>
      </c>
      <c r="F607" s="67" t="s">
        <v>8818</v>
      </c>
      <c r="G607" s="67" t="s">
        <v>2380</v>
      </c>
      <c r="H607" s="68" t="s">
        <v>8819</v>
      </c>
      <c r="I607" s="63">
        <v>6</v>
      </c>
      <c r="J607" s="64" t="str">
        <f t="shared" si="44"/>
        <v>B</v>
      </c>
      <c r="K607" s="65">
        <f t="shared" si="45"/>
        <v>18000</v>
      </c>
      <c r="L607" s="66">
        <f t="shared" si="38"/>
        <v>6</v>
      </c>
      <c r="M607" s="66" t="str">
        <f t="shared" si="39"/>
        <v>OK</v>
      </c>
      <c r="N607" s="40"/>
    </row>
    <row r="608" spans="2:14" x14ac:dyDescent="0.25">
      <c r="B608" s="57">
        <v>601</v>
      </c>
      <c r="C608" s="70">
        <v>44504</v>
      </c>
      <c r="D608" s="59" t="s">
        <v>8820</v>
      </c>
      <c r="E608" s="60" t="s">
        <v>11276</v>
      </c>
      <c r="F608" s="67" t="s">
        <v>211</v>
      </c>
      <c r="G608" s="67" t="s">
        <v>8821</v>
      </c>
      <c r="H608" s="68" t="s">
        <v>8822</v>
      </c>
      <c r="I608" s="63">
        <v>6</v>
      </c>
      <c r="J608" s="64" t="str">
        <f t="shared" si="44"/>
        <v>B</v>
      </c>
      <c r="K608" s="65">
        <f t="shared" si="45"/>
        <v>18000</v>
      </c>
      <c r="L608" s="66">
        <f t="shared" si="38"/>
        <v>6</v>
      </c>
      <c r="M608" s="66" t="str">
        <f t="shared" si="39"/>
        <v>OK</v>
      </c>
    </row>
    <row r="609" spans="2:14" x14ac:dyDescent="0.25">
      <c r="B609" s="57">
        <v>602</v>
      </c>
      <c r="C609" s="70">
        <v>44504</v>
      </c>
      <c r="D609" s="59" t="s">
        <v>8823</v>
      </c>
      <c r="E609" s="60" t="s">
        <v>11276</v>
      </c>
      <c r="F609" s="67" t="s">
        <v>8824</v>
      </c>
      <c r="G609" s="67" t="s">
        <v>8825</v>
      </c>
      <c r="H609" s="68" t="s">
        <v>8826</v>
      </c>
      <c r="I609" s="63">
        <v>6</v>
      </c>
      <c r="J609" s="64" t="str">
        <f t="shared" si="44"/>
        <v>B</v>
      </c>
      <c r="K609" s="65">
        <f t="shared" si="45"/>
        <v>18000</v>
      </c>
      <c r="L609" s="66">
        <f t="shared" si="38"/>
        <v>6</v>
      </c>
      <c r="M609" s="66" t="str">
        <f t="shared" si="39"/>
        <v>OK</v>
      </c>
    </row>
    <row r="610" spans="2:14" s="69" customFormat="1" x14ac:dyDescent="0.25">
      <c r="B610" s="57">
        <v>603</v>
      </c>
      <c r="C610" s="70">
        <v>44505</v>
      </c>
      <c r="D610" s="59" t="s">
        <v>7791</v>
      </c>
      <c r="E610" s="60" t="s">
        <v>11276</v>
      </c>
      <c r="F610" s="67" t="s">
        <v>7792</v>
      </c>
      <c r="G610" s="67" t="s">
        <v>7793</v>
      </c>
      <c r="H610" s="68" t="s">
        <v>8827</v>
      </c>
      <c r="I610" s="63">
        <v>2</v>
      </c>
      <c r="J610" s="64" t="str">
        <f t="shared" si="44"/>
        <v>A</v>
      </c>
      <c r="K610" s="65">
        <f t="shared" si="45"/>
        <v>5000</v>
      </c>
      <c r="L610" s="66">
        <f t="shared" si="38"/>
        <v>4</v>
      </c>
      <c r="M610" s="66" t="str">
        <f t="shared" si="39"/>
        <v>OK</v>
      </c>
      <c r="N610" s="40"/>
    </row>
    <row r="611" spans="2:14" x14ac:dyDescent="0.25">
      <c r="B611" s="57">
        <v>604</v>
      </c>
      <c r="C611" s="70">
        <v>44505</v>
      </c>
      <c r="D611" s="59" t="s">
        <v>3106</v>
      </c>
      <c r="E611" s="60" t="s">
        <v>11276</v>
      </c>
      <c r="F611" s="67" t="s">
        <v>3107</v>
      </c>
      <c r="G611" s="67" t="s">
        <v>3108</v>
      </c>
      <c r="H611" s="68" t="s">
        <v>8828</v>
      </c>
      <c r="I611" s="63">
        <v>2</v>
      </c>
      <c r="J611" s="64" t="str">
        <f t="shared" si="44"/>
        <v>A</v>
      </c>
      <c r="K611" s="65">
        <f t="shared" si="45"/>
        <v>5000</v>
      </c>
      <c r="L611" s="66">
        <f t="shared" si="38"/>
        <v>13</v>
      </c>
      <c r="M611" s="66" t="str">
        <f t="shared" si="39"/>
        <v>OK</v>
      </c>
    </row>
    <row r="612" spans="2:14" x14ac:dyDescent="0.25">
      <c r="B612" s="57">
        <v>605</v>
      </c>
      <c r="C612" s="70">
        <v>44505</v>
      </c>
      <c r="D612" s="59" t="s">
        <v>3109</v>
      </c>
      <c r="E612" s="60" t="s">
        <v>11276</v>
      </c>
      <c r="F612" s="67" t="s">
        <v>3110</v>
      </c>
      <c r="G612" s="67" t="s">
        <v>3111</v>
      </c>
      <c r="H612" s="68" t="s">
        <v>8829</v>
      </c>
      <c r="I612" s="63">
        <v>2</v>
      </c>
      <c r="J612" s="64" t="str">
        <f t="shared" si="44"/>
        <v>A</v>
      </c>
      <c r="K612" s="65">
        <f t="shared" si="45"/>
        <v>5000</v>
      </c>
      <c r="L612" s="66">
        <f t="shared" si="38"/>
        <v>4</v>
      </c>
      <c r="M612" s="66" t="str">
        <f t="shared" si="39"/>
        <v>OK</v>
      </c>
    </row>
    <row r="613" spans="2:14" x14ac:dyDescent="0.25">
      <c r="B613" s="57">
        <v>606</v>
      </c>
      <c r="C613" s="70">
        <v>44505</v>
      </c>
      <c r="D613" s="59" t="s">
        <v>8830</v>
      </c>
      <c r="E613" s="60" t="s">
        <v>11276</v>
      </c>
      <c r="F613" s="67" t="s">
        <v>8831</v>
      </c>
      <c r="G613" s="67" t="s">
        <v>8832</v>
      </c>
      <c r="H613" s="68" t="s">
        <v>8833</v>
      </c>
      <c r="I613" s="63">
        <v>2</v>
      </c>
      <c r="J613" s="64" t="str">
        <f t="shared" si="44"/>
        <v>A</v>
      </c>
      <c r="K613" s="65">
        <f t="shared" si="45"/>
        <v>5000</v>
      </c>
      <c r="L613" s="66">
        <f t="shared" si="38"/>
        <v>2</v>
      </c>
      <c r="M613" s="66" t="str">
        <f t="shared" si="39"/>
        <v>OK</v>
      </c>
    </row>
    <row r="614" spans="2:14" s="69" customFormat="1" x14ac:dyDescent="0.25">
      <c r="B614" s="57">
        <v>607</v>
      </c>
      <c r="C614" s="70">
        <v>44505</v>
      </c>
      <c r="D614" s="59" t="s">
        <v>8834</v>
      </c>
      <c r="E614" s="60" t="s">
        <v>11276</v>
      </c>
      <c r="F614" s="67" t="s">
        <v>8835</v>
      </c>
      <c r="G614" s="67" t="s">
        <v>3154</v>
      </c>
      <c r="H614" s="68" t="s">
        <v>8836</v>
      </c>
      <c r="I614" s="63">
        <v>2</v>
      </c>
      <c r="J614" s="64" t="str">
        <f t="shared" si="44"/>
        <v>A</v>
      </c>
      <c r="K614" s="65">
        <f t="shared" si="45"/>
        <v>5000</v>
      </c>
      <c r="L614" s="66">
        <f t="shared" si="38"/>
        <v>2</v>
      </c>
      <c r="M614" s="66" t="str">
        <f t="shared" si="39"/>
        <v>OK</v>
      </c>
      <c r="N614" s="40"/>
    </row>
    <row r="615" spans="2:14" x14ac:dyDescent="0.25">
      <c r="B615" s="57">
        <v>608</v>
      </c>
      <c r="C615" s="70">
        <v>44505</v>
      </c>
      <c r="D615" s="59" t="s">
        <v>7797</v>
      </c>
      <c r="E615" s="60" t="s">
        <v>11276</v>
      </c>
      <c r="F615" s="67" t="s">
        <v>7798</v>
      </c>
      <c r="G615" s="67" t="s">
        <v>7799</v>
      </c>
      <c r="H615" s="68" t="s">
        <v>8837</v>
      </c>
      <c r="I615" s="63">
        <v>2</v>
      </c>
      <c r="J615" s="64" t="str">
        <f t="shared" si="44"/>
        <v>A</v>
      </c>
      <c r="K615" s="65">
        <f t="shared" si="45"/>
        <v>5000</v>
      </c>
      <c r="L615" s="66">
        <f t="shared" si="38"/>
        <v>4</v>
      </c>
      <c r="M615" s="66" t="str">
        <f t="shared" si="39"/>
        <v>OK</v>
      </c>
    </row>
    <row r="616" spans="2:14" x14ac:dyDescent="0.25">
      <c r="B616" s="57">
        <v>609</v>
      </c>
      <c r="C616" s="70">
        <v>44505</v>
      </c>
      <c r="D616" s="59" t="s">
        <v>3126</v>
      </c>
      <c r="E616" s="60" t="s">
        <v>11276</v>
      </c>
      <c r="F616" s="67" t="s">
        <v>3127</v>
      </c>
      <c r="G616" s="67" t="s">
        <v>3128</v>
      </c>
      <c r="H616" s="68" t="s">
        <v>8838</v>
      </c>
      <c r="I616" s="63">
        <v>2</v>
      </c>
      <c r="J616" s="64" t="str">
        <f t="shared" si="44"/>
        <v>A</v>
      </c>
      <c r="K616" s="65">
        <f t="shared" si="45"/>
        <v>5000</v>
      </c>
      <c r="L616" s="66">
        <f t="shared" si="38"/>
        <v>4</v>
      </c>
      <c r="M616" s="66" t="str">
        <f t="shared" si="39"/>
        <v>OK</v>
      </c>
    </row>
    <row r="617" spans="2:14" s="69" customFormat="1" x14ac:dyDescent="0.25">
      <c r="B617" s="57">
        <v>610</v>
      </c>
      <c r="C617" s="70">
        <v>44505</v>
      </c>
      <c r="D617" s="59" t="s">
        <v>3129</v>
      </c>
      <c r="E617" s="60" t="s">
        <v>11276</v>
      </c>
      <c r="F617" s="67" t="s">
        <v>3130</v>
      </c>
      <c r="G617" s="67" t="s">
        <v>3131</v>
      </c>
      <c r="H617" s="68" t="s">
        <v>8839</v>
      </c>
      <c r="I617" s="63">
        <v>2</v>
      </c>
      <c r="J617" s="64" t="str">
        <f t="shared" si="44"/>
        <v>A</v>
      </c>
      <c r="K617" s="65">
        <f t="shared" si="45"/>
        <v>5000</v>
      </c>
      <c r="L617" s="66">
        <f t="shared" si="38"/>
        <v>6</v>
      </c>
      <c r="M617" s="66" t="str">
        <f t="shared" si="39"/>
        <v>OK</v>
      </c>
      <c r="N617" s="40"/>
    </row>
    <row r="618" spans="2:14" s="69" customFormat="1" x14ac:dyDescent="0.25">
      <c r="B618" s="57">
        <v>611</v>
      </c>
      <c r="C618" s="70">
        <v>44505</v>
      </c>
      <c r="D618" s="59" t="s">
        <v>3138</v>
      </c>
      <c r="E618" s="60" t="s">
        <v>11276</v>
      </c>
      <c r="F618" s="67" t="s">
        <v>3139</v>
      </c>
      <c r="G618" s="67" t="s">
        <v>3140</v>
      </c>
      <c r="H618" s="68" t="s">
        <v>8840</v>
      </c>
      <c r="I618" s="63">
        <v>2</v>
      </c>
      <c r="J618" s="64" t="str">
        <f t="shared" si="44"/>
        <v>A</v>
      </c>
      <c r="K618" s="65">
        <f t="shared" si="45"/>
        <v>5000</v>
      </c>
      <c r="L618" s="66">
        <f t="shared" si="38"/>
        <v>6</v>
      </c>
      <c r="M618" s="66" t="str">
        <f t="shared" si="39"/>
        <v>OK</v>
      </c>
      <c r="N618" s="40"/>
    </row>
    <row r="619" spans="2:14" x14ac:dyDescent="0.25">
      <c r="B619" s="57">
        <v>612</v>
      </c>
      <c r="C619" s="70">
        <v>44505</v>
      </c>
      <c r="D619" s="59" t="s">
        <v>3161</v>
      </c>
      <c r="E619" s="60" t="s">
        <v>11276</v>
      </c>
      <c r="F619" s="67" t="s">
        <v>3162</v>
      </c>
      <c r="G619" s="67" t="s">
        <v>3163</v>
      </c>
      <c r="H619" s="68" t="s">
        <v>8841</v>
      </c>
      <c r="I619" s="63">
        <v>2</v>
      </c>
      <c r="J619" s="64" t="str">
        <f t="shared" si="44"/>
        <v>A</v>
      </c>
      <c r="K619" s="65">
        <f t="shared" si="45"/>
        <v>5000</v>
      </c>
      <c r="L619" s="66">
        <f t="shared" si="38"/>
        <v>4</v>
      </c>
      <c r="M619" s="66" t="str">
        <f t="shared" si="39"/>
        <v>OK</v>
      </c>
    </row>
    <row r="620" spans="2:14" x14ac:dyDescent="0.25">
      <c r="B620" s="57">
        <v>613</v>
      </c>
      <c r="C620" s="70">
        <v>44505</v>
      </c>
      <c r="D620" s="59" t="s">
        <v>8842</v>
      </c>
      <c r="E620" s="60" t="s">
        <v>11276</v>
      </c>
      <c r="F620" s="67" t="s">
        <v>819</v>
      </c>
      <c r="G620" s="67" t="s">
        <v>8843</v>
      </c>
      <c r="H620" s="68" t="s">
        <v>8844</v>
      </c>
      <c r="I620" s="63">
        <v>3</v>
      </c>
      <c r="J620" s="64" t="str">
        <f t="shared" si="44"/>
        <v>A</v>
      </c>
      <c r="K620" s="65">
        <f t="shared" si="45"/>
        <v>7500</v>
      </c>
      <c r="L620" s="66">
        <f t="shared" si="38"/>
        <v>3</v>
      </c>
      <c r="M620" s="66" t="str">
        <f t="shared" si="39"/>
        <v>OK</v>
      </c>
    </row>
    <row r="621" spans="2:14" x14ac:dyDescent="0.25">
      <c r="B621" s="57">
        <v>614</v>
      </c>
      <c r="C621" s="70">
        <v>44505</v>
      </c>
      <c r="D621" s="59" t="s">
        <v>3191</v>
      </c>
      <c r="E621" s="60" t="s">
        <v>11276</v>
      </c>
      <c r="F621" s="67" t="s">
        <v>3192</v>
      </c>
      <c r="G621" s="67" t="s">
        <v>3193</v>
      </c>
      <c r="H621" s="68" t="s">
        <v>8845</v>
      </c>
      <c r="I621" s="63">
        <v>7</v>
      </c>
      <c r="J621" s="64" t="str">
        <f t="shared" si="44"/>
        <v>B</v>
      </c>
      <c r="K621" s="65">
        <f t="shared" si="45"/>
        <v>21000</v>
      </c>
      <c r="L621" s="66">
        <f t="shared" si="38"/>
        <v>19</v>
      </c>
      <c r="M621" s="66" t="str">
        <f t="shared" si="39"/>
        <v>OK</v>
      </c>
    </row>
    <row r="622" spans="2:14" s="69" customFormat="1" x14ac:dyDescent="0.25">
      <c r="B622" s="57">
        <v>615</v>
      </c>
      <c r="C622" s="70">
        <v>44505</v>
      </c>
      <c r="D622" s="59" t="s">
        <v>3195</v>
      </c>
      <c r="E622" s="60" t="s">
        <v>11276</v>
      </c>
      <c r="F622" s="67" t="s">
        <v>3196</v>
      </c>
      <c r="G622" s="67" t="s">
        <v>3197</v>
      </c>
      <c r="H622" s="68" t="s">
        <v>8846</v>
      </c>
      <c r="I622" s="63">
        <v>7</v>
      </c>
      <c r="J622" s="64" t="str">
        <f t="shared" si="44"/>
        <v>B</v>
      </c>
      <c r="K622" s="65">
        <f t="shared" si="45"/>
        <v>21000</v>
      </c>
      <c r="L622" s="66">
        <f t="shared" si="38"/>
        <v>19</v>
      </c>
      <c r="M622" s="66" t="str">
        <f t="shared" si="39"/>
        <v>OK</v>
      </c>
      <c r="N622" s="40"/>
    </row>
    <row r="623" spans="2:14" x14ac:dyDescent="0.25">
      <c r="B623" s="57">
        <v>616</v>
      </c>
      <c r="C623" s="70">
        <v>44505</v>
      </c>
      <c r="D623" s="59" t="s">
        <v>3199</v>
      </c>
      <c r="E623" s="60" t="s">
        <v>11276</v>
      </c>
      <c r="F623" s="67" t="s">
        <v>2456</v>
      </c>
      <c r="G623" s="67" t="s">
        <v>3200</v>
      </c>
      <c r="H623" s="68" t="s">
        <v>8847</v>
      </c>
      <c r="I623" s="63">
        <v>6</v>
      </c>
      <c r="J623" s="64" t="str">
        <f t="shared" si="44"/>
        <v>B</v>
      </c>
      <c r="K623" s="65">
        <f t="shared" si="45"/>
        <v>18000</v>
      </c>
      <c r="L623" s="66">
        <f t="shared" si="38"/>
        <v>8</v>
      </c>
      <c r="M623" s="66" t="str">
        <f t="shared" si="39"/>
        <v>OK</v>
      </c>
    </row>
    <row r="624" spans="2:14" x14ac:dyDescent="0.25">
      <c r="B624" s="57">
        <v>617</v>
      </c>
      <c r="C624" s="70">
        <v>44505</v>
      </c>
      <c r="D624" s="59" t="s">
        <v>3209</v>
      </c>
      <c r="E624" s="60" t="s">
        <v>11276</v>
      </c>
      <c r="F624" s="67" t="s">
        <v>211</v>
      </c>
      <c r="G624" s="67" t="s">
        <v>3210</v>
      </c>
      <c r="H624" s="68" t="s">
        <v>8848</v>
      </c>
      <c r="I624" s="63">
        <v>6</v>
      </c>
      <c r="J624" s="64" t="str">
        <f t="shared" si="44"/>
        <v>B</v>
      </c>
      <c r="K624" s="65">
        <f t="shared" si="45"/>
        <v>18000</v>
      </c>
      <c r="L624" s="66">
        <f t="shared" si="38"/>
        <v>8</v>
      </c>
      <c r="M624" s="66" t="str">
        <f t="shared" si="39"/>
        <v>OK</v>
      </c>
    </row>
    <row r="625" spans="2:14" s="69" customFormat="1" x14ac:dyDescent="0.25">
      <c r="B625" s="57">
        <v>618</v>
      </c>
      <c r="C625" s="70">
        <v>44505</v>
      </c>
      <c r="D625" s="59" t="s">
        <v>3216</v>
      </c>
      <c r="E625" s="60" t="s">
        <v>11276</v>
      </c>
      <c r="F625" s="67" t="s">
        <v>3217</v>
      </c>
      <c r="G625" s="67" t="s">
        <v>3218</v>
      </c>
      <c r="H625" s="68" t="s">
        <v>8849</v>
      </c>
      <c r="I625" s="63">
        <v>7</v>
      </c>
      <c r="J625" s="64" t="str">
        <f t="shared" si="44"/>
        <v>B</v>
      </c>
      <c r="K625" s="65">
        <f t="shared" si="45"/>
        <v>21000</v>
      </c>
      <c r="L625" s="66">
        <f t="shared" si="38"/>
        <v>13</v>
      </c>
      <c r="M625" s="66" t="str">
        <f t="shared" si="39"/>
        <v>OK</v>
      </c>
      <c r="N625" s="40"/>
    </row>
    <row r="626" spans="2:14" x14ac:dyDescent="0.25">
      <c r="B626" s="57">
        <v>619</v>
      </c>
      <c r="C626" s="70">
        <v>44505</v>
      </c>
      <c r="D626" s="59" t="s">
        <v>8850</v>
      </c>
      <c r="E626" s="60" t="s">
        <v>11276</v>
      </c>
      <c r="F626" s="67" t="s">
        <v>8851</v>
      </c>
      <c r="G626" s="67" t="s">
        <v>8852</v>
      </c>
      <c r="H626" s="68" t="s">
        <v>8853</v>
      </c>
      <c r="I626" s="63">
        <v>2</v>
      </c>
      <c r="J626" s="64" t="str">
        <f t="shared" si="44"/>
        <v>A</v>
      </c>
      <c r="K626" s="65">
        <f t="shared" si="45"/>
        <v>5000</v>
      </c>
      <c r="L626" s="66">
        <f t="shared" si="38"/>
        <v>2</v>
      </c>
      <c r="M626" s="66" t="str">
        <f t="shared" si="39"/>
        <v>OK</v>
      </c>
    </row>
    <row r="627" spans="2:14" x14ac:dyDescent="0.25">
      <c r="B627" s="57">
        <v>620</v>
      </c>
      <c r="C627" s="70">
        <v>44505</v>
      </c>
      <c r="D627" s="59" t="s">
        <v>8854</v>
      </c>
      <c r="E627" s="60" t="s">
        <v>11276</v>
      </c>
      <c r="F627" s="67" t="s">
        <v>8855</v>
      </c>
      <c r="G627" s="67" t="s">
        <v>8856</v>
      </c>
      <c r="H627" s="68" t="s">
        <v>8857</v>
      </c>
      <c r="I627" s="63">
        <v>2</v>
      </c>
      <c r="J627" s="64" t="str">
        <f t="shared" si="44"/>
        <v>A</v>
      </c>
      <c r="K627" s="65">
        <f t="shared" si="45"/>
        <v>5000</v>
      </c>
      <c r="L627" s="66">
        <f t="shared" si="38"/>
        <v>2</v>
      </c>
      <c r="M627" s="66" t="str">
        <f t="shared" si="39"/>
        <v>OK</v>
      </c>
    </row>
    <row r="628" spans="2:14" x14ac:dyDescent="0.25">
      <c r="B628" s="57">
        <v>621</v>
      </c>
      <c r="C628" s="70">
        <v>44505</v>
      </c>
      <c r="D628" s="59" t="s">
        <v>8858</v>
      </c>
      <c r="E628" s="60" t="s">
        <v>11276</v>
      </c>
      <c r="F628" s="67" t="s">
        <v>160</v>
      </c>
      <c r="G628" s="67" t="s">
        <v>8859</v>
      </c>
      <c r="H628" s="68" t="s">
        <v>8860</v>
      </c>
      <c r="I628" s="63">
        <v>2</v>
      </c>
      <c r="J628" s="64" t="str">
        <f t="shared" si="44"/>
        <v>A</v>
      </c>
      <c r="K628" s="65">
        <f t="shared" si="45"/>
        <v>5000</v>
      </c>
      <c r="L628" s="66">
        <f t="shared" si="38"/>
        <v>2</v>
      </c>
      <c r="M628" s="66" t="str">
        <f t="shared" si="39"/>
        <v>OK</v>
      </c>
    </row>
    <row r="629" spans="2:14" s="69" customFormat="1" x14ac:dyDescent="0.25">
      <c r="B629" s="57">
        <v>622</v>
      </c>
      <c r="C629" s="70">
        <v>44505</v>
      </c>
      <c r="D629" s="59" t="s">
        <v>8861</v>
      </c>
      <c r="E629" s="60" t="s">
        <v>11276</v>
      </c>
      <c r="F629" s="67" t="s">
        <v>8862</v>
      </c>
      <c r="G629" s="67" t="s">
        <v>8863</v>
      </c>
      <c r="H629" s="68" t="s">
        <v>8864</v>
      </c>
      <c r="I629" s="63">
        <v>2</v>
      </c>
      <c r="J629" s="64" t="str">
        <f t="shared" si="44"/>
        <v>A</v>
      </c>
      <c r="K629" s="65">
        <f t="shared" si="45"/>
        <v>5000</v>
      </c>
      <c r="L629" s="66">
        <f t="shared" si="38"/>
        <v>2</v>
      </c>
      <c r="M629" s="66" t="str">
        <f t="shared" si="39"/>
        <v>OK</v>
      </c>
      <c r="N629" s="40"/>
    </row>
    <row r="630" spans="2:14" x14ac:dyDescent="0.25">
      <c r="B630" s="57">
        <v>623</v>
      </c>
      <c r="C630" s="70">
        <v>44505</v>
      </c>
      <c r="D630" s="59" t="s">
        <v>8865</v>
      </c>
      <c r="E630" s="60" t="s">
        <v>11276</v>
      </c>
      <c r="F630" s="67" t="s">
        <v>8866</v>
      </c>
      <c r="G630" s="67" t="s">
        <v>8782</v>
      </c>
      <c r="H630" s="68" t="s">
        <v>8867</v>
      </c>
      <c r="I630" s="63">
        <v>2</v>
      </c>
      <c r="J630" s="64" t="str">
        <f t="shared" si="44"/>
        <v>A</v>
      </c>
      <c r="K630" s="65">
        <f t="shared" si="45"/>
        <v>5000</v>
      </c>
      <c r="L630" s="66">
        <f t="shared" si="38"/>
        <v>2</v>
      </c>
      <c r="M630" s="66" t="str">
        <f t="shared" si="39"/>
        <v>OK</v>
      </c>
    </row>
    <row r="631" spans="2:14" x14ac:dyDescent="0.25">
      <c r="B631" s="57">
        <v>624</v>
      </c>
      <c r="C631" s="70">
        <v>44505</v>
      </c>
      <c r="D631" s="59" t="s">
        <v>8868</v>
      </c>
      <c r="E631" s="60" t="s">
        <v>11276</v>
      </c>
      <c r="F631" s="67" t="s">
        <v>616</v>
      </c>
      <c r="G631" s="67" t="s">
        <v>8782</v>
      </c>
      <c r="H631" s="68" t="s">
        <v>8869</v>
      </c>
      <c r="I631" s="63">
        <v>2</v>
      </c>
      <c r="J631" s="64" t="str">
        <f t="shared" si="44"/>
        <v>A</v>
      </c>
      <c r="K631" s="65">
        <f t="shared" si="45"/>
        <v>5000</v>
      </c>
      <c r="L631" s="66">
        <f t="shared" si="38"/>
        <v>8</v>
      </c>
      <c r="M631" s="66" t="str">
        <f t="shared" si="39"/>
        <v>OK</v>
      </c>
    </row>
    <row r="632" spans="2:14" x14ac:dyDescent="0.25">
      <c r="B632" s="57">
        <v>625</v>
      </c>
      <c r="C632" s="70">
        <v>44505</v>
      </c>
      <c r="D632" s="59" t="s">
        <v>8870</v>
      </c>
      <c r="E632" s="60" t="s">
        <v>11276</v>
      </c>
      <c r="F632" s="67" t="s">
        <v>8871</v>
      </c>
      <c r="G632" s="67" t="s">
        <v>8872</v>
      </c>
      <c r="H632" s="68" t="s">
        <v>8873</v>
      </c>
      <c r="I632" s="63">
        <v>2</v>
      </c>
      <c r="J632" s="64" t="str">
        <f t="shared" si="42"/>
        <v>A</v>
      </c>
      <c r="K632" s="65">
        <f t="shared" si="43"/>
        <v>5000</v>
      </c>
      <c r="L632" s="66">
        <f t="shared" si="38"/>
        <v>2</v>
      </c>
      <c r="M632" s="66" t="str">
        <f t="shared" si="39"/>
        <v>OK</v>
      </c>
    </row>
    <row r="633" spans="2:14" s="69" customFormat="1" x14ac:dyDescent="0.25">
      <c r="B633" s="57">
        <v>626</v>
      </c>
      <c r="C633" s="70">
        <v>44505</v>
      </c>
      <c r="D633" s="59" t="s">
        <v>8874</v>
      </c>
      <c r="E633" s="60" t="s">
        <v>11276</v>
      </c>
      <c r="F633" s="67" t="s">
        <v>8875</v>
      </c>
      <c r="G633" s="67" t="s">
        <v>8872</v>
      </c>
      <c r="H633" s="68" t="s">
        <v>8876</v>
      </c>
      <c r="I633" s="63">
        <v>2</v>
      </c>
      <c r="J633" s="64" t="str">
        <f t="shared" si="42"/>
        <v>A</v>
      </c>
      <c r="K633" s="65">
        <f t="shared" si="43"/>
        <v>5000</v>
      </c>
      <c r="L633" s="66">
        <f t="shared" si="38"/>
        <v>2</v>
      </c>
      <c r="M633" s="66" t="str">
        <f t="shared" si="39"/>
        <v>OK</v>
      </c>
      <c r="N633" s="40"/>
    </row>
    <row r="634" spans="2:14" x14ac:dyDescent="0.25">
      <c r="B634" s="57">
        <v>627</v>
      </c>
      <c r="C634" s="70">
        <v>44505</v>
      </c>
      <c r="D634" s="59" t="s">
        <v>8877</v>
      </c>
      <c r="E634" s="60" t="s">
        <v>11276</v>
      </c>
      <c r="F634" s="67" t="s">
        <v>8878</v>
      </c>
      <c r="G634" s="67" t="s">
        <v>8879</v>
      </c>
      <c r="H634" s="68" t="s">
        <v>8880</v>
      </c>
      <c r="I634" s="63">
        <v>2</v>
      </c>
      <c r="J634" s="64" t="str">
        <f t="shared" si="42"/>
        <v>A</v>
      </c>
      <c r="K634" s="65">
        <f t="shared" si="43"/>
        <v>5000</v>
      </c>
      <c r="L634" s="66">
        <f t="shared" si="38"/>
        <v>4</v>
      </c>
      <c r="M634" s="66" t="str">
        <f t="shared" si="39"/>
        <v>OK</v>
      </c>
    </row>
    <row r="635" spans="2:14" x14ac:dyDescent="0.25">
      <c r="B635" s="57">
        <v>628</v>
      </c>
      <c r="C635" s="70">
        <v>44505</v>
      </c>
      <c r="D635" s="59" t="s">
        <v>8881</v>
      </c>
      <c r="E635" s="60" t="s">
        <v>11276</v>
      </c>
      <c r="F635" s="67" t="s">
        <v>8882</v>
      </c>
      <c r="G635" s="67" t="s">
        <v>8883</v>
      </c>
      <c r="H635" s="68" t="s">
        <v>8884</v>
      </c>
      <c r="I635" s="63">
        <v>2</v>
      </c>
      <c r="J635" s="64" t="str">
        <f t="shared" si="42"/>
        <v>A</v>
      </c>
      <c r="K635" s="65">
        <f t="shared" si="43"/>
        <v>5000</v>
      </c>
      <c r="L635" s="66">
        <f t="shared" si="38"/>
        <v>2</v>
      </c>
      <c r="M635" s="66" t="str">
        <f t="shared" si="39"/>
        <v>OK</v>
      </c>
    </row>
    <row r="636" spans="2:14" x14ac:dyDescent="0.25">
      <c r="B636" s="57">
        <v>629</v>
      </c>
      <c r="C636" s="70">
        <v>44505</v>
      </c>
      <c r="D636" s="59" t="s">
        <v>8885</v>
      </c>
      <c r="E636" s="60" t="s">
        <v>11276</v>
      </c>
      <c r="F636" s="67" t="s">
        <v>8886</v>
      </c>
      <c r="G636" s="67" t="s">
        <v>8887</v>
      </c>
      <c r="H636" s="68" t="s">
        <v>8893</v>
      </c>
      <c r="I636" s="63">
        <v>2</v>
      </c>
      <c r="J636" s="64" t="str">
        <f t="shared" si="42"/>
        <v>A</v>
      </c>
      <c r="K636" s="65">
        <f t="shared" si="43"/>
        <v>5000</v>
      </c>
      <c r="L636" s="66">
        <f t="shared" si="38"/>
        <v>2</v>
      </c>
      <c r="M636" s="66" t="str">
        <f t="shared" si="39"/>
        <v>OK</v>
      </c>
    </row>
    <row r="637" spans="2:14" s="69" customFormat="1" x14ac:dyDescent="0.25">
      <c r="B637" s="57">
        <v>630</v>
      </c>
      <c r="C637" s="70">
        <v>44505</v>
      </c>
      <c r="D637" s="59" t="s">
        <v>8888</v>
      </c>
      <c r="E637" s="60" t="s">
        <v>11276</v>
      </c>
      <c r="F637" s="67" t="s">
        <v>8889</v>
      </c>
      <c r="G637" s="67" t="s">
        <v>8890</v>
      </c>
      <c r="H637" s="68" t="s">
        <v>8894</v>
      </c>
      <c r="I637" s="63">
        <v>2</v>
      </c>
      <c r="J637" s="64" t="str">
        <f t="shared" si="42"/>
        <v>A</v>
      </c>
      <c r="K637" s="65">
        <f t="shared" si="43"/>
        <v>5000</v>
      </c>
      <c r="L637" s="66">
        <f t="shared" si="38"/>
        <v>2</v>
      </c>
      <c r="M637" s="66" t="str">
        <f t="shared" si="39"/>
        <v>OK</v>
      </c>
      <c r="N637" s="40"/>
    </row>
    <row r="638" spans="2:14" x14ac:dyDescent="0.25">
      <c r="B638" s="57">
        <v>631</v>
      </c>
      <c r="C638" s="70">
        <v>44505</v>
      </c>
      <c r="D638" s="59" t="s">
        <v>8891</v>
      </c>
      <c r="E638" s="60" t="s">
        <v>11276</v>
      </c>
      <c r="F638" s="67" t="s">
        <v>4899</v>
      </c>
      <c r="G638" s="67" t="s">
        <v>8892</v>
      </c>
      <c r="H638" s="68" t="s">
        <v>8895</v>
      </c>
      <c r="I638" s="63">
        <v>2</v>
      </c>
      <c r="J638" s="64" t="str">
        <f t="shared" si="42"/>
        <v>A</v>
      </c>
      <c r="K638" s="65">
        <f t="shared" si="43"/>
        <v>5000</v>
      </c>
      <c r="L638" s="66">
        <f t="shared" si="38"/>
        <v>2</v>
      </c>
      <c r="M638" s="66" t="str">
        <f t="shared" si="39"/>
        <v>OK</v>
      </c>
    </row>
    <row r="639" spans="2:14" x14ac:dyDescent="0.25">
      <c r="B639" s="57">
        <v>632</v>
      </c>
      <c r="C639" s="70">
        <v>44505</v>
      </c>
      <c r="D639" s="59" t="s">
        <v>3220</v>
      </c>
      <c r="E639" s="60" t="s">
        <v>11276</v>
      </c>
      <c r="F639" s="67" t="s">
        <v>3221</v>
      </c>
      <c r="G639" s="67" t="s">
        <v>3222</v>
      </c>
      <c r="H639" s="68" t="s">
        <v>8896</v>
      </c>
      <c r="I639" s="63">
        <v>2</v>
      </c>
      <c r="J639" s="64" t="str">
        <f t="shared" si="42"/>
        <v>A</v>
      </c>
      <c r="K639" s="65">
        <f t="shared" si="43"/>
        <v>5000</v>
      </c>
      <c r="L639" s="66">
        <f t="shared" si="38"/>
        <v>8</v>
      </c>
      <c r="M639" s="66" t="str">
        <f t="shared" si="39"/>
        <v>OK</v>
      </c>
    </row>
    <row r="640" spans="2:14" s="69" customFormat="1" x14ac:dyDescent="0.25">
      <c r="B640" s="57">
        <v>633</v>
      </c>
      <c r="C640" s="70">
        <v>44505</v>
      </c>
      <c r="D640" s="59" t="s">
        <v>3228</v>
      </c>
      <c r="E640" s="60" t="s">
        <v>11276</v>
      </c>
      <c r="F640" s="67" t="s">
        <v>3229</v>
      </c>
      <c r="G640" s="67" t="s">
        <v>3230</v>
      </c>
      <c r="H640" s="68" t="s">
        <v>8897</v>
      </c>
      <c r="I640" s="63">
        <v>2</v>
      </c>
      <c r="J640" s="64" t="str">
        <f t="shared" si="42"/>
        <v>A</v>
      </c>
      <c r="K640" s="65">
        <f t="shared" si="43"/>
        <v>5000</v>
      </c>
      <c r="L640" s="66">
        <f t="shared" si="38"/>
        <v>8</v>
      </c>
      <c r="M640" s="66" t="str">
        <f t="shared" si="39"/>
        <v>OK</v>
      </c>
      <c r="N640" s="40"/>
    </row>
    <row r="641" spans="2:14" x14ac:dyDescent="0.25">
      <c r="B641" s="57">
        <v>634</v>
      </c>
      <c r="C641" s="70">
        <v>44505</v>
      </c>
      <c r="D641" s="59" t="s">
        <v>3231</v>
      </c>
      <c r="E641" s="60" t="s">
        <v>11276</v>
      </c>
      <c r="F641" s="67" t="s">
        <v>3232</v>
      </c>
      <c r="G641" s="67" t="s">
        <v>3233</v>
      </c>
      <c r="H641" s="68" t="s">
        <v>8898</v>
      </c>
      <c r="I641" s="63">
        <v>2</v>
      </c>
      <c r="J641" s="64" t="str">
        <f t="shared" si="42"/>
        <v>A</v>
      </c>
      <c r="K641" s="65">
        <f t="shared" si="43"/>
        <v>5000</v>
      </c>
      <c r="L641" s="66">
        <f t="shared" si="38"/>
        <v>8</v>
      </c>
      <c r="M641" s="66" t="str">
        <f t="shared" si="39"/>
        <v>OK</v>
      </c>
    </row>
    <row r="642" spans="2:14" x14ac:dyDescent="0.25">
      <c r="B642" s="57">
        <v>635</v>
      </c>
      <c r="C642" s="70">
        <v>44505</v>
      </c>
      <c r="D642" s="59" t="s">
        <v>8899</v>
      </c>
      <c r="E642" s="60" t="s">
        <v>11276</v>
      </c>
      <c r="F642" s="67" t="s">
        <v>8900</v>
      </c>
      <c r="G642" s="67" t="s">
        <v>8782</v>
      </c>
      <c r="H642" s="68" t="s">
        <v>8901</v>
      </c>
      <c r="I642" s="63">
        <v>2</v>
      </c>
      <c r="J642" s="64" t="str">
        <f t="shared" si="42"/>
        <v>A</v>
      </c>
      <c r="K642" s="65">
        <f t="shared" si="43"/>
        <v>5000</v>
      </c>
      <c r="L642" s="66">
        <f t="shared" si="38"/>
        <v>2</v>
      </c>
      <c r="M642" s="66" t="str">
        <f t="shared" si="39"/>
        <v>OK</v>
      </c>
    </row>
    <row r="643" spans="2:14" x14ac:dyDescent="0.25">
      <c r="B643" s="57">
        <v>636</v>
      </c>
      <c r="C643" s="70">
        <v>44505</v>
      </c>
      <c r="D643" s="59" t="s">
        <v>3236</v>
      </c>
      <c r="E643" s="60" t="s">
        <v>11276</v>
      </c>
      <c r="F643" s="67" t="s">
        <v>1053</v>
      </c>
      <c r="G643" s="67" t="s">
        <v>3237</v>
      </c>
      <c r="H643" s="68" t="s">
        <v>8902</v>
      </c>
      <c r="I643" s="63">
        <v>2</v>
      </c>
      <c r="J643" s="64" t="str">
        <f t="shared" si="42"/>
        <v>A</v>
      </c>
      <c r="K643" s="65">
        <f t="shared" si="43"/>
        <v>5000</v>
      </c>
      <c r="L643" s="66">
        <f t="shared" si="38"/>
        <v>9</v>
      </c>
      <c r="M643" s="66" t="str">
        <f t="shared" si="39"/>
        <v>OK</v>
      </c>
    </row>
    <row r="644" spans="2:14" s="69" customFormat="1" x14ac:dyDescent="0.25">
      <c r="B644" s="57">
        <v>637</v>
      </c>
      <c r="C644" s="70">
        <v>44505</v>
      </c>
      <c r="D644" s="59" t="s">
        <v>8933</v>
      </c>
      <c r="E644" s="60" t="s">
        <v>11276</v>
      </c>
      <c r="F644" s="67" t="s">
        <v>8934</v>
      </c>
      <c r="G644" s="67" t="s">
        <v>8935</v>
      </c>
      <c r="H644" s="68" t="s">
        <v>8936</v>
      </c>
      <c r="I644" s="63">
        <v>2</v>
      </c>
      <c r="J644" s="64" t="str">
        <f t="shared" si="42"/>
        <v>A</v>
      </c>
      <c r="K644" s="65">
        <f t="shared" si="43"/>
        <v>5000</v>
      </c>
      <c r="L644" s="66">
        <f t="shared" si="38"/>
        <v>2</v>
      </c>
      <c r="M644" s="66" t="str">
        <f t="shared" si="39"/>
        <v>OK</v>
      </c>
      <c r="N644" s="40"/>
    </row>
    <row r="645" spans="2:14" x14ac:dyDescent="0.25">
      <c r="B645" s="57">
        <v>638</v>
      </c>
      <c r="C645" s="70">
        <v>44505</v>
      </c>
      <c r="D645" s="59" t="s">
        <v>3243</v>
      </c>
      <c r="E645" s="60" t="s">
        <v>11276</v>
      </c>
      <c r="F645" s="67" t="s">
        <v>3244</v>
      </c>
      <c r="G645" s="67" t="s">
        <v>3245</v>
      </c>
      <c r="H645" s="68" t="s">
        <v>8937</v>
      </c>
      <c r="I645" s="63">
        <v>2</v>
      </c>
      <c r="J645" s="64" t="str">
        <f t="shared" si="42"/>
        <v>A</v>
      </c>
      <c r="K645" s="65">
        <f t="shared" si="43"/>
        <v>5000</v>
      </c>
      <c r="L645" s="66">
        <f t="shared" si="38"/>
        <v>8</v>
      </c>
      <c r="M645" s="66" t="str">
        <f t="shared" si="39"/>
        <v>OK</v>
      </c>
    </row>
    <row r="646" spans="2:14" x14ac:dyDescent="0.25">
      <c r="B646" s="57">
        <v>639</v>
      </c>
      <c r="C646" s="70">
        <v>44505</v>
      </c>
      <c r="D646" s="59" t="s">
        <v>3247</v>
      </c>
      <c r="E646" s="60" t="s">
        <v>11276</v>
      </c>
      <c r="F646" s="67" t="s">
        <v>3248</v>
      </c>
      <c r="G646" s="67" t="s">
        <v>3249</v>
      </c>
      <c r="H646" s="68" t="s">
        <v>8903</v>
      </c>
      <c r="I646" s="63">
        <v>2</v>
      </c>
      <c r="J646" s="64" t="str">
        <f t="shared" si="42"/>
        <v>A</v>
      </c>
      <c r="K646" s="65">
        <f t="shared" si="43"/>
        <v>5000</v>
      </c>
      <c r="L646" s="66">
        <f t="shared" si="38"/>
        <v>6</v>
      </c>
      <c r="M646" s="66" t="str">
        <f t="shared" si="39"/>
        <v>OK</v>
      </c>
    </row>
    <row r="647" spans="2:14" s="69" customFormat="1" x14ac:dyDescent="0.25">
      <c r="B647" s="57">
        <v>640</v>
      </c>
      <c r="C647" s="70">
        <v>44505</v>
      </c>
      <c r="D647" s="59" t="s">
        <v>3251</v>
      </c>
      <c r="E647" s="60" t="s">
        <v>11276</v>
      </c>
      <c r="F647" s="67" t="s">
        <v>3252</v>
      </c>
      <c r="G647" s="67" t="s">
        <v>3253</v>
      </c>
      <c r="H647" s="68" t="s">
        <v>8904</v>
      </c>
      <c r="I647" s="63">
        <v>2</v>
      </c>
      <c r="J647" s="64" t="str">
        <f t="shared" si="42"/>
        <v>A</v>
      </c>
      <c r="K647" s="65">
        <f t="shared" si="43"/>
        <v>5000</v>
      </c>
      <c r="L647" s="66">
        <f t="shared" si="38"/>
        <v>4</v>
      </c>
      <c r="M647" s="66" t="str">
        <f t="shared" si="39"/>
        <v>OK</v>
      </c>
      <c r="N647" s="40"/>
    </row>
    <row r="648" spans="2:14" s="69" customFormat="1" x14ac:dyDescent="0.25">
      <c r="B648" s="57">
        <v>641</v>
      </c>
      <c r="C648" s="70">
        <v>44505</v>
      </c>
      <c r="D648" s="59" t="s">
        <v>3254</v>
      </c>
      <c r="E648" s="60" t="s">
        <v>11276</v>
      </c>
      <c r="F648" s="67" t="s">
        <v>3255</v>
      </c>
      <c r="G648" s="67" t="s">
        <v>3256</v>
      </c>
      <c r="H648" s="68" t="s">
        <v>8905</v>
      </c>
      <c r="I648" s="63">
        <v>2</v>
      </c>
      <c r="J648" s="64" t="str">
        <f t="shared" ref="J648:J661" si="46">+IF(I648&lt;=0," ",IF(I648&lt;=5,"A",IF(I648&gt;=6,"B")))</f>
        <v>A</v>
      </c>
      <c r="K648" s="65">
        <f t="shared" ref="K648:K661" si="47">+IF(J648=" ",I648*0,IF(J648="A",I648*2500,IF(J648="B",I648*3000)))</f>
        <v>5000</v>
      </c>
      <c r="L648" s="66">
        <f t="shared" si="38"/>
        <v>4</v>
      </c>
      <c r="M648" s="66" t="str">
        <f t="shared" si="39"/>
        <v>OK</v>
      </c>
      <c r="N648" s="40"/>
    </row>
    <row r="649" spans="2:14" x14ac:dyDescent="0.25">
      <c r="B649" s="57">
        <v>642</v>
      </c>
      <c r="C649" s="70">
        <v>44505</v>
      </c>
      <c r="D649" s="59" t="s">
        <v>3259</v>
      </c>
      <c r="E649" s="60" t="s">
        <v>11276</v>
      </c>
      <c r="F649" s="67" t="s">
        <v>3260</v>
      </c>
      <c r="G649" s="67" t="s">
        <v>3261</v>
      </c>
      <c r="H649" s="68" t="s">
        <v>8906</v>
      </c>
      <c r="I649" s="63">
        <v>2</v>
      </c>
      <c r="J649" s="64" t="str">
        <f t="shared" si="46"/>
        <v>A</v>
      </c>
      <c r="K649" s="65">
        <f t="shared" si="47"/>
        <v>5000</v>
      </c>
      <c r="L649" s="66">
        <f t="shared" ref="L649:L712" si="48">SUMIF($D$8:$D$816,D649:D1457,$I$8:$I$816)</f>
        <v>4</v>
      </c>
      <c r="M649" s="66" t="str">
        <f t="shared" ref="M649:M712" si="49">+IF(L649=0," ",IF(L649&lt;=20,"OK",IF(L649&gt;=21,"LEBIH")))</f>
        <v>OK</v>
      </c>
    </row>
    <row r="650" spans="2:14" x14ac:dyDescent="0.25">
      <c r="B650" s="57">
        <v>643</v>
      </c>
      <c r="C650" s="70">
        <v>44505</v>
      </c>
      <c r="D650" s="59" t="s">
        <v>3279</v>
      </c>
      <c r="E650" s="60" t="s">
        <v>11276</v>
      </c>
      <c r="F650" s="67" t="s">
        <v>3280</v>
      </c>
      <c r="G650" s="67" t="s">
        <v>3281</v>
      </c>
      <c r="H650" s="68" t="s">
        <v>8907</v>
      </c>
      <c r="I650" s="63">
        <v>2</v>
      </c>
      <c r="J650" s="64" t="str">
        <f t="shared" si="46"/>
        <v>A</v>
      </c>
      <c r="K650" s="65">
        <f t="shared" si="47"/>
        <v>5000</v>
      </c>
      <c r="L650" s="66">
        <f t="shared" si="48"/>
        <v>6</v>
      </c>
      <c r="M650" s="66" t="str">
        <f t="shared" si="49"/>
        <v>OK</v>
      </c>
    </row>
    <row r="651" spans="2:14" x14ac:dyDescent="0.25">
      <c r="B651" s="57">
        <v>644</v>
      </c>
      <c r="C651" s="70">
        <v>44505</v>
      </c>
      <c r="D651" s="59" t="s">
        <v>3282</v>
      </c>
      <c r="E651" s="60" t="s">
        <v>11276</v>
      </c>
      <c r="F651" s="67" t="s">
        <v>3283</v>
      </c>
      <c r="G651" s="67" t="s">
        <v>3284</v>
      </c>
      <c r="H651" s="68" t="s">
        <v>8908</v>
      </c>
      <c r="I651" s="63">
        <v>2</v>
      </c>
      <c r="J651" s="64" t="str">
        <f t="shared" si="46"/>
        <v>A</v>
      </c>
      <c r="K651" s="65">
        <f t="shared" si="47"/>
        <v>5000</v>
      </c>
      <c r="L651" s="66">
        <f t="shared" si="48"/>
        <v>8</v>
      </c>
      <c r="M651" s="66" t="str">
        <f t="shared" si="49"/>
        <v>OK</v>
      </c>
    </row>
    <row r="652" spans="2:14" s="69" customFormat="1" x14ac:dyDescent="0.25">
      <c r="B652" s="57">
        <v>645</v>
      </c>
      <c r="C652" s="70">
        <v>44505</v>
      </c>
      <c r="D652" s="59" t="s">
        <v>3310</v>
      </c>
      <c r="E652" s="60" t="s">
        <v>11276</v>
      </c>
      <c r="F652" s="67" t="s">
        <v>3311</v>
      </c>
      <c r="G652" s="67" t="s">
        <v>3307</v>
      </c>
      <c r="H652" s="68" t="s">
        <v>8909</v>
      </c>
      <c r="I652" s="63">
        <v>2</v>
      </c>
      <c r="J652" s="64" t="str">
        <f t="shared" si="46"/>
        <v>A</v>
      </c>
      <c r="K652" s="65">
        <f t="shared" si="47"/>
        <v>5000</v>
      </c>
      <c r="L652" s="66">
        <f t="shared" si="48"/>
        <v>6</v>
      </c>
      <c r="M652" s="66" t="str">
        <f t="shared" si="49"/>
        <v>OK</v>
      </c>
      <c r="N652" s="40"/>
    </row>
    <row r="653" spans="2:14" x14ac:dyDescent="0.25">
      <c r="B653" s="57">
        <v>646</v>
      </c>
      <c r="C653" s="70">
        <v>44505</v>
      </c>
      <c r="D653" s="59" t="s">
        <v>3314</v>
      </c>
      <c r="E653" s="60" t="s">
        <v>11276</v>
      </c>
      <c r="F653" s="67" t="s">
        <v>3315</v>
      </c>
      <c r="G653" s="67" t="s">
        <v>3316</v>
      </c>
      <c r="H653" s="68" t="s">
        <v>8910</v>
      </c>
      <c r="I653" s="63">
        <v>2</v>
      </c>
      <c r="J653" s="64" t="str">
        <f t="shared" si="46"/>
        <v>A</v>
      </c>
      <c r="K653" s="65">
        <f t="shared" si="47"/>
        <v>5000</v>
      </c>
      <c r="L653" s="66">
        <f t="shared" si="48"/>
        <v>4</v>
      </c>
      <c r="M653" s="66" t="str">
        <f t="shared" si="49"/>
        <v>OK</v>
      </c>
    </row>
    <row r="654" spans="2:14" x14ac:dyDescent="0.25">
      <c r="B654" s="57">
        <v>647</v>
      </c>
      <c r="C654" s="70">
        <v>44505</v>
      </c>
      <c r="D654" s="59" t="s">
        <v>8911</v>
      </c>
      <c r="E654" s="60" t="s">
        <v>11276</v>
      </c>
      <c r="F654" s="67" t="s">
        <v>8912</v>
      </c>
      <c r="G654" s="67" t="s">
        <v>8913</v>
      </c>
      <c r="H654" s="68" t="s">
        <v>8914</v>
      </c>
      <c r="I654" s="63">
        <v>2</v>
      </c>
      <c r="J654" s="64" t="str">
        <f t="shared" si="46"/>
        <v>A</v>
      </c>
      <c r="K654" s="65">
        <f t="shared" si="47"/>
        <v>5000</v>
      </c>
      <c r="L654" s="66">
        <f t="shared" si="48"/>
        <v>2</v>
      </c>
      <c r="M654" s="66" t="str">
        <f t="shared" si="49"/>
        <v>OK</v>
      </c>
    </row>
    <row r="655" spans="2:14" s="69" customFormat="1" x14ac:dyDescent="0.25">
      <c r="B655" s="57">
        <v>648</v>
      </c>
      <c r="C655" s="70">
        <v>44505</v>
      </c>
      <c r="D655" s="59" t="s">
        <v>8915</v>
      </c>
      <c r="E655" s="60" t="s">
        <v>11276</v>
      </c>
      <c r="F655" s="67" t="s">
        <v>211</v>
      </c>
      <c r="G655" s="67" t="s">
        <v>8916</v>
      </c>
      <c r="H655" s="68" t="s">
        <v>8917</v>
      </c>
      <c r="I655" s="63">
        <v>2</v>
      </c>
      <c r="J655" s="64" t="str">
        <f t="shared" si="46"/>
        <v>A</v>
      </c>
      <c r="K655" s="65">
        <f t="shared" si="47"/>
        <v>5000</v>
      </c>
      <c r="L655" s="66">
        <f t="shared" si="48"/>
        <v>2</v>
      </c>
      <c r="M655" s="66" t="str">
        <f t="shared" si="49"/>
        <v>OK</v>
      </c>
      <c r="N655" s="40"/>
    </row>
    <row r="656" spans="2:14" x14ac:dyDescent="0.25">
      <c r="B656" s="57">
        <v>649</v>
      </c>
      <c r="C656" s="70">
        <v>44505</v>
      </c>
      <c r="D656" s="59" t="s">
        <v>8918</v>
      </c>
      <c r="E656" s="60" t="s">
        <v>11276</v>
      </c>
      <c r="F656" s="67" t="s">
        <v>8919</v>
      </c>
      <c r="G656" s="67" t="s">
        <v>8920</v>
      </c>
      <c r="H656" s="68" t="s">
        <v>8921</v>
      </c>
      <c r="I656" s="63">
        <v>2</v>
      </c>
      <c r="J656" s="64" t="str">
        <f t="shared" si="46"/>
        <v>A</v>
      </c>
      <c r="K656" s="65">
        <f t="shared" si="47"/>
        <v>5000</v>
      </c>
      <c r="L656" s="66">
        <f t="shared" si="48"/>
        <v>2</v>
      </c>
      <c r="M656" s="66" t="str">
        <f t="shared" si="49"/>
        <v>OK</v>
      </c>
    </row>
    <row r="657" spans="2:14" x14ac:dyDescent="0.25">
      <c r="B657" s="57">
        <v>650</v>
      </c>
      <c r="C657" s="70">
        <v>44505</v>
      </c>
      <c r="D657" s="59" t="s">
        <v>8922</v>
      </c>
      <c r="E657" s="60" t="s">
        <v>11276</v>
      </c>
      <c r="F657" s="67" t="s">
        <v>8923</v>
      </c>
      <c r="G657" s="67" t="s">
        <v>3307</v>
      </c>
      <c r="H657" s="68" t="s">
        <v>8924</v>
      </c>
      <c r="I657" s="63">
        <v>2</v>
      </c>
      <c r="J657" s="64" t="str">
        <f t="shared" si="46"/>
        <v>A</v>
      </c>
      <c r="K657" s="65">
        <f t="shared" si="47"/>
        <v>5000</v>
      </c>
      <c r="L657" s="66">
        <f t="shared" si="48"/>
        <v>2</v>
      </c>
      <c r="M657" s="66" t="str">
        <f t="shared" si="49"/>
        <v>OK</v>
      </c>
    </row>
    <row r="658" spans="2:14" x14ac:dyDescent="0.25">
      <c r="B658" s="57">
        <v>651</v>
      </c>
      <c r="C658" s="70">
        <v>44505</v>
      </c>
      <c r="D658" s="59" t="s">
        <v>8925</v>
      </c>
      <c r="E658" s="60" t="s">
        <v>11276</v>
      </c>
      <c r="F658" s="67" t="s">
        <v>8926</v>
      </c>
      <c r="G658" s="67" t="s">
        <v>7831</v>
      </c>
      <c r="H658" s="68" t="s">
        <v>8927</v>
      </c>
      <c r="I658" s="63">
        <v>2</v>
      </c>
      <c r="J658" s="64" t="str">
        <f t="shared" si="46"/>
        <v>A</v>
      </c>
      <c r="K658" s="65">
        <f t="shared" si="47"/>
        <v>5000</v>
      </c>
      <c r="L658" s="66">
        <f t="shared" si="48"/>
        <v>4</v>
      </c>
      <c r="M658" s="66" t="str">
        <f t="shared" si="49"/>
        <v>OK</v>
      </c>
    </row>
    <row r="659" spans="2:14" s="69" customFormat="1" x14ac:dyDescent="0.25">
      <c r="B659" s="57">
        <v>652</v>
      </c>
      <c r="C659" s="70">
        <v>44505</v>
      </c>
      <c r="D659" s="59" t="s">
        <v>8928</v>
      </c>
      <c r="E659" s="60" t="s">
        <v>11276</v>
      </c>
      <c r="F659" s="67" t="s">
        <v>8929</v>
      </c>
      <c r="G659" s="67" t="s">
        <v>8930</v>
      </c>
      <c r="H659" s="68" t="s">
        <v>8931</v>
      </c>
      <c r="I659" s="63">
        <v>2</v>
      </c>
      <c r="J659" s="64" t="str">
        <f t="shared" si="46"/>
        <v>A</v>
      </c>
      <c r="K659" s="65">
        <f t="shared" si="47"/>
        <v>5000</v>
      </c>
      <c r="L659" s="66">
        <f t="shared" si="48"/>
        <v>2</v>
      </c>
      <c r="M659" s="66" t="str">
        <f t="shared" si="49"/>
        <v>OK</v>
      </c>
      <c r="N659" s="40"/>
    </row>
    <row r="660" spans="2:14" x14ac:dyDescent="0.25">
      <c r="B660" s="57">
        <v>653</v>
      </c>
      <c r="C660" s="70">
        <v>44505</v>
      </c>
      <c r="D660" s="59" t="s">
        <v>3318</v>
      </c>
      <c r="E660" s="60" t="s">
        <v>11276</v>
      </c>
      <c r="F660" s="67" t="s">
        <v>3319</v>
      </c>
      <c r="G660" s="67" t="s">
        <v>3320</v>
      </c>
      <c r="H660" s="68" t="s">
        <v>8932</v>
      </c>
      <c r="I660" s="63">
        <v>2</v>
      </c>
      <c r="J660" s="64" t="str">
        <f t="shared" si="46"/>
        <v>A</v>
      </c>
      <c r="K660" s="65">
        <f t="shared" si="47"/>
        <v>5000</v>
      </c>
      <c r="L660" s="66">
        <f t="shared" si="48"/>
        <v>4</v>
      </c>
      <c r="M660" s="66" t="str">
        <f t="shared" si="49"/>
        <v>OK</v>
      </c>
    </row>
    <row r="661" spans="2:14" x14ac:dyDescent="0.25">
      <c r="B661" s="57">
        <v>654</v>
      </c>
      <c r="C661" s="70">
        <v>44505</v>
      </c>
      <c r="D661" s="59" t="s">
        <v>8938</v>
      </c>
      <c r="E661" s="60" t="s">
        <v>11276</v>
      </c>
      <c r="F661" s="67" t="s">
        <v>8939</v>
      </c>
      <c r="G661" s="67" t="s">
        <v>3197</v>
      </c>
      <c r="H661" s="68" t="s">
        <v>8940</v>
      </c>
      <c r="I661" s="63">
        <v>7</v>
      </c>
      <c r="J661" s="64" t="str">
        <f t="shared" si="46"/>
        <v>B</v>
      </c>
      <c r="K661" s="65">
        <f t="shared" si="47"/>
        <v>21000</v>
      </c>
      <c r="L661" s="66">
        <f t="shared" si="48"/>
        <v>13</v>
      </c>
      <c r="M661" s="66" t="str">
        <f t="shared" si="49"/>
        <v>OK</v>
      </c>
    </row>
    <row r="662" spans="2:14" s="69" customFormat="1" x14ac:dyDescent="0.25">
      <c r="B662" s="57">
        <v>655</v>
      </c>
      <c r="C662" s="70">
        <v>44506</v>
      </c>
      <c r="D662" s="59" t="s">
        <v>9420</v>
      </c>
      <c r="E662" s="60" t="s">
        <v>11276</v>
      </c>
      <c r="F662" s="67" t="s">
        <v>9421</v>
      </c>
      <c r="G662" s="67" t="s">
        <v>3197</v>
      </c>
      <c r="H662" s="68" t="s">
        <v>9422</v>
      </c>
      <c r="I662" s="63">
        <v>6</v>
      </c>
      <c r="J662" s="64" t="str">
        <f t="shared" si="42"/>
        <v>B</v>
      </c>
      <c r="K662" s="65">
        <f t="shared" si="43"/>
        <v>18000</v>
      </c>
      <c r="L662" s="66">
        <f t="shared" si="48"/>
        <v>6</v>
      </c>
      <c r="M662" s="66" t="str">
        <f t="shared" si="49"/>
        <v>OK</v>
      </c>
      <c r="N662" s="40"/>
    </row>
    <row r="663" spans="2:14" s="69" customFormat="1" x14ac:dyDescent="0.25">
      <c r="B663" s="57">
        <v>656</v>
      </c>
      <c r="C663" s="70">
        <v>44506</v>
      </c>
      <c r="D663" s="59" t="s">
        <v>9423</v>
      </c>
      <c r="E663" s="60" t="s">
        <v>11276</v>
      </c>
      <c r="F663" s="67" t="s">
        <v>9424</v>
      </c>
      <c r="G663" s="67" t="s">
        <v>9425</v>
      </c>
      <c r="H663" s="68" t="s">
        <v>9426</v>
      </c>
      <c r="I663" s="63">
        <v>6</v>
      </c>
      <c r="J663" s="64" t="str">
        <f t="shared" ref="J663:J726" si="50">+IF(I663&lt;=0," ",IF(I663&lt;=5,"A",IF(I663&gt;=6,"B")))</f>
        <v>B</v>
      </c>
      <c r="K663" s="65">
        <f t="shared" ref="K663:K726" si="51">+IF(J663=" ",I663*0,IF(J663="A",I663*2500,IF(J663="B",I663*3000)))</f>
        <v>18000</v>
      </c>
      <c r="L663" s="66">
        <f t="shared" si="48"/>
        <v>6</v>
      </c>
      <c r="M663" s="66" t="str">
        <f t="shared" si="49"/>
        <v>OK</v>
      </c>
      <c r="N663" s="40"/>
    </row>
    <row r="664" spans="2:14" x14ac:dyDescent="0.25">
      <c r="B664" s="57">
        <v>657</v>
      </c>
      <c r="C664" s="70">
        <v>44506</v>
      </c>
      <c r="D664" s="59" t="s">
        <v>9427</v>
      </c>
      <c r="E664" s="60" t="s">
        <v>11276</v>
      </c>
      <c r="F664" s="67" t="s">
        <v>9428</v>
      </c>
      <c r="G664" s="67" t="s">
        <v>9429</v>
      </c>
      <c r="H664" s="68" t="s">
        <v>9430</v>
      </c>
      <c r="I664" s="63">
        <v>6</v>
      </c>
      <c r="J664" s="64" t="str">
        <f t="shared" si="50"/>
        <v>B</v>
      </c>
      <c r="K664" s="65">
        <f t="shared" si="51"/>
        <v>18000</v>
      </c>
      <c r="L664" s="66">
        <f t="shared" si="48"/>
        <v>6</v>
      </c>
      <c r="M664" s="66" t="str">
        <f t="shared" si="49"/>
        <v>OK</v>
      </c>
    </row>
    <row r="665" spans="2:14" x14ac:dyDescent="0.25">
      <c r="B665" s="57">
        <v>658</v>
      </c>
      <c r="C665" s="70">
        <v>44506</v>
      </c>
      <c r="D665" s="59" t="s">
        <v>9431</v>
      </c>
      <c r="E665" s="60" t="s">
        <v>11276</v>
      </c>
      <c r="F665" s="67" t="s">
        <v>9432</v>
      </c>
      <c r="G665" s="67" t="s">
        <v>9433</v>
      </c>
      <c r="H665" s="68" t="s">
        <v>9434</v>
      </c>
      <c r="I665" s="63">
        <v>6</v>
      </c>
      <c r="J665" s="64" t="str">
        <f t="shared" si="50"/>
        <v>B</v>
      </c>
      <c r="K665" s="65">
        <f t="shared" si="51"/>
        <v>18000</v>
      </c>
      <c r="L665" s="66">
        <f t="shared" si="48"/>
        <v>6</v>
      </c>
      <c r="M665" s="66" t="str">
        <f t="shared" si="49"/>
        <v>OK</v>
      </c>
    </row>
    <row r="666" spans="2:14" x14ac:dyDescent="0.25">
      <c r="B666" s="57">
        <v>659</v>
      </c>
      <c r="C666" s="70">
        <v>44506</v>
      </c>
      <c r="D666" s="59" t="s">
        <v>3402</v>
      </c>
      <c r="E666" s="60" t="s">
        <v>11276</v>
      </c>
      <c r="F666" s="67" t="s">
        <v>3403</v>
      </c>
      <c r="G666" s="67" t="s">
        <v>3393</v>
      </c>
      <c r="H666" s="68" t="s">
        <v>9435</v>
      </c>
      <c r="I666" s="63">
        <v>6</v>
      </c>
      <c r="J666" s="64" t="str">
        <f t="shared" si="50"/>
        <v>B</v>
      </c>
      <c r="K666" s="65">
        <f t="shared" si="51"/>
        <v>18000</v>
      </c>
      <c r="L666" s="66">
        <f t="shared" si="48"/>
        <v>12</v>
      </c>
      <c r="M666" s="66" t="str">
        <f t="shared" si="49"/>
        <v>OK</v>
      </c>
    </row>
    <row r="667" spans="2:14" s="69" customFormat="1" x14ac:dyDescent="0.25">
      <c r="B667" s="57">
        <v>660</v>
      </c>
      <c r="C667" s="70">
        <v>44506</v>
      </c>
      <c r="D667" s="59" t="s">
        <v>3405</v>
      </c>
      <c r="E667" s="60" t="s">
        <v>11276</v>
      </c>
      <c r="F667" s="67" t="s">
        <v>3406</v>
      </c>
      <c r="G667" s="67" t="s">
        <v>3407</v>
      </c>
      <c r="H667" s="68" t="s">
        <v>9436</v>
      </c>
      <c r="I667" s="63">
        <v>2</v>
      </c>
      <c r="J667" s="64" t="str">
        <f t="shared" si="50"/>
        <v>A</v>
      </c>
      <c r="K667" s="65">
        <f t="shared" si="51"/>
        <v>5000</v>
      </c>
      <c r="L667" s="66">
        <f t="shared" si="48"/>
        <v>10</v>
      </c>
      <c r="M667" s="66" t="str">
        <f t="shared" si="49"/>
        <v>OK</v>
      </c>
      <c r="N667" s="40"/>
    </row>
    <row r="668" spans="2:14" x14ac:dyDescent="0.25">
      <c r="B668" s="57">
        <v>661</v>
      </c>
      <c r="C668" s="70">
        <v>44506</v>
      </c>
      <c r="D668" s="59" t="s">
        <v>9437</v>
      </c>
      <c r="E668" s="60" t="s">
        <v>11276</v>
      </c>
      <c r="F668" s="67" t="s">
        <v>9438</v>
      </c>
      <c r="G668" s="67" t="s">
        <v>9439</v>
      </c>
      <c r="H668" s="68" t="s">
        <v>9440</v>
      </c>
      <c r="I668" s="63">
        <v>2</v>
      </c>
      <c r="J668" s="64" t="str">
        <f t="shared" si="50"/>
        <v>A</v>
      </c>
      <c r="K668" s="65">
        <f t="shared" si="51"/>
        <v>5000</v>
      </c>
      <c r="L668" s="66">
        <f t="shared" si="48"/>
        <v>8</v>
      </c>
      <c r="M668" s="66" t="str">
        <f t="shared" si="49"/>
        <v>OK</v>
      </c>
    </row>
    <row r="669" spans="2:14" x14ac:dyDescent="0.25">
      <c r="B669" s="57">
        <v>662</v>
      </c>
      <c r="C669" s="70">
        <v>44506</v>
      </c>
      <c r="D669" s="59" t="s">
        <v>3413</v>
      </c>
      <c r="E669" s="60" t="s">
        <v>11276</v>
      </c>
      <c r="F669" s="67" t="s">
        <v>3414</v>
      </c>
      <c r="G669" s="67" t="s">
        <v>3415</v>
      </c>
      <c r="H669" s="68" t="s">
        <v>9441</v>
      </c>
      <c r="I669" s="63">
        <v>6</v>
      </c>
      <c r="J669" s="64" t="str">
        <f t="shared" si="50"/>
        <v>B</v>
      </c>
      <c r="K669" s="65">
        <f t="shared" si="51"/>
        <v>18000</v>
      </c>
      <c r="L669" s="66">
        <f t="shared" si="48"/>
        <v>18</v>
      </c>
      <c r="M669" s="66" t="str">
        <f t="shared" si="49"/>
        <v>OK</v>
      </c>
    </row>
    <row r="670" spans="2:14" s="69" customFormat="1" x14ac:dyDescent="0.25">
      <c r="B670" s="57">
        <v>663</v>
      </c>
      <c r="C670" s="70">
        <v>44506</v>
      </c>
      <c r="D670" s="59" t="s">
        <v>9442</v>
      </c>
      <c r="E670" s="60" t="s">
        <v>11276</v>
      </c>
      <c r="F670" s="67" t="s">
        <v>9443</v>
      </c>
      <c r="G670" s="67" t="s">
        <v>9444</v>
      </c>
      <c r="H670" s="68" t="s">
        <v>9445</v>
      </c>
      <c r="I670" s="63">
        <v>6</v>
      </c>
      <c r="J670" s="64" t="str">
        <f t="shared" si="50"/>
        <v>B</v>
      </c>
      <c r="K670" s="65">
        <f t="shared" si="51"/>
        <v>18000</v>
      </c>
      <c r="L670" s="66">
        <f t="shared" si="48"/>
        <v>12</v>
      </c>
      <c r="M670" s="66" t="str">
        <f t="shared" si="49"/>
        <v>OK</v>
      </c>
      <c r="N670" s="40"/>
    </row>
    <row r="671" spans="2:14" x14ac:dyDescent="0.25">
      <c r="B671" s="57">
        <v>664</v>
      </c>
      <c r="C671" s="70">
        <v>44506</v>
      </c>
      <c r="D671" s="59" t="s">
        <v>9446</v>
      </c>
      <c r="E671" s="60" t="s">
        <v>11276</v>
      </c>
      <c r="F671" s="67" t="s">
        <v>9447</v>
      </c>
      <c r="G671" s="67" t="s">
        <v>9448</v>
      </c>
      <c r="H671" s="68" t="s">
        <v>9449</v>
      </c>
      <c r="I671" s="63">
        <v>6</v>
      </c>
      <c r="J671" s="64" t="str">
        <f t="shared" si="50"/>
        <v>B</v>
      </c>
      <c r="K671" s="65">
        <f t="shared" si="51"/>
        <v>18000</v>
      </c>
      <c r="L671" s="66">
        <f t="shared" si="48"/>
        <v>12</v>
      </c>
      <c r="M671" s="66" t="str">
        <f t="shared" si="49"/>
        <v>OK</v>
      </c>
    </row>
    <row r="672" spans="2:14" x14ac:dyDescent="0.25">
      <c r="B672" s="57">
        <v>665</v>
      </c>
      <c r="C672" s="70">
        <v>44506</v>
      </c>
      <c r="D672" s="59" t="s">
        <v>9450</v>
      </c>
      <c r="E672" s="60" t="s">
        <v>11276</v>
      </c>
      <c r="F672" s="67" t="s">
        <v>9451</v>
      </c>
      <c r="G672" s="67" t="s">
        <v>9452</v>
      </c>
      <c r="H672" s="68" t="s">
        <v>9453</v>
      </c>
      <c r="I672" s="63">
        <v>6</v>
      </c>
      <c r="J672" s="64" t="str">
        <f t="shared" si="50"/>
        <v>B</v>
      </c>
      <c r="K672" s="65">
        <f t="shared" si="51"/>
        <v>18000</v>
      </c>
      <c r="L672" s="66">
        <f t="shared" si="48"/>
        <v>12</v>
      </c>
      <c r="M672" s="66" t="str">
        <f t="shared" si="49"/>
        <v>OK</v>
      </c>
    </row>
    <row r="673" spans="2:14" x14ac:dyDescent="0.25">
      <c r="B673" s="57">
        <v>666</v>
      </c>
      <c r="C673" s="70">
        <v>44506</v>
      </c>
      <c r="D673" s="59" t="s">
        <v>9454</v>
      </c>
      <c r="E673" s="60" t="s">
        <v>11276</v>
      </c>
      <c r="F673" s="67" t="s">
        <v>9455</v>
      </c>
      <c r="G673" s="67" t="s">
        <v>9456</v>
      </c>
      <c r="H673" s="68" t="s">
        <v>9457</v>
      </c>
      <c r="I673" s="63">
        <v>6</v>
      </c>
      <c r="J673" s="64" t="str">
        <f t="shared" si="50"/>
        <v>B</v>
      </c>
      <c r="K673" s="65">
        <f t="shared" si="51"/>
        <v>18000</v>
      </c>
      <c r="L673" s="66">
        <f t="shared" si="48"/>
        <v>12</v>
      </c>
      <c r="M673" s="66" t="str">
        <f t="shared" si="49"/>
        <v>OK</v>
      </c>
    </row>
    <row r="674" spans="2:14" s="69" customFormat="1" x14ac:dyDescent="0.25">
      <c r="B674" s="57">
        <v>667</v>
      </c>
      <c r="C674" s="70">
        <v>44506</v>
      </c>
      <c r="D674" s="59" t="s">
        <v>3420</v>
      </c>
      <c r="E674" s="60" t="s">
        <v>11276</v>
      </c>
      <c r="F674" s="67" t="s">
        <v>3421</v>
      </c>
      <c r="G674" s="67" t="s">
        <v>3422</v>
      </c>
      <c r="H674" s="68" t="s">
        <v>9458</v>
      </c>
      <c r="I674" s="63">
        <v>2</v>
      </c>
      <c r="J674" s="64" t="str">
        <f t="shared" si="50"/>
        <v>A</v>
      </c>
      <c r="K674" s="65">
        <f t="shared" si="51"/>
        <v>5000</v>
      </c>
      <c r="L674" s="66">
        <f t="shared" si="48"/>
        <v>6</v>
      </c>
      <c r="M674" s="66" t="str">
        <f t="shared" si="49"/>
        <v>OK</v>
      </c>
      <c r="N674" s="40"/>
    </row>
    <row r="675" spans="2:14" x14ac:dyDescent="0.25">
      <c r="B675" s="57">
        <v>668</v>
      </c>
      <c r="C675" s="70">
        <v>44506</v>
      </c>
      <c r="D675" s="59" t="s">
        <v>7907</v>
      </c>
      <c r="E675" s="60" t="s">
        <v>11276</v>
      </c>
      <c r="F675" s="67" t="s">
        <v>7908</v>
      </c>
      <c r="G675" s="67" t="s">
        <v>7909</v>
      </c>
      <c r="H675" s="68" t="s">
        <v>9459</v>
      </c>
      <c r="I675" s="63">
        <v>2</v>
      </c>
      <c r="J675" s="64" t="str">
        <f t="shared" si="50"/>
        <v>A</v>
      </c>
      <c r="K675" s="65">
        <f t="shared" si="51"/>
        <v>5000</v>
      </c>
      <c r="L675" s="66">
        <f t="shared" si="48"/>
        <v>4</v>
      </c>
      <c r="M675" s="66" t="str">
        <f t="shared" si="49"/>
        <v>OK</v>
      </c>
    </row>
    <row r="676" spans="2:14" x14ac:dyDescent="0.25">
      <c r="B676" s="57">
        <v>669</v>
      </c>
      <c r="C676" s="70">
        <v>44506</v>
      </c>
      <c r="D676" s="59" t="s">
        <v>3428</v>
      </c>
      <c r="E676" s="60" t="s">
        <v>11276</v>
      </c>
      <c r="F676" s="67" t="s">
        <v>3429</v>
      </c>
      <c r="G676" s="67" t="s">
        <v>3430</v>
      </c>
      <c r="H676" s="68" t="s">
        <v>9460</v>
      </c>
      <c r="I676" s="63">
        <v>2</v>
      </c>
      <c r="J676" s="64" t="str">
        <f t="shared" si="50"/>
        <v>A</v>
      </c>
      <c r="K676" s="65">
        <f t="shared" si="51"/>
        <v>5000</v>
      </c>
      <c r="L676" s="66">
        <f t="shared" si="48"/>
        <v>4</v>
      </c>
      <c r="M676" s="66" t="str">
        <f t="shared" si="49"/>
        <v>OK</v>
      </c>
    </row>
    <row r="677" spans="2:14" s="69" customFormat="1" x14ac:dyDescent="0.25">
      <c r="B677" s="57">
        <v>670</v>
      </c>
      <c r="C677" s="70">
        <v>44506</v>
      </c>
      <c r="D677" s="59" t="s">
        <v>3432</v>
      </c>
      <c r="E677" s="60" t="s">
        <v>11276</v>
      </c>
      <c r="F677" s="67" t="s">
        <v>3433</v>
      </c>
      <c r="G677" s="67" t="s">
        <v>3430</v>
      </c>
      <c r="H677" s="68" t="s">
        <v>9461</v>
      </c>
      <c r="I677" s="63">
        <v>2</v>
      </c>
      <c r="J677" s="64" t="str">
        <f t="shared" si="50"/>
        <v>A</v>
      </c>
      <c r="K677" s="65">
        <f t="shared" si="51"/>
        <v>5000</v>
      </c>
      <c r="L677" s="66">
        <f t="shared" si="48"/>
        <v>6</v>
      </c>
      <c r="M677" s="66" t="str">
        <f t="shared" si="49"/>
        <v>OK</v>
      </c>
      <c r="N677" s="40"/>
    </row>
    <row r="678" spans="2:14" s="69" customFormat="1" x14ac:dyDescent="0.25">
      <c r="B678" s="57">
        <v>671</v>
      </c>
      <c r="C678" s="70">
        <v>44506</v>
      </c>
      <c r="D678" s="59" t="s">
        <v>3439</v>
      </c>
      <c r="E678" s="60" t="s">
        <v>11276</v>
      </c>
      <c r="F678" s="67" t="s">
        <v>3440</v>
      </c>
      <c r="G678" s="67" t="s">
        <v>3441</v>
      </c>
      <c r="H678" s="68" t="s">
        <v>9462</v>
      </c>
      <c r="I678" s="63">
        <v>2</v>
      </c>
      <c r="J678" s="64" t="str">
        <f t="shared" si="50"/>
        <v>A</v>
      </c>
      <c r="K678" s="65">
        <f t="shared" si="51"/>
        <v>5000</v>
      </c>
      <c r="L678" s="66">
        <f t="shared" si="48"/>
        <v>4</v>
      </c>
      <c r="M678" s="66" t="str">
        <f t="shared" si="49"/>
        <v>OK</v>
      </c>
      <c r="N678" s="40"/>
    </row>
    <row r="679" spans="2:14" x14ac:dyDescent="0.25">
      <c r="B679" s="57">
        <v>672</v>
      </c>
      <c r="C679" s="70">
        <v>44506</v>
      </c>
      <c r="D679" s="59" t="s">
        <v>7913</v>
      </c>
      <c r="E679" s="60" t="s">
        <v>11276</v>
      </c>
      <c r="F679" s="67" t="s">
        <v>803</v>
      </c>
      <c r="G679" s="67" t="s">
        <v>3459</v>
      </c>
      <c r="H679" s="68" t="s">
        <v>9463</v>
      </c>
      <c r="I679" s="63">
        <v>2</v>
      </c>
      <c r="J679" s="64" t="str">
        <f t="shared" si="50"/>
        <v>A</v>
      </c>
      <c r="K679" s="65">
        <f t="shared" si="51"/>
        <v>5000</v>
      </c>
      <c r="L679" s="66">
        <f t="shared" si="48"/>
        <v>4</v>
      </c>
      <c r="M679" s="66" t="str">
        <f t="shared" si="49"/>
        <v>OK</v>
      </c>
    </row>
    <row r="680" spans="2:14" x14ac:dyDescent="0.25">
      <c r="B680" s="57">
        <v>673</v>
      </c>
      <c r="C680" s="70">
        <v>44506</v>
      </c>
      <c r="D680" s="59" t="s">
        <v>3447</v>
      </c>
      <c r="E680" s="60" t="s">
        <v>11276</v>
      </c>
      <c r="F680" s="67" t="s">
        <v>3448</v>
      </c>
      <c r="G680" s="67" t="s">
        <v>3449</v>
      </c>
      <c r="H680" s="68" t="s">
        <v>9464</v>
      </c>
      <c r="I680" s="63">
        <v>2</v>
      </c>
      <c r="J680" s="64" t="str">
        <f t="shared" si="50"/>
        <v>A</v>
      </c>
      <c r="K680" s="65">
        <f t="shared" si="51"/>
        <v>5000</v>
      </c>
      <c r="L680" s="66">
        <f t="shared" si="48"/>
        <v>4</v>
      </c>
      <c r="M680" s="66" t="str">
        <f t="shared" si="49"/>
        <v>OK</v>
      </c>
    </row>
    <row r="681" spans="2:14" x14ac:dyDescent="0.25">
      <c r="B681" s="57">
        <v>674</v>
      </c>
      <c r="C681" s="70">
        <v>44506</v>
      </c>
      <c r="D681" s="59" t="s">
        <v>3461</v>
      </c>
      <c r="E681" s="60" t="s">
        <v>11276</v>
      </c>
      <c r="F681" s="67" t="s">
        <v>3462</v>
      </c>
      <c r="G681" s="67" t="s">
        <v>3459</v>
      </c>
      <c r="H681" s="68" t="s">
        <v>9467</v>
      </c>
      <c r="I681" s="63">
        <v>2</v>
      </c>
      <c r="J681" s="64" t="str">
        <f t="shared" si="50"/>
        <v>A</v>
      </c>
      <c r="K681" s="65">
        <f t="shared" si="51"/>
        <v>5000</v>
      </c>
      <c r="L681" s="66">
        <f t="shared" si="48"/>
        <v>6</v>
      </c>
      <c r="M681" s="66" t="str">
        <f t="shared" si="49"/>
        <v>OK</v>
      </c>
    </row>
    <row r="682" spans="2:14" s="69" customFormat="1" x14ac:dyDescent="0.25">
      <c r="B682" s="57">
        <v>675</v>
      </c>
      <c r="C682" s="70">
        <v>44506</v>
      </c>
      <c r="D682" s="59" t="s">
        <v>9465</v>
      </c>
      <c r="E682" s="60" t="s">
        <v>11276</v>
      </c>
      <c r="F682" s="67" t="s">
        <v>9466</v>
      </c>
      <c r="G682" s="67" t="s">
        <v>3459</v>
      </c>
      <c r="H682" s="68" t="s">
        <v>9468</v>
      </c>
      <c r="I682" s="63">
        <v>2</v>
      </c>
      <c r="J682" s="64" t="str">
        <f t="shared" si="50"/>
        <v>A</v>
      </c>
      <c r="K682" s="65">
        <f t="shared" si="51"/>
        <v>5000</v>
      </c>
      <c r="L682" s="66">
        <f t="shared" si="48"/>
        <v>2</v>
      </c>
      <c r="M682" s="66" t="str">
        <f t="shared" si="49"/>
        <v>OK</v>
      </c>
      <c r="N682" s="40"/>
    </row>
    <row r="683" spans="2:14" x14ac:dyDescent="0.25">
      <c r="B683" s="57">
        <v>676</v>
      </c>
      <c r="C683" s="70">
        <v>44506</v>
      </c>
      <c r="D683" s="59" t="s">
        <v>3464</v>
      </c>
      <c r="E683" s="60" t="s">
        <v>11276</v>
      </c>
      <c r="F683" s="67" t="s">
        <v>3465</v>
      </c>
      <c r="G683" s="67" t="s">
        <v>3466</v>
      </c>
      <c r="H683" s="68" t="s">
        <v>9469</v>
      </c>
      <c r="I683" s="63">
        <v>2</v>
      </c>
      <c r="J683" s="64" t="str">
        <f t="shared" si="50"/>
        <v>A</v>
      </c>
      <c r="K683" s="65">
        <f t="shared" si="51"/>
        <v>5000</v>
      </c>
      <c r="L683" s="66">
        <f t="shared" si="48"/>
        <v>4</v>
      </c>
      <c r="M683" s="66" t="str">
        <f t="shared" si="49"/>
        <v>OK</v>
      </c>
    </row>
    <row r="684" spans="2:14" x14ac:dyDescent="0.25">
      <c r="B684" s="57">
        <v>677</v>
      </c>
      <c r="C684" s="70">
        <v>44506</v>
      </c>
      <c r="D684" s="59" t="s">
        <v>9470</v>
      </c>
      <c r="E684" s="60" t="s">
        <v>11276</v>
      </c>
      <c r="F684" s="67" t="s">
        <v>9471</v>
      </c>
      <c r="G684" s="67" t="s">
        <v>9472</v>
      </c>
      <c r="H684" s="68" t="s">
        <v>9473</v>
      </c>
      <c r="I684" s="63">
        <v>2</v>
      </c>
      <c r="J684" s="64" t="str">
        <f t="shared" si="50"/>
        <v>A</v>
      </c>
      <c r="K684" s="65">
        <f t="shared" si="51"/>
        <v>5000</v>
      </c>
      <c r="L684" s="66">
        <f t="shared" si="48"/>
        <v>2</v>
      </c>
      <c r="M684" s="66" t="str">
        <f t="shared" si="49"/>
        <v>OK</v>
      </c>
    </row>
    <row r="685" spans="2:14" s="69" customFormat="1" x14ac:dyDescent="0.25">
      <c r="B685" s="57">
        <v>678</v>
      </c>
      <c r="C685" s="70">
        <v>44506</v>
      </c>
      <c r="D685" s="59" t="s">
        <v>9474</v>
      </c>
      <c r="E685" s="60" t="s">
        <v>11276</v>
      </c>
      <c r="F685" s="67" t="s">
        <v>9475</v>
      </c>
      <c r="G685" s="67" t="s">
        <v>9476</v>
      </c>
      <c r="H685" s="68" t="s">
        <v>9477</v>
      </c>
      <c r="I685" s="63">
        <v>2</v>
      </c>
      <c r="J685" s="64" t="str">
        <f t="shared" si="50"/>
        <v>A</v>
      </c>
      <c r="K685" s="65">
        <f t="shared" si="51"/>
        <v>5000</v>
      </c>
      <c r="L685" s="66">
        <f t="shared" si="48"/>
        <v>2</v>
      </c>
      <c r="M685" s="66" t="str">
        <f t="shared" si="49"/>
        <v>OK</v>
      </c>
      <c r="N685" s="40"/>
    </row>
    <row r="686" spans="2:14" x14ac:dyDescent="0.25">
      <c r="B686" s="57">
        <v>679</v>
      </c>
      <c r="C686" s="70">
        <v>44506</v>
      </c>
      <c r="D686" s="59" t="s">
        <v>9479</v>
      </c>
      <c r="E686" s="60" t="s">
        <v>11276</v>
      </c>
      <c r="F686" s="67" t="s">
        <v>9480</v>
      </c>
      <c r="G686" s="67" t="s">
        <v>9481</v>
      </c>
      <c r="H686" s="68" t="s">
        <v>9482</v>
      </c>
      <c r="I686" s="63">
        <v>6</v>
      </c>
      <c r="J686" s="64" t="str">
        <f t="shared" si="50"/>
        <v>B</v>
      </c>
      <c r="K686" s="65">
        <f t="shared" si="51"/>
        <v>18000</v>
      </c>
      <c r="L686" s="66">
        <f t="shared" si="48"/>
        <v>6</v>
      </c>
      <c r="M686" s="66" t="str">
        <f t="shared" si="49"/>
        <v>OK</v>
      </c>
    </row>
    <row r="687" spans="2:14" x14ac:dyDescent="0.25">
      <c r="B687" s="57">
        <v>680</v>
      </c>
      <c r="C687" s="70">
        <v>44506</v>
      </c>
      <c r="D687" s="59" t="s">
        <v>9483</v>
      </c>
      <c r="E687" s="60" t="s">
        <v>11276</v>
      </c>
      <c r="F687" s="67" t="s">
        <v>9484</v>
      </c>
      <c r="G687" s="67" t="s">
        <v>9485</v>
      </c>
      <c r="H687" s="68" t="s">
        <v>9486</v>
      </c>
      <c r="I687" s="63">
        <v>6</v>
      </c>
      <c r="J687" s="64" t="str">
        <f t="shared" si="50"/>
        <v>B</v>
      </c>
      <c r="K687" s="65">
        <f t="shared" si="51"/>
        <v>18000</v>
      </c>
      <c r="L687" s="66">
        <f t="shared" si="48"/>
        <v>6</v>
      </c>
      <c r="M687" s="66" t="str">
        <f t="shared" si="49"/>
        <v>OK</v>
      </c>
    </row>
    <row r="688" spans="2:14" x14ac:dyDescent="0.25">
      <c r="B688" s="57">
        <v>681</v>
      </c>
      <c r="C688" s="70">
        <v>44506</v>
      </c>
      <c r="D688" s="59" t="s">
        <v>7915</v>
      </c>
      <c r="E688" s="60" t="s">
        <v>11276</v>
      </c>
      <c r="F688" s="67" t="s">
        <v>7916</v>
      </c>
      <c r="G688" s="67" t="s">
        <v>7917</v>
      </c>
      <c r="H688" s="68" t="s">
        <v>9478</v>
      </c>
      <c r="I688" s="63">
        <v>2</v>
      </c>
      <c r="J688" s="64" t="str">
        <f t="shared" si="50"/>
        <v>A</v>
      </c>
      <c r="K688" s="65">
        <f t="shared" si="51"/>
        <v>5000</v>
      </c>
      <c r="L688" s="66">
        <f t="shared" si="48"/>
        <v>4</v>
      </c>
      <c r="M688" s="66" t="str">
        <f t="shared" si="49"/>
        <v>OK</v>
      </c>
    </row>
    <row r="689" spans="2:14" s="69" customFormat="1" x14ac:dyDescent="0.25">
      <c r="B689" s="57">
        <v>682</v>
      </c>
      <c r="C689" s="70">
        <v>44508</v>
      </c>
      <c r="D689" s="59" t="s">
        <v>67</v>
      </c>
      <c r="E689" s="60" t="s">
        <v>11276</v>
      </c>
      <c r="F689" s="67" t="s">
        <v>68</v>
      </c>
      <c r="G689" s="67" t="s">
        <v>69</v>
      </c>
      <c r="H689" s="68" t="s">
        <v>9760</v>
      </c>
      <c r="I689" s="63">
        <v>2</v>
      </c>
      <c r="J689" s="64" t="str">
        <f t="shared" si="50"/>
        <v>A</v>
      </c>
      <c r="K689" s="65">
        <f t="shared" si="51"/>
        <v>5000</v>
      </c>
      <c r="L689" s="66">
        <f t="shared" si="48"/>
        <v>6</v>
      </c>
      <c r="M689" s="66" t="str">
        <f t="shared" si="49"/>
        <v>OK</v>
      </c>
      <c r="N689" s="40"/>
    </row>
    <row r="690" spans="2:14" x14ac:dyDescent="0.25">
      <c r="B690" s="57">
        <v>683</v>
      </c>
      <c r="C690" s="70">
        <v>44508</v>
      </c>
      <c r="D690" s="59" t="s">
        <v>4812</v>
      </c>
      <c r="E690" s="60" t="s">
        <v>11276</v>
      </c>
      <c r="F690" s="67" t="s">
        <v>4813</v>
      </c>
      <c r="G690" s="67" t="s">
        <v>4814</v>
      </c>
      <c r="H690" s="68" t="s">
        <v>9761</v>
      </c>
      <c r="I690" s="63">
        <v>2</v>
      </c>
      <c r="J690" s="64" t="str">
        <f t="shared" si="50"/>
        <v>A</v>
      </c>
      <c r="K690" s="65">
        <f t="shared" si="51"/>
        <v>5000</v>
      </c>
      <c r="L690" s="66">
        <f t="shared" si="48"/>
        <v>4</v>
      </c>
      <c r="M690" s="66" t="str">
        <f t="shared" si="49"/>
        <v>OK</v>
      </c>
    </row>
    <row r="691" spans="2:14" s="69" customFormat="1" x14ac:dyDescent="0.25">
      <c r="B691" s="57">
        <v>684</v>
      </c>
      <c r="C691" s="70">
        <v>44508</v>
      </c>
      <c r="D691" s="59" t="s">
        <v>71</v>
      </c>
      <c r="E691" s="60" t="s">
        <v>11276</v>
      </c>
      <c r="F691" s="67" t="s">
        <v>73</v>
      </c>
      <c r="G691" s="67" t="s">
        <v>74</v>
      </c>
      <c r="H691" s="68" t="s">
        <v>9762</v>
      </c>
      <c r="I691" s="63">
        <v>2</v>
      </c>
      <c r="J691" s="64" t="str">
        <f t="shared" si="50"/>
        <v>A</v>
      </c>
      <c r="K691" s="65">
        <f t="shared" si="51"/>
        <v>5000</v>
      </c>
      <c r="L691" s="66">
        <f t="shared" si="48"/>
        <v>4</v>
      </c>
      <c r="M691" s="66" t="str">
        <f t="shared" si="49"/>
        <v>OK</v>
      </c>
      <c r="N691" s="40"/>
    </row>
    <row r="692" spans="2:14" x14ac:dyDescent="0.25">
      <c r="B692" s="57">
        <v>685</v>
      </c>
      <c r="C692" s="70">
        <v>44508</v>
      </c>
      <c r="D692" s="59" t="s">
        <v>4821</v>
      </c>
      <c r="E692" s="60" t="s">
        <v>11276</v>
      </c>
      <c r="F692" s="67" t="s">
        <v>4822</v>
      </c>
      <c r="G692" s="67" t="s">
        <v>4823</v>
      </c>
      <c r="H692" s="68" t="s">
        <v>9763</v>
      </c>
      <c r="I692" s="63">
        <v>2</v>
      </c>
      <c r="J692" s="64" t="str">
        <f t="shared" si="50"/>
        <v>A</v>
      </c>
      <c r="K692" s="65">
        <f t="shared" si="51"/>
        <v>5000</v>
      </c>
      <c r="L692" s="66">
        <f t="shared" si="48"/>
        <v>4</v>
      </c>
      <c r="M692" s="66" t="str">
        <f t="shared" si="49"/>
        <v>OK</v>
      </c>
    </row>
    <row r="693" spans="2:14" x14ac:dyDescent="0.25">
      <c r="B693" s="57">
        <v>686</v>
      </c>
      <c r="C693" s="70">
        <v>44508</v>
      </c>
      <c r="D693" s="59" t="s">
        <v>76</v>
      </c>
      <c r="E693" s="60" t="s">
        <v>11276</v>
      </c>
      <c r="F693" s="67" t="s">
        <v>77</v>
      </c>
      <c r="G693" s="67" t="s">
        <v>78</v>
      </c>
      <c r="H693" s="68" t="s">
        <v>9764</v>
      </c>
      <c r="I693" s="63">
        <v>2</v>
      </c>
      <c r="J693" s="64" t="str">
        <f t="shared" si="50"/>
        <v>A</v>
      </c>
      <c r="K693" s="65">
        <f t="shared" si="51"/>
        <v>5000</v>
      </c>
      <c r="L693" s="66">
        <f t="shared" si="48"/>
        <v>4</v>
      </c>
      <c r="M693" s="66" t="str">
        <f t="shared" si="49"/>
        <v>OK</v>
      </c>
    </row>
    <row r="694" spans="2:14" x14ac:dyDescent="0.25">
      <c r="B694" s="57">
        <v>687</v>
      </c>
      <c r="C694" s="70">
        <v>44508</v>
      </c>
      <c r="D694" s="59" t="s">
        <v>4829</v>
      </c>
      <c r="E694" s="60" t="s">
        <v>11276</v>
      </c>
      <c r="F694" s="67" t="s">
        <v>4830</v>
      </c>
      <c r="G694" s="67" t="s">
        <v>4831</v>
      </c>
      <c r="H694" s="68" t="s">
        <v>9765</v>
      </c>
      <c r="I694" s="63">
        <v>2</v>
      </c>
      <c r="J694" s="64" t="str">
        <f t="shared" si="50"/>
        <v>A</v>
      </c>
      <c r="K694" s="65">
        <f t="shared" si="51"/>
        <v>5000</v>
      </c>
      <c r="L694" s="66">
        <f t="shared" si="48"/>
        <v>4</v>
      </c>
      <c r="M694" s="66" t="str">
        <f t="shared" si="49"/>
        <v>OK</v>
      </c>
    </row>
    <row r="695" spans="2:14" s="69" customFormat="1" x14ac:dyDescent="0.25">
      <c r="B695" s="57">
        <v>688</v>
      </c>
      <c r="C695" s="70">
        <v>44508</v>
      </c>
      <c r="D695" s="59" t="s">
        <v>4833</v>
      </c>
      <c r="E695" s="60" t="s">
        <v>11276</v>
      </c>
      <c r="F695" s="67" t="s">
        <v>4834</v>
      </c>
      <c r="G695" s="67" t="s">
        <v>4835</v>
      </c>
      <c r="H695" s="68" t="s">
        <v>9766</v>
      </c>
      <c r="I695" s="63">
        <v>2</v>
      </c>
      <c r="J695" s="64" t="str">
        <f t="shared" si="50"/>
        <v>A</v>
      </c>
      <c r="K695" s="65">
        <f t="shared" si="51"/>
        <v>5000</v>
      </c>
      <c r="L695" s="66">
        <f t="shared" si="48"/>
        <v>4</v>
      </c>
      <c r="M695" s="66" t="str">
        <f t="shared" si="49"/>
        <v>OK</v>
      </c>
      <c r="N695" s="40"/>
    </row>
    <row r="696" spans="2:14" x14ac:dyDescent="0.25">
      <c r="B696" s="57">
        <v>689</v>
      </c>
      <c r="C696" s="70">
        <v>44508</v>
      </c>
      <c r="D696" s="59" t="s">
        <v>9767</v>
      </c>
      <c r="E696" s="60" t="s">
        <v>11276</v>
      </c>
      <c r="F696" s="67" t="s">
        <v>9768</v>
      </c>
      <c r="G696" s="67" t="s">
        <v>318</v>
      </c>
      <c r="H696" s="68" t="s">
        <v>9769</v>
      </c>
      <c r="I696" s="63">
        <v>2</v>
      </c>
      <c r="J696" s="64" t="str">
        <f t="shared" si="50"/>
        <v>A</v>
      </c>
      <c r="K696" s="65">
        <f t="shared" si="51"/>
        <v>5000</v>
      </c>
      <c r="L696" s="66">
        <f t="shared" si="48"/>
        <v>2</v>
      </c>
      <c r="M696" s="66" t="str">
        <f t="shared" si="49"/>
        <v>OK</v>
      </c>
    </row>
    <row r="697" spans="2:14" x14ac:dyDescent="0.25">
      <c r="B697" s="57">
        <v>690</v>
      </c>
      <c r="C697" s="70">
        <v>44508</v>
      </c>
      <c r="D697" s="59" t="s">
        <v>4837</v>
      </c>
      <c r="E697" s="60" t="s">
        <v>11276</v>
      </c>
      <c r="F697" s="67" t="s">
        <v>4838</v>
      </c>
      <c r="G697" s="67" t="s">
        <v>4839</v>
      </c>
      <c r="H697" s="68" t="s">
        <v>9770</v>
      </c>
      <c r="I697" s="63">
        <v>2</v>
      </c>
      <c r="J697" s="64" t="str">
        <f t="shared" si="50"/>
        <v>A</v>
      </c>
      <c r="K697" s="65">
        <f t="shared" si="51"/>
        <v>5000</v>
      </c>
      <c r="L697" s="66">
        <f t="shared" si="48"/>
        <v>4</v>
      </c>
      <c r="M697" s="66" t="str">
        <f t="shared" si="49"/>
        <v>OK</v>
      </c>
    </row>
    <row r="698" spans="2:14" s="69" customFormat="1" x14ac:dyDescent="0.25">
      <c r="B698" s="57">
        <v>691</v>
      </c>
      <c r="C698" s="70">
        <v>44508</v>
      </c>
      <c r="D698" s="59" t="s">
        <v>92</v>
      </c>
      <c r="E698" s="60" t="s">
        <v>11276</v>
      </c>
      <c r="F698" s="67" t="s">
        <v>93</v>
      </c>
      <c r="G698" s="67" t="s">
        <v>90</v>
      </c>
      <c r="H698" s="68" t="s">
        <v>9771</v>
      </c>
      <c r="I698" s="63">
        <v>2</v>
      </c>
      <c r="J698" s="64" t="str">
        <f t="shared" si="50"/>
        <v>A</v>
      </c>
      <c r="K698" s="65">
        <f t="shared" si="51"/>
        <v>5000</v>
      </c>
      <c r="L698" s="66">
        <f t="shared" si="48"/>
        <v>4</v>
      </c>
      <c r="M698" s="66" t="str">
        <f t="shared" si="49"/>
        <v>OK</v>
      </c>
      <c r="N698" s="40"/>
    </row>
    <row r="699" spans="2:14" x14ac:dyDescent="0.25">
      <c r="B699" s="57">
        <v>692</v>
      </c>
      <c r="C699" s="70">
        <v>44508</v>
      </c>
      <c r="D699" s="59" t="s">
        <v>95</v>
      </c>
      <c r="E699" s="60" t="s">
        <v>11276</v>
      </c>
      <c r="F699" s="67" t="s">
        <v>96</v>
      </c>
      <c r="G699" s="67" t="s">
        <v>97</v>
      </c>
      <c r="H699" s="68" t="s">
        <v>9772</v>
      </c>
      <c r="I699" s="63">
        <v>2</v>
      </c>
      <c r="J699" s="64" t="str">
        <f t="shared" si="50"/>
        <v>A</v>
      </c>
      <c r="K699" s="65">
        <f t="shared" si="51"/>
        <v>5000</v>
      </c>
      <c r="L699" s="66">
        <f t="shared" si="48"/>
        <v>6</v>
      </c>
      <c r="M699" s="66" t="str">
        <f t="shared" si="49"/>
        <v>OK</v>
      </c>
    </row>
    <row r="700" spans="2:14" x14ac:dyDescent="0.25">
      <c r="B700" s="57">
        <v>693</v>
      </c>
      <c r="C700" s="70">
        <v>44508</v>
      </c>
      <c r="D700" s="59" t="s">
        <v>4844</v>
      </c>
      <c r="E700" s="60" t="s">
        <v>11276</v>
      </c>
      <c r="F700" s="67" t="s">
        <v>4845</v>
      </c>
      <c r="G700" s="67" t="s">
        <v>4846</v>
      </c>
      <c r="H700" s="68" t="s">
        <v>9773</v>
      </c>
      <c r="I700" s="63">
        <v>2</v>
      </c>
      <c r="J700" s="64" t="str">
        <f t="shared" si="50"/>
        <v>A</v>
      </c>
      <c r="K700" s="65">
        <f t="shared" si="51"/>
        <v>5000</v>
      </c>
      <c r="L700" s="66">
        <f t="shared" si="48"/>
        <v>4</v>
      </c>
      <c r="M700" s="66" t="str">
        <f t="shared" si="49"/>
        <v>OK</v>
      </c>
    </row>
    <row r="701" spans="2:14" x14ac:dyDescent="0.25">
      <c r="B701" s="57">
        <v>694</v>
      </c>
      <c r="C701" s="70">
        <v>44508</v>
      </c>
      <c r="D701" s="59" t="s">
        <v>107</v>
      </c>
      <c r="E701" s="60" t="s">
        <v>11276</v>
      </c>
      <c r="F701" s="67" t="s">
        <v>108</v>
      </c>
      <c r="G701" s="67" t="s">
        <v>109</v>
      </c>
      <c r="H701" s="68" t="s">
        <v>9774</v>
      </c>
      <c r="I701" s="63">
        <v>2</v>
      </c>
      <c r="J701" s="64" t="str">
        <f t="shared" si="50"/>
        <v>A</v>
      </c>
      <c r="K701" s="65">
        <f t="shared" si="51"/>
        <v>5000</v>
      </c>
      <c r="L701" s="66">
        <f t="shared" si="48"/>
        <v>6</v>
      </c>
      <c r="M701" s="66" t="str">
        <f t="shared" si="49"/>
        <v>OK</v>
      </c>
    </row>
    <row r="702" spans="2:14" s="69" customFormat="1" x14ac:dyDescent="0.25">
      <c r="B702" s="57">
        <v>695</v>
      </c>
      <c r="C702" s="70">
        <v>44508</v>
      </c>
      <c r="D702" s="59" t="s">
        <v>111</v>
      </c>
      <c r="E702" s="60" t="s">
        <v>11276</v>
      </c>
      <c r="F702" s="67" t="s">
        <v>112</v>
      </c>
      <c r="G702" s="67" t="s">
        <v>113</v>
      </c>
      <c r="H702" s="68" t="s">
        <v>9775</v>
      </c>
      <c r="I702" s="63">
        <v>2</v>
      </c>
      <c r="J702" s="64" t="str">
        <f t="shared" si="50"/>
        <v>A</v>
      </c>
      <c r="K702" s="65">
        <f t="shared" si="51"/>
        <v>5000</v>
      </c>
      <c r="L702" s="66">
        <f t="shared" si="48"/>
        <v>4</v>
      </c>
      <c r="M702" s="66" t="str">
        <f t="shared" si="49"/>
        <v>OK</v>
      </c>
      <c r="N702" s="40"/>
    </row>
    <row r="703" spans="2:14" x14ac:dyDescent="0.25">
      <c r="B703" s="57">
        <v>696</v>
      </c>
      <c r="C703" s="70">
        <v>44508</v>
      </c>
      <c r="D703" s="59" t="s">
        <v>118</v>
      </c>
      <c r="E703" s="60" t="s">
        <v>11276</v>
      </c>
      <c r="F703" s="67" t="s">
        <v>119</v>
      </c>
      <c r="G703" s="67" t="s">
        <v>120</v>
      </c>
      <c r="H703" s="68" t="s">
        <v>9776</v>
      </c>
      <c r="I703" s="63">
        <v>2</v>
      </c>
      <c r="J703" s="64" t="str">
        <f t="shared" si="50"/>
        <v>A</v>
      </c>
      <c r="K703" s="65">
        <f t="shared" si="51"/>
        <v>5000</v>
      </c>
      <c r="L703" s="66">
        <f t="shared" si="48"/>
        <v>6</v>
      </c>
      <c r="M703" s="66" t="str">
        <f t="shared" si="49"/>
        <v>OK</v>
      </c>
    </row>
    <row r="704" spans="2:14" x14ac:dyDescent="0.25">
      <c r="B704" s="57">
        <v>697</v>
      </c>
      <c r="C704" s="70">
        <v>44508</v>
      </c>
      <c r="D704" s="59" t="s">
        <v>194</v>
      </c>
      <c r="E704" s="60" t="s">
        <v>11276</v>
      </c>
      <c r="F704" s="67" t="s">
        <v>195</v>
      </c>
      <c r="G704" s="67" t="s">
        <v>196</v>
      </c>
      <c r="H704" s="68" t="s">
        <v>9777</v>
      </c>
      <c r="I704" s="63">
        <v>2</v>
      </c>
      <c r="J704" s="64" t="str">
        <f t="shared" si="50"/>
        <v>A</v>
      </c>
      <c r="K704" s="65">
        <f t="shared" si="51"/>
        <v>5000</v>
      </c>
      <c r="L704" s="66">
        <f t="shared" si="48"/>
        <v>6</v>
      </c>
      <c r="M704" s="66" t="str">
        <f t="shared" si="49"/>
        <v>OK</v>
      </c>
    </row>
    <row r="705" spans="2:14" s="69" customFormat="1" x14ac:dyDescent="0.25">
      <c r="B705" s="57">
        <v>698</v>
      </c>
      <c r="C705" s="70">
        <v>44508</v>
      </c>
      <c r="D705" s="59" t="s">
        <v>8744</v>
      </c>
      <c r="E705" s="60" t="s">
        <v>11276</v>
      </c>
      <c r="F705" s="67" t="s">
        <v>8745</v>
      </c>
      <c r="G705" s="67" t="s">
        <v>8746</v>
      </c>
      <c r="H705" s="68" t="s">
        <v>9778</v>
      </c>
      <c r="I705" s="63">
        <v>2</v>
      </c>
      <c r="J705" s="64" t="str">
        <f t="shared" si="50"/>
        <v>A</v>
      </c>
      <c r="K705" s="65">
        <f t="shared" si="51"/>
        <v>5000</v>
      </c>
      <c r="L705" s="66">
        <f t="shared" si="48"/>
        <v>4</v>
      </c>
      <c r="M705" s="66" t="str">
        <f t="shared" si="49"/>
        <v>OK</v>
      </c>
      <c r="N705" s="40"/>
    </row>
    <row r="706" spans="2:14" s="69" customFormat="1" x14ac:dyDescent="0.25">
      <c r="B706" s="57">
        <v>699</v>
      </c>
      <c r="C706" s="70">
        <v>44508</v>
      </c>
      <c r="D706" s="59" t="s">
        <v>198</v>
      </c>
      <c r="E706" s="60" t="s">
        <v>11276</v>
      </c>
      <c r="F706" s="67" t="s">
        <v>199</v>
      </c>
      <c r="G706" s="67" t="s">
        <v>200</v>
      </c>
      <c r="H706" s="68" t="s">
        <v>9779</v>
      </c>
      <c r="I706" s="63">
        <v>2</v>
      </c>
      <c r="J706" s="64" t="str">
        <f t="shared" si="50"/>
        <v>A</v>
      </c>
      <c r="K706" s="65">
        <f t="shared" si="51"/>
        <v>5000</v>
      </c>
      <c r="L706" s="66">
        <f t="shared" si="48"/>
        <v>6</v>
      </c>
      <c r="M706" s="66" t="str">
        <f t="shared" si="49"/>
        <v>OK</v>
      </c>
      <c r="N706" s="40"/>
    </row>
    <row r="707" spans="2:14" x14ac:dyDescent="0.25">
      <c r="B707" s="57">
        <v>700</v>
      </c>
      <c r="C707" s="70">
        <v>44508</v>
      </c>
      <c r="D707" s="59" t="s">
        <v>8749</v>
      </c>
      <c r="E707" s="60" t="s">
        <v>11276</v>
      </c>
      <c r="F707" s="67" t="s">
        <v>8750</v>
      </c>
      <c r="G707" s="67" t="s">
        <v>8751</v>
      </c>
      <c r="H707" s="68" t="s">
        <v>9780</v>
      </c>
      <c r="I707" s="63">
        <v>2</v>
      </c>
      <c r="J707" s="64" t="str">
        <f t="shared" si="50"/>
        <v>A</v>
      </c>
      <c r="K707" s="65">
        <f t="shared" si="51"/>
        <v>5000</v>
      </c>
      <c r="L707" s="66">
        <f t="shared" si="48"/>
        <v>4</v>
      </c>
      <c r="M707" s="66" t="str">
        <f t="shared" si="49"/>
        <v>OK</v>
      </c>
    </row>
    <row r="708" spans="2:14" x14ac:dyDescent="0.25">
      <c r="B708" s="57">
        <v>701</v>
      </c>
      <c r="C708" s="70">
        <v>44508</v>
      </c>
      <c r="D708" s="59" t="s">
        <v>8753</v>
      </c>
      <c r="E708" s="60" t="s">
        <v>11276</v>
      </c>
      <c r="F708" s="67" t="s">
        <v>8754</v>
      </c>
      <c r="G708" s="67" t="s">
        <v>8755</v>
      </c>
      <c r="H708" s="68" t="s">
        <v>9781</v>
      </c>
      <c r="I708" s="63">
        <v>2</v>
      </c>
      <c r="J708" s="64" t="str">
        <f t="shared" si="50"/>
        <v>A</v>
      </c>
      <c r="K708" s="65">
        <f t="shared" si="51"/>
        <v>5000</v>
      </c>
      <c r="L708" s="66">
        <f t="shared" si="48"/>
        <v>4</v>
      </c>
      <c r="M708" s="66" t="str">
        <f t="shared" si="49"/>
        <v>OK</v>
      </c>
    </row>
    <row r="709" spans="2:14" x14ac:dyDescent="0.25">
      <c r="B709" s="57">
        <v>702</v>
      </c>
      <c r="C709" s="70">
        <v>44508</v>
      </c>
      <c r="D709" s="59" t="s">
        <v>9782</v>
      </c>
      <c r="E709" s="60" t="s">
        <v>11276</v>
      </c>
      <c r="F709" s="67" t="s">
        <v>9783</v>
      </c>
      <c r="G709" s="67" t="s">
        <v>9784</v>
      </c>
      <c r="H709" s="68" t="s">
        <v>9785</v>
      </c>
      <c r="I709" s="63">
        <v>2</v>
      </c>
      <c r="J709" s="64" t="str">
        <f t="shared" si="50"/>
        <v>A</v>
      </c>
      <c r="K709" s="65">
        <f t="shared" si="51"/>
        <v>5000</v>
      </c>
      <c r="L709" s="66">
        <f t="shared" si="48"/>
        <v>2</v>
      </c>
      <c r="M709" s="66" t="str">
        <f t="shared" si="49"/>
        <v>OK</v>
      </c>
    </row>
    <row r="710" spans="2:14" s="69" customFormat="1" x14ac:dyDescent="0.25">
      <c r="B710" s="57">
        <v>703</v>
      </c>
      <c r="C710" s="70">
        <v>44508</v>
      </c>
      <c r="D710" s="59" t="s">
        <v>202</v>
      </c>
      <c r="E710" s="60" t="s">
        <v>11276</v>
      </c>
      <c r="F710" s="67" t="s">
        <v>203</v>
      </c>
      <c r="G710" s="67" t="s">
        <v>204</v>
      </c>
      <c r="H710" s="68" t="s">
        <v>9786</v>
      </c>
      <c r="I710" s="63">
        <v>2</v>
      </c>
      <c r="J710" s="64" t="str">
        <f t="shared" si="50"/>
        <v>A</v>
      </c>
      <c r="K710" s="65">
        <f t="shared" si="51"/>
        <v>5000</v>
      </c>
      <c r="L710" s="66">
        <f t="shared" si="48"/>
        <v>10</v>
      </c>
      <c r="M710" s="66" t="str">
        <f t="shared" si="49"/>
        <v>OK</v>
      </c>
      <c r="N710" s="40"/>
    </row>
    <row r="711" spans="2:14" x14ac:dyDescent="0.25">
      <c r="B711" s="57">
        <v>704</v>
      </c>
      <c r="C711" s="70">
        <v>44508</v>
      </c>
      <c r="D711" s="59" t="s">
        <v>206</v>
      </c>
      <c r="E711" s="60" t="s">
        <v>11276</v>
      </c>
      <c r="F711" s="67" t="s">
        <v>207</v>
      </c>
      <c r="G711" s="67" t="s">
        <v>208</v>
      </c>
      <c r="H711" s="68" t="s">
        <v>9787</v>
      </c>
      <c r="I711" s="63">
        <v>2</v>
      </c>
      <c r="J711" s="64" t="str">
        <f t="shared" si="50"/>
        <v>A</v>
      </c>
      <c r="K711" s="65">
        <f t="shared" si="51"/>
        <v>5000</v>
      </c>
      <c r="L711" s="66">
        <f t="shared" si="48"/>
        <v>10</v>
      </c>
      <c r="M711" s="66" t="str">
        <f t="shared" si="49"/>
        <v>OK</v>
      </c>
    </row>
    <row r="712" spans="2:14" x14ac:dyDescent="0.25">
      <c r="B712" s="57">
        <v>705</v>
      </c>
      <c r="C712" s="70">
        <v>44508</v>
      </c>
      <c r="D712" s="59" t="s">
        <v>8759</v>
      </c>
      <c r="E712" s="60" t="s">
        <v>11276</v>
      </c>
      <c r="F712" s="67" t="s">
        <v>8760</v>
      </c>
      <c r="G712" s="67" t="s">
        <v>8761</v>
      </c>
      <c r="H712" s="68" t="s">
        <v>9788</v>
      </c>
      <c r="I712" s="63">
        <v>2</v>
      </c>
      <c r="J712" s="64" t="str">
        <f t="shared" si="50"/>
        <v>A</v>
      </c>
      <c r="K712" s="65">
        <f t="shared" si="51"/>
        <v>5000</v>
      </c>
      <c r="L712" s="66">
        <f t="shared" si="48"/>
        <v>4</v>
      </c>
      <c r="M712" s="66" t="str">
        <f t="shared" si="49"/>
        <v>OK</v>
      </c>
    </row>
    <row r="713" spans="2:14" s="69" customFormat="1" x14ac:dyDescent="0.25">
      <c r="B713" s="57">
        <v>706</v>
      </c>
      <c r="C713" s="70">
        <v>44508</v>
      </c>
      <c r="D713" s="59" t="s">
        <v>210</v>
      </c>
      <c r="E713" s="60" t="s">
        <v>11276</v>
      </c>
      <c r="F713" s="67" t="s">
        <v>211</v>
      </c>
      <c r="G713" s="67" t="s">
        <v>212</v>
      </c>
      <c r="H713" s="68" t="s">
        <v>9789</v>
      </c>
      <c r="I713" s="63">
        <v>2</v>
      </c>
      <c r="J713" s="64" t="str">
        <f t="shared" si="50"/>
        <v>A</v>
      </c>
      <c r="K713" s="65">
        <f t="shared" si="51"/>
        <v>5000</v>
      </c>
      <c r="L713" s="66">
        <f t="shared" ref="L713:L776" si="52">SUMIF($D$8:$D$816,D713:D1521,$I$8:$I$816)</f>
        <v>11</v>
      </c>
      <c r="M713" s="66" t="str">
        <f t="shared" ref="M713:M776" si="53">+IF(L713=0," ",IF(L713&lt;=20,"OK",IF(L713&gt;=21,"LEBIH")))</f>
        <v>OK</v>
      </c>
      <c r="N713" s="40"/>
    </row>
    <row r="714" spans="2:14" x14ac:dyDescent="0.25">
      <c r="B714" s="57">
        <v>707</v>
      </c>
      <c r="C714" s="70">
        <v>44508</v>
      </c>
      <c r="D714" s="59" t="s">
        <v>214</v>
      </c>
      <c r="E714" s="60" t="s">
        <v>11276</v>
      </c>
      <c r="F714" s="67" t="s">
        <v>215</v>
      </c>
      <c r="G714" s="67" t="s">
        <v>216</v>
      </c>
      <c r="H714" s="68" t="s">
        <v>9790</v>
      </c>
      <c r="I714" s="63">
        <v>2</v>
      </c>
      <c r="J714" s="64" t="str">
        <f t="shared" si="50"/>
        <v>A</v>
      </c>
      <c r="K714" s="65">
        <f t="shared" si="51"/>
        <v>5000</v>
      </c>
      <c r="L714" s="66">
        <f t="shared" si="52"/>
        <v>6</v>
      </c>
      <c r="M714" s="66" t="str">
        <f t="shared" si="53"/>
        <v>OK</v>
      </c>
    </row>
    <row r="715" spans="2:14" x14ac:dyDescent="0.25">
      <c r="B715" s="57">
        <v>708</v>
      </c>
      <c r="C715" s="70">
        <v>44508</v>
      </c>
      <c r="D715" s="59" t="s">
        <v>8769</v>
      </c>
      <c r="E715" s="60" t="s">
        <v>11276</v>
      </c>
      <c r="F715" s="67" t="s">
        <v>8770</v>
      </c>
      <c r="G715" s="67" t="s">
        <v>224</v>
      </c>
      <c r="H715" s="68" t="s">
        <v>9791</v>
      </c>
      <c r="I715" s="63">
        <v>2</v>
      </c>
      <c r="J715" s="64" t="str">
        <f t="shared" si="50"/>
        <v>A</v>
      </c>
      <c r="K715" s="65">
        <f t="shared" si="51"/>
        <v>5000</v>
      </c>
      <c r="L715" s="66">
        <f t="shared" si="52"/>
        <v>4</v>
      </c>
      <c r="M715" s="66" t="str">
        <f t="shared" si="53"/>
        <v>OK</v>
      </c>
    </row>
    <row r="716" spans="2:14" x14ac:dyDescent="0.25">
      <c r="B716" s="57">
        <v>709</v>
      </c>
      <c r="C716" s="70">
        <v>44508</v>
      </c>
      <c r="D716" s="59" t="s">
        <v>222</v>
      </c>
      <c r="E716" s="60" t="s">
        <v>11276</v>
      </c>
      <c r="F716" s="67" t="s">
        <v>223</v>
      </c>
      <c r="G716" s="67" t="s">
        <v>224</v>
      </c>
      <c r="H716" s="68" t="s">
        <v>9792</v>
      </c>
      <c r="I716" s="63">
        <v>2</v>
      </c>
      <c r="J716" s="64" t="str">
        <f t="shared" si="50"/>
        <v>A</v>
      </c>
      <c r="K716" s="65">
        <f t="shared" si="51"/>
        <v>5000</v>
      </c>
      <c r="L716" s="66">
        <f t="shared" si="52"/>
        <v>10</v>
      </c>
      <c r="M716" s="66" t="str">
        <f t="shared" si="53"/>
        <v>OK</v>
      </c>
    </row>
    <row r="717" spans="2:14" s="69" customFormat="1" x14ac:dyDescent="0.25">
      <c r="B717" s="57">
        <v>710</v>
      </c>
      <c r="C717" s="70">
        <v>44508</v>
      </c>
      <c r="D717" s="59" t="s">
        <v>225</v>
      </c>
      <c r="E717" s="60" t="s">
        <v>11276</v>
      </c>
      <c r="F717" s="67" t="s">
        <v>226</v>
      </c>
      <c r="G717" s="67" t="s">
        <v>224</v>
      </c>
      <c r="H717" s="68" t="s">
        <v>9793</v>
      </c>
      <c r="I717" s="63">
        <v>2</v>
      </c>
      <c r="J717" s="64" t="str">
        <f t="shared" si="50"/>
        <v>A</v>
      </c>
      <c r="K717" s="65">
        <f t="shared" si="51"/>
        <v>5000</v>
      </c>
      <c r="L717" s="66">
        <f t="shared" si="52"/>
        <v>6</v>
      </c>
      <c r="M717" s="66" t="str">
        <f t="shared" si="53"/>
        <v>OK</v>
      </c>
      <c r="N717" s="40"/>
    </row>
    <row r="718" spans="2:14" x14ac:dyDescent="0.25">
      <c r="B718" s="57">
        <v>711</v>
      </c>
      <c r="C718" s="70">
        <v>44508</v>
      </c>
      <c r="D718" s="59" t="s">
        <v>8774</v>
      </c>
      <c r="E718" s="60" t="s">
        <v>11276</v>
      </c>
      <c r="F718" s="67" t="s">
        <v>8775</v>
      </c>
      <c r="G718" s="67" t="s">
        <v>224</v>
      </c>
      <c r="H718" s="68" t="s">
        <v>9794</v>
      </c>
      <c r="I718" s="63">
        <v>2</v>
      </c>
      <c r="J718" s="64" t="str">
        <f t="shared" si="50"/>
        <v>A</v>
      </c>
      <c r="K718" s="65">
        <f t="shared" si="51"/>
        <v>5000</v>
      </c>
      <c r="L718" s="66">
        <f t="shared" si="52"/>
        <v>4</v>
      </c>
      <c r="M718" s="66" t="str">
        <f t="shared" si="53"/>
        <v>OK</v>
      </c>
    </row>
    <row r="719" spans="2:14" x14ac:dyDescent="0.25">
      <c r="B719" s="57">
        <v>712</v>
      </c>
      <c r="C719" s="70">
        <v>44508</v>
      </c>
      <c r="D719" s="59" t="s">
        <v>229</v>
      </c>
      <c r="E719" s="60" t="s">
        <v>11276</v>
      </c>
      <c r="F719" s="67" t="s">
        <v>230</v>
      </c>
      <c r="G719" s="67" t="s">
        <v>224</v>
      </c>
      <c r="H719" s="68" t="s">
        <v>9795</v>
      </c>
      <c r="I719" s="63">
        <v>2</v>
      </c>
      <c r="J719" s="64" t="str">
        <f t="shared" si="50"/>
        <v>A</v>
      </c>
      <c r="K719" s="65">
        <f t="shared" si="51"/>
        <v>5000</v>
      </c>
      <c r="L719" s="66">
        <f t="shared" si="52"/>
        <v>11</v>
      </c>
      <c r="M719" s="66" t="str">
        <f t="shared" si="53"/>
        <v>OK</v>
      </c>
    </row>
    <row r="720" spans="2:14" x14ac:dyDescent="0.25">
      <c r="B720" s="57">
        <v>713</v>
      </c>
      <c r="C720" s="70">
        <v>44508</v>
      </c>
      <c r="D720" s="59" t="s">
        <v>9796</v>
      </c>
      <c r="E720" s="60" t="s">
        <v>11276</v>
      </c>
      <c r="F720" s="67" t="s">
        <v>9797</v>
      </c>
      <c r="G720" s="67" t="s">
        <v>9485</v>
      </c>
      <c r="H720" s="68" t="s">
        <v>9798</v>
      </c>
      <c r="I720" s="63">
        <v>2</v>
      </c>
      <c r="J720" s="64" t="str">
        <f t="shared" si="50"/>
        <v>A</v>
      </c>
      <c r="K720" s="65">
        <f t="shared" si="51"/>
        <v>5000</v>
      </c>
      <c r="L720" s="66">
        <f t="shared" si="52"/>
        <v>2</v>
      </c>
      <c r="M720" s="66" t="str">
        <f t="shared" si="53"/>
        <v>OK</v>
      </c>
    </row>
    <row r="721" spans="2:14" s="69" customFormat="1" x14ac:dyDescent="0.25">
      <c r="B721" s="57">
        <v>714</v>
      </c>
      <c r="C721" s="70">
        <v>44508</v>
      </c>
      <c r="D721" s="59" t="s">
        <v>9799</v>
      </c>
      <c r="E721" s="60" t="s">
        <v>11276</v>
      </c>
      <c r="F721" s="67" t="s">
        <v>9800</v>
      </c>
      <c r="G721" s="67" t="s">
        <v>9485</v>
      </c>
      <c r="H721" s="68" t="s">
        <v>9803</v>
      </c>
      <c r="I721" s="63">
        <v>2</v>
      </c>
      <c r="J721" s="64" t="str">
        <f t="shared" si="50"/>
        <v>A</v>
      </c>
      <c r="K721" s="65">
        <f t="shared" si="51"/>
        <v>5000</v>
      </c>
      <c r="L721" s="66">
        <f t="shared" si="52"/>
        <v>2</v>
      </c>
      <c r="M721" s="66" t="str">
        <f t="shared" si="53"/>
        <v>OK</v>
      </c>
      <c r="N721" s="40"/>
    </row>
    <row r="722" spans="2:14" x14ac:dyDescent="0.25">
      <c r="B722" s="57">
        <v>715</v>
      </c>
      <c r="C722" s="70">
        <v>44508</v>
      </c>
      <c r="D722" s="59" t="s">
        <v>9801</v>
      </c>
      <c r="E722" s="60" t="s">
        <v>11276</v>
      </c>
      <c r="F722" s="67" t="s">
        <v>232</v>
      </c>
      <c r="G722" s="67" t="s">
        <v>9802</v>
      </c>
      <c r="H722" s="68" t="s">
        <v>9804</v>
      </c>
      <c r="I722" s="63">
        <v>2</v>
      </c>
      <c r="J722" s="64" t="str">
        <f t="shared" si="50"/>
        <v>A</v>
      </c>
      <c r="K722" s="65">
        <f t="shared" si="51"/>
        <v>5000</v>
      </c>
      <c r="L722" s="66">
        <f t="shared" si="52"/>
        <v>2</v>
      </c>
      <c r="M722" s="66" t="str">
        <f t="shared" si="53"/>
        <v>OK</v>
      </c>
    </row>
    <row r="723" spans="2:14" x14ac:dyDescent="0.25">
      <c r="B723" s="57">
        <v>716</v>
      </c>
      <c r="C723" s="70">
        <v>44508</v>
      </c>
      <c r="D723" s="59" t="s">
        <v>9805</v>
      </c>
      <c r="E723" s="60" t="s">
        <v>11276</v>
      </c>
      <c r="F723" s="67" t="s">
        <v>2379</v>
      </c>
      <c r="G723" s="67" t="s">
        <v>9806</v>
      </c>
      <c r="H723" s="68" t="s">
        <v>9807</v>
      </c>
      <c r="I723" s="63">
        <v>2</v>
      </c>
      <c r="J723" s="64" t="str">
        <f t="shared" si="50"/>
        <v>A</v>
      </c>
      <c r="K723" s="65">
        <f t="shared" si="51"/>
        <v>5000</v>
      </c>
      <c r="L723" s="66">
        <f t="shared" si="52"/>
        <v>2</v>
      </c>
      <c r="M723" s="66" t="str">
        <f t="shared" si="53"/>
        <v>OK</v>
      </c>
    </row>
    <row r="724" spans="2:14" x14ac:dyDescent="0.25">
      <c r="B724" s="57">
        <v>717</v>
      </c>
      <c r="C724" s="70">
        <v>44508</v>
      </c>
      <c r="D724" s="59" t="s">
        <v>4879</v>
      </c>
      <c r="E724" s="60" t="s">
        <v>11276</v>
      </c>
      <c r="F724" s="67" t="s">
        <v>4880</v>
      </c>
      <c r="G724" s="67" t="s">
        <v>4881</v>
      </c>
      <c r="H724" s="68" t="s">
        <v>9808</v>
      </c>
      <c r="I724" s="63">
        <v>2</v>
      </c>
      <c r="J724" s="64" t="str">
        <f t="shared" si="50"/>
        <v>A</v>
      </c>
      <c r="K724" s="65">
        <f t="shared" si="51"/>
        <v>5000</v>
      </c>
      <c r="L724" s="66">
        <f t="shared" si="52"/>
        <v>4</v>
      </c>
      <c r="M724" s="66" t="str">
        <f t="shared" si="53"/>
        <v>OK</v>
      </c>
    </row>
    <row r="725" spans="2:14" s="69" customFormat="1" x14ac:dyDescent="0.25">
      <c r="B725" s="57">
        <v>718</v>
      </c>
      <c r="C725" s="70">
        <v>44508</v>
      </c>
      <c r="D725" s="59" t="s">
        <v>4902</v>
      </c>
      <c r="E725" s="60" t="s">
        <v>11276</v>
      </c>
      <c r="F725" s="67" t="s">
        <v>4903</v>
      </c>
      <c r="G725" s="67" t="s">
        <v>4904</v>
      </c>
      <c r="H725" s="68" t="s">
        <v>9809</v>
      </c>
      <c r="I725" s="63">
        <v>2</v>
      </c>
      <c r="J725" s="64" t="str">
        <f t="shared" si="50"/>
        <v>A</v>
      </c>
      <c r="K725" s="65">
        <f t="shared" si="51"/>
        <v>5000</v>
      </c>
      <c r="L725" s="66">
        <f t="shared" si="52"/>
        <v>4</v>
      </c>
      <c r="M725" s="66" t="str">
        <f t="shared" si="53"/>
        <v>OK</v>
      </c>
      <c r="N725" s="40"/>
    </row>
    <row r="726" spans="2:14" x14ac:dyDescent="0.25">
      <c r="B726" s="57">
        <v>719</v>
      </c>
      <c r="C726" s="70">
        <v>44508</v>
      </c>
      <c r="D726" s="59" t="s">
        <v>246</v>
      </c>
      <c r="E726" s="60" t="s">
        <v>11276</v>
      </c>
      <c r="F726" s="67" t="s">
        <v>247</v>
      </c>
      <c r="G726" s="67" t="s">
        <v>248</v>
      </c>
      <c r="H726" s="68" t="s">
        <v>9810</v>
      </c>
      <c r="I726" s="63">
        <v>2</v>
      </c>
      <c r="J726" s="64" t="str">
        <f t="shared" si="50"/>
        <v>A</v>
      </c>
      <c r="K726" s="65">
        <f t="shared" si="51"/>
        <v>5000</v>
      </c>
      <c r="L726" s="66">
        <f t="shared" si="52"/>
        <v>10</v>
      </c>
      <c r="M726" s="66" t="str">
        <f t="shared" si="53"/>
        <v>OK</v>
      </c>
    </row>
    <row r="727" spans="2:14" x14ac:dyDescent="0.25">
      <c r="B727" s="57">
        <v>720</v>
      </c>
      <c r="C727" s="70">
        <v>44508</v>
      </c>
      <c r="D727" s="59" t="s">
        <v>250</v>
      </c>
      <c r="E727" s="60" t="s">
        <v>11276</v>
      </c>
      <c r="F727" s="67" t="s">
        <v>251</v>
      </c>
      <c r="G727" s="67" t="s">
        <v>252</v>
      </c>
      <c r="H727" s="68" t="s">
        <v>9811</v>
      </c>
      <c r="I727" s="63">
        <v>2</v>
      </c>
      <c r="J727" s="64" t="str">
        <f t="shared" ref="J727:J815" si="54">+IF(I727&lt;=0," ",IF(I727&lt;=5,"A",IF(I727&gt;=6,"B")))</f>
        <v>A</v>
      </c>
      <c r="K727" s="65">
        <f t="shared" ref="K727:K815" si="55">+IF(J727=" ",I727*0,IF(J727="A",I727*2500,IF(J727="B",I727*3000)))</f>
        <v>5000</v>
      </c>
      <c r="L727" s="66">
        <f t="shared" si="52"/>
        <v>6</v>
      </c>
      <c r="M727" s="66" t="str">
        <f t="shared" si="53"/>
        <v>OK</v>
      </c>
    </row>
    <row r="728" spans="2:14" s="69" customFormat="1" x14ac:dyDescent="0.25">
      <c r="B728" s="57">
        <v>721</v>
      </c>
      <c r="C728" s="70">
        <v>44508</v>
      </c>
      <c r="D728" s="59" t="s">
        <v>254</v>
      </c>
      <c r="E728" s="60" t="s">
        <v>11276</v>
      </c>
      <c r="F728" s="67" t="s">
        <v>255</v>
      </c>
      <c r="G728" s="67" t="s">
        <v>256</v>
      </c>
      <c r="H728" s="68" t="s">
        <v>9812</v>
      </c>
      <c r="I728" s="63">
        <v>2</v>
      </c>
      <c r="J728" s="64" t="str">
        <f t="shared" si="54"/>
        <v>A</v>
      </c>
      <c r="K728" s="65">
        <f t="shared" si="55"/>
        <v>5000</v>
      </c>
      <c r="L728" s="66">
        <f t="shared" si="52"/>
        <v>6</v>
      </c>
      <c r="M728" s="66" t="str">
        <f t="shared" si="53"/>
        <v>OK</v>
      </c>
      <c r="N728" s="40"/>
    </row>
    <row r="729" spans="2:14" x14ac:dyDescent="0.25">
      <c r="B729" s="57">
        <v>722</v>
      </c>
      <c r="C729" s="70">
        <v>44508</v>
      </c>
      <c r="D729" s="59" t="s">
        <v>4909</v>
      </c>
      <c r="E729" s="60" t="s">
        <v>11276</v>
      </c>
      <c r="F729" s="67" t="s">
        <v>4910</v>
      </c>
      <c r="G729" s="67" t="s">
        <v>276</v>
      </c>
      <c r="H729" s="68" t="s">
        <v>9813</v>
      </c>
      <c r="I729" s="63">
        <v>2</v>
      </c>
      <c r="J729" s="64" t="str">
        <f t="shared" si="54"/>
        <v>A</v>
      </c>
      <c r="K729" s="65">
        <f t="shared" si="55"/>
        <v>5000</v>
      </c>
      <c r="L729" s="66">
        <f t="shared" si="52"/>
        <v>4</v>
      </c>
      <c r="M729" s="66" t="str">
        <f t="shared" si="53"/>
        <v>OK</v>
      </c>
    </row>
    <row r="730" spans="2:14" x14ac:dyDescent="0.25">
      <c r="B730" s="57">
        <v>723</v>
      </c>
      <c r="C730" s="70">
        <v>44508</v>
      </c>
      <c r="D730" s="59" t="s">
        <v>258</v>
      </c>
      <c r="E730" s="60" t="s">
        <v>11276</v>
      </c>
      <c r="F730" s="67" t="s">
        <v>259</v>
      </c>
      <c r="G730" s="67" t="s">
        <v>260</v>
      </c>
      <c r="H730" s="68" t="s">
        <v>9814</v>
      </c>
      <c r="I730" s="63">
        <v>2</v>
      </c>
      <c r="J730" s="64" t="str">
        <f t="shared" si="54"/>
        <v>A</v>
      </c>
      <c r="K730" s="65">
        <f t="shared" si="55"/>
        <v>5000</v>
      </c>
      <c r="L730" s="66">
        <f t="shared" si="52"/>
        <v>6</v>
      </c>
      <c r="M730" s="66" t="str">
        <f t="shared" si="53"/>
        <v>OK</v>
      </c>
    </row>
    <row r="731" spans="2:14" x14ac:dyDescent="0.25">
      <c r="B731" s="57">
        <v>724</v>
      </c>
      <c r="C731" s="70">
        <v>44508</v>
      </c>
      <c r="D731" s="59" t="s">
        <v>265</v>
      </c>
      <c r="E731" s="60" t="s">
        <v>11276</v>
      </c>
      <c r="F731" s="67" t="s">
        <v>266</v>
      </c>
      <c r="G731" s="67" t="s">
        <v>267</v>
      </c>
      <c r="H731" s="68" t="s">
        <v>9815</v>
      </c>
      <c r="I731" s="63">
        <v>2</v>
      </c>
      <c r="J731" s="64" t="str">
        <f t="shared" si="54"/>
        <v>A</v>
      </c>
      <c r="K731" s="65">
        <f t="shared" si="55"/>
        <v>5000</v>
      </c>
      <c r="L731" s="66">
        <f t="shared" si="52"/>
        <v>6</v>
      </c>
      <c r="M731" s="66" t="str">
        <f t="shared" si="53"/>
        <v>OK</v>
      </c>
    </row>
    <row r="732" spans="2:14" s="69" customFormat="1" x14ac:dyDescent="0.25">
      <c r="B732" s="57">
        <v>725</v>
      </c>
      <c r="C732" s="70">
        <v>44508</v>
      </c>
      <c r="D732" s="59" t="s">
        <v>286</v>
      </c>
      <c r="E732" s="60" t="s">
        <v>11276</v>
      </c>
      <c r="F732" s="67" t="s">
        <v>287</v>
      </c>
      <c r="G732" s="67" t="s">
        <v>288</v>
      </c>
      <c r="H732" s="68" t="s">
        <v>9816</v>
      </c>
      <c r="I732" s="63">
        <v>2</v>
      </c>
      <c r="J732" s="64" t="str">
        <f t="shared" si="54"/>
        <v>A</v>
      </c>
      <c r="K732" s="65">
        <f t="shared" si="55"/>
        <v>5000</v>
      </c>
      <c r="L732" s="66">
        <f t="shared" si="52"/>
        <v>4</v>
      </c>
      <c r="M732" s="66" t="str">
        <f t="shared" si="53"/>
        <v>OK</v>
      </c>
      <c r="N732" s="40"/>
    </row>
    <row r="733" spans="2:14" x14ac:dyDescent="0.25">
      <c r="B733" s="57">
        <v>726</v>
      </c>
      <c r="C733" s="70">
        <v>44508</v>
      </c>
      <c r="D733" s="59" t="s">
        <v>290</v>
      </c>
      <c r="E733" s="60" t="s">
        <v>11276</v>
      </c>
      <c r="F733" s="67" t="s">
        <v>291</v>
      </c>
      <c r="G733" s="67" t="s">
        <v>288</v>
      </c>
      <c r="H733" s="68" t="s">
        <v>9817</v>
      </c>
      <c r="I733" s="63">
        <v>2</v>
      </c>
      <c r="J733" s="64" t="str">
        <f t="shared" si="54"/>
        <v>A</v>
      </c>
      <c r="K733" s="65">
        <f t="shared" si="55"/>
        <v>5000</v>
      </c>
      <c r="L733" s="66">
        <f t="shared" si="52"/>
        <v>4</v>
      </c>
      <c r="M733" s="66" t="str">
        <f t="shared" si="53"/>
        <v>OK</v>
      </c>
    </row>
    <row r="734" spans="2:14" x14ac:dyDescent="0.25">
      <c r="B734" s="57">
        <v>727</v>
      </c>
      <c r="C734" s="70">
        <v>44508</v>
      </c>
      <c r="D734" s="59" t="s">
        <v>293</v>
      </c>
      <c r="E734" s="60" t="s">
        <v>11276</v>
      </c>
      <c r="F734" s="67" t="s">
        <v>294</v>
      </c>
      <c r="G734" s="67" t="s">
        <v>295</v>
      </c>
      <c r="H734" s="68" t="s">
        <v>9818</v>
      </c>
      <c r="I734" s="63">
        <v>2</v>
      </c>
      <c r="J734" s="64" t="str">
        <f t="shared" si="54"/>
        <v>A</v>
      </c>
      <c r="K734" s="65">
        <f t="shared" si="55"/>
        <v>5000</v>
      </c>
      <c r="L734" s="66">
        <f t="shared" si="52"/>
        <v>4</v>
      </c>
      <c r="M734" s="66" t="str">
        <f t="shared" si="53"/>
        <v>OK</v>
      </c>
    </row>
    <row r="735" spans="2:14" s="69" customFormat="1" x14ac:dyDescent="0.25">
      <c r="B735" s="57">
        <v>728</v>
      </c>
      <c r="C735" s="70">
        <v>44508</v>
      </c>
      <c r="D735" s="59" t="s">
        <v>297</v>
      </c>
      <c r="E735" s="60" t="s">
        <v>11276</v>
      </c>
      <c r="F735" s="67" t="s">
        <v>298</v>
      </c>
      <c r="G735" s="67" t="s">
        <v>288</v>
      </c>
      <c r="H735" s="68" t="s">
        <v>9819</v>
      </c>
      <c r="I735" s="63">
        <v>2</v>
      </c>
      <c r="J735" s="64" t="str">
        <f t="shared" si="54"/>
        <v>A</v>
      </c>
      <c r="K735" s="65">
        <f t="shared" si="55"/>
        <v>5000</v>
      </c>
      <c r="L735" s="66">
        <f t="shared" si="52"/>
        <v>8</v>
      </c>
      <c r="M735" s="66" t="str">
        <f t="shared" si="53"/>
        <v>OK</v>
      </c>
      <c r="N735" s="40"/>
    </row>
    <row r="736" spans="2:14" s="69" customFormat="1" x14ac:dyDescent="0.25">
      <c r="B736" s="57">
        <v>729</v>
      </c>
      <c r="C736" s="70">
        <v>44508</v>
      </c>
      <c r="D736" s="59" t="s">
        <v>9820</v>
      </c>
      <c r="E736" s="60" t="s">
        <v>11276</v>
      </c>
      <c r="F736" s="67" t="s">
        <v>8862</v>
      </c>
      <c r="G736" s="67" t="s">
        <v>9821</v>
      </c>
      <c r="H736" s="68" t="s">
        <v>9824</v>
      </c>
      <c r="I736" s="63">
        <v>2</v>
      </c>
      <c r="J736" s="64" t="str">
        <f t="shared" si="54"/>
        <v>A</v>
      </c>
      <c r="K736" s="65">
        <f t="shared" si="55"/>
        <v>5000</v>
      </c>
      <c r="L736" s="66">
        <f t="shared" si="52"/>
        <v>2</v>
      </c>
      <c r="M736" s="66" t="str">
        <f t="shared" si="53"/>
        <v>OK</v>
      </c>
      <c r="N736" s="40"/>
    </row>
    <row r="737" spans="2:14" x14ac:dyDescent="0.25">
      <c r="B737" s="57">
        <v>730</v>
      </c>
      <c r="C737" s="70">
        <v>44508</v>
      </c>
      <c r="D737" s="59" t="s">
        <v>9822</v>
      </c>
      <c r="E737" s="60" t="s">
        <v>11276</v>
      </c>
      <c r="F737" s="67" t="s">
        <v>5895</v>
      </c>
      <c r="G737" s="67" t="s">
        <v>9823</v>
      </c>
      <c r="H737" s="68" t="s">
        <v>9825</v>
      </c>
      <c r="I737" s="63">
        <v>2</v>
      </c>
      <c r="J737" s="64" t="str">
        <f t="shared" si="54"/>
        <v>A</v>
      </c>
      <c r="K737" s="65">
        <f t="shared" si="55"/>
        <v>5000</v>
      </c>
      <c r="L737" s="66">
        <f t="shared" si="52"/>
        <v>2</v>
      </c>
      <c r="M737" s="66" t="str">
        <f t="shared" si="53"/>
        <v>OK</v>
      </c>
    </row>
    <row r="738" spans="2:14" x14ac:dyDescent="0.25">
      <c r="B738" s="57">
        <v>731</v>
      </c>
      <c r="C738" s="70">
        <v>44508</v>
      </c>
      <c r="D738" s="59" t="s">
        <v>9826</v>
      </c>
      <c r="E738" s="60" t="s">
        <v>11276</v>
      </c>
      <c r="F738" s="67" t="s">
        <v>9827</v>
      </c>
      <c r="G738" s="67" t="s">
        <v>9828</v>
      </c>
      <c r="H738" s="68" t="s">
        <v>9829</v>
      </c>
      <c r="I738" s="63">
        <v>2</v>
      </c>
      <c r="J738" s="64" t="str">
        <f t="shared" si="54"/>
        <v>A</v>
      </c>
      <c r="K738" s="65">
        <f t="shared" si="55"/>
        <v>5000</v>
      </c>
      <c r="L738" s="66">
        <f t="shared" si="52"/>
        <v>2</v>
      </c>
      <c r="M738" s="66" t="str">
        <f t="shared" si="53"/>
        <v>OK</v>
      </c>
    </row>
    <row r="739" spans="2:14" x14ac:dyDescent="0.25">
      <c r="B739" s="57">
        <v>732</v>
      </c>
      <c r="C739" s="70">
        <v>44508</v>
      </c>
      <c r="D739" s="59" t="s">
        <v>1156</v>
      </c>
      <c r="E739" s="60" t="s">
        <v>11276</v>
      </c>
      <c r="F739" s="67" t="s">
        <v>1157</v>
      </c>
      <c r="G739" s="67" t="s">
        <v>1158</v>
      </c>
      <c r="H739" s="68" t="s">
        <v>9830</v>
      </c>
      <c r="I739" s="63">
        <v>4</v>
      </c>
      <c r="J739" s="64" t="str">
        <f t="shared" si="54"/>
        <v>A</v>
      </c>
      <c r="K739" s="65">
        <f t="shared" si="55"/>
        <v>10000</v>
      </c>
      <c r="L739" s="66">
        <f t="shared" si="52"/>
        <v>20</v>
      </c>
      <c r="M739" s="66" t="str">
        <f t="shared" si="53"/>
        <v>OK</v>
      </c>
    </row>
    <row r="740" spans="2:14" s="69" customFormat="1" x14ac:dyDescent="0.25">
      <c r="B740" s="57">
        <v>733</v>
      </c>
      <c r="C740" s="70">
        <v>44509</v>
      </c>
      <c r="D740" s="59" t="s">
        <v>887</v>
      </c>
      <c r="E740" s="60" t="s">
        <v>11276</v>
      </c>
      <c r="F740" s="67" t="s">
        <v>888</v>
      </c>
      <c r="G740" s="67" t="s">
        <v>889</v>
      </c>
      <c r="H740" s="68" t="s">
        <v>10087</v>
      </c>
      <c r="I740" s="63">
        <v>6</v>
      </c>
      <c r="J740" s="64" t="str">
        <f t="shared" si="54"/>
        <v>B</v>
      </c>
      <c r="K740" s="65">
        <f t="shared" si="55"/>
        <v>18000</v>
      </c>
      <c r="L740" s="66">
        <f t="shared" si="52"/>
        <v>14</v>
      </c>
      <c r="M740" s="66" t="str">
        <f t="shared" si="53"/>
        <v>OK</v>
      </c>
      <c r="N740" s="40"/>
    </row>
    <row r="741" spans="2:14" x14ac:dyDescent="0.25">
      <c r="B741" s="57">
        <v>734</v>
      </c>
      <c r="C741" s="70">
        <v>44509</v>
      </c>
      <c r="D741" s="59" t="s">
        <v>8796</v>
      </c>
      <c r="E741" s="60" t="s">
        <v>11276</v>
      </c>
      <c r="F741" s="67" t="s">
        <v>8797</v>
      </c>
      <c r="G741" s="67" t="s">
        <v>897</v>
      </c>
      <c r="H741" s="68" t="s">
        <v>10088</v>
      </c>
      <c r="I741" s="63">
        <v>6</v>
      </c>
      <c r="J741" s="64" t="str">
        <f t="shared" si="54"/>
        <v>B</v>
      </c>
      <c r="K741" s="65">
        <f t="shared" si="55"/>
        <v>18000</v>
      </c>
      <c r="L741" s="66">
        <f t="shared" si="52"/>
        <v>9</v>
      </c>
      <c r="M741" s="66" t="str">
        <f t="shared" si="53"/>
        <v>OK</v>
      </c>
    </row>
    <row r="742" spans="2:14" x14ac:dyDescent="0.25">
      <c r="B742" s="57">
        <v>735</v>
      </c>
      <c r="C742" s="70">
        <v>44509</v>
      </c>
      <c r="D742" s="59" t="s">
        <v>10089</v>
      </c>
      <c r="E742" s="60" t="s">
        <v>11276</v>
      </c>
      <c r="F742" s="67" t="s">
        <v>10090</v>
      </c>
      <c r="G742" s="67" t="s">
        <v>897</v>
      </c>
      <c r="H742" s="68" t="s">
        <v>10091</v>
      </c>
      <c r="I742" s="63">
        <v>6</v>
      </c>
      <c r="J742" s="64" t="str">
        <f t="shared" si="54"/>
        <v>B</v>
      </c>
      <c r="K742" s="65">
        <f t="shared" si="55"/>
        <v>18000</v>
      </c>
      <c r="L742" s="66">
        <f t="shared" si="52"/>
        <v>6</v>
      </c>
      <c r="M742" s="66" t="str">
        <f t="shared" si="53"/>
        <v>OK</v>
      </c>
    </row>
    <row r="743" spans="2:14" s="69" customFormat="1" x14ac:dyDescent="0.25">
      <c r="B743" s="57">
        <v>736</v>
      </c>
      <c r="C743" s="70">
        <v>44509</v>
      </c>
      <c r="D743" s="59" t="s">
        <v>10092</v>
      </c>
      <c r="E743" s="60" t="s">
        <v>11276</v>
      </c>
      <c r="F743" s="67" t="s">
        <v>10093</v>
      </c>
      <c r="G743" s="67" t="s">
        <v>897</v>
      </c>
      <c r="H743" s="68" t="s">
        <v>10097</v>
      </c>
      <c r="I743" s="63">
        <v>6</v>
      </c>
      <c r="J743" s="64" t="str">
        <f t="shared" si="54"/>
        <v>B</v>
      </c>
      <c r="K743" s="65">
        <f t="shared" si="55"/>
        <v>18000</v>
      </c>
      <c r="L743" s="66">
        <f t="shared" si="52"/>
        <v>6</v>
      </c>
      <c r="M743" s="66" t="str">
        <f t="shared" si="53"/>
        <v>OK</v>
      </c>
      <c r="N743" s="40"/>
    </row>
    <row r="744" spans="2:14" x14ac:dyDescent="0.25">
      <c r="B744" s="57">
        <v>737</v>
      </c>
      <c r="C744" s="70">
        <v>44509</v>
      </c>
      <c r="D744" s="59" t="s">
        <v>10094</v>
      </c>
      <c r="E744" s="60" t="s">
        <v>11276</v>
      </c>
      <c r="F744" s="67" t="s">
        <v>10095</v>
      </c>
      <c r="G744" s="67" t="s">
        <v>10096</v>
      </c>
      <c r="H744" s="68" t="s">
        <v>10098</v>
      </c>
      <c r="I744" s="63">
        <v>6</v>
      </c>
      <c r="J744" s="64" t="str">
        <f t="shared" si="54"/>
        <v>B</v>
      </c>
      <c r="K744" s="65">
        <f t="shared" si="55"/>
        <v>18000</v>
      </c>
      <c r="L744" s="66">
        <f t="shared" si="52"/>
        <v>6</v>
      </c>
      <c r="M744" s="66" t="str">
        <f t="shared" si="53"/>
        <v>OK</v>
      </c>
    </row>
    <row r="745" spans="2:14" x14ac:dyDescent="0.25">
      <c r="B745" s="57">
        <v>738</v>
      </c>
      <c r="C745" s="70">
        <v>44509</v>
      </c>
      <c r="D745" s="59" t="s">
        <v>10099</v>
      </c>
      <c r="E745" s="60" t="s">
        <v>11276</v>
      </c>
      <c r="F745" s="67" t="s">
        <v>10100</v>
      </c>
      <c r="G745" s="67" t="s">
        <v>10101</v>
      </c>
      <c r="H745" s="68" t="s">
        <v>10102</v>
      </c>
      <c r="I745" s="63">
        <v>6</v>
      </c>
      <c r="J745" s="64" t="str">
        <f t="shared" si="54"/>
        <v>B</v>
      </c>
      <c r="K745" s="65">
        <f t="shared" si="55"/>
        <v>18000</v>
      </c>
      <c r="L745" s="66">
        <f t="shared" si="52"/>
        <v>6</v>
      </c>
      <c r="M745" s="66" t="str">
        <f t="shared" si="53"/>
        <v>OK</v>
      </c>
    </row>
    <row r="746" spans="2:14" x14ac:dyDescent="0.25">
      <c r="B746" s="57">
        <v>739</v>
      </c>
      <c r="C746" s="70">
        <v>44509</v>
      </c>
      <c r="D746" s="59" t="s">
        <v>907</v>
      </c>
      <c r="E746" s="60" t="s">
        <v>11276</v>
      </c>
      <c r="F746" s="67" t="s">
        <v>908</v>
      </c>
      <c r="G746" s="67" t="s">
        <v>909</v>
      </c>
      <c r="H746" s="68" t="s">
        <v>10103</v>
      </c>
      <c r="I746" s="63">
        <v>2</v>
      </c>
      <c r="J746" s="64" t="str">
        <f t="shared" si="54"/>
        <v>A</v>
      </c>
      <c r="K746" s="65">
        <f t="shared" si="55"/>
        <v>5000</v>
      </c>
      <c r="L746" s="66">
        <f t="shared" si="52"/>
        <v>8</v>
      </c>
      <c r="M746" s="66" t="str">
        <f t="shared" si="53"/>
        <v>OK</v>
      </c>
    </row>
    <row r="747" spans="2:14" s="69" customFormat="1" x14ac:dyDescent="0.25">
      <c r="B747" s="57">
        <v>740</v>
      </c>
      <c r="C747" s="70">
        <v>44509</v>
      </c>
      <c r="D747" s="59" t="s">
        <v>10104</v>
      </c>
      <c r="E747" s="60" t="s">
        <v>11276</v>
      </c>
      <c r="F747" s="67" t="s">
        <v>10105</v>
      </c>
      <c r="G747" s="67" t="s">
        <v>10106</v>
      </c>
      <c r="H747" s="68" t="s">
        <v>10107</v>
      </c>
      <c r="I747" s="63">
        <v>2</v>
      </c>
      <c r="J747" s="64" t="str">
        <f t="shared" si="54"/>
        <v>A</v>
      </c>
      <c r="K747" s="65">
        <f t="shared" si="55"/>
        <v>5000</v>
      </c>
      <c r="L747" s="66">
        <f t="shared" si="52"/>
        <v>2</v>
      </c>
      <c r="M747" s="66" t="str">
        <f t="shared" si="53"/>
        <v>OK</v>
      </c>
      <c r="N747" s="40"/>
    </row>
    <row r="748" spans="2:14" x14ac:dyDescent="0.25">
      <c r="B748" s="57">
        <v>741</v>
      </c>
      <c r="C748" s="70">
        <v>44509</v>
      </c>
      <c r="D748" s="59" t="s">
        <v>6549</v>
      </c>
      <c r="E748" s="60" t="s">
        <v>11276</v>
      </c>
      <c r="F748" s="67" t="s">
        <v>6550</v>
      </c>
      <c r="G748" s="67" t="s">
        <v>6551</v>
      </c>
      <c r="H748" s="68" t="s">
        <v>10108</v>
      </c>
      <c r="I748" s="63">
        <v>6</v>
      </c>
      <c r="J748" s="64" t="str">
        <f t="shared" si="54"/>
        <v>B</v>
      </c>
      <c r="K748" s="65">
        <f t="shared" si="55"/>
        <v>18000</v>
      </c>
      <c r="L748" s="66">
        <f t="shared" si="52"/>
        <v>9</v>
      </c>
      <c r="M748" s="66" t="str">
        <f t="shared" si="53"/>
        <v>OK</v>
      </c>
    </row>
    <row r="749" spans="2:14" x14ac:dyDescent="0.25">
      <c r="B749" s="57">
        <v>742</v>
      </c>
      <c r="C749" s="70">
        <v>44510</v>
      </c>
      <c r="D749" s="59" t="s">
        <v>1063</v>
      </c>
      <c r="E749" s="60" t="s">
        <v>11276</v>
      </c>
      <c r="F749" s="67" t="s">
        <v>1064</v>
      </c>
      <c r="G749" s="67" t="s">
        <v>1065</v>
      </c>
      <c r="H749" s="68" t="s">
        <v>10473</v>
      </c>
      <c r="I749" s="63">
        <v>6</v>
      </c>
      <c r="J749" s="64" t="str">
        <f t="shared" si="54"/>
        <v>B</v>
      </c>
      <c r="K749" s="65">
        <f t="shared" si="55"/>
        <v>18000</v>
      </c>
      <c r="L749" s="66">
        <f t="shared" si="52"/>
        <v>12</v>
      </c>
      <c r="M749" s="66" t="str">
        <f t="shared" si="53"/>
        <v>OK</v>
      </c>
    </row>
    <row r="750" spans="2:14" s="69" customFormat="1" x14ac:dyDescent="0.25">
      <c r="B750" s="57">
        <v>743</v>
      </c>
      <c r="C750" s="70">
        <v>44510</v>
      </c>
      <c r="D750" s="59" t="s">
        <v>10474</v>
      </c>
      <c r="E750" s="60" t="s">
        <v>11276</v>
      </c>
      <c r="F750" s="67" t="s">
        <v>10475</v>
      </c>
      <c r="G750" s="67" t="s">
        <v>10476</v>
      </c>
      <c r="H750" s="68" t="s">
        <v>10477</v>
      </c>
      <c r="I750" s="63">
        <v>6</v>
      </c>
      <c r="J750" s="64" t="str">
        <f t="shared" si="54"/>
        <v>B</v>
      </c>
      <c r="K750" s="65">
        <f t="shared" si="55"/>
        <v>18000</v>
      </c>
      <c r="L750" s="66">
        <f t="shared" si="52"/>
        <v>6</v>
      </c>
      <c r="M750" s="66" t="str">
        <f t="shared" si="53"/>
        <v>OK</v>
      </c>
      <c r="N750" s="40"/>
    </row>
    <row r="751" spans="2:14" x14ac:dyDescent="0.25">
      <c r="B751" s="57">
        <v>744</v>
      </c>
      <c r="C751" s="70">
        <v>44510</v>
      </c>
      <c r="D751" s="59" t="s">
        <v>10478</v>
      </c>
      <c r="E751" s="60" t="s">
        <v>11276</v>
      </c>
      <c r="F751" s="67" t="s">
        <v>10479</v>
      </c>
      <c r="G751" s="67" t="s">
        <v>10480</v>
      </c>
      <c r="H751" s="68" t="s">
        <v>10481</v>
      </c>
      <c r="I751" s="63">
        <v>6</v>
      </c>
      <c r="J751" s="64" t="str">
        <f t="shared" si="54"/>
        <v>B</v>
      </c>
      <c r="K751" s="65">
        <f t="shared" si="55"/>
        <v>18000</v>
      </c>
      <c r="L751" s="66">
        <f t="shared" si="52"/>
        <v>6</v>
      </c>
      <c r="M751" s="66" t="str">
        <f t="shared" si="53"/>
        <v>OK</v>
      </c>
    </row>
    <row r="752" spans="2:14" x14ac:dyDescent="0.25">
      <c r="B752" s="57">
        <v>745</v>
      </c>
      <c r="C752" s="70">
        <v>44510</v>
      </c>
      <c r="D752" s="59" t="s">
        <v>10482</v>
      </c>
      <c r="E752" s="60" t="s">
        <v>11276</v>
      </c>
      <c r="F752" s="67" t="s">
        <v>10483</v>
      </c>
      <c r="G752" s="67" t="s">
        <v>10484</v>
      </c>
      <c r="H752" s="68" t="s">
        <v>10485</v>
      </c>
      <c r="I752" s="63">
        <v>6</v>
      </c>
      <c r="J752" s="64" t="str">
        <f t="shared" si="54"/>
        <v>B</v>
      </c>
      <c r="K752" s="65">
        <f t="shared" si="55"/>
        <v>18000</v>
      </c>
      <c r="L752" s="66">
        <f t="shared" si="52"/>
        <v>6</v>
      </c>
      <c r="M752" s="66" t="str">
        <f t="shared" si="53"/>
        <v>OK</v>
      </c>
    </row>
    <row r="753" spans="2:14" x14ac:dyDescent="0.25">
      <c r="B753" s="57">
        <v>746</v>
      </c>
      <c r="C753" s="70">
        <v>44510</v>
      </c>
      <c r="D753" s="59" t="s">
        <v>1087</v>
      </c>
      <c r="E753" s="60" t="s">
        <v>11276</v>
      </c>
      <c r="F753" s="67" t="s">
        <v>1088</v>
      </c>
      <c r="G753" s="67" t="s">
        <v>1089</v>
      </c>
      <c r="H753" s="68" t="s">
        <v>10486</v>
      </c>
      <c r="I753" s="63">
        <v>6</v>
      </c>
      <c r="J753" s="64" t="str">
        <f t="shared" si="54"/>
        <v>B</v>
      </c>
      <c r="K753" s="65">
        <f t="shared" si="55"/>
        <v>18000</v>
      </c>
      <c r="L753" s="66">
        <f t="shared" si="52"/>
        <v>14</v>
      </c>
      <c r="M753" s="66" t="str">
        <f t="shared" si="53"/>
        <v>OK</v>
      </c>
    </row>
    <row r="754" spans="2:14" s="69" customFormat="1" x14ac:dyDescent="0.25">
      <c r="B754" s="57">
        <v>747</v>
      </c>
      <c r="C754" s="70">
        <v>44510</v>
      </c>
      <c r="D754" s="59" t="s">
        <v>10487</v>
      </c>
      <c r="E754" s="60" t="s">
        <v>11276</v>
      </c>
      <c r="F754" s="67" t="s">
        <v>10488</v>
      </c>
      <c r="G754" s="67" t="s">
        <v>1154</v>
      </c>
      <c r="H754" s="68" t="s">
        <v>10489</v>
      </c>
      <c r="I754" s="63">
        <v>6</v>
      </c>
      <c r="J754" s="64" t="str">
        <f t="shared" si="54"/>
        <v>B</v>
      </c>
      <c r="K754" s="65">
        <f t="shared" si="55"/>
        <v>18000</v>
      </c>
      <c r="L754" s="66">
        <f t="shared" si="52"/>
        <v>6</v>
      </c>
      <c r="M754" s="66" t="str">
        <f t="shared" si="53"/>
        <v>OK</v>
      </c>
      <c r="N754" s="40"/>
    </row>
    <row r="755" spans="2:14" x14ac:dyDescent="0.25">
      <c r="B755" s="57">
        <v>748</v>
      </c>
      <c r="C755" s="70">
        <v>44511</v>
      </c>
      <c r="D755" s="59" t="s">
        <v>10688</v>
      </c>
      <c r="E755" s="60" t="s">
        <v>11276</v>
      </c>
      <c r="F755" s="67" t="s">
        <v>10689</v>
      </c>
      <c r="G755" s="67" t="s">
        <v>10690</v>
      </c>
      <c r="H755" s="68" t="s">
        <v>10691</v>
      </c>
      <c r="I755" s="63">
        <v>2</v>
      </c>
      <c r="J755" s="64" t="str">
        <f t="shared" si="54"/>
        <v>A</v>
      </c>
      <c r="K755" s="65">
        <f t="shared" si="55"/>
        <v>5000</v>
      </c>
      <c r="L755" s="66">
        <f t="shared" si="52"/>
        <v>2</v>
      </c>
      <c r="M755" s="66" t="str">
        <f t="shared" si="53"/>
        <v>OK</v>
      </c>
    </row>
    <row r="756" spans="2:14" x14ac:dyDescent="0.25">
      <c r="B756" s="57">
        <v>749</v>
      </c>
      <c r="C756" s="70">
        <v>44511</v>
      </c>
      <c r="D756" s="59" t="s">
        <v>2385</v>
      </c>
      <c r="E756" s="60" t="s">
        <v>11276</v>
      </c>
      <c r="F756" s="67" t="s">
        <v>2386</v>
      </c>
      <c r="G756" s="67" t="s">
        <v>2387</v>
      </c>
      <c r="H756" s="68" t="s">
        <v>10695</v>
      </c>
      <c r="I756" s="63">
        <v>2</v>
      </c>
      <c r="J756" s="64" t="str">
        <f t="shared" si="54"/>
        <v>A</v>
      </c>
      <c r="K756" s="65">
        <f t="shared" si="55"/>
        <v>5000</v>
      </c>
      <c r="L756" s="66">
        <f t="shared" si="52"/>
        <v>12</v>
      </c>
      <c r="M756" s="66" t="str">
        <f t="shared" si="53"/>
        <v>OK</v>
      </c>
    </row>
    <row r="757" spans="2:14" s="69" customFormat="1" x14ac:dyDescent="0.25">
      <c r="B757" s="57">
        <v>750</v>
      </c>
      <c r="C757" s="70">
        <v>44511</v>
      </c>
      <c r="D757" s="59" t="s">
        <v>10692</v>
      </c>
      <c r="E757" s="60" t="s">
        <v>11276</v>
      </c>
      <c r="F757" s="67" t="s">
        <v>10693</v>
      </c>
      <c r="G757" s="67" t="s">
        <v>10694</v>
      </c>
      <c r="H757" s="68" t="s">
        <v>10696</v>
      </c>
      <c r="I757" s="63">
        <v>2</v>
      </c>
      <c r="J757" s="64" t="str">
        <f t="shared" si="54"/>
        <v>A</v>
      </c>
      <c r="K757" s="65">
        <f t="shared" si="55"/>
        <v>5000</v>
      </c>
      <c r="L757" s="66">
        <f t="shared" si="52"/>
        <v>2</v>
      </c>
      <c r="M757" s="66" t="str">
        <f t="shared" si="53"/>
        <v>OK</v>
      </c>
      <c r="N757" s="40"/>
    </row>
    <row r="758" spans="2:14" x14ac:dyDescent="0.25">
      <c r="B758" s="57">
        <v>751</v>
      </c>
      <c r="C758" s="70">
        <v>44512</v>
      </c>
      <c r="D758" s="59" t="s">
        <v>11272</v>
      </c>
      <c r="E758" s="60" t="s">
        <v>11276</v>
      </c>
      <c r="F758" s="67" t="s">
        <v>11273</v>
      </c>
      <c r="G758" s="67" t="s">
        <v>11274</v>
      </c>
      <c r="H758" s="68" t="s">
        <v>11275</v>
      </c>
      <c r="I758" s="63">
        <v>8</v>
      </c>
      <c r="J758" s="64" t="str">
        <f t="shared" si="54"/>
        <v>B</v>
      </c>
      <c r="K758" s="65">
        <f t="shared" si="55"/>
        <v>24000</v>
      </c>
      <c r="L758" s="66">
        <f t="shared" si="52"/>
        <v>8</v>
      </c>
      <c r="M758" s="66" t="str">
        <f t="shared" si="53"/>
        <v>OK</v>
      </c>
    </row>
    <row r="759" spans="2:14" x14ac:dyDescent="0.25">
      <c r="B759" s="57">
        <v>752</v>
      </c>
      <c r="C759" s="70">
        <v>44512</v>
      </c>
      <c r="D759" s="59" t="s">
        <v>3106</v>
      </c>
      <c r="E759" s="60" t="s">
        <v>11276</v>
      </c>
      <c r="F759" s="67" t="s">
        <v>3107</v>
      </c>
      <c r="G759" s="67" t="s">
        <v>3108</v>
      </c>
      <c r="H759" s="68" t="s">
        <v>10867</v>
      </c>
      <c r="I759" s="63">
        <v>9</v>
      </c>
      <c r="J759" s="64" t="str">
        <f t="shared" si="54"/>
        <v>B</v>
      </c>
      <c r="K759" s="65">
        <f t="shared" si="55"/>
        <v>27000</v>
      </c>
      <c r="L759" s="66">
        <f t="shared" si="52"/>
        <v>13</v>
      </c>
      <c r="M759" s="66" t="str">
        <f t="shared" si="53"/>
        <v>OK</v>
      </c>
    </row>
    <row r="760" spans="2:14" x14ac:dyDescent="0.25">
      <c r="B760" s="57">
        <v>753</v>
      </c>
      <c r="C760" s="70">
        <v>44512</v>
      </c>
      <c r="D760" s="59" t="s">
        <v>3191</v>
      </c>
      <c r="E760" s="60" t="s">
        <v>11276</v>
      </c>
      <c r="F760" s="67" t="s">
        <v>3192</v>
      </c>
      <c r="G760" s="67" t="s">
        <v>3193</v>
      </c>
      <c r="H760" s="68" t="s">
        <v>10868</v>
      </c>
      <c r="I760" s="63">
        <v>6</v>
      </c>
      <c r="J760" s="64" t="str">
        <f t="shared" si="54"/>
        <v>B</v>
      </c>
      <c r="K760" s="65">
        <f t="shared" si="55"/>
        <v>18000</v>
      </c>
      <c r="L760" s="66">
        <f t="shared" si="52"/>
        <v>19</v>
      </c>
      <c r="M760" s="66" t="str">
        <f t="shared" si="53"/>
        <v>OK</v>
      </c>
    </row>
    <row r="761" spans="2:14" s="69" customFormat="1" x14ac:dyDescent="0.25">
      <c r="B761" s="57">
        <v>754</v>
      </c>
      <c r="C761" s="70">
        <v>44512</v>
      </c>
      <c r="D761" s="59" t="s">
        <v>8938</v>
      </c>
      <c r="E761" s="60" t="s">
        <v>11276</v>
      </c>
      <c r="F761" s="67" t="s">
        <v>8939</v>
      </c>
      <c r="G761" s="67" t="s">
        <v>3197</v>
      </c>
      <c r="H761" s="68" t="s">
        <v>10869</v>
      </c>
      <c r="I761" s="63">
        <v>6</v>
      </c>
      <c r="J761" s="64" t="str">
        <f t="shared" si="54"/>
        <v>B</v>
      </c>
      <c r="K761" s="65">
        <f t="shared" si="55"/>
        <v>18000</v>
      </c>
      <c r="L761" s="66">
        <f t="shared" si="52"/>
        <v>13</v>
      </c>
      <c r="M761" s="66" t="str">
        <f t="shared" si="53"/>
        <v>OK</v>
      </c>
      <c r="N761" s="40"/>
    </row>
    <row r="762" spans="2:14" x14ac:dyDescent="0.25">
      <c r="B762" s="57">
        <v>755</v>
      </c>
      <c r="C762" s="70">
        <v>44512</v>
      </c>
      <c r="D762" s="59" t="s">
        <v>3195</v>
      </c>
      <c r="E762" s="60" t="s">
        <v>11276</v>
      </c>
      <c r="F762" s="67" t="s">
        <v>3196</v>
      </c>
      <c r="G762" s="67" t="s">
        <v>3197</v>
      </c>
      <c r="H762" s="68" t="s">
        <v>10870</v>
      </c>
      <c r="I762" s="63">
        <v>6</v>
      </c>
      <c r="J762" s="64" t="str">
        <f t="shared" si="54"/>
        <v>B</v>
      </c>
      <c r="K762" s="65">
        <f t="shared" si="55"/>
        <v>18000</v>
      </c>
      <c r="L762" s="66">
        <f t="shared" si="52"/>
        <v>19</v>
      </c>
      <c r="M762" s="66" t="str">
        <f t="shared" si="53"/>
        <v>OK</v>
      </c>
    </row>
    <row r="763" spans="2:14" x14ac:dyDescent="0.25">
      <c r="B763" s="57">
        <v>756</v>
      </c>
      <c r="C763" s="70">
        <v>44512</v>
      </c>
      <c r="D763" s="59" t="s">
        <v>1144</v>
      </c>
      <c r="E763" s="60" t="s">
        <v>11276</v>
      </c>
      <c r="F763" s="67" t="s">
        <v>1145</v>
      </c>
      <c r="G763" s="67" t="s">
        <v>1146</v>
      </c>
      <c r="H763" s="68" t="s">
        <v>10871</v>
      </c>
      <c r="I763" s="63">
        <v>6</v>
      </c>
      <c r="J763" s="64" t="str">
        <f t="shared" si="54"/>
        <v>B</v>
      </c>
      <c r="K763" s="65">
        <f t="shared" si="55"/>
        <v>18000</v>
      </c>
      <c r="L763" s="66">
        <f t="shared" si="52"/>
        <v>16</v>
      </c>
      <c r="M763" s="66" t="str">
        <f t="shared" si="53"/>
        <v>OK</v>
      </c>
    </row>
    <row r="764" spans="2:14" s="69" customFormat="1" x14ac:dyDescent="0.25">
      <c r="B764" s="57">
        <v>757</v>
      </c>
      <c r="C764" s="70">
        <v>44512</v>
      </c>
      <c r="D764" s="59" t="s">
        <v>8868</v>
      </c>
      <c r="E764" s="60" t="s">
        <v>11276</v>
      </c>
      <c r="F764" s="67" t="s">
        <v>616</v>
      </c>
      <c r="G764" s="67" t="s">
        <v>8782</v>
      </c>
      <c r="H764" s="68" t="s">
        <v>10872</v>
      </c>
      <c r="I764" s="63">
        <v>6</v>
      </c>
      <c r="J764" s="64" t="str">
        <f t="shared" si="54"/>
        <v>B</v>
      </c>
      <c r="K764" s="65">
        <f t="shared" si="55"/>
        <v>18000</v>
      </c>
      <c r="L764" s="66">
        <f t="shared" si="52"/>
        <v>8</v>
      </c>
      <c r="M764" s="66" t="str">
        <f t="shared" si="53"/>
        <v>OK</v>
      </c>
      <c r="N764" s="40"/>
    </row>
    <row r="765" spans="2:14" s="69" customFormat="1" x14ac:dyDescent="0.25">
      <c r="B765" s="57">
        <v>758</v>
      </c>
      <c r="C765" s="70">
        <v>44512</v>
      </c>
      <c r="D765" s="59" t="s">
        <v>8877</v>
      </c>
      <c r="E765" s="60" t="s">
        <v>11276</v>
      </c>
      <c r="F765" s="67" t="s">
        <v>8878</v>
      </c>
      <c r="G765" s="67" t="s">
        <v>8879</v>
      </c>
      <c r="H765" s="68" t="s">
        <v>10873</v>
      </c>
      <c r="I765" s="63">
        <v>2</v>
      </c>
      <c r="J765" s="64" t="str">
        <f t="shared" si="54"/>
        <v>A</v>
      </c>
      <c r="K765" s="65">
        <f t="shared" si="55"/>
        <v>5000</v>
      </c>
      <c r="L765" s="66">
        <f t="shared" si="52"/>
        <v>4</v>
      </c>
      <c r="M765" s="66" t="str">
        <f t="shared" si="53"/>
        <v>OK</v>
      </c>
      <c r="N765" s="40"/>
    </row>
    <row r="766" spans="2:14" x14ac:dyDescent="0.25">
      <c r="B766" s="57">
        <v>759</v>
      </c>
      <c r="C766" s="70">
        <v>44512</v>
      </c>
      <c r="D766" s="59" t="s">
        <v>10878</v>
      </c>
      <c r="E766" s="60" t="s">
        <v>11276</v>
      </c>
      <c r="F766" s="67" t="s">
        <v>10879</v>
      </c>
      <c r="G766" s="67" t="s">
        <v>10880</v>
      </c>
      <c r="H766" s="68" t="s">
        <v>10881</v>
      </c>
      <c r="I766" s="63">
        <v>6</v>
      </c>
      <c r="J766" s="64" t="str">
        <f t="shared" si="54"/>
        <v>B</v>
      </c>
      <c r="K766" s="65">
        <f t="shared" si="55"/>
        <v>18000</v>
      </c>
      <c r="L766" s="66">
        <f t="shared" si="52"/>
        <v>6</v>
      </c>
      <c r="M766" s="66" t="str">
        <f t="shared" si="53"/>
        <v>OK</v>
      </c>
    </row>
    <row r="767" spans="2:14" x14ac:dyDescent="0.25">
      <c r="B767" s="57">
        <v>760</v>
      </c>
      <c r="C767" s="70">
        <v>44512</v>
      </c>
      <c r="D767" s="59" t="s">
        <v>10882</v>
      </c>
      <c r="E767" s="60" t="s">
        <v>11276</v>
      </c>
      <c r="F767" s="67" t="s">
        <v>8926</v>
      </c>
      <c r="G767" s="67" t="s">
        <v>8782</v>
      </c>
      <c r="H767" s="68" t="s">
        <v>10883</v>
      </c>
      <c r="I767" s="63">
        <v>6</v>
      </c>
      <c r="J767" s="64" t="str">
        <f t="shared" si="54"/>
        <v>B</v>
      </c>
      <c r="K767" s="65">
        <f t="shared" si="55"/>
        <v>18000</v>
      </c>
      <c r="L767" s="66">
        <f t="shared" si="52"/>
        <v>6</v>
      </c>
      <c r="M767" s="66" t="str">
        <f t="shared" si="53"/>
        <v>OK</v>
      </c>
    </row>
    <row r="768" spans="2:14" x14ac:dyDescent="0.25">
      <c r="B768" s="57">
        <v>761</v>
      </c>
      <c r="C768" s="70">
        <v>44512</v>
      </c>
      <c r="D768" s="59" t="s">
        <v>10884</v>
      </c>
      <c r="E768" s="60" t="s">
        <v>11276</v>
      </c>
      <c r="F768" s="67" t="s">
        <v>10885</v>
      </c>
      <c r="G768" s="67" t="s">
        <v>8887</v>
      </c>
      <c r="H768" s="68" t="s">
        <v>10886</v>
      </c>
      <c r="I768" s="63">
        <v>6</v>
      </c>
      <c r="J768" s="64" t="str">
        <f t="shared" si="54"/>
        <v>B</v>
      </c>
      <c r="K768" s="65">
        <f t="shared" si="55"/>
        <v>18000</v>
      </c>
      <c r="L768" s="66">
        <f t="shared" si="52"/>
        <v>6</v>
      </c>
      <c r="M768" s="66" t="str">
        <f t="shared" si="53"/>
        <v>OK</v>
      </c>
    </row>
    <row r="769" spans="2:14" s="69" customFormat="1" x14ac:dyDescent="0.25">
      <c r="B769" s="57">
        <v>762</v>
      </c>
      <c r="C769" s="70">
        <v>44512</v>
      </c>
      <c r="D769" s="59" t="s">
        <v>10887</v>
      </c>
      <c r="E769" s="60" t="s">
        <v>11276</v>
      </c>
      <c r="F769" s="67" t="s">
        <v>10888</v>
      </c>
      <c r="G769" s="67" t="s">
        <v>10889</v>
      </c>
      <c r="H769" s="68" t="s">
        <v>10890</v>
      </c>
      <c r="I769" s="63">
        <v>6</v>
      </c>
      <c r="J769" s="64" t="str">
        <f t="shared" si="54"/>
        <v>B</v>
      </c>
      <c r="K769" s="65">
        <f t="shared" si="55"/>
        <v>18000</v>
      </c>
      <c r="L769" s="66">
        <f t="shared" si="52"/>
        <v>6</v>
      </c>
      <c r="M769" s="66" t="str">
        <f t="shared" si="53"/>
        <v>OK</v>
      </c>
      <c r="N769" s="40"/>
    </row>
    <row r="770" spans="2:14" x14ac:dyDescent="0.25">
      <c r="B770" s="57">
        <v>763</v>
      </c>
      <c r="C770" s="70">
        <v>44512</v>
      </c>
      <c r="D770" s="59" t="s">
        <v>10874</v>
      </c>
      <c r="E770" s="60" t="s">
        <v>11276</v>
      </c>
      <c r="F770" s="67" t="s">
        <v>10875</v>
      </c>
      <c r="G770" s="67" t="s">
        <v>10876</v>
      </c>
      <c r="H770" s="68" t="s">
        <v>10877</v>
      </c>
      <c r="I770" s="63">
        <v>6</v>
      </c>
      <c r="J770" s="64" t="str">
        <f t="shared" si="54"/>
        <v>B</v>
      </c>
      <c r="K770" s="65">
        <f t="shared" si="55"/>
        <v>18000</v>
      </c>
      <c r="L770" s="66">
        <f t="shared" si="52"/>
        <v>6</v>
      </c>
      <c r="M770" s="66" t="str">
        <f t="shared" si="53"/>
        <v>OK</v>
      </c>
    </row>
    <row r="771" spans="2:14" x14ac:dyDescent="0.25">
      <c r="B771" s="57">
        <v>764</v>
      </c>
      <c r="C771" s="70">
        <v>44512</v>
      </c>
      <c r="D771" s="59" t="s">
        <v>10891</v>
      </c>
      <c r="E771" s="60" t="s">
        <v>11276</v>
      </c>
      <c r="F771" s="67" t="s">
        <v>10892</v>
      </c>
      <c r="G771" s="67" t="s">
        <v>3289</v>
      </c>
      <c r="H771" s="68" t="s">
        <v>10893</v>
      </c>
      <c r="I771" s="63">
        <v>2</v>
      </c>
      <c r="J771" s="64" t="str">
        <f t="shared" si="54"/>
        <v>A</v>
      </c>
      <c r="K771" s="65">
        <f t="shared" si="55"/>
        <v>5000</v>
      </c>
      <c r="L771" s="66">
        <f t="shared" si="52"/>
        <v>2</v>
      </c>
      <c r="M771" s="66" t="str">
        <f t="shared" si="53"/>
        <v>OK</v>
      </c>
    </row>
    <row r="772" spans="2:14" s="69" customFormat="1" x14ac:dyDescent="0.25">
      <c r="B772" s="57">
        <v>765</v>
      </c>
      <c r="C772" s="70">
        <v>44512</v>
      </c>
      <c r="D772" s="59" t="s">
        <v>7826</v>
      </c>
      <c r="E772" s="60" t="s">
        <v>11276</v>
      </c>
      <c r="F772" s="67" t="s">
        <v>7827</v>
      </c>
      <c r="G772" s="67" t="s">
        <v>3289</v>
      </c>
      <c r="H772" s="68" t="s">
        <v>10894</v>
      </c>
      <c r="I772" s="63">
        <v>2</v>
      </c>
      <c r="J772" s="64" t="str">
        <f t="shared" si="54"/>
        <v>A</v>
      </c>
      <c r="K772" s="65">
        <f t="shared" si="55"/>
        <v>5000</v>
      </c>
      <c r="L772" s="66">
        <f t="shared" si="52"/>
        <v>4</v>
      </c>
      <c r="M772" s="66" t="str">
        <f t="shared" si="53"/>
        <v>OK</v>
      </c>
      <c r="N772" s="40"/>
    </row>
    <row r="773" spans="2:14" x14ac:dyDescent="0.25">
      <c r="B773" s="57">
        <v>766</v>
      </c>
      <c r="C773" s="70">
        <v>44512</v>
      </c>
      <c r="D773" s="59" t="s">
        <v>7829</v>
      </c>
      <c r="E773" s="60" t="s">
        <v>11276</v>
      </c>
      <c r="F773" s="67" t="s">
        <v>7830</v>
      </c>
      <c r="G773" s="67" t="s">
        <v>7831</v>
      </c>
      <c r="H773" s="68" t="s">
        <v>10895</v>
      </c>
      <c r="I773" s="63">
        <v>2</v>
      </c>
      <c r="J773" s="64" t="str">
        <f t="shared" si="54"/>
        <v>A</v>
      </c>
      <c r="K773" s="65">
        <f t="shared" si="55"/>
        <v>5000</v>
      </c>
      <c r="L773" s="66">
        <f t="shared" si="52"/>
        <v>4</v>
      </c>
      <c r="M773" s="66" t="str">
        <f t="shared" si="53"/>
        <v>OK</v>
      </c>
    </row>
    <row r="774" spans="2:14" x14ac:dyDescent="0.25">
      <c r="B774" s="57">
        <v>767</v>
      </c>
      <c r="C774" s="70">
        <v>44512</v>
      </c>
      <c r="D774" s="59" t="s">
        <v>7833</v>
      </c>
      <c r="E774" s="60" t="s">
        <v>11276</v>
      </c>
      <c r="F774" s="67" t="s">
        <v>7834</v>
      </c>
      <c r="G774" s="67" t="s">
        <v>7835</v>
      </c>
      <c r="H774" s="68" t="s">
        <v>10896</v>
      </c>
      <c r="I774" s="63">
        <v>2</v>
      </c>
      <c r="J774" s="64" t="str">
        <f t="shared" si="54"/>
        <v>A</v>
      </c>
      <c r="K774" s="65">
        <f t="shared" si="55"/>
        <v>5000</v>
      </c>
      <c r="L774" s="66">
        <f t="shared" si="52"/>
        <v>4</v>
      </c>
      <c r="M774" s="66" t="str">
        <f t="shared" si="53"/>
        <v>OK</v>
      </c>
    </row>
    <row r="775" spans="2:14" x14ac:dyDescent="0.25">
      <c r="B775" s="57">
        <v>768</v>
      </c>
      <c r="C775" s="70">
        <v>44512</v>
      </c>
      <c r="D775" s="59" t="s">
        <v>3275</v>
      </c>
      <c r="E775" s="60" t="s">
        <v>11276</v>
      </c>
      <c r="F775" s="67" t="s">
        <v>3276</v>
      </c>
      <c r="G775" s="67" t="s">
        <v>3277</v>
      </c>
      <c r="H775" s="68" t="s">
        <v>10897</v>
      </c>
      <c r="I775" s="63">
        <v>2</v>
      </c>
      <c r="J775" s="64" t="str">
        <f t="shared" si="54"/>
        <v>A</v>
      </c>
      <c r="K775" s="65">
        <f t="shared" si="55"/>
        <v>5000</v>
      </c>
      <c r="L775" s="66">
        <f t="shared" si="52"/>
        <v>6</v>
      </c>
      <c r="M775" s="66" t="str">
        <f t="shared" si="53"/>
        <v>OK</v>
      </c>
    </row>
    <row r="776" spans="2:14" s="69" customFormat="1" x14ac:dyDescent="0.25">
      <c r="B776" s="57">
        <v>769</v>
      </c>
      <c r="C776" s="70">
        <v>44512</v>
      </c>
      <c r="D776" s="59" t="s">
        <v>7837</v>
      </c>
      <c r="E776" s="60" t="s">
        <v>11276</v>
      </c>
      <c r="F776" s="67" t="s">
        <v>7838</v>
      </c>
      <c r="G776" s="67" t="s">
        <v>7839</v>
      </c>
      <c r="H776" s="68" t="s">
        <v>10898</v>
      </c>
      <c r="I776" s="63">
        <v>2</v>
      </c>
      <c r="J776" s="64" t="str">
        <f t="shared" si="54"/>
        <v>A</v>
      </c>
      <c r="K776" s="65">
        <f t="shared" si="55"/>
        <v>5000</v>
      </c>
      <c r="L776" s="66">
        <f t="shared" si="52"/>
        <v>4</v>
      </c>
      <c r="M776" s="66" t="str">
        <f t="shared" si="53"/>
        <v>OK</v>
      </c>
      <c r="N776" s="40"/>
    </row>
    <row r="777" spans="2:14" x14ac:dyDescent="0.25">
      <c r="B777" s="57">
        <v>770</v>
      </c>
      <c r="C777" s="70">
        <v>44512</v>
      </c>
      <c r="D777" s="59" t="s">
        <v>3282</v>
      </c>
      <c r="E777" s="60" t="s">
        <v>11276</v>
      </c>
      <c r="F777" s="67" t="s">
        <v>3283</v>
      </c>
      <c r="G777" s="67" t="s">
        <v>3284</v>
      </c>
      <c r="H777" s="68" t="s">
        <v>10899</v>
      </c>
      <c r="I777" s="63">
        <v>2</v>
      </c>
      <c r="J777" s="64" t="str">
        <f t="shared" si="54"/>
        <v>A</v>
      </c>
      <c r="K777" s="65">
        <f t="shared" si="55"/>
        <v>5000</v>
      </c>
      <c r="L777" s="66">
        <f t="shared" ref="L777:L816" si="56">SUMIF($D$8:$D$816,D777:D1585,$I$8:$I$816)</f>
        <v>8</v>
      </c>
      <c r="M777" s="66" t="str">
        <f t="shared" ref="M777:M816" si="57">+IF(L777=0," ",IF(L777&lt;=20,"OK",IF(L777&gt;=21,"LEBIH")))</f>
        <v>OK</v>
      </c>
    </row>
    <row r="778" spans="2:14" s="69" customFormat="1" x14ac:dyDescent="0.25">
      <c r="B778" s="57">
        <v>771</v>
      </c>
      <c r="C778" s="70">
        <v>44512</v>
      </c>
      <c r="D778" s="59" t="s">
        <v>10900</v>
      </c>
      <c r="E778" s="60" t="s">
        <v>11276</v>
      </c>
      <c r="F778" s="67" t="s">
        <v>10901</v>
      </c>
      <c r="G778" s="67" t="s">
        <v>10902</v>
      </c>
      <c r="H778" s="68" t="s">
        <v>10903</v>
      </c>
      <c r="I778" s="63">
        <v>2</v>
      </c>
      <c r="J778" s="64" t="str">
        <f t="shared" si="54"/>
        <v>A</v>
      </c>
      <c r="K778" s="65">
        <f t="shared" si="55"/>
        <v>5000</v>
      </c>
      <c r="L778" s="66">
        <f t="shared" si="56"/>
        <v>2</v>
      </c>
      <c r="M778" s="66" t="str">
        <f t="shared" si="57"/>
        <v>OK</v>
      </c>
      <c r="N778" s="40"/>
    </row>
    <row r="779" spans="2:14" x14ac:dyDescent="0.25">
      <c r="B779" s="57">
        <v>772</v>
      </c>
      <c r="C779" s="70">
        <v>44512</v>
      </c>
      <c r="D779" s="59" t="s">
        <v>10904</v>
      </c>
      <c r="E779" s="60" t="s">
        <v>11276</v>
      </c>
      <c r="F779" s="67" t="s">
        <v>10905</v>
      </c>
      <c r="G779" s="67" t="s">
        <v>3289</v>
      </c>
      <c r="H779" s="68" t="s">
        <v>10906</v>
      </c>
      <c r="I779" s="63">
        <v>2</v>
      </c>
      <c r="J779" s="64" t="str">
        <f t="shared" si="54"/>
        <v>A</v>
      </c>
      <c r="K779" s="65">
        <f t="shared" si="55"/>
        <v>5000</v>
      </c>
      <c r="L779" s="66">
        <f t="shared" si="56"/>
        <v>2</v>
      </c>
      <c r="M779" s="66" t="str">
        <f t="shared" si="57"/>
        <v>OK</v>
      </c>
    </row>
    <row r="780" spans="2:14" x14ac:dyDescent="0.25">
      <c r="B780" s="57">
        <v>773</v>
      </c>
      <c r="C780" s="70">
        <v>44512</v>
      </c>
      <c r="D780" s="59" t="s">
        <v>7845</v>
      </c>
      <c r="E780" s="60" t="s">
        <v>11276</v>
      </c>
      <c r="F780" s="67" t="s">
        <v>7846</v>
      </c>
      <c r="G780" s="67" t="s">
        <v>7847</v>
      </c>
      <c r="H780" s="68" t="s">
        <v>10907</v>
      </c>
      <c r="I780" s="63">
        <v>2</v>
      </c>
      <c r="J780" s="64" t="str">
        <f t="shared" si="54"/>
        <v>A</v>
      </c>
      <c r="K780" s="65">
        <f t="shared" si="55"/>
        <v>5000</v>
      </c>
      <c r="L780" s="66">
        <f t="shared" si="56"/>
        <v>4</v>
      </c>
      <c r="M780" s="66" t="str">
        <f t="shared" si="57"/>
        <v>OK</v>
      </c>
    </row>
    <row r="781" spans="2:14" x14ac:dyDescent="0.25">
      <c r="B781" s="57">
        <v>774</v>
      </c>
      <c r="C781" s="70">
        <v>44512</v>
      </c>
      <c r="D781" s="59" t="s">
        <v>7849</v>
      </c>
      <c r="E781" s="60" t="s">
        <v>11276</v>
      </c>
      <c r="F781" s="67" t="s">
        <v>7850</v>
      </c>
      <c r="G781" s="67" t="s">
        <v>3292</v>
      </c>
      <c r="H781" s="68" t="s">
        <v>10908</v>
      </c>
      <c r="I781" s="63">
        <v>2</v>
      </c>
      <c r="J781" s="64" t="str">
        <f t="shared" si="54"/>
        <v>A</v>
      </c>
      <c r="K781" s="65">
        <f t="shared" si="55"/>
        <v>5000</v>
      </c>
      <c r="L781" s="66">
        <f t="shared" si="56"/>
        <v>4</v>
      </c>
      <c r="M781" s="66" t="str">
        <f t="shared" si="57"/>
        <v>OK</v>
      </c>
    </row>
    <row r="782" spans="2:14" s="69" customFormat="1" x14ac:dyDescent="0.25">
      <c r="B782" s="57">
        <v>775</v>
      </c>
      <c r="C782" s="70">
        <v>44512</v>
      </c>
      <c r="D782" s="59" t="s">
        <v>3294</v>
      </c>
      <c r="E782" s="60" t="s">
        <v>11276</v>
      </c>
      <c r="F782" s="67" t="s">
        <v>3295</v>
      </c>
      <c r="G782" s="67" t="s">
        <v>3296</v>
      </c>
      <c r="H782" s="68" t="s">
        <v>10909</v>
      </c>
      <c r="I782" s="63">
        <v>2</v>
      </c>
      <c r="J782" s="64" t="str">
        <f t="shared" si="54"/>
        <v>A</v>
      </c>
      <c r="K782" s="65">
        <f t="shared" si="55"/>
        <v>5000</v>
      </c>
      <c r="L782" s="66">
        <f t="shared" si="56"/>
        <v>6</v>
      </c>
      <c r="M782" s="66" t="str">
        <f t="shared" si="57"/>
        <v>OK</v>
      </c>
      <c r="N782" s="40"/>
    </row>
    <row r="783" spans="2:14" x14ac:dyDescent="0.25">
      <c r="B783" s="57">
        <v>776</v>
      </c>
      <c r="C783" s="70">
        <v>44512</v>
      </c>
      <c r="D783" s="59" t="s">
        <v>3298</v>
      </c>
      <c r="E783" s="60" t="s">
        <v>11276</v>
      </c>
      <c r="F783" s="67" t="s">
        <v>3299</v>
      </c>
      <c r="G783" s="67" t="s">
        <v>3300</v>
      </c>
      <c r="H783" s="68" t="s">
        <v>10910</v>
      </c>
      <c r="I783" s="63">
        <v>2</v>
      </c>
      <c r="J783" s="64" t="str">
        <f t="shared" si="54"/>
        <v>A</v>
      </c>
      <c r="K783" s="65">
        <f t="shared" si="55"/>
        <v>5000</v>
      </c>
      <c r="L783" s="66">
        <f t="shared" si="56"/>
        <v>4</v>
      </c>
      <c r="M783" s="66" t="str">
        <f t="shared" si="57"/>
        <v>OK</v>
      </c>
    </row>
    <row r="784" spans="2:14" x14ac:dyDescent="0.25">
      <c r="B784" s="57">
        <v>777</v>
      </c>
      <c r="C784" s="70">
        <v>44512</v>
      </c>
      <c r="D784" s="59" t="s">
        <v>3301</v>
      </c>
      <c r="E784" s="60" t="s">
        <v>11276</v>
      </c>
      <c r="F784" s="67" t="s">
        <v>935</v>
      </c>
      <c r="G784" s="67" t="s">
        <v>3302</v>
      </c>
      <c r="H784" s="68" t="s">
        <v>10911</v>
      </c>
      <c r="I784" s="63">
        <v>2</v>
      </c>
      <c r="J784" s="64" t="str">
        <f t="shared" si="54"/>
        <v>A</v>
      </c>
      <c r="K784" s="65">
        <f t="shared" si="55"/>
        <v>5000</v>
      </c>
      <c r="L784" s="66">
        <f t="shared" si="56"/>
        <v>6</v>
      </c>
      <c r="M784" s="66" t="str">
        <f t="shared" si="57"/>
        <v>OK</v>
      </c>
    </row>
    <row r="785" spans="2:14" s="69" customFormat="1" x14ac:dyDescent="0.25">
      <c r="B785" s="57">
        <v>778</v>
      </c>
      <c r="C785" s="70">
        <v>44512</v>
      </c>
      <c r="D785" s="59" t="s">
        <v>3305</v>
      </c>
      <c r="E785" s="60" t="s">
        <v>11276</v>
      </c>
      <c r="F785" s="67" t="s">
        <v>3306</v>
      </c>
      <c r="G785" s="67" t="s">
        <v>3307</v>
      </c>
      <c r="H785" s="68" t="s">
        <v>10912</v>
      </c>
      <c r="I785" s="63">
        <v>2</v>
      </c>
      <c r="J785" s="64" t="str">
        <f t="shared" si="54"/>
        <v>A</v>
      </c>
      <c r="K785" s="65">
        <f t="shared" si="55"/>
        <v>5000</v>
      </c>
      <c r="L785" s="66">
        <f t="shared" si="56"/>
        <v>6</v>
      </c>
      <c r="M785" s="66" t="str">
        <f t="shared" si="57"/>
        <v>OK</v>
      </c>
      <c r="N785" s="40"/>
    </row>
    <row r="786" spans="2:14" x14ac:dyDescent="0.25">
      <c r="B786" s="57">
        <v>779</v>
      </c>
      <c r="C786" s="70">
        <v>44512</v>
      </c>
      <c r="D786" s="59" t="s">
        <v>10913</v>
      </c>
      <c r="E786" s="60" t="s">
        <v>11276</v>
      </c>
      <c r="F786" s="67" t="s">
        <v>10914</v>
      </c>
      <c r="G786" s="67" t="s">
        <v>10915</v>
      </c>
      <c r="H786" s="68" t="s">
        <v>10916</v>
      </c>
      <c r="I786" s="63">
        <v>2</v>
      </c>
      <c r="J786" s="64" t="str">
        <f t="shared" si="54"/>
        <v>A</v>
      </c>
      <c r="K786" s="65">
        <f t="shared" si="55"/>
        <v>5000</v>
      </c>
      <c r="L786" s="66">
        <f t="shared" si="56"/>
        <v>2</v>
      </c>
      <c r="M786" s="66" t="str">
        <f t="shared" si="57"/>
        <v>OK</v>
      </c>
    </row>
    <row r="787" spans="2:14" x14ac:dyDescent="0.25">
      <c r="B787" s="57">
        <v>780</v>
      </c>
      <c r="C787" s="70">
        <v>44512</v>
      </c>
      <c r="D787" s="59" t="s">
        <v>8925</v>
      </c>
      <c r="E787" s="60" t="s">
        <v>11276</v>
      </c>
      <c r="F787" s="67" t="s">
        <v>8926</v>
      </c>
      <c r="G787" s="67" t="s">
        <v>7831</v>
      </c>
      <c r="H787" s="68" t="s">
        <v>10917</v>
      </c>
      <c r="I787" s="63">
        <v>2</v>
      </c>
      <c r="J787" s="64" t="str">
        <f t="shared" si="54"/>
        <v>A</v>
      </c>
      <c r="K787" s="65">
        <f t="shared" si="55"/>
        <v>5000</v>
      </c>
      <c r="L787" s="66">
        <f t="shared" si="56"/>
        <v>4</v>
      </c>
      <c r="M787" s="66" t="str">
        <f t="shared" si="57"/>
        <v>OK</v>
      </c>
    </row>
    <row r="788" spans="2:14" x14ac:dyDescent="0.25">
      <c r="B788" s="57">
        <v>781</v>
      </c>
      <c r="C788" s="70">
        <v>44512</v>
      </c>
      <c r="D788" s="59" t="s">
        <v>3263</v>
      </c>
      <c r="E788" s="60" t="s">
        <v>11276</v>
      </c>
      <c r="F788" s="67" t="s">
        <v>3264</v>
      </c>
      <c r="G788" s="67" t="s">
        <v>3265</v>
      </c>
      <c r="H788" s="68" t="s">
        <v>10956</v>
      </c>
      <c r="I788" s="63">
        <v>2</v>
      </c>
      <c r="J788" s="64" t="str">
        <f t="shared" si="54"/>
        <v>A</v>
      </c>
      <c r="K788" s="65">
        <f t="shared" si="55"/>
        <v>5000</v>
      </c>
      <c r="L788" s="66">
        <f t="shared" si="56"/>
        <v>4</v>
      </c>
      <c r="M788" s="66" t="str">
        <f t="shared" si="57"/>
        <v>OK</v>
      </c>
    </row>
    <row r="789" spans="2:14" s="69" customFormat="1" x14ac:dyDescent="0.25">
      <c r="B789" s="57">
        <v>782</v>
      </c>
      <c r="C789" s="70">
        <v>44512</v>
      </c>
      <c r="D789" s="59" t="s">
        <v>3267</v>
      </c>
      <c r="E789" s="60" t="s">
        <v>11276</v>
      </c>
      <c r="F789" s="67" t="s">
        <v>3268</v>
      </c>
      <c r="G789" s="67" t="s">
        <v>3269</v>
      </c>
      <c r="H789" s="68" t="s">
        <v>10957</v>
      </c>
      <c r="I789" s="63">
        <v>2</v>
      </c>
      <c r="J789" s="64" t="str">
        <f t="shared" si="54"/>
        <v>A</v>
      </c>
      <c r="K789" s="65">
        <f t="shared" si="55"/>
        <v>5000</v>
      </c>
      <c r="L789" s="66">
        <f t="shared" si="56"/>
        <v>4</v>
      </c>
      <c r="M789" s="66" t="str">
        <f t="shared" si="57"/>
        <v>OK</v>
      </c>
      <c r="N789" s="40"/>
    </row>
    <row r="790" spans="2:14" x14ac:dyDescent="0.25">
      <c r="B790" s="57">
        <v>783</v>
      </c>
      <c r="C790" s="70">
        <v>44512</v>
      </c>
      <c r="D790" s="59" t="s">
        <v>3271</v>
      </c>
      <c r="E790" s="60" t="s">
        <v>11276</v>
      </c>
      <c r="F790" s="67" t="s">
        <v>3272</v>
      </c>
      <c r="G790" s="67" t="s">
        <v>3273</v>
      </c>
      <c r="H790" s="68" t="s">
        <v>10958</v>
      </c>
      <c r="I790" s="63">
        <v>2</v>
      </c>
      <c r="J790" s="64" t="str">
        <f t="shared" si="54"/>
        <v>A</v>
      </c>
      <c r="K790" s="65">
        <f t="shared" si="55"/>
        <v>5000</v>
      </c>
      <c r="L790" s="66">
        <f t="shared" si="56"/>
        <v>4</v>
      </c>
      <c r="M790" s="66" t="str">
        <f t="shared" si="57"/>
        <v>OK</v>
      </c>
    </row>
    <row r="791" spans="2:14" x14ac:dyDescent="0.25">
      <c r="B791" s="57">
        <v>784</v>
      </c>
      <c r="C791" s="70">
        <v>44513</v>
      </c>
      <c r="D791" s="59" t="s">
        <v>7873</v>
      </c>
      <c r="E791" s="60" t="s">
        <v>11276</v>
      </c>
      <c r="F791" s="67" t="s">
        <v>7874</v>
      </c>
      <c r="G791" s="67" t="s">
        <v>7875</v>
      </c>
      <c r="H791" s="68" t="s">
        <v>10918</v>
      </c>
      <c r="I791" s="63">
        <v>2</v>
      </c>
      <c r="J791" s="64" t="str">
        <f t="shared" si="54"/>
        <v>A</v>
      </c>
      <c r="K791" s="65">
        <f t="shared" si="55"/>
        <v>5000</v>
      </c>
      <c r="L791" s="66">
        <f t="shared" si="56"/>
        <v>4</v>
      </c>
      <c r="M791" s="66" t="str">
        <f t="shared" si="57"/>
        <v>OK</v>
      </c>
    </row>
    <row r="792" spans="2:14" s="69" customFormat="1" x14ac:dyDescent="0.25">
      <c r="B792" s="57">
        <v>785</v>
      </c>
      <c r="C792" s="70">
        <v>44513</v>
      </c>
      <c r="D792" s="59" t="s">
        <v>3341</v>
      </c>
      <c r="E792" s="60" t="s">
        <v>11276</v>
      </c>
      <c r="F792" s="67" t="s">
        <v>3342</v>
      </c>
      <c r="G792" s="67" t="s">
        <v>3343</v>
      </c>
      <c r="H792" s="68" t="s">
        <v>10919</v>
      </c>
      <c r="I792" s="63">
        <v>2</v>
      </c>
      <c r="J792" s="64" t="str">
        <f t="shared" si="54"/>
        <v>A</v>
      </c>
      <c r="K792" s="65">
        <f t="shared" si="55"/>
        <v>5000</v>
      </c>
      <c r="L792" s="66">
        <f t="shared" si="56"/>
        <v>6</v>
      </c>
      <c r="M792" s="66" t="str">
        <f t="shared" si="57"/>
        <v>OK</v>
      </c>
      <c r="N792" s="40"/>
    </row>
    <row r="793" spans="2:14" s="69" customFormat="1" x14ac:dyDescent="0.25">
      <c r="B793" s="57">
        <v>786</v>
      </c>
      <c r="C793" s="70">
        <v>44513</v>
      </c>
      <c r="D793" s="59" t="s">
        <v>7881</v>
      </c>
      <c r="E793" s="60" t="s">
        <v>11276</v>
      </c>
      <c r="F793" s="67" t="s">
        <v>7882</v>
      </c>
      <c r="G793" s="67" t="s">
        <v>3347</v>
      </c>
      <c r="H793" s="68" t="s">
        <v>10920</v>
      </c>
      <c r="I793" s="63">
        <v>2</v>
      </c>
      <c r="J793" s="64" t="str">
        <f t="shared" si="54"/>
        <v>A</v>
      </c>
      <c r="K793" s="65">
        <f t="shared" si="55"/>
        <v>5000</v>
      </c>
      <c r="L793" s="66">
        <f t="shared" si="56"/>
        <v>4</v>
      </c>
      <c r="M793" s="66" t="str">
        <f t="shared" si="57"/>
        <v>OK</v>
      </c>
      <c r="N793" s="40"/>
    </row>
    <row r="794" spans="2:14" x14ac:dyDescent="0.25">
      <c r="B794" s="57">
        <v>787</v>
      </c>
      <c r="C794" s="70">
        <v>44513</v>
      </c>
      <c r="D794" s="59" t="s">
        <v>7889</v>
      </c>
      <c r="E794" s="60" t="s">
        <v>11276</v>
      </c>
      <c r="F794" s="67" t="s">
        <v>7890</v>
      </c>
      <c r="G794" s="67" t="s">
        <v>7891</v>
      </c>
      <c r="H794" s="68" t="s">
        <v>10921</v>
      </c>
      <c r="I794" s="63">
        <v>2</v>
      </c>
      <c r="J794" s="64" t="str">
        <f t="shared" si="54"/>
        <v>A</v>
      </c>
      <c r="K794" s="65">
        <f t="shared" si="55"/>
        <v>5000</v>
      </c>
      <c r="L794" s="66">
        <f t="shared" si="56"/>
        <v>4</v>
      </c>
      <c r="M794" s="66" t="str">
        <f t="shared" si="57"/>
        <v>OK</v>
      </c>
    </row>
    <row r="795" spans="2:14" x14ac:dyDescent="0.25">
      <c r="B795" s="57">
        <v>788</v>
      </c>
      <c r="C795" s="70">
        <v>44513</v>
      </c>
      <c r="D795" s="59" t="s">
        <v>3349</v>
      </c>
      <c r="E795" s="60" t="s">
        <v>11276</v>
      </c>
      <c r="F795" s="67" t="s">
        <v>3350</v>
      </c>
      <c r="G795" s="67" t="s">
        <v>3351</v>
      </c>
      <c r="H795" s="68" t="s">
        <v>10922</v>
      </c>
      <c r="I795" s="63">
        <v>2</v>
      </c>
      <c r="J795" s="64" t="str">
        <f t="shared" si="54"/>
        <v>A</v>
      </c>
      <c r="K795" s="65">
        <f t="shared" si="55"/>
        <v>5000</v>
      </c>
      <c r="L795" s="66">
        <f t="shared" si="56"/>
        <v>4</v>
      </c>
      <c r="M795" s="66" t="str">
        <f t="shared" si="57"/>
        <v>OK</v>
      </c>
    </row>
    <row r="796" spans="2:14" x14ac:dyDescent="0.25">
      <c r="B796" s="57">
        <v>789</v>
      </c>
      <c r="C796" s="70">
        <v>44513</v>
      </c>
      <c r="D796" s="59" t="s">
        <v>10923</v>
      </c>
      <c r="E796" s="60" t="s">
        <v>11276</v>
      </c>
      <c r="F796" s="67" t="s">
        <v>10924</v>
      </c>
      <c r="G796" s="67" t="s">
        <v>10925</v>
      </c>
      <c r="H796" s="68" t="s">
        <v>10926</v>
      </c>
      <c r="I796" s="63">
        <v>2</v>
      </c>
      <c r="J796" s="64" t="str">
        <f t="shared" si="54"/>
        <v>A</v>
      </c>
      <c r="K796" s="65">
        <f t="shared" si="55"/>
        <v>5000</v>
      </c>
      <c r="L796" s="66">
        <f t="shared" si="56"/>
        <v>2</v>
      </c>
      <c r="M796" s="66" t="str">
        <f t="shared" si="57"/>
        <v>OK</v>
      </c>
    </row>
    <row r="797" spans="2:14" s="69" customFormat="1" x14ac:dyDescent="0.25">
      <c r="B797" s="57">
        <v>790</v>
      </c>
      <c r="C797" s="70">
        <v>44513</v>
      </c>
      <c r="D797" s="59" t="s">
        <v>3357</v>
      </c>
      <c r="E797" s="60" t="s">
        <v>11276</v>
      </c>
      <c r="F797" s="67" t="s">
        <v>3358</v>
      </c>
      <c r="G797" s="67" t="s">
        <v>3359</v>
      </c>
      <c r="H797" s="68" t="s">
        <v>10927</v>
      </c>
      <c r="I797" s="63">
        <v>2</v>
      </c>
      <c r="J797" s="64" t="str">
        <f t="shared" si="54"/>
        <v>A</v>
      </c>
      <c r="K797" s="65">
        <f t="shared" si="55"/>
        <v>5000</v>
      </c>
      <c r="L797" s="66">
        <f t="shared" si="56"/>
        <v>4</v>
      </c>
      <c r="M797" s="66" t="str">
        <f t="shared" si="57"/>
        <v>OK</v>
      </c>
      <c r="N797" s="40"/>
    </row>
    <row r="798" spans="2:14" x14ac:dyDescent="0.25">
      <c r="B798" s="57">
        <v>791</v>
      </c>
      <c r="C798" s="70">
        <v>44513</v>
      </c>
      <c r="D798" s="59" t="s">
        <v>10928</v>
      </c>
      <c r="E798" s="60" t="s">
        <v>11276</v>
      </c>
      <c r="F798" s="67" t="s">
        <v>10929</v>
      </c>
      <c r="G798" s="67" t="s">
        <v>10930</v>
      </c>
      <c r="H798" s="68" t="s">
        <v>10931</v>
      </c>
      <c r="I798" s="63">
        <v>2</v>
      </c>
      <c r="J798" s="64" t="str">
        <f t="shared" si="54"/>
        <v>A</v>
      </c>
      <c r="K798" s="65">
        <f t="shared" si="55"/>
        <v>5000</v>
      </c>
      <c r="L798" s="66">
        <f t="shared" si="56"/>
        <v>2</v>
      </c>
      <c r="M798" s="66" t="str">
        <f t="shared" si="57"/>
        <v>OK</v>
      </c>
    </row>
    <row r="799" spans="2:14" x14ac:dyDescent="0.25">
      <c r="B799" s="57">
        <v>792</v>
      </c>
      <c r="C799" s="70">
        <v>44513</v>
      </c>
      <c r="D799" s="59" t="s">
        <v>3361</v>
      </c>
      <c r="E799" s="60" t="s">
        <v>11276</v>
      </c>
      <c r="F799" s="67" t="s">
        <v>3362</v>
      </c>
      <c r="G799" s="67" t="s">
        <v>3363</v>
      </c>
      <c r="H799" s="68" t="s">
        <v>10932</v>
      </c>
      <c r="I799" s="63">
        <v>2</v>
      </c>
      <c r="J799" s="64" t="str">
        <f t="shared" si="54"/>
        <v>A</v>
      </c>
      <c r="K799" s="65">
        <f t="shared" si="55"/>
        <v>5000</v>
      </c>
      <c r="L799" s="66">
        <f t="shared" si="56"/>
        <v>4</v>
      </c>
      <c r="M799" s="66" t="str">
        <f t="shared" si="57"/>
        <v>OK</v>
      </c>
    </row>
    <row r="800" spans="2:14" s="69" customFormat="1" x14ac:dyDescent="0.25">
      <c r="B800" s="57">
        <v>793</v>
      </c>
      <c r="C800" s="70">
        <v>44513</v>
      </c>
      <c r="D800" s="59" t="s">
        <v>7899</v>
      </c>
      <c r="E800" s="60" t="s">
        <v>11276</v>
      </c>
      <c r="F800" s="67" t="s">
        <v>7900</v>
      </c>
      <c r="G800" s="67" t="s">
        <v>7901</v>
      </c>
      <c r="H800" s="68" t="s">
        <v>10933</v>
      </c>
      <c r="I800" s="63">
        <v>2</v>
      </c>
      <c r="J800" s="64" t="str">
        <f t="shared" si="54"/>
        <v>A</v>
      </c>
      <c r="K800" s="65">
        <f t="shared" si="55"/>
        <v>5000</v>
      </c>
      <c r="L800" s="66">
        <f t="shared" si="56"/>
        <v>4</v>
      </c>
      <c r="M800" s="66" t="str">
        <f t="shared" si="57"/>
        <v>OK</v>
      </c>
      <c r="N800" s="40"/>
    </row>
    <row r="801" spans="2:14" x14ac:dyDescent="0.25">
      <c r="B801" s="57">
        <v>794</v>
      </c>
      <c r="C801" s="70">
        <v>44513</v>
      </c>
      <c r="D801" s="59" t="s">
        <v>3383</v>
      </c>
      <c r="E801" s="60" t="s">
        <v>11276</v>
      </c>
      <c r="F801" s="67" t="s">
        <v>3384</v>
      </c>
      <c r="G801" s="67" t="s">
        <v>3385</v>
      </c>
      <c r="H801" s="68" t="s">
        <v>10934</v>
      </c>
      <c r="I801" s="63">
        <v>2</v>
      </c>
      <c r="J801" s="64" t="str">
        <f t="shared" si="54"/>
        <v>A</v>
      </c>
      <c r="K801" s="65">
        <f t="shared" si="55"/>
        <v>5000</v>
      </c>
      <c r="L801" s="66">
        <f t="shared" si="56"/>
        <v>4</v>
      </c>
      <c r="M801" s="66" t="str">
        <f t="shared" si="57"/>
        <v>OK</v>
      </c>
    </row>
    <row r="802" spans="2:14" x14ac:dyDescent="0.25">
      <c r="B802" s="57">
        <v>795</v>
      </c>
      <c r="C802" s="70">
        <v>44513</v>
      </c>
      <c r="D802" s="59" t="s">
        <v>10935</v>
      </c>
      <c r="E802" s="60" t="s">
        <v>11276</v>
      </c>
      <c r="F802" s="67" t="s">
        <v>10936</v>
      </c>
      <c r="G802" s="67" t="s">
        <v>10937</v>
      </c>
      <c r="H802" s="68" t="s">
        <v>10938</v>
      </c>
      <c r="I802" s="63">
        <v>2</v>
      </c>
      <c r="J802" s="64" t="str">
        <f t="shared" si="54"/>
        <v>A</v>
      </c>
      <c r="K802" s="65">
        <f t="shared" si="55"/>
        <v>5000</v>
      </c>
      <c r="L802" s="66">
        <f t="shared" si="56"/>
        <v>2</v>
      </c>
      <c r="M802" s="66" t="str">
        <f t="shared" si="57"/>
        <v>OK</v>
      </c>
    </row>
    <row r="803" spans="2:14" x14ac:dyDescent="0.25">
      <c r="B803" s="57">
        <v>796</v>
      </c>
      <c r="C803" s="70">
        <v>44513</v>
      </c>
      <c r="D803" s="59" t="s">
        <v>3399</v>
      </c>
      <c r="E803" s="60" t="s">
        <v>11276</v>
      </c>
      <c r="F803" s="67" t="s">
        <v>263</v>
      </c>
      <c r="G803" s="67" t="s">
        <v>3400</v>
      </c>
      <c r="H803" s="68" t="s">
        <v>10939</v>
      </c>
      <c r="I803" s="63">
        <v>6</v>
      </c>
      <c r="J803" s="64" t="str">
        <f t="shared" si="54"/>
        <v>B</v>
      </c>
      <c r="K803" s="65">
        <f t="shared" si="55"/>
        <v>18000</v>
      </c>
      <c r="L803" s="66">
        <f t="shared" si="56"/>
        <v>12</v>
      </c>
      <c r="M803" s="66" t="str">
        <f t="shared" si="57"/>
        <v>OK</v>
      </c>
    </row>
    <row r="804" spans="2:14" s="69" customFormat="1" x14ac:dyDescent="0.25">
      <c r="B804" s="57">
        <v>797</v>
      </c>
      <c r="C804" s="70">
        <v>44513</v>
      </c>
      <c r="D804" s="59" t="s">
        <v>10940</v>
      </c>
      <c r="E804" s="60" t="s">
        <v>11276</v>
      </c>
      <c r="F804" s="67" t="s">
        <v>10941</v>
      </c>
      <c r="G804" s="67" t="s">
        <v>10942</v>
      </c>
      <c r="H804" s="68" t="s">
        <v>10943</v>
      </c>
      <c r="I804" s="63">
        <v>6</v>
      </c>
      <c r="J804" s="64" t="str">
        <f t="shared" si="54"/>
        <v>B</v>
      </c>
      <c r="K804" s="65">
        <f t="shared" si="55"/>
        <v>18000</v>
      </c>
      <c r="L804" s="66">
        <f t="shared" si="56"/>
        <v>6</v>
      </c>
      <c r="M804" s="66" t="str">
        <f t="shared" si="57"/>
        <v>OK</v>
      </c>
      <c r="N804" s="40"/>
    </row>
    <row r="805" spans="2:14" x14ac:dyDescent="0.25">
      <c r="B805" s="57">
        <v>798</v>
      </c>
      <c r="C805" s="70">
        <v>44513</v>
      </c>
      <c r="D805" s="59" t="s">
        <v>9437</v>
      </c>
      <c r="E805" s="60" t="s">
        <v>11276</v>
      </c>
      <c r="F805" s="67" t="s">
        <v>9438</v>
      </c>
      <c r="G805" s="67" t="s">
        <v>9439</v>
      </c>
      <c r="H805" s="68" t="s">
        <v>10944</v>
      </c>
      <c r="I805" s="63">
        <v>6</v>
      </c>
      <c r="J805" s="64" t="str">
        <f t="shared" si="54"/>
        <v>B</v>
      </c>
      <c r="K805" s="65">
        <f t="shared" si="55"/>
        <v>18000</v>
      </c>
      <c r="L805" s="66">
        <f t="shared" si="56"/>
        <v>8</v>
      </c>
      <c r="M805" s="66" t="str">
        <f t="shared" si="57"/>
        <v>OK</v>
      </c>
    </row>
    <row r="806" spans="2:14" x14ac:dyDescent="0.25">
      <c r="B806" s="57">
        <v>799</v>
      </c>
      <c r="C806" s="70">
        <v>44513</v>
      </c>
      <c r="D806" s="59" t="s">
        <v>3413</v>
      </c>
      <c r="E806" s="60" t="s">
        <v>11276</v>
      </c>
      <c r="F806" s="67" t="s">
        <v>3414</v>
      </c>
      <c r="G806" s="67" t="s">
        <v>3415</v>
      </c>
      <c r="H806" s="68" t="s">
        <v>10945</v>
      </c>
      <c r="I806" s="63">
        <v>6</v>
      </c>
      <c r="J806" s="64" t="str">
        <f t="shared" si="54"/>
        <v>B</v>
      </c>
      <c r="K806" s="65">
        <f t="shared" si="55"/>
        <v>18000</v>
      </c>
      <c r="L806" s="66">
        <f t="shared" si="56"/>
        <v>18</v>
      </c>
      <c r="M806" s="66" t="str">
        <f t="shared" si="57"/>
        <v>OK</v>
      </c>
    </row>
    <row r="807" spans="2:14" x14ac:dyDescent="0.25">
      <c r="B807" s="57">
        <v>800</v>
      </c>
      <c r="C807" s="70">
        <v>44513</v>
      </c>
      <c r="D807" s="59" t="s">
        <v>9442</v>
      </c>
      <c r="E807" s="60" t="s">
        <v>11276</v>
      </c>
      <c r="F807" s="67" t="s">
        <v>9443</v>
      </c>
      <c r="G807" s="67" t="s">
        <v>9444</v>
      </c>
      <c r="H807" s="68" t="s">
        <v>10946</v>
      </c>
      <c r="I807" s="63">
        <v>6</v>
      </c>
      <c r="J807" s="64" t="str">
        <f t="shared" si="54"/>
        <v>B</v>
      </c>
      <c r="K807" s="65">
        <f t="shared" si="55"/>
        <v>18000</v>
      </c>
      <c r="L807" s="66">
        <f t="shared" si="56"/>
        <v>12</v>
      </c>
      <c r="M807" s="66" t="str">
        <f t="shared" si="57"/>
        <v>OK</v>
      </c>
    </row>
    <row r="808" spans="2:14" s="69" customFormat="1" x14ac:dyDescent="0.25">
      <c r="B808" s="57">
        <v>801</v>
      </c>
      <c r="C808" s="70">
        <v>44513</v>
      </c>
      <c r="D808" s="59" t="s">
        <v>9446</v>
      </c>
      <c r="E808" s="60" t="s">
        <v>11276</v>
      </c>
      <c r="F808" s="67" t="s">
        <v>9447</v>
      </c>
      <c r="G808" s="67" t="s">
        <v>9448</v>
      </c>
      <c r="H808" s="68" t="s">
        <v>10947</v>
      </c>
      <c r="I808" s="63">
        <v>6</v>
      </c>
      <c r="J808" s="64" t="str">
        <f t="shared" si="54"/>
        <v>B</v>
      </c>
      <c r="K808" s="65">
        <f t="shared" si="55"/>
        <v>18000</v>
      </c>
      <c r="L808" s="66">
        <f t="shared" si="56"/>
        <v>12</v>
      </c>
      <c r="M808" s="66" t="str">
        <f t="shared" si="57"/>
        <v>OK</v>
      </c>
      <c r="N808" s="40"/>
    </row>
    <row r="809" spans="2:14" x14ac:dyDescent="0.25">
      <c r="B809" s="57">
        <v>802</v>
      </c>
      <c r="C809" s="70">
        <v>44513</v>
      </c>
      <c r="D809" s="59" t="s">
        <v>10948</v>
      </c>
      <c r="E809" s="60" t="s">
        <v>11276</v>
      </c>
      <c r="F809" s="67" t="s">
        <v>2365</v>
      </c>
      <c r="G809" s="67" t="s">
        <v>10949</v>
      </c>
      <c r="H809" s="68" t="s">
        <v>10950</v>
      </c>
      <c r="I809" s="63">
        <v>2</v>
      </c>
      <c r="J809" s="64" t="str">
        <f t="shared" si="54"/>
        <v>A</v>
      </c>
      <c r="K809" s="65">
        <f t="shared" si="55"/>
        <v>5000</v>
      </c>
      <c r="L809" s="66">
        <f t="shared" si="56"/>
        <v>2</v>
      </c>
      <c r="M809" s="66" t="str">
        <f t="shared" si="57"/>
        <v>OK</v>
      </c>
    </row>
    <row r="810" spans="2:14" x14ac:dyDescent="0.25">
      <c r="B810" s="57">
        <v>803</v>
      </c>
      <c r="C810" s="70">
        <v>44513</v>
      </c>
      <c r="D810" s="59" t="s">
        <v>9450</v>
      </c>
      <c r="E810" s="60" t="s">
        <v>11276</v>
      </c>
      <c r="F810" s="67" t="s">
        <v>9451</v>
      </c>
      <c r="G810" s="67" t="s">
        <v>9452</v>
      </c>
      <c r="H810" s="68" t="s">
        <v>10951</v>
      </c>
      <c r="I810" s="63">
        <v>6</v>
      </c>
      <c r="J810" s="64" t="str">
        <f t="shared" si="54"/>
        <v>B</v>
      </c>
      <c r="K810" s="65">
        <f t="shared" si="55"/>
        <v>18000</v>
      </c>
      <c r="L810" s="66">
        <f t="shared" si="56"/>
        <v>12</v>
      </c>
      <c r="M810" s="66" t="str">
        <f t="shared" si="57"/>
        <v>OK</v>
      </c>
    </row>
    <row r="811" spans="2:14" x14ac:dyDescent="0.25">
      <c r="B811" s="57">
        <v>804</v>
      </c>
      <c r="C811" s="70">
        <v>44513</v>
      </c>
      <c r="D811" s="59" t="s">
        <v>10952</v>
      </c>
      <c r="E811" s="60" t="s">
        <v>11276</v>
      </c>
      <c r="F811" s="67" t="s">
        <v>7085</v>
      </c>
      <c r="G811" s="67" t="s">
        <v>10953</v>
      </c>
      <c r="H811" s="68" t="s">
        <v>10954</v>
      </c>
      <c r="I811" s="63">
        <v>2</v>
      </c>
      <c r="J811" s="64" t="str">
        <f t="shared" si="54"/>
        <v>A</v>
      </c>
      <c r="K811" s="65">
        <f t="shared" si="55"/>
        <v>5000</v>
      </c>
      <c r="L811" s="66">
        <f t="shared" si="56"/>
        <v>2</v>
      </c>
      <c r="M811" s="66" t="str">
        <f t="shared" si="57"/>
        <v>OK</v>
      </c>
    </row>
    <row r="812" spans="2:14" s="69" customFormat="1" x14ac:dyDescent="0.25">
      <c r="B812" s="57">
        <v>805</v>
      </c>
      <c r="C812" s="70">
        <v>44513</v>
      </c>
      <c r="D812" s="59" t="s">
        <v>9454</v>
      </c>
      <c r="E812" s="60" t="s">
        <v>11276</v>
      </c>
      <c r="F812" s="67" t="s">
        <v>9455</v>
      </c>
      <c r="G812" s="67" t="s">
        <v>9456</v>
      </c>
      <c r="H812" s="68" t="s">
        <v>10955</v>
      </c>
      <c r="I812" s="63">
        <v>6</v>
      </c>
      <c r="J812" s="64" t="str">
        <f t="shared" si="54"/>
        <v>B</v>
      </c>
      <c r="K812" s="65">
        <f t="shared" si="55"/>
        <v>18000</v>
      </c>
      <c r="L812" s="66">
        <f t="shared" si="56"/>
        <v>12</v>
      </c>
      <c r="M812" s="66" t="str">
        <f t="shared" si="57"/>
        <v>OK</v>
      </c>
      <c r="N812" s="40"/>
    </row>
    <row r="813" spans="2:14" x14ac:dyDescent="0.25">
      <c r="B813" s="57">
        <v>806</v>
      </c>
      <c r="C813" s="70">
        <v>44513</v>
      </c>
      <c r="D813" s="59" t="s">
        <v>10959</v>
      </c>
      <c r="E813" s="60" t="s">
        <v>11276</v>
      </c>
      <c r="F813" s="67" t="s">
        <v>819</v>
      </c>
      <c r="G813" s="67" t="s">
        <v>10960</v>
      </c>
      <c r="H813" s="68" t="s">
        <v>10961</v>
      </c>
      <c r="I813" s="63">
        <v>6</v>
      </c>
      <c r="J813" s="64" t="str">
        <f t="shared" si="54"/>
        <v>B</v>
      </c>
      <c r="K813" s="65">
        <f t="shared" si="55"/>
        <v>18000</v>
      </c>
      <c r="L813" s="66">
        <f t="shared" si="56"/>
        <v>6</v>
      </c>
      <c r="M813" s="66" t="str">
        <f t="shared" si="57"/>
        <v>OK</v>
      </c>
    </row>
    <row r="814" spans="2:14" s="69" customFormat="1" x14ac:dyDescent="0.25">
      <c r="B814" s="57">
        <v>807</v>
      </c>
      <c r="C814" s="70">
        <v>44513</v>
      </c>
      <c r="D814" s="59" t="s">
        <v>10962</v>
      </c>
      <c r="E814" s="60" t="s">
        <v>11276</v>
      </c>
      <c r="F814" s="67" t="s">
        <v>10963</v>
      </c>
      <c r="G814" s="67" t="s">
        <v>10964</v>
      </c>
      <c r="H814" s="68" t="s">
        <v>10965</v>
      </c>
      <c r="I814" s="63">
        <v>6</v>
      </c>
      <c r="J814" s="64" t="str">
        <f t="shared" si="54"/>
        <v>B</v>
      </c>
      <c r="K814" s="65">
        <f t="shared" si="55"/>
        <v>18000</v>
      </c>
      <c r="L814" s="66">
        <f t="shared" si="56"/>
        <v>6</v>
      </c>
      <c r="M814" s="66" t="str">
        <f t="shared" si="57"/>
        <v>OK</v>
      </c>
      <c r="N814" s="40"/>
    </row>
    <row r="815" spans="2:14" x14ac:dyDescent="0.25">
      <c r="B815" s="57">
        <v>808</v>
      </c>
      <c r="C815" s="70">
        <v>44513</v>
      </c>
      <c r="D815" s="59" t="s">
        <v>3365</v>
      </c>
      <c r="E815" s="60" t="s">
        <v>11276</v>
      </c>
      <c r="F815" s="67" t="s">
        <v>3366</v>
      </c>
      <c r="G815" s="67" t="s">
        <v>3367</v>
      </c>
      <c r="H815" s="68" t="s">
        <v>10966</v>
      </c>
      <c r="I815" s="63">
        <v>2</v>
      </c>
      <c r="J815" s="64" t="str">
        <f t="shared" si="54"/>
        <v>A</v>
      </c>
      <c r="K815" s="65">
        <f t="shared" si="55"/>
        <v>5000</v>
      </c>
      <c r="L815" s="66">
        <f t="shared" si="56"/>
        <v>4</v>
      </c>
      <c r="M815" s="66" t="str">
        <f t="shared" si="57"/>
        <v>OK</v>
      </c>
    </row>
    <row r="816" spans="2:14" x14ac:dyDescent="0.25">
      <c r="B816" s="57"/>
      <c r="C816" s="70"/>
      <c r="D816" s="59"/>
      <c r="E816" s="60"/>
      <c r="F816" s="67"/>
      <c r="G816" s="67"/>
      <c r="H816" s="68"/>
      <c r="I816" s="63"/>
      <c r="J816" s="64" t="str">
        <f t="shared" si="8"/>
        <v xml:space="preserve"> </v>
      </c>
      <c r="K816" s="65">
        <f t="shared" si="9"/>
        <v>0</v>
      </c>
      <c r="L816" s="66">
        <f t="shared" si="56"/>
        <v>0</v>
      </c>
      <c r="M816" s="66" t="str">
        <f t="shared" si="57"/>
        <v xml:space="preserve"> </v>
      </c>
    </row>
    <row r="817" spans="2:14" ht="5.25" customHeight="1" x14ac:dyDescent="0.25"/>
    <row r="818" spans="2:14" s="72" customFormat="1" ht="26.25" customHeight="1" x14ac:dyDescent="0.25">
      <c r="B818" s="138" t="s">
        <v>28</v>
      </c>
      <c r="C818" s="138"/>
      <c r="D818" s="138"/>
      <c r="E818" s="138"/>
      <c r="F818" s="138"/>
      <c r="G818" s="138"/>
      <c r="I818" s="88">
        <f>SUM(I8:I817)</f>
        <v>2260</v>
      </c>
      <c r="J818" s="88"/>
      <c r="K818" s="88">
        <f>SUM(K8:K816)</f>
        <v>6084500</v>
      </c>
      <c r="L818" s="74"/>
      <c r="M818" s="75"/>
      <c r="N818" s="74"/>
    </row>
    <row r="819" spans="2:14" x14ac:dyDescent="0.25">
      <c r="I819" s="76"/>
      <c r="J819" s="76"/>
      <c r="K819" s="76"/>
    </row>
    <row r="820" spans="2:14" x14ac:dyDescent="0.25">
      <c r="B820" s="57"/>
      <c r="C820" s="70">
        <v>44489</v>
      </c>
      <c r="D820" s="59" t="s">
        <v>1156</v>
      </c>
      <c r="E820" s="60" t="s">
        <v>72</v>
      </c>
      <c r="F820" s="67" t="s">
        <v>1157</v>
      </c>
      <c r="G820" s="67" t="s">
        <v>1158</v>
      </c>
      <c r="H820" s="68" t="s">
        <v>1159</v>
      </c>
      <c r="I820" s="63">
        <v>6</v>
      </c>
      <c r="J820" s="64" t="s">
        <v>9831</v>
      </c>
      <c r="K820" s="65">
        <v>18000</v>
      </c>
    </row>
    <row r="821" spans="2:14" x14ac:dyDescent="0.25">
      <c r="B821" s="57"/>
      <c r="C821" s="70">
        <v>44492</v>
      </c>
      <c r="D821" s="59" t="s">
        <v>1156</v>
      </c>
      <c r="E821" s="60" t="s">
        <v>72</v>
      </c>
      <c r="F821" s="67" t="s">
        <v>1157</v>
      </c>
      <c r="G821" s="67" t="s">
        <v>1158</v>
      </c>
      <c r="H821" s="68" t="s">
        <v>3497</v>
      </c>
      <c r="I821" s="63">
        <v>5</v>
      </c>
      <c r="J821" s="64" t="s">
        <v>9832</v>
      </c>
      <c r="K821" s="65">
        <v>12500</v>
      </c>
    </row>
    <row r="822" spans="2:14" x14ac:dyDescent="0.25">
      <c r="B822" s="57"/>
      <c r="C822" s="70">
        <v>44496</v>
      </c>
      <c r="D822" s="59" t="s">
        <v>1156</v>
      </c>
      <c r="E822" s="60" t="s">
        <v>72</v>
      </c>
      <c r="F822" s="67" t="s">
        <v>1157</v>
      </c>
      <c r="G822" s="67" t="s">
        <v>1158</v>
      </c>
      <c r="H822" s="68" t="s">
        <v>6494</v>
      </c>
      <c r="I822" s="63">
        <v>5</v>
      </c>
      <c r="J822" s="64" t="s">
        <v>9832</v>
      </c>
      <c r="K822" s="65">
        <v>12500</v>
      </c>
    </row>
    <row r="823" spans="2:14" x14ac:dyDescent="0.25">
      <c r="B823" s="57"/>
      <c r="C823" s="70">
        <v>44508</v>
      </c>
      <c r="D823" s="59" t="s">
        <v>1156</v>
      </c>
      <c r="E823" s="60" t="s">
        <v>72</v>
      </c>
      <c r="F823" s="67" t="s">
        <v>1157</v>
      </c>
      <c r="G823" s="67" t="s">
        <v>1158</v>
      </c>
      <c r="H823" s="68" t="s">
        <v>9830</v>
      </c>
      <c r="I823" s="63">
        <v>7</v>
      </c>
      <c r="J823" s="64" t="s">
        <v>9831</v>
      </c>
      <c r="K823" s="65">
        <v>21000</v>
      </c>
      <c r="L823" s="40" t="s">
        <v>9833</v>
      </c>
    </row>
  </sheetData>
  <autoFilter ref="B7:N816"/>
  <mergeCells count="11">
    <mergeCell ref="H5:H6"/>
    <mergeCell ref="J5:J6"/>
    <mergeCell ref="K5:K6"/>
    <mergeCell ref="L6:M6"/>
    <mergeCell ref="B818:G818"/>
    <mergeCell ref="B5:B6"/>
    <mergeCell ref="C5:C6"/>
    <mergeCell ref="D5:D6"/>
    <mergeCell ref="E5:E6"/>
    <mergeCell ref="F5:F6"/>
    <mergeCell ref="G5:G6"/>
  </mergeCells>
  <conditionalFormatting sqref="H816">
    <cfRule type="duplicateValues" dxfId="295" priority="361"/>
  </conditionalFormatting>
  <conditionalFormatting sqref="H792">
    <cfRule type="duplicateValues" dxfId="294" priority="24"/>
  </conditionalFormatting>
  <conditionalFormatting sqref="H820">
    <cfRule type="duplicateValues" dxfId="293" priority="251"/>
  </conditionalFormatting>
  <conditionalFormatting sqref="H821">
    <cfRule type="duplicateValues" dxfId="292" priority="250"/>
  </conditionalFormatting>
  <conditionalFormatting sqref="H822">
    <cfRule type="duplicateValues" dxfId="291" priority="249"/>
  </conditionalFormatting>
  <conditionalFormatting sqref="H823">
    <cfRule type="duplicateValues" dxfId="290" priority="248"/>
  </conditionalFormatting>
  <conditionalFormatting sqref="H152:H197">
    <cfRule type="duplicateValues" dxfId="289" priority="245"/>
  </conditionalFormatting>
  <conditionalFormatting sqref="H8:H151">
    <cfRule type="duplicateValues" dxfId="288" priority="246"/>
  </conditionalFormatting>
  <conditionalFormatting sqref="H342:H387">
    <cfRule type="duplicateValues" dxfId="287" priority="243"/>
  </conditionalFormatting>
  <conditionalFormatting sqref="H198:H341">
    <cfRule type="duplicateValues" dxfId="286" priority="244"/>
  </conditionalFormatting>
  <conditionalFormatting sqref="H388:H531">
    <cfRule type="duplicateValues" dxfId="285" priority="242"/>
  </conditionalFormatting>
  <conditionalFormatting sqref="H532:H574">
    <cfRule type="duplicateValues" dxfId="284" priority="247"/>
  </conditionalFormatting>
  <conditionalFormatting sqref="H575">
    <cfRule type="duplicateValues" dxfId="283" priority="241"/>
  </conditionalFormatting>
  <conditionalFormatting sqref="H576">
    <cfRule type="duplicateValues" dxfId="282" priority="240"/>
  </conditionalFormatting>
  <conditionalFormatting sqref="H577">
    <cfRule type="duplicateValues" dxfId="281" priority="239"/>
  </conditionalFormatting>
  <conditionalFormatting sqref="H578">
    <cfRule type="duplicateValues" dxfId="280" priority="238"/>
  </conditionalFormatting>
  <conditionalFormatting sqref="H579">
    <cfRule type="duplicateValues" dxfId="279" priority="237"/>
  </conditionalFormatting>
  <conditionalFormatting sqref="H580">
    <cfRule type="duplicateValues" dxfId="278" priority="236"/>
  </conditionalFormatting>
  <conditionalFormatting sqref="H581">
    <cfRule type="duplicateValues" dxfId="277" priority="235"/>
  </conditionalFormatting>
  <conditionalFormatting sqref="H582">
    <cfRule type="duplicateValues" dxfId="276" priority="234"/>
  </conditionalFormatting>
  <conditionalFormatting sqref="H583">
    <cfRule type="duplicateValues" dxfId="275" priority="233"/>
  </conditionalFormatting>
  <conditionalFormatting sqref="H584">
    <cfRule type="duplicateValues" dxfId="274" priority="232"/>
  </conditionalFormatting>
  <conditionalFormatting sqref="H585">
    <cfRule type="duplicateValues" dxfId="273" priority="231"/>
  </conditionalFormatting>
  <conditionalFormatting sqref="H586">
    <cfRule type="duplicateValues" dxfId="272" priority="230"/>
  </conditionalFormatting>
  <conditionalFormatting sqref="H587">
    <cfRule type="duplicateValues" dxfId="271" priority="229"/>
  </conditionalFormatting>
  <conditionalFormatting sqref="H588">
    <cfRule type="duplicateValues" dxfId="270" priority="228"/>
  </conditionalFormatting>
  <conditionalFormatting sqref="H589">
    <cfRule type="duplicateValues" dxfId="269" priority="227"/>
  </conditionalFormatting>
  <conditionalFormatting sqref="H590">
    <cfRule type="duplicateValues" dxfId="268" priority="226"/>
  </conditionalFormatting>
  <conditionalFormatting sqref="H591">
    <cfRule type="duplicateValues" dxfId="267" priority="225"/>
  </conditionalFormatting>
  <conditionalFormatting sqref="H592">
    <cfRule type="duplicateValues" dxfId="266" priority="224"/>
  </conditionalFormatting>
  <conditionalFormatting sqref="H593">
    <cfRule type="duplicateValues" dxfId="265" priority="223"/>
  </conditionalFormatting>
  <conditionalFormatting sqref="H594">
    <cfRule type="duplicateValues" dxfId="264" priority="222"/>
  </conditionalFormatting>
  <conditionalFormatting sqref="H595">
    <cfRule type="duplicateValues" dxfId="263" priority="221"/>
  </conditionalFormatting>
  <conditionalFormatting sqref="H596">
    <cfRule type="duplicateValues" dxfId="262" priority="220"/>
  </conditionalFormatting>
  <conditionalFormatting sqref="H597">
    <cfRule type="duplicateValues" dxfId="261" priority="219"/>
  </conditionalFormatting>
  <conditionalFormatting sqref="H598">
    <cfRule type="duplicateValues" dxfId="260" priority="218"/>
  </conditionalFormatting>
  <conditionalFormatting sqref="H599">
    <cfRule type="duplicateValues" dxfId="259" priority="217"/>
  </conditionalFormatting>
  <conditionalFormatting sqref="H600">
    <cfRule type="duplicateValues" dxfId="258" priority="216"/>
  </conditionalFormatting>
  <conditionalFormatting sqref="H601">
    <cfRule type="duplicateValues" dxfId="257" priority="215"/>
  </conditionalFormatting>
  <conditionalFormatting sqref="H602">
    <cfRule type="duplicateValues" dxfId="256" priority="214"/>
  </conditionalFormatting>
  <conditionalFormatting sqref="H603">
    <cfRule type="duplicateValues" dxfId="255" priority="213"/>
  </conditionalFormatting>
  <conditionalFormatting sqref="H604">
    <cfRule type="duplicateValues" dxfId="254" priority="212"/>
  </conditionalFormatting>
  <conditionalFormatting sqref="H605">
    <cfRule type="duplicateValues" dxfId="253" priority="211"/>
  </conditionalFormatting>
  <conditionalFormatting sqref="H606">
    <cfRule type="duplicateValues" dxfId="252" priority="210"/>
  </conditionalFormatting>
  <conditionalFormatting sqref="H607">
    <cfRule type="duplicateValues" dxfId="251" priority="209"/>
  </conditionalFormatting>
  <conditionalFormatting sqref="H608">
    <cfRule type="duplicateValues" dxfId="250" priority="208"/>
  </conditionalFormatting>
  <conditionalFormatting sqref="H609">
    <cfRule type="duplicateValues" dxfId="249" priority="207"/>
  </conditionalFormatting>
  <conditionalFormatting sqref="H610">
    <cfRule type="duplicateValues" dxfId="248" priority="206"/>
  </conditionalFormatting>
  <conditionalFormatting sqref="H611">
    <cfRule type="duplicateValues" dxfId="247" priority="205"/>
  </conditionalFormatting>
  <conditionalFormatting sqref="H612">
    <cfRule type="duplicateValues" dxfId="246" priority="204"/>
  </conditionalFormatting>
  <conditionalFormatting sqref="H613">
    <cfRule type="duplicateValues" dxfId="245" priority="203"/>
  </conditionalFormatting>
  <conditionalFormatting sqref="H614">
    <cfRule type="duplicateValues" dxfId="244" priority="202"/>
  </conditionalFormatting>
  <conditionalFormatting sqref="H615">
    <cfRule type="duplicateValues" dxfId="243" priority="201"/>
  </conditionalFormatting>
  <conditionalFormatting sqref="H616">
    <cfRule type="duplicateValues" dxfId="242" priority="200"/>
  </conditionalFormatting>
  <conditionalFormatting sqref="H617">
    <cfRule type="duplicateValues" dxfId="241" priority="199"/>
  </conditionalFormatting>
  <conditionalFormatting sqref="H618">
    <cfRule type="duplicateValues" dxfId="240" priority="198"/>
  </conditionalFormatting>
  <conditionalFormatting sqref="H619">
    <cfRule type="duplicateValues" dxfId="239" priority="197"/>
  </conditionalFormatting>
  <conditionalFormatting sqref="H620">
    <cfRule type="duplicateValues" dxfId="238" priority="196"/>
  </conditionalFormatting>
  <conditionalFormatting sqref="H621">
    <cfRule type="duplicateValues" dxfId="237" priority="195"/>
  </conditionalFormatting>
  <conditionalFormatting sqref="H622">
    <cfRule type="duplicateValues" dxfId="236" priority="194"/>
  </conditionalFormatting>
  <conditionalFormatting sqref="H623">
    <cfRule type="duplicateValues" dxfId="235" priority="193"/>
  </conditionalFormatting>
  <conditionalFormatting sqref="H624">
    <cfRule type="duplicateValues" dxfId="234" priority="192"/>
  </conditionalFormatting>
  <conditionalFormatting sqref="H625">
    <cfRule type="duplicateValues" dxfId="233" priority="191"/>
  </conditionalFormatting>
  <conditionalFormatting sqref="H626">
    <cfRule type="duplicateValues" dxfId="232" priority="190"/>
  </conditionalFormatting>
  <conditionalFormatting sqref="H627">
    <cfRule type="duplicateValues" dxfId="231" priority="189"/>
  </conditionalFormatting>
  <conditionalFormatting sqref="H628">
    <cfRule type="duplicateValues" dxfId="230" priority="188"/>
  </conditionalFormatting>
  <conditionalFormatting sqref="H629">
    <cfRule type="duplicateValues" dxfId="229" priority="187"/>
  </conditionalFormatting>
  <conditionalFormatting sqref="H630">
    <cfRule type="duplicateValues" dxfId="228" priority="186"/>
  </conditionalFormatting>
  <conditionalFormatting sqref="H631">
    <cfRule type="duplicateValues" dxfId="227" priority="185"/>
  </conditionalFormatting>
  <conditionalFormatting sqref="H632">
    <cfRule type="duplicateValues" dxfId="226" priority="184"/>
  </conditionalFormatting>
  <conditionalFormatting sqref="H633">
    <cfRule type="duplicateValues" dxfId="225" priority="183"/>
  </conditionalFormatting>
  <conditionalFormatting sqref="H634">
    <cfRule type="duplicateValues" dxfId="224" priority="182"/>
  </conditionalFormatting>
  <conditionalFormatting sqref="H635">
    <cfRule type="duplicateValues" dxfId="223" priority="181"/>
  </conditionalFormatting>
  <conditionalFormatting sqref="H636">
    <cfRule type="duplicateValues" dxfId="222" priority="180"/>
  </conditionalFormatting>
  <conditionalFormatting sqref="H637">
    <cfRule type="duplicateValues" dxfId="221" priority="179"/>
  </conditionalFormatting>
  <conditionalFormatting sqref="H638">
    <cfRule type="duplicateValues" dxfId="220" priority="178"/>
  </conditionalFormatting>
  <conditionalFormatting sqref="H639">
    <cfRule type="duplicateValues" dxfId="219" priority="177"/>
  </conditionalFormatting>
  <conditionalFormatting sqref="H640">
    <cfRule type="duplicateValues" dxfId="218" priority="176"/>
  </conditionalFormatting>
  <conditionalFormatting sqref="H641">
    <cfRule type="duplicateValues" dxfId="217" priority="175"/>
  </conditionalFormatting>
  <conditionalFormatting sqref="H642">
    <cfRule type="duplicateValues" dxfId="216" priority="174"/>
  </conditionalFormatting>
  <conditionalFormatting sqref="H643">
    <cfRule type="duplicateValues" dxfId="215" priority="173"/>
  </conditionalFormatting>
  <conditionalFormatting sqref="H644">
    <cfRule type="duplicateValues" dxfId="214" priority="172"/>
  </conditionalFormatting>
  <conditionalFormatting sqref="H645">
    <cfRule type="duplicateValues" dxfId="213" priority="171"/>
  </conditionalFormatting>
  <conditionalFormatting sqref="H646">
    <cfRule type="duplicateValues" dxfId="212" priority="170"/>
  </conditionalFormatting>
  <conditionalFormatting sqref="H647">
    <cfRule type="duplicateValues" dxfId="211" priority="169"/>
  </conditionalFormatting>
  <conditionalFormatting sqref="H648">
    <cfRule type="duplicateValues" dxfId="210" priority="168"/>
  </conditionalFormatting>
  <conditionalFormatting sqref="H649">
    <cfRule type="duplicateValues" dxfId="209" priority="167"/>
  </conditionalFormatting>
  <conditionalFormatting sqref="H650">
    <cfRule type="duplicateValues" dxfId="208" priority="166"/>
  </conditionalFormatting>
  <conditionalFormatting sqref="H651">
    <cfRule type="duplicateValues" dxfId="207" priority="165"/>
  </conditionalFormatting>
  <conditionalFormatting sqref="H652">
    <cfRule type="duplicateValues" dxfId="206" priority="164"/>
  </conditionalFormatting>
  <conditionalFormatting sqref="H653">
    <cfRule type="duplicateValues" dxfId="205" priority="163"/>
  </conditionalFormatting>
  <conditionalFormatting sqref="H654">
    <cfRule type="duplicateValues" dxfId="204" priority="162"/>
  </conditionalFormatting>
  <conditionalFormatting sqref="H655">
    <cfRule type="duplicateValues" dxfId="203" priority="161"/>
  </conditionalFormatting>
  <conditionalFormatting sqref="H656">
    <cfRule type="duplicateValues" dxfId="202" priority="160"/>
  </conditionalFormatting>
  <conditionalFormatting sqref="H657">
    <cfRule type="duplicateValues" dxfId="201" priority="159"/>
  </conditionalFormatting>
  <conditionalFormatting sqref="H658">
    <cfRule type="duplicateValues" dxfId="200" priority="158"/>
  </conditionalFormatting>
  <conditionalFormatting sqref="H659">
    <cfRule type="duplicateValues" dxfId="199" priority="157"/>
  </conditionalFormatting>
  <conditionalFormatting sqref="H660">
    <cfRule type="duplicateValues" dxfId="198" priority="156"/>
  </conditionalFormatting>
  <conditionalFormatting sqref="H661">
    <cfRule type="duplicateValues" dxfId="197" priority="155"/>
  </conditionalFormatting>
  <conditionalFormatting sqref="H662">
    <cfRule type="duplicateValues" dxfId="196" priority="154"/>
  </conditionalFormatting>
  <conditionalFormatting sqref="H663">
    <cfRule type="duplicateValues" dxfId="195" priority="153"/>
  </conditionalFormatting>
  <conditionalFormatting sqref="H664">
    <cfRule type="duplicateValues" dxfId="194" priority="152"/>
  </conditionalFormatting>
  <conditionalFormatting sqref="H665">
    <cfRule type="duplicateValues" dxfId="193" priority="151"/>
  </conditionalFormatting>
  <conditionalFormatting sqref="H666">
    <cfRule type="duplicateValues" dxfId="192" priority="150"/>
  </conditionalFormatting>
  <conditionalFormatting sqref="H667">
    <cfRule type="duplicateValues" dxfId="191" priority="149"/>
  </conditionalFormatting>
  <conditionalFormatting sqref="H668">
    <cfRule type="duplicateValues" dxfId="190" priority="148"/>
  </conditionalFormatting>
  <conditionalFormatting sqref="H669">
    <cfRule type="duplicateValues" dxfId="189" priority="147"/>
  </conditionalFormatting>
  <conditionalFormatting sqref="H670">
    <cfRule type="duplicateValues" dxfId="188" priority="146"/>
  </conditionalFormatting>
  <conditionalFormatting sqref="H671">
    <cfRule type="duplicateValues" dxfId="187" priority="145"/>
  </conditionalFormatting>
  <conditionalFormatting sqref="H672">
    <cfRule type="duplicateValues" dxfId="186" priority="144"/>
  </conditionalFormatting>
  <conditionalFormatting sqref="H673">
    <cfRule type="duplicateValues" dxfId="185" priority="143"/>
  </conditionalFormatting>
  <conditionalFormatting sqref="H674">
    <cfRule type="duplicateValues" dxfId="184" priority="142"/>
  </conditionalFormatting>
  <conditionalFormatting sqref="H675">
    <cfRule type="duplicateValues" dxfId="183" priority="141"/>
  </conditionalFormatting>
  <conditionalFormatting sqref="H676">
    <cfRule type="duplicateValues" dxfId="182" priority="140"/>
  </conditionalFormatting>
  <conditionalFormatting sqref="H677">
    <cfRule type="duplicateValues" dxfId="181" priority="139"/>
  </conditionalFormatting>
  <conditionalFormatting sqref="H678">
    <cfRule type="duplicateValues" dxfId="180" priority="138"/>
  </conditionalFormatting>
  <conditionalFormatting sqref="H679">
    <cfRule type="duplicateValues" dxfId="179" priority="137"/>
  </conditionalFormatting>
  <conditionalFormatting sqref="H680">
    <cfRule type="duplicateValues" dxfId="178" priority="136"/>
  </conditionalFormatting>
  <conditionalFormatting sqref="H681">
    <cfRule type="duplicateValues" dxfId="177" priority="135"/>
  </conditionalFormatting>
  <conditionalFormatting sqref="H682">
    <cfRule type="duplicateValues" dxfId="176" priority="134"/>
  </conditionalFormatting>
  <conditionalFormatting sqref="H683">
    <cfRule type="duplicateValues" dxfId="175" priority="133"/>
  </conditionalFormatting>
  <conditionalFormatting sqref="H684">
    <cfRule type="duplicateValues" dxfId="174" priority="132"/>
  </conditionalFormatting>
  <conditionalFormatting sqref="H685">
    <cfRule type="duplicateValues" dxfId="173" priority="131"/>
  </conditionalFormatting>
  <conditionalFormatting sqref="H686">
    <cfRule type="duplicateValues" dxfId="172" priority="130"/>
  </conditionalFormatting>
  <conditionalFormatting sqref="H687">
    <cfRule type="duplicateValues" dxfId="171" priority="129"/>
  </conditionalFormatting>
  <conditionalFormatting sqref="H688">
    <cfRule type="duplicateValues" dxfId="170" priority="128"/>
  </conditionalFormatting>
  <conditionalFormatting sqref="H689">
    <cfRule type="duplicateValues" dxfId="169" priority="127"/>
  </conditionalFormatting>
  <conditionalFormatting sqref="H690">
    <cfRule type="duplicateValues" dxfId="168" priority="126"/>
  </conditionalFormatting>
  <conditionalFormatting sqref="H691">
    <cfRule type="duplicateValues" dxfId="167" priority="125"/>
  </conditionalFormatting>
  <conditionalFormatting sqref="H692">
    <cfRule type="duplicateValues" dxfId="166" priority="124"/>
  </conditionalFormatting>
  <conditionalFormatting sqref="H693">
    <cfRule type="duplicateValues" dxfId="165" priority="123"/>
  </conditionalFormatting>
  <conditionalFormatting sqref="H694">
    <cfRule type="duplicateValues" dxfId="164" priority="122"/>
  </conditionalFormatting>
  <conditionalFormatting sqref="H695">
    <cfRule type="duplicateValues" dxfId="163" priority="121"/>
  </conditionalFormatting>
  <conditionalFormatting sqref="H696">
    <cfRule type="duplicateValues" dxfId="162" priority="120"/>
  </conditionalFormatting>
  <conditionalFormatting sqref="H697">
    <cfRule type="duplicateValues" dxfId="161" priority="119"/>
  </conditionalFormatting>
  <conditionalFormatting sqref="H698">
    <cfRule type="duplicateValues" dxfId="160" priority="118"/>
  </conditionalFormatting>
  <conditionalFormatting sqref="H699">
    <cfRule type="duplicateValues" dxfId="159" priority="117"/>
  </conditionalFormatting>
  <conditionalFormatting sqref="H700">
    <cfRule type="duplicateValues" dxfId="158" priority="116"/>
  </conditionalFormatting>
  <conditionalFormatting sqref="H701">
    <cfRule type="duplicateValues" dxfId="157" priority="115"/>
  </conditionalFormatting>
  <conditionalFormatting sqref="H702">
    <cfRule type="duplicateValues" dxfId="156" priority="114"/>
  </conditionalFormatting>
  <conditionalFormatting sqref="H703">
    <cfRule type="duplicateValues" dxfId="155" priority="113"/>
  </conditionalFormatting>
  <conditionalFormatting sqref="H704">
    <cfRule type="duplicateValues" dxfId="154" priority="112"/>
  </conditionalFormatting>
  <conditionalFormatting sqref="H705">
    <cfRule type="duplicateValues" dxfId="153" priority="111"/>
  </conditionalFormatting>
  <conditionalFormatting sqref="H706">
    <cfRule type="duplicateValues" dxfId="152" priority="110"/>
  </conditionalFormatting>
  <conditionalFormatting sqref="H707">
    <cfRule type="duplicateValues" dxfId="151" priority="109"/>
  </conditionalFormatting>
  <conditionalFormatting sqref="H708">
    <cfRule type="duplicateValues" dxfId="150" priority="108"/>
  </conditionalFormatting>
  <conditionalFormatting sqref="H709">
    <cfRule type="duplicateValues" dxfId="149" priority="107"/>
  </conditionalFormatting>
  <conditionalFormatting sqref="H710">
    <cfRule type="duplicateValues" dxfId="148" priority="106"/>
  </conditionalFormatting>
  <conditionalFormatting sqref="H711">
    <cfRule type="duplicateValues" dxfId="147" priority="105"/>
  </conditionalFormatting>
  <conditionalFormatting sqref="H712">
    <cfRule type="duplicateValues" dxfId="146" priority="104"/>
  </conditionalFormatting>
  <conditionalFormatting sqref="H713">
    <cfRule type="duplicateValues" dxfId="145" priority="103"/>
  </conditionalFormatting>
  <conditionalFormatting sqref="H714">
    <cfRule type="duplicateValues" dxfId="144" priority="102"/>
  </conditionalFormatting>
  <conditionalFormatting sqref="H715">
    <cfRule type="duplicateValues" dxfId="143" priority="101"/>
  </conditionalFormatting>
  <conditionalFormatting sqref="H716">
    <cfRule type="duplicateValues" dxfId="142" priority="100"/>
  </conditionalFormatting>
  <conditionalFormatting sqref="H717">
    <cfRule type="duplicateValues" dxfId="141" priority="99"/>
  </conditionalFormatting>
  <conditionalFormatting sqref="H718">
    <cfRule type="duplicateValues" dxfId="140" priority="98"/>
  </conditionalFormatting>
  <conditionalFormatting sqref="H719">
    <cfRule type="duplicateValues" dxfId="139" priority="97"/>
  </conditionalFormatting>
  <conditionalFormatting sqref="H720">
    <cfRule type="duplicateValues" dxfId="138" priority="96"/>
  </conditionalFormatting>
  <conditionalFormatting sqref="H721">
    <cfRule type="duplicateValues" dxfId="137" priority="95"/>
  </conditionalFormatting>
  <conditionalFormatting sqref="H722">
    <cfRule type="duplicateValues" dxfId="136" priority="94"/>
  </conditionalFormatting>
  <conditionalFormatting sqref="H723">
    <cfRule type="duplicateValues" dxfId="135" priority="93"/>
  </conditionalFormatting>
  <conditionalFormatting sqref="H724">
    <cfRule type="duplicateValues" dxfId="134" priority="92"/>
  </conditionalFormatting>
  <conditionalFormatting sqref="H725">
    <cfRule type="duplicateValues" dxfId="133" priority="91"/>
  </conditionalFormatting>
  <conditionalFormatting sqref="H726">
    <cfRule type="duplicateValues" dxfId="132" priority="90"/>
  </conditionalFormatting>
  <conditionalFormatting sqref="H727">
    <cfRule type="duplicateValues" dxfId="131" priority="89"/>
  </conditionalFormatting>
  <conditionalFormatting sqref="H728">
    <cfRule type="duplicateValues" dxfId="130" priority="88"/>
  </conditionalFormatting>
  <conditionalFormatting sqref="H729">
    <cfRule type="duplicateValues" dxfId="129" priority="87"/>
  </conditionalFormatting>
  <conditionalFormatting sqref="H730">
    <cfRule type="duplicateValues" dxfId="128" priority="86"/>
  </conditionalFormatting>
  <conditionalFormatting sqref="H731">
    <cfRule type="duplicateValues" dxfId="127" priority="85"/>
  </conditionalFormatting>
  <conditionalFormatting sqref="H732">
    <cfRule type="duplicateValues" dxfId="126" priority="84"/>
  </conditionalFormatting>
  <conditionalFormatting sqref="H733">
    <cfRule type="duplicateValues" dxfId="125" priority="83"/>
  </conditionalFormatting>
  <conditionalFormatting sqref="H734">
    <cfRule type="duplicateValues" dxfId="124" priority="82"/>
  </conditionalFormatting>
  <conditionalFormatting sqref="H735">
    <cfRule type="duplicateValues" dxfId="123" priority="81"/>
  </conditionalFormatting>
  <conditionalFormatting sqref="H736">
    <cfRule type="duplicateValues" dxfId="122" priority="80"/>
  </conditionalFormatting>
  <conditionalFormatting sqref="H737">
    <cfRule type="duplicateValues" dxfId="121" priority="79"/>
  </conditionalFormatting>
  <conditionalFormatting sqref="H738">
    <cfRule type="duplicateValues" dxfId="120" priority="78"/>
  </conditionalFormatting>
  <conditionalFormatting sqref="H739">
    <cfRule type="duplicateValues" dxfId="119" priority="77"/>
  </conditionalFormatting>
  <conditionalFormatting sqref="H740">
    <cfRule type="duplicateValues" dxfId="118" priority="76"/>
  </conditionalFormatting>
  <conditionalFormatting sqref="H741">
    <cfRule type="duplicateValues" dxfId="117" priority="75"/>
  </conditionalFormatting>
  <conditionalFormatting sqref="H742">
    <cfRule type="duplicateValues" dxfId="116" priority="74"/>
  </conditionalFormatting>
  <conditionalFormatting sqref="H743">
    <cfRule type="duplicateValues" dxfId="115" priority="73"/>
  </conditionalFormatting>
  <conditionalFormatting sqref="H744">
    <cfRule type="duplicateValues" dxfId="114" priority="72"/>
  </conditionalFormatting>
  <conditionalFormatting sqref="H745">
    <cfRule type="duplicateValues" dxfId="113" priority="71"/>
  </conditionalFormatting>
  <conditionalFormatting sqref="H746">
    <cfRule type="duplicateValues" dxfId="112" priority="70"/>
  </conditionalFormatting>
  <conditionalFormatting sqref="H747">
    <cfRule type="duplicateValues" dxfId="111" priority="69"/>
  </conditionalFormatting>
  <conditionalFormatting sqref="H748">
    <cfRule type="duplicateValues" dxfId="110" priority="68"/>
  </conditionalFormatting>
  <conditionalFormatting sqref="H749">
    <cfRule type="duplicateValues" dxfId="109" priority="67"/>
  </conditionalFormatting>
  <conditionalFormatting sqref="H750">
    <cfRule type="duplicateValues" dxfId="108" priority="66"/>
  </conditionalFormatting>
  <conditionalFormatting sqref="H751">
    <cfRule type="duplicateValues" dxfId="107" priority="65"/>
  </conditionalFormatting>
  <conditionalFormatting sqref="H752">
    <cfRule type="duplicateValues" dxfId="106" priority="64"/>
  </conditionalFormatting>
  <conditionalFormatting sqref="H753">
    <cfRule type="duplicateValues" dxfId="105" priority="63"/>
  </conditionalFormatting>
  <conditionalFormatting sqref="H754">
    <cfRule type="duplicateValues" dxfId="104" priority="62"/>
  </conditionalFormatting>
  <conditionalFormatting sqref="H755">
    <cfRule type="duplicateValues" dxfId="103" priority="61"/>
  </conditionalFormatting>
  <conditionalFormatting sqref="H756">
    <cfRule type="duplicateValues" dxfId="102" priority="60"/>
  </conditionalFormatting>
  <conditionalFormatting sqref="H757">
    <cfRule type="duplicateValues" dxfId="101" priority="59"/>
  </conditionalFormatting>
  <conditionalFormatting sqref="H758">
    <cfRule type="duplicateValues" dxfId="100" priority="58"/>
  </conditionalFormatting>
  <conditionalFormatting sqref="H759">
    <cfRule type="duplicateValues" dxfId="99" priority="57"/>
  </conditionalFormatting>
  <conditionalFormatting sqref="H760">
    <cfRule type="duplicateValues" dxfId="98" priority="56"/>
  </conditionalFormatting>
  <conditionalFormatting sqref="H761">
    <cfRule type="duplicateValues" dxfId="97" priority="55"/>
  </conditionalFormatting>
  <conditionalFormatting sqref="H762">
    <cfRule type="duplicateValues" dxfId="96" priority="54"/>
  </conditionalFormatting>
  <conditionalFormatting sqref="H763">
    <cfRule type="duplicateValues" dxfId="95" priority="53"/>
  </conditionalFormatting>
  <conditionalFormatting sqref="H764">
    <cfRule type="duplicateValues" dxfId="94" priority="52"/>
  </conditionalFormatting>
  <conditionalFormatting sqref="H765">
    <cfRule type="duplicateValues" dxfId="93" priority="51"/>
  </conditionalFormatting>
  <conditionalFormatting sqref="H766">
    <cfRule type="duplicateValues" dxfId="92" priority="50"/>
  </conditionalFormatting>
  <conditionalFormatting sqref="H767">
    <cfRule type="duplicateValues" dxfId="91" priority="49"/>
  </conditionalFormatting>
  <conditionalFormatting sqref="H768">
    <cfRule type="duplicateValues" dxfId="90" priority="48"/>
  </conditionalFormatting>
  <conditionalFormatting sqref="H769">
    <cfRule type="duplicateValues" dxfId="89" priority="47"/>
  </conditionalFormatting>
  <conditionalFormatting sqref="H770">
    <cfRule type="duplicateValues" dxfId="88" priority="46"/>
  </conditionalFormatting>
  <conditionalFormatting sqref="H771">
    <cfRule type="duplicateValues" dxfId="87" priority="45"/>
  </conditionalFormatting>
  <conditionalFormatting sqref="H772">
    <cfRule type="duplicateValues" dxfId="86" priority="44"/>
  </conditionalFormatting>
  <conditionalFormatting sqref="H773">
    <cfRule type="duplicateValues" dxfId="85" priority="43"/>
  </conditionalFormatting>
  <conditionalFormatting sqref="H774">
    <cfRule type="duplicateValues" dxfId="84" priority="42"/>
  </conditionalFormatting>
  <conditionalFormatting sqref="H775">
    <cfRule type="duplicateValues" dxfId="83" priority="41"/>
  </conditionalFormatting>
  <conditionalFormatting sqref="H776">
    <cfRule type="duplicateValues" dxfId="82" priority="40"/>
  </conditionalFormatting>
  <conditionalFormatting sqref="H777">
    <cfRule type="duplicateValues" dxfId="81" priority="39"/>
  </conditionalFormatting>
  <conditionalFormatting sqref="H778">
    <cfRule type="duplicateValues" dxfId="80" priority="38"/>
  </conditionalFormatting>
  <conditionalFormatting sqref="H779">
    <cfRule type="duplicateValues" dxfId="79" priority="37"/>
  </conditionalFormatting>
  <conditionalFormatting sqref="H780">
    <cfRule type="duplicateValues" dxfId="78" priority="36"/>
  </conditionalFormatting>
  <conditionalFormatting sqref="H781">
    <cfRule type="duplicateValues" dxfId="77" priority="35"/>
  </conditionalFormatting>
  <conditionalFormatting sqref="H782">
    <cfRule type="duplicateValues" dxfId="76" priority="34"/>
  </conditionalFormatting>
  <conditionalFormatting sqref="H783">
    <cfRule type="duplicateValues" dxfId="75" priority="33"/>
  </conditionalFormatting>
  <conditionalFormatting sqref="H784">
    <cfRule type="duplicateValues" dxfId="74" priority="32"/>
  </conditionalFormatting>
  <conditionalFormatting sqref="H785">
    <cfRule type="duplicateValues" dxfId="73" priority="31"/>
  </conditionalFormatting>
  <conditionalFormatting sqref="H786">
    <cfRule type="duplicateValues" dxfId="72" priority="30"/>
  </conditionalFormatting>
  <conditionalFormatting sqref="H787">
    <cfRule type="duplicateValues" dxfId="71" priority="29"/>
  </conditionalFormatting>
  <conditionalFormatting sqref="H788">
    <cfRule type="duplicateValues" dxfId="70" priority="28"/>
  </conditionalFormatting>
  <conditionalFormatting sqref="H789">
    <cfRule type="duplicateValues" dxfId="69" priority="27"/>
  </conditionalFormatting>
  <conditionalFormatting sqref="H790">
    <cfRule type="duplicateValues" dxfId="68" priority="26"/>
  </conditionalFormatting>
  <conditionalFormatting sqref="H791">
    <cfRule type="duplicateValues" dxfId="67" priority="25"/>
  </conditionalFormatting>
  <conditionalFormatting sqref="H793">
    <cfRule type="duplicateValues" dxfId="66" priority="23"/>
  </conditionalFormatting>
  <conditionalFormatting sqref="H794">
    <cfRule type="duplicateValues" dxfId="65" priority="22"/>
  </conditionalFormatting>
  <conditionalFormatting sqref="H795">
    <cfRule type="duplicateValues" dxfId="64" priority="21"/>
  </conditionalFormatting>
  <conditionalFormatting sqref="H796">
    <cfRule type="duplicateValues" dxfId="63" priority="20"/>
  </conditionalFormatting>
  <conditionalFormatting sqref="H797">
    <cfRule type="duplicateValues" dxfId="62" priority="19"/>
  </conditionalFormatting>
  <conditionalFormatting sqref="H798">
    <cfRule type="duplicateValues" dxfId="61" priority="18"/>
  </conditionalFormatting>
  <conditionalFormatting sqref="H799">
    <cfRule type="duplicateValues" dxfId="60" priority="17"/>
  </conditionalFormatting>
  <conditionalFormatting sqref="H800">
    <cfRule type="duplicateValues" dxfId="59" priority="16"/>
  </conditionalFormatting>
  <conditionalFormatting sqref="H801">
    <cfRule type="duplicateValues" dxfId="58" priority="15"/>
  </conditionalFormatting>
  <conditionalFormatting sqref="H802">
    <cfRule type="duplicateValues" dxfId="57" priority="14"/>
  </conditionalFormatting>
  <conditionalFormatting sqref="H803">
    <cfRule type="duplicateValues" dxfId="56" priority="13"/>
  </conditionalFormatting>
  <conditionalFormatting sqref="H804">
    <cfRule type="duplicateValues" dxfId="55" priority="12"/>
  </conditionalFormatting>
  <conditionalFormatting sqref="H805">
    <cfRule type="duplicateValues" dxfId="54" priority="11"/>
  </conditionalFormatting>
  <conditionalFormatting sqref="H806">
    <cfRule type="duplicateValues" dxfId="53" priority="10"/>
  </conditionalFormatting>
  <conditionalFormatting sqref="H807">
    <cfRule type="duplicateValues" dxfId="52" priority="9"/>
  </conditionalFormatting>
  <conditionalFormatting sqref="H808">
    <cfRule type="duplicateValues" dxfId="51" priority="8"/>
  </conditionalFormatting>
  <conditionalFormatting sqref="H809">
    <cfRule type="duplicateValues" dxfId="50" priority="7"/>
  </conditionalFormatting>
  <conditionalFormatting sqref="H810">
    <cfRule type="duplicateValues" dxfId="49" priority="6"/>
  </conditionalFormatting>
  <conditionalFormatting sqref="H811">
    <cfRule type="duplicateValues" dxfId="48" priority="5"/>
  </conditionalFormatting>
  <conditionalFormatting sqref="H812">
    <cfRule type="duplicateValues" dxfId="47" priority="4"/>
  </conditionalFormatting>
  <conditionalFormatting sqref="H813">
    <cfRule type="duplicateValues" dxfId="46" priority="3"/>
  </conditionalFormatting>
  <conditionalFormatting sqref="H814">
    <cfRule type="duplicateValues" dxfId="45" priority="2"/>
  </conditionalFormatting>
  <conditionalFormatting sqref="H815">
    <cfRule type="duplicateValues" dxfId="44" priority="1"/>
  </conditionalFormatting>
  <printOptions horizontalCentered="1"/>
  <pageMargins left="0" right="0" top="0" bottom="0" header="0" footer="0"/>
  <pageSetup paperSize="9" scale="70" orientation="landscape" horizontalDpi="360" verticalDpi="36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157"/>
  <sheetViews>
    <sheetView zoomScale="80" zoomScaleNormal="80" workbookViewId="0">
      <pane xSplit="6" ySplit="7" topLeftCell="G142" activePane="bottomRight" state="frozen"/>
      <selection pane="topRight" activeCell="G1" sqref="G1"/>
      <selection pane="bottomLeft" activeCell="A8" sqref="A8"/>
      <selection pane="bottomRight" sqref="A1:K156"/>
    </sheetView>
  </sheetViews>
  <sheetFormatPr defaultRowHeight="15" x14ac:dyDescent="0.25"/>
  <cols>
    <col min="1" max="1" width="1.5703125" customWidth="1"/>
    <col min="2" max="2" width="5.140625" customWidth="1"/>
    <col min="3" max="3" width="13.28515625" style="25" customWidth="1"/>
    <col min="4" max="4" width="15.7109375" style="25" customWidth="1"/>
    <col min="5" max="5" width="7.28515625" style="35" customWidth="1"/>
    <col min="6" max="6" width="38" customWidth="1"/>
    <col min="7" max="7" width="50.140625" customWidth="1"/>
    <col min="8" max="8" width="14.7109375" customWidth="1"/>
    <col min="9" max="10" width="13.140625" style="71" customWidth="1"/>
    <col min="11" max="11" width="12.85546875" customWidth="1"/>
    <col min="12" max="12" width="12.28515625" style="40" customWidth="1"/>
    <col min="13" max="13" width="9.140625" style="41"/>
    <col min="14" max="14" width="9.140625" style="40"/>
  </cols>
  <sheetData>
    <row r="1" spans="2:14" ht="17.25" x14ac:dyDescent="0.3">
      <c r="B1" s="34" t="s">
        <v>38</v>
      </c>
      <c r="G1" s="36" t="s">
        <v>39</v>
      </c>
      <c r="H1" s="37" t="s">
        <v>40</v>
      </c>
      <c r="I1" s="37"/>
      <c r="J1" s="38" t="s">
        <v>42</v>
      </c>
      <c r="K1" s="39"/>
    </row>
    <row r="2" spans="2:14" ht="17.25" x14ac:dyDescent="0.3">
      <c r="B2" s="34" t="str">
        <f>REKAP!B5</f>
        <v>Periode 18 oKTOBER - 13 NOVEMBER 2021</v>
      </c>
      <c r="G2" s="25"/>
      <c r="H2" s="37" t="s">
        <v>41</v>
      </c>
      <c r="I2" s="37"/>
      <c r="J2" s="38" t="s">
        <v>56</v>
      </c>
      <c r="K2" s="39"/>
    </row>
    <row r="3" spans="2:14" ht="17.25" x14ac:dyDescent="0.3">
      <c r="B3" s="34" t="s">
        <v>58</v>
      </c>
      <c r="H3" s="16"/>
      <c r="I3" s="42"/>
      <c r="J3" s="42"/>
      <c r="K3" s="16"/>
    </row>
    <row r="4" spans="2:14" ht="18.75" x14ac:dyDescent="0.25">
      <c r="D4" s="43"/>
      <c r="E4" s="44"/>
      <c r="F4" s="45" t="str">
        <f>[1]REKAP!E7</f>
        <v>UPDATE PROGRAM TGL 01-26 MEI 2021</v>
      </c>
      <c r="H4" s="16"/>
      <c r="I4" s="46"/>
      <c r="J4" s="47"/>
      <c r="K4" s="16"/>
    </row>
    <row r="5" spans="2:14" x14ac:dyDescent="0.25">
      <c r="B5" s="139" t="s">
        <v>43</v>
      </c>
      <c r="C5" s="140" t="s">
        <v>44</v>
      </c>
      <c r="D5" s="132" t="s">
        <v>45</v>
      </c>
      <c r="E5" s="140" t="s">
        <v>46</v>
      </c>
      <c r="F5" s="140" t="s">
        <v>47</v>
      </c>
      <c r="G5" s="140" t="s">
        <v>48</v>
      </c>
      <c r="H5" s="132" t="s">
        <v>49</v>
      </c>
      <c r="I5" s="48" t="s">
        <v>50</v>
      </c>
      <c r="J5" s="133" t="s">
        <v>51</v>
      </c>
      <c r="K5" s="135" t="s">
        <v>52</v>
      </c>
    </row>
    <row r="6" spans="2:14" ht="28.5" customHeight="1" x14ac:dyDescent="0.25">
      <c r="B6" s="139"/>
      <c r="C6" s="140"/>
      <c r="D6" s="132"/>
      <c r="E6" s="140"/>
      <c r="F6" s="140"/>
      <c r="G6" s="140"/>
      <c r="H6" s="132"/>
      <c r="I6" s="49" t="s">
        <v>53</v>
      </c>
      <c r="J6" s="134"/>
      <c r="K6" s="135"/>
      <c r="L6" s="136" t="s">
        <v>54</v>
      </c>
      <c r="M6" s="137"/>
      <c r="N6" s="50"/>
    </row>
    <row r="7" spans="2:14" s="56" customFormat="1" ht="12.75" customHeight="1" x14ac:dyDescent="0.25">
      <c r="B7" s="51"/>
      <c r="C7" s="52"/>
      <c r="D7" s="53"/>
      <c r="E7" s="52"/>
      <c r="F7" s="52"/>
      <c r="G7" s="52"/>
      <c r="H7" s="53"/>
      <c r="I7" s="54">
        <v>9</v>
      </c>
      <c r="J7" s="54"/>
      <c r="K7" s="55"/>
      <c r="L7" s="50"/>
      <c r="M7" s="50"/>
      <c r="N7" s="50"/>
    </row>
    <row r="8" spans="2:14" s="16" customFormat="1" x14ac:dyDescent="0.25">
      <c r="B8" s="57">
        <v>1</v>
      </c>
      <c r="C8" s="58">
        <v>44487</v>
      </c>
      <c r="D8" s="59" t="s">
        <v>369</v>
      </c>
      <c r="E8" s="60" t="s">
        <v>11276</v>
      </c>
      <c r="F8" s="61" t="s">
        <v>370</v>
      </c>
      <c r="G8" s="61" t="s">
        <v>371</v>
      </c>
      <c r="H8" s="62" t="s">
        <v>372</v>
      </c>
      <c r="I8" s="63">
        <v>2</v>
      </c>
      <c r="J8" s="64" t="str">
        <f>+IF(I8&lt;=0," ",IF(I8&lt;=5,"A",IF(I8&gt;=6,"B")))</f>
        <v>A</v>
      </c>
      <c r="K8" s="65">
        <f>+IF(J8=" ",I8*0,IF(J8="A",I8*2500,IF(J8="B",I8*3000)))</f>
        <v>5000</v>
      </c>
      <c r="L8" s="66">
        <f>SUMIF($D$8:$D$154,D8:D154,$I$8:$I$154)</f>
        <v>2</v>
      </c>
      <c r="M8" s="66" t="str">
        <f>+IF(L8=0," ",IF(L8&lt;=20,"OK",IF(L8&gt;=21,"LEBIH")))</f>
        <v>OK</v>
      </c>
      <c r="N8" s="40"/>
    </row>
    <row r="9" spans="2:14" s="16" customFormat="1" x14ac:dyDescent="0.25">
      <c r="B9" s="57">
        <v>2</v>
      </c>
      <c r="C9" s="58">
        <v>44487</v>
      </c>
      <c r="D9" s="59" t="s">
        <v>373</v>
      </c>
      <c r="E9" s="60" t="s">
        <v>11276</v>
      </c>
      <c r="F9" s="61" t="s">
        <v>374</v>
      </c>
      <c r="G9" s="61" t="s">
        <v>375</v>
      </c>
      <c r="H9" s="62" t="s">
        <v>376</v>
      </c>
      <c r="I9" s="63">
        <v>2</v>
      </c>
      <c r="J9" s="64" t="str">
        <f t="shared" ref="J9:J72" si="0">+IF(I9&lt;=0," ",IF(I9&lt;=5,"A",IF(I9&gt;=6,"B")))</f>
        <v>A</v>
      </c>
      <c r="K9" s="65">
        <f t="shared" ref="K9:K72" si="1">+IF(J9=" ",I9*0,IF(J9="A",I9*2500,IF(J9="B",I9*3000)))</f>
        <v>5000</v>
      </c>
      <c r="L9" s="66">
        <f t="shared" ref="L9:L72" si="2">SUMIF($D$8:$D$154,D9:D155,$I$8:$I$154)</f>
        <v>2</v>
      </c>
      <c r="M9" s="66" t="str">
        <f t="shared" ref="M9:M72" si="3">+IF(L9=0," ",IF(L9&lt;=20,"OK",IF(L9&gt;=21,"LEBIH")))</f>
        <v>OK</v>
      </c>
      <c r="N9" s="40"/>
    </row>
    <row r="10" spans="2:14" s="16" customFormat="1" x14ac:dyDescent="0.25">
      <c r="B10" s="57">
        <v>3</v>
      </c>
      <c r="C10" s="58">
        <v>44487</v>
      </c>
      <c r="D10" s="59" t="s">
        <v>377</v>
      </c>
      <c r="E10" s="60" t="s">
        <v>11276</v>
      </c>
      <c r="F10" s="61" t="s">
        <v>378</v>
      </c>
      <c r="G10" s="61" t="s">
        <v>379</v>
      </c>
      <c r="H10" s="62" t="s">
        <v>380</v>
      </c>
      <c r="I10" s="63">
        <v>2</v>
      </c>
      <c r="J10" s="64" t="str">
        <f t="shared" si="0"/>
        <v>A</v>
      </c>
      <c r="K10" s="65">
        <f t="shared" si="1"/>
        <v>5000</v>
      </c>
      <c r="L10" s="66">
        <f t="shared" si="2"/>
        <v>2</v>
      </c>
      <c r="M10" s="66" t="str">
        <f t="shared" si="3"/>
        <v>OK</v>
      </c>
      <c r="N10" s="40"/>
    </row>
    <row r="11" spans="2:14" s="16" customFormat="1" x14ac:dyDescent="0.25">
      <c r="B11" s="57">
        <v>4</v>
      </c>
      <c r="C11" s="58">
        <v>44487</v>
      </c>
      <c r="D11" s="59" t="s">
        <v>381</v>
      </c>
      <c r="E11" s="60" t="s">
        <v>11276</v>
      </c>
      <c r="F11" s="61" t="s">
        <v>382</v>
      </c>
      <c r="G11" s="61" t="s">
        <v>383</v>
      </c>
      <c r="H11" s="62" t="s">
        <v>384</v>
      </c>
      <c r="I11" s="63">
        <v>2</v>
      </c>
      <c r="J11" s="64" t="str">
        <f t="shared" si="0"/>
        <v>A</v>
      </c>
      <c r="K11" s="65">
        <f t="shared" si="1"/>
        <v>5000</v>
      </c>
      <c r="L11" s="66">
        <f t="shared" si="2"/>
        <v>2</v>
      </c>
      <c r="M11" s="66" t="str">
        <f t="shared" si="3"/>
        <v>OK</v>
      </c>
      <c r="N11" s="40"/>
    </row>
    <row r="12" spans="2:14" s="16" customFormat="1" x14ac:dyDescent="0.25">
      <c r="B12" s="57">
        <v>5</v>
      </c>
      <c r="C12" s="58">
        <v>44487</v>
      </c>
      <c r="D12" s="59" t="s">
        <v>385</v>
      </c>
      <c r="E12" s="60" t="s">
        <v>11276</v>
      </c>
      <c r="F12" s="61" t="s">
        <v>386</v>
      </c>
      <c r="G12" s="61" t="s">
        <v>387</v>
      </c>
      <c r="H12" s="62" t="s">
        <v>388</v>
      </c>
      <c r="I12" s="63">
        <v>2</v>
      </c>
      <c r="J12" s="64" t="str">
        <f t="shared" si="0"/>
        <v>A</v>
      </c>
      <c r="K12" s="65">
        <f t="shared" si="1"/>
        <v>5000</v>
      </c>
      <c r="L12" s="66">
        <f t="shared" si="2"/>
        <v>4</v>
      </c>
      <c r="M12" s="66" t="str">
        <f t="shared" si="3"/>
        <v>OK</v>
      </c>
      <c r="N12" s="40"/>
    </row>
    <row r="13" spans="2:14" s="16" customFormat="1" x14ac:dyDescent="0.25">
      <c r="B13" s="57">
        <v>6</v>
      </c>
      <c r="C13" s="58">
        <v>44487</v>
      </c>
      <c r="D13" s="59" t="s">
        <v>393</v>
      </c>
      <c r="E13" s="60" t="s">
        <v>11276</v>
      </c>
      <c r="F13" s="61" t="s">
        <v>394</v>
      </c>
      <c r="G13" s="61" t="s">
        <v>395</v>
      </c>
      <c r="H13" s="62" t="s">
        <v>396</v>
      </c>
      <c r="I13" s="63">
        <v>2</v>
      </c>
      <c r="J13" s="64" t="str">
        <f t="shared" si="0"/>
        <v>A</v>
      </c>
      <c r="K13" s="65">
        <f t="shared" si="1"/>
        <v>5000</v>
      </c>
      <c r="L13" s="66">
        <f t="shared" si="2"/>
        <v>2</v>
      </c>
      <c r="M13" s="66" t="str">
        <f t="shared" si="3"/>
        <v>OK</v>
      </c>
      <c r="N13" s="40"/>
    </row>
    <row r="14" spans="2:14" s="16" customFormat="1" x14ac:dyDescent="0.25">
      <c r="B14" s="57">
        <v>7</v>
      </c>
      <c r="C14" s="58">
        <v>44487</v>
      </c>
      <c r="D14" s="59" t="s">
        <v>389</v>
      </c>
      <c r="E14" s="60" t="s">
        <v>11276</v>
      </c>
      <c r="F14" s="61" t="s">
        <v>390</v>
      </c>
      <c r="G14" s="61" t="s">
        <v>391</v>
      </c>
      <c r="H14" s="62" t="s">
        <v>392</v>
      </c>
      <c r="I14" s="63">
        <v>3</v>
      </c>
      <c r="J14" s="64" t="str">
        <f t="shared" si="0"/>
        <v>A</v>
      </c>
      <c r="K14" s="65">
        <f t="shared" si="1"/>
        <v>7500</v>
      </c>
      <c r="L14" s="66">
        <f t="shared" si="2"/>
        <v>7</v>
      </c>
      <c r="M14" s="66" t="str">
        <f t="shared" si="3"/>
        <v>OK</v>
      </c>
      <c r="N14" s="40"/>
    </row>
    <row r="15" spans="2:14" s="16" customFormat="1" x14ac:dyDescent="0.25">
      <c r="B15" s="57">
        <v>8</v>
      </c>
      <c r="C15" s="58">
        <v>44488</v>
      </c>
      <c r="D15" s="59" t="s">
        <v>1342</v>
      </c>
      <c r="E15" s="60" t="s">
        <v>11276</v>
      </c>
      <c r="F15" s="61" t="s">
        <v>1343</v>
      </c>
      <c r="G15" s="61" t="s">
        <v>1344</v>
      </c>
      <c r="H15" s="62" t="s">
        <v>1345</v>
      </c>
      <c r="I15" s="63">
        <v>2</v>
      </c>
      <c r="J15" s="64" t="str">
        <f t="shared" si="0"/>
        <v>A</v>
      </c>
      <c r="K15" s="65">
        <f t="shared" si="1"/>
        <v>5000</v>
      </c>
      <c r="L15" s="66">
        <f t="shared" si="2"/>
        <v>4</v>
      </c>
      <c r="M15" s="66" t="str">
        <f t="shared" si="3"/>
        <v>OK</v>
      </c>
      <c r="N15" s="40"/>
    </row>
    <row r="16" spans="2:14" s="16" customFormat="1" x14ac:dyDescent="0.25">
      <c r="B16" s="57">
        <v>9</v>
      </c>
      <c r="C16" s="58">
        <v>44488</v>
      </c>
      <c r="D16" s="59" t="s">
        <v>1314</v>
      </c>
      <c r="E16" s="60" t="s">
        <v>11276</v>
      </c>
      <c r="F16" s="61" t="s">
        <v>1315</v>
      </c>
      <c r="G16" s="61" t="s">
        <v>1316</v>
      </c>
      <c r="H16" s="62" t="s">
        <v>1317</v>
      </c>
      <c r="I16" s="63">
        <v>2</v>
      </c>
      <c r="J16" s="64" t="str">
        <f t="shared" si="0"/>
        <v>A</v>
      </c>
      <c r="K16" s="65">
        <f t="shared" si="1"/>
        <v>5000</v>
      </c>
      <c r="L16" s="66">
        <f t="shared" si="2"/>
        <v>2</v>
      </c>
      <c r="M16" s="66" t="str">
        <f t="shared" si="3"/>
        <v>OK</v>
      </c>
      <c r="N16" s="40"/>
    </row>
    <row r="17" spans="2:14" s="16" customFormat="1" x14ac:dyDescent="0.25">
      <c r="B17" s="57">
        <v>10</v>
      </c>
      <c r="C17" s="58">
        <v>44488</v>
      </c>
      <c r="D17" s="59" t="s">
        <v>1318</v>
      </c>
      <c r="E17" s="60" t="s">
        <v>11276</v>
      </c>
      <c r="F17" s="61" t="s">
        <v>1319</v>
      </c>
      <c r="G17" s="61" t="s">
        <v>1320</v>
      </c>
      <c r="H17" s="62" t="s">
        <v>1321</v>
      </c>
      <c r="I17" s="63">
        <v>4</v>
      </c>
      <c r="J17" s="64" t="str">
        <f t="shared" si="0"/>
        <v>A</v>
      </c>
      <c r="K17" s="65">
        <f t="shared" si="1"/>
        <v>10000</v>
      </c>
      <c r="L17" s="66">
        <f t="shared" si="2"/>
        <v>4</v>
      </c>
      <c r="M17" s="66" t="str">
        <f t="shared" si="3"/>
        <v>OK</v>
      </c>
      <c r="N17" s="40"/>
    </row>
    <row r="18" spans="2:14" x14ac:dyDescent="0.25">
      <c r="B18" s="57">
        <v>11</v>
      </c>
      <c r="C18" s="58">
        <v>44488</v>
      </c>
      <c r="D18" s="59" t="s">
        <v>1322</v>
      </c>
      <c r="E18" s="60" t="s">
        <v>11276</v>
      </c>
      <c r="F18" s="67" t="s">
        <v>1323</v>
      </c>
      <c r="G18" s="67" t="s">
        <v>1324</v>
      </c>
      <c r="H18" s="68" t="s">
        <v>1325</v>
      </c>
      <c r="I18" s="63">
        <v>2</v>
      </c>
      <c r="J18" s="64" t="str">
        <f t="shared" si="0"/>
        <v>A</v>
      </c>
      <c r="K18" s="65">
        <f t="shared" si="1"/>
        <v>5000</v>
      </c>
      <c r="L18" s="66">
        <f t="shared" si="2"/>
        <v>4</v>
      </c>
      <c r="M18" s="66" t="str">
        <f t="shared" si="3"/>
        <v>OK</v>
      </c>
    </row>
    <row r="19" spans="2:14" x14ac:dyDescent="0.25">
      <c r="B19" s="57">
        <v>12</v>
      </c>
      <c r="C19" s="58">
        <v>44488</v>
      </c>
      <c r="D19" s="59" t="s">
        <v>1326</v>
      </c>
      <c r="E19" s="60" t="s">
        <v>11276</v>
      </c>
      <c r="F19" s="67" t="s">
        <v>1327</v>
      </c>
      <c r="G19" s="67" t="s">
        <v>1328</v>
      </c>
      <c r="H19" s="68" t="s">
        <v>1329</v>
      </c>
      <c r="I19" s="63">
        <v>2</v>
      </c>
      <c r="J19" s="64" t="str">
        <f t="shared" si="0"/>
        <v>A</v>
      </c>
      <c r="K19" s="65">
        <f t="shared" si="1"/>
        <v>5000</v>
      </c>
      <c r="L19" s="66">
        <f t="shared" si="2"/>
        <v>2</v>
      </c>
      <c r="M19" s="66" t="str">
        <f t="shared" si="3"/>
        <v>OK</v>
      </c>
    </row>
    <row r="20" spans="2:14" x14ac:dyDescent="0.25">
      <c r="B20" s="57">
        <v>13</v>
      </c>
      <c r="C20" s="58">
        <v>44488</v>
      </c>
      <c r="D20" s="59" t="s">
        <v>1330</v>
      </c>
      <c r="E20" s="60" t="s">
        <v>11276</v>
      </c>
      <c r="F20" s="67" t="s">
        <v>1331</v>
      </c>
      <c r="G20" s="67" t="s">
        <v>1332</v>
      </c>
      <c r="H20" s="68" t="s">
        <v>1333</v>
      </c>
      <c r="I20" s="63">
        <v>2</v>
      </c>
      <c r="J20" s="64" t="str">
        <f t="shared" si="0"/>
        <v>A</v>
      </c>
      <c r="K20" s="65">
        <f t="shared" si="1"/>
        <v>5000</v>
      </c>
      <c r="L20" s="66">
        <f t="shared" si="2"/>
        <v>2</v>
      </c>
      <c r="M20" s="66" t="str">
        <f t="shared" si="3"/>
        <v>OK</v>
      </c>
    </row>
    <row r="21" spans="2:14" x14ac:dyDescent="0.25">
      <c r="B21" s="57">
        <v>14</v>
      </c>
      <c r="C21" s="58">
        <v>44488</v>
      </c>
      <c r="D21" s="59" t="s">
        <v>1334</v>
      </c>
      <c r="E21" s="60" t="s">
        <v>11276</v>
      </c>
      <c r="F21" s="67" t="s">
        <v>1335</v>
      </c>
      <c r="G21" s="67" t="s">
        <v>1336</v>
      </c>
      <c r="H21" s="68" t="s">
        <v>1337</v>
      </c>
      <c r="I21" s="63">
        <v>4</v>
      </c>
      <c r="J21" s="64" t="str">
        <f t="shared" si="0"/>
        <v>A</v>
      </c>
      <c r="K21" s="65">
        <f t="shared" si="1"/>
        <v>10000</v>
      </c>
      <c r="L21" s="66">
        <f t="shared" si="2"/>
        <v>4</v>
      </c>
      <c r="M21" s="66" t="str">
        <f t="shared" si="3"/>
        <v>OK</v>
      </c>
    </row>
    <row r="22" spans="2:14" x14ac:dyDescent="0.25">
      <c r="B22" s="57">
        <v>15</v>
      </c>
      <c r="C22" s="58">
        <v>44488</v>
      </c>
      <c r="D22" s="59" t="s">
        <v>1338</v>
      </c>
      <c r="E22" s="60" t="s">
        <v>11276</v>
      </c>
      <c r="F22" s="67" t="s">
        <v>1339</v>
      </c>
      <c r="G22" s="67" t="s">
        <v>1340</v>
      </c>
      <c r="H22" s="68" t="s">
        <v>1341</v>
      </c>
      <c r="I22" s="63">
        <v>3</v>
      </c>
      <c r="J22" s="64" t="str">
        <f t="shared" si="0"/>
        <v>A</v>
      </c>
      <c r="K22" s="65">
        <f t="shared" si="1"/>
        <v>7500</v>
      </c>
      <c r="L22" s="66">
        <f t="shared" si="2"/>
        <v>5</v>
      </c>
      <c r="M22" s="66" t="str">
        <f t="shared" si="3"/>
        <v>OK</v>
      </c>
    </row>
    <row r="23" spans="2:14" s="16" customFormat="1" x14ac:dyDescent="0.25">
      <c r="B23" s="57">
        <v>16</v>
      </c>
      <c r="C23" s="58">
        <v>44488</v>
      </c>
      <c r="D23" s="59" t="s">
        <v>1346</v>
      </c>
      <c r="E23" s="60" t="s">
        <v>11276</v>
      </c>
      <c r="F23" s="61" t="s">
        <v>1347</v>
      </c>
      <c r="G23" s="61" t="s">
        <v>1348</v>
      </c>
      <c r="H23" s="62" t="s">
        <v>1349</v>
      </c>
      <c r="I23" s="63">
        <v>2</v>
      </c>
      <c r="J23" s="64" t="str">
        <f t="shared" si="0"/>
        <v>A</v>
      </c>
      <c r="K23" s="65">
        <f t="shared" si="1"/>
        <v>5000</v>
      </c>
      <c r="L23" s="66">
        <f t="shared" si="2"/>
        <v>2</v>
      </c>
      <c r="M23" s="66" t="str">
        <f t="shared" si="3"/>
        <v>OK</v>
      </c>
      <c r="N23" s="40"/>
    </row>
    <row r="24" spans="2:14" s="16" customFormat="1" x14ac:dyDescent="0.25">
      <c r="B24" s="57">
        <v>17</v>
      </c>
      <c r="C24" s="58">
        <v>44488</v>
      </c>
      <c r="D24" s="59" t="s">
        <v>1350</v>
      </c>
      <c r="E24" s="60" t="s">
        <v>11276</v>
      </c>
      <c r="F24" s="61" t="s">
        <v>1351</v>
      </c>
      <c r="G24" s="61" t="s">
        <v>1352</v>
      </c>
      <c r="H24" s="62" t="s">
        <v>1353</v>
      </c>
      <c r="I24" s="63">
        <v>2</v>
      </c>
      <c r="J24" s="64" t="str">
        <f t="shared" si="0"/>
        <v>A</v>
      </c>
      <c r="K24" s="65">
        <f t="shared" si="1"/>
        <v>5000</v>
      </c>
      <c r="L24" s="66">
        <f t="shared" si="2"/>
        <v>2</v>
      </c>
      <c r="M24" s="66" t="str">
        <f t="shared" si="3"/>
        <v>OK</v>
      </c>
      <c r="N24" s="40"/>
    </row>
    <row r="25" spans="2:14" s="16" customFormat="1" x14ac:dyDescent="0.25">
      <c r="B25" s="57">
        <v>18</v>
      </c>
      <c r="C25" s="58">
        <v>44488</v>
      </c>
      <c r="D25" s="59" t="s">
        <v>1354</v>
      </c>
      <c r="E25" s="60" t="s">
        <v>11276</v>
      </c>
      <c r="F25" s="61" t="s">
        <v>1355</v>
      </c>
      <c r="G25" s="61" t="s">
        <v>1356</v>
      </c>
      <c r="H25" s="62" t="s">
        <v>1357</v>
      </c>
      <c r="I25" s="63">
        <v>5</v>
      </c>
      <c r="J25" s="64" t="str">
        <f t="shared" si="0"/>
        <v>A</v>
      </c>
      <c r="K25" s="65">
        <f t="shared" si="1"/>
        <v>12500</v>
      </c>
      <c r="L25" s="66">
        <f t="shared" si="2"/>
        <v>5</v>
      </c>
      <c r="M25" s="66" t="str">
        <f t="shared" si="3"/>
        <v>OK</v>
      </c>
      <c r="N25" s="40"/>
    </row>
    <row r="26" spans="2:14" s="16" customFormat="1" x14ac:dyDescent="0.25">
      <c r="B26" s="57">
        <v>19</v>
      </c>
      <c r="C26" s="58">
        <v>44489</v>
      </c>
      <c r="D26" s="59" t="s">
        <v>1358</v>
      </c>
      <c r="E26" s="60" t="s">
        <v>11276</v>
      </c>
      <c r="F26" s="61" t="s">
        <v>1359</v>
      </c>
      <c r="G26" s="61" t="s">
        <v>1360</v>
      </c>
      <c r="H26" s="62" t="s">
        <v>1361</v>
      </c>
      <c r="I26" s="63">
        <v>10</v>
      </c>
      <c r="J26" s="64" t="str">
        <f t="shared" si="0"/>
        <v>B</v>
      </c>
      <c r="K26" s="65">
        <f t="shared" si="1"/>
        <v>30000</v>
      </c>
      <c r="L26" s="66">
        <f t="shared" si="2"/>
        <v>20</v>
      </c>
      <c r="M26" s="66" t="str">
        <f t="shared" si="3"/>
        <v>OK</v>
      </c>
      <c r="N26" s="40"/>
    </row>
    <row r="27" spans="2:14" s="16" customFormat="1" x14ac:dyDescent="0.25">
      <c r="B27" s="57">
        <v>20</v>
      </c>
      <c r="C27" s="58">
        <v>44489</v>
      </c>
      <c r="D27" s="59" t="s">
        <v>1362</v>
      </c>
      <c r="E27" s="60" t="s">
        <v>11276</v>
      </c>
      <c r="F27" s="61" t="s">
        <v>1363</v>
      </c>
      <c r="G27" s="61" t="s">
        <v>1364</v>
      </c>
      <c r="H27" s="62" t="s">
        <v>1365</v>
      </c>
      <c r="I27" s="63">
        <v>2</v>
      </c>
      <c r="J27" s="64" t="str">
        <f t="shared" si="0"/>
        <v>A</v>
      </c>
      <c r="K27" s="65">
        <f t="shared" si="1"/>
        <v>5000</v>
      </c>
      <c r="L27" s="66">
        <f t="shared" si="2"/>
        <v>2</v>
      </c>
      <c r="M27" s="66" t="str">
        <f t="shared" si="3"/>
        <v>OK</v>
      </c>
      <c r="N27" s="40"/>
    </row>
    <row r="28" spans="2:14" s="16" customFormat="1" x14ac:dyDescent="0.25">
      <c r="B28" s="57">
        <v>21</v>
      </c>
      <c r="C28" s="58">
        <v>44489</v>
      </c>
      <c r="D28" s="59" t="s">
        <v>1366</v>
      </c>
      <c r="E28" s="60" t="s">
        <v>11276</v>
      </c>
      <c r="F28" s="61" t="s">
        <v>1367</v>
      </c>
      <c r="G28" s="61" t="s">
        <v>1368</v>
      </c>
      <c r="H28" s="62" t="s">
        <v>1369</v>
      </c>
      <c r="I28" s="63">
        <v>2</v>
      </c>
      <c r="J28" s="64" t="str">
        <f t="shared" si="0"/>
        <v>A</v>
      </c>
      <c r="K28" s="65">
        <f t="shared" si="1"/>
        <v>5000</v>
      </c>
      <c r="L28" s="66">
        <f t="shared" si="2"/>
        <v>2</v>
      </c>
      <c r="M28" s="66" t="str">
        <f t="shared" si="3"/>
        <v>OK</v>
      </c>
      <c r="N28" s="40"/>
    </row>
    <row r="29" spans="2:14" s="16" customFormat="1" x14ac:dyDescent="0.25">
      <c r="B29" s="57">
        <v>22</v>
      </c>
      <c r="C29" s="58">
        <v>44489</v>
      </c>
      <c r="D29" s="59" t="s">
        <v>1370</v>
      </c>
      <c r="E29" s="60" t="s">
        <v>11276</v>
      </c>
      <c r="F29" s="61" t="s">
        <v>1371</v>
      </c>
      <c r="G29" s="61" t="s">
        <v>1372</v>
      </c>
      <c r="H29" s="62" t="s">
        <v>1373</v>
      </c>
      <c r="I29" s="63">
        <v>2</v>
      </c>
      <c r="J29" s="64" t="str">
        <f t="shared" si="0"/>
        <v>A</v>
      </c>
      <c r="K29" s="65">
        <f t="shared" si="1"/>
        <v>5000</v>
      </c>
      <c r="L29" s="66">
        <f t="shared" si="2"/>
        <v>2</v>
      </c>
      <c r="M29" s="66" t="str">
        <f t="shared" si="3"/>
        <v>OK</v>
      </c>
      <c r="N29" s="40"/>
    </row>
    <row r="30" spans="2:14" s="16" customFormat="1" x14ac:dyDescent="0.25">
      <c r="B30" s="57">
        <v>23</v>
      </c>
      <c r="C30" s="58">
        <v>44489</v>
      </c>
      <c r="D30" s="59" t="s">
        <v>1374</v>
      </c>
      <c r="E30" s="60" t="s">
        <v>11276</v>
      </c>
      <c r="F30" s="61" t="s">
        <v>1375</v>
      </c>
      <c r="G30" s="61" t="s">
        <v>1376</v>
      </c>
      <c r="H30" s="62" t="s">
        <v>1377</v>
      </c>
      <c r="I30" s="63">
        <v>2</v>
      </c>
      <c r="J30" s="64" t="str">
        <f t="shared" si="0"/>
        <v>A</v>
      </c>
      <c r="K30" s="65">
        <f t="shared" si="1"/>
        <v>5000</v>
      </c>
      <c r="L30" s="66">
        <f t="shared" si="2"/>
        <v>2</v>
      </c>
      <c r="M30" s="66" t="str">
        <f t="shared" si="3"/>
        <v>OK</v>
      </c>
      <c r="N30" s="40"/>
    </row>
    <row r="31" spans="2:14" s="16" customFormat="1" x14ac:dyDescent="0.25">
      <c r="B31" s="57">
        <v>24</v>
      </c>
      <c r="C31" s="58">
        <v>44489</v>
      </c>
      <c r="D31" s="59" t="s">
        <v>1378</v>
      </c>
      <c r="E31" s="60" t="s">
        <v>11276</v>
      </c>
      <c r="F31" s="61" t="s">
        <v>1379</v>
      </c>
      <c r="G31" s="61" t="s">
        <v>1380</v>
      </c>
      <c r="H31" s="62" t="s">
        <v>1381</v>
      </c>
      <c r="I31" s="63">
        <v>2</v>
      </c>
      <c r="J31" s="64" t="str">
        <f t="shared" si="0"/>
        <v>A</v>
      </c>
      <c r="K31" s="65">
        <f t="shared" si="1"/>
        <v>5000</v>
      </c>
      <c r="L31" s="66">
        <f t="shared" si="2"/>
        <v>2</v>
      </c>
      <c r="M31" s="66" t="str">
        <f t="shared" si="3"/>
        <v>OK</v>
      </c>
      <c r="N31" s="40"/>
    </row>
    <row r="32" spans="2:14" s="16" customFormat="1" x14ac:dyDescent="0.25">
      <c r="B32" s="57">
        <v>25</v>
      </c>
      <c r="C32" s="58">
        <v>44490</v>
      </c>
      <c r="D32" s="59" t="s">
        <v>2536</v>
      </c>
      <c r="E32" s="60" t="s">
        <v>11276</v>
      </c>
      <c r="F32" s="61" t="s">
        <v>207</v>
      </c>
      <c r="G32" s="61" t="s">
        <v>2537</v>
      </c>
      <c r="H32" s="62" t="s">
        <v>2538</v>
      </c>
      <c r="I32" s="63">
        <v>2</v>
      </c>
      <c r="J32" s="64" t="str">
        <f t="shared" si="0"/>
        <v>A</v>
      </c>
      <c r="K32" s="65">
        <f t="shared" si="1"/>
        <v>5000</v>
      </c>
      <c r="L32" s="66">
        <f t="shared" si="2"/>
        <v>4</v>
      </c>
      <c r="M32" s="66" t="str">
        <f t="shared" si="3"/>
        <v>OK</v>
      </c>
      <c r="N32" s="40"/>
    </row>
    <row r="33" spans="2:14" s="16" customFormat="1" x14ac:dyDescent="0.25">
      <c r="B33" s="57">
        <v>26</v>
      </c>
      <c r="C33" s="58">
        <v>44490</v>
      </c>
      <c r="D33" s="59" t="s">
        <v>2539</v>
      </c>
      <c r="E33" s="60" t="s">
        <v>11276</v>
      </c>
      <c r="F33" s="61" t="s">
        <v>2540</v>
      </c>
      <c r="G33" s="61" t="s">
        <v>2541</v>
      </c>
      <c r="H33" s="62" t="s">
        <v>2542</v>
      </c>
      <c r="I33" s="63">
        <v>2</v>
      </c>
      <c r="J33" s="64" t="str">
        <f t="shared" si="0"/>
        <v>A</v>
      </c>
      <c r="K33" s="65">
        <f t="shared" si="1"/>
        <v>5000</v>
      </c>
      <c r="L33" s="66">
        <f t="shared" si="2"/>
        <v>4</v>
      </c>
      <c r="M33" s="66" t="str">
        <f t="shared" si="3"/>
        <v>OK</v>
      </c>
      <c r="N33" s="40"/>
    </row>
    <row r="34" spans="2:14" s="16" customFormat="1" x14ac:dyDescent="0.25">
      <c r="B34" s="57">
        <v>27</v>
      </c>
      <c r="C34" s="58">
        <v>44490</v>
      </c>
      <c r="D34" s="59" t="s">
        <v>2543</v>
      </c>
      <c r="E34" s="60" t="s">
        <v>11276</v>
      </c>
      <c r="F34" s="61" t="s">
        <v>2544</v>
      </c>
      <c r="G34" s="61" t="s">
        <v>2545</v>
      </c>
      <c r="H34" s="62" t="s">
        <v>2546</v>
      </c>
      <c r="I34" s="63">
        <v>2</v>
      </c>
      <c r="J34" s="64" t="str">
        <f t="shared" si="0"/>
        <v>A</v>
      </c>
      <c r="K34" s="65">
        <f t="shared" si="1"/>
        <v>5000</v>
      </c>
      <c r="L34" s="66">
        <f t="shared" si="2"/>
        <v>4</v>
      </c>
      <c r="M34" s="66" t="str">
        <f t="shared" si="3"/>
        <v>OK</v>
      </c>
      <c r="N34" s="40"/>
    </row>
    <row r="35" spans="2:14" s="16" customFormat="1" x14ac:dyDescent="0.25">
      <c r="B35" s="57">
        <v>28</v>
      </c>
      <c r="C35" s="58">
        <v>44490</v>
      </c>
      <c r="D35" s="59" t="s">
        <v>2547</v>
      </c>
      <c r="E35" s="60" t="s">
        <v>11276</v>
      </c>
      <c r="F35" s="61" t="s">
        <v>2548</v>
      </c>
      <c r="G35" s="61" t="s">
        <v>2549</v>
      </c>
      <c r="H35" s="62" t="s">
        <v>2550</v>
      </c>
      <c r="I35" s="63">
        <v>2</v>
      </c>
      <c r="J35" s="64" t="str">
        <f t="shared" si="0"/>
        <v>A</v>
      </c>
      <c r="K35" s="65">
        <f t="shared" si="1"/>
        <v>5000</v>
      </c>
      <c r="L35" s="66">
        <f t="shared" si="2"/>
        <v>4</v>
      </c>
      <c r="M35" s="66" t="str">
        <f t="shared" si="3"/>
        <v>OK</v>
      </c>
      <c r="N35" s="40"/>
    </row>
    <row r="36" spans="2:14" x14ac:dyDescent="0.25">
      <c r="B36" s="57">
        <v>29</v>
      </c>
      <c r="C36" s="58">
        <v>44490</v>
      </c>
      <c r="D36" s="59" t="s">
        <v>2551</v>
      </c>
      <c r="E36" s="60" t="s">
        <v>11276</v>
      </c>
      <c r="F36" s="67" t="s">
        <v>2552</v>
      </c>
      <c r="G36" s="67" t="s">
        <v>2553</v>
      </c>
      <c r="H36" s="68" t="s">
        <v>2554</v>
      </c>
      <c r="I36" s="63">
        <v>2</v>
      </c>
      <c r="J36" s="64" t="str">
        <f t="shared" si="0"/>
        <v>A</v>
      </c>
      <c r="K36" s="65">
        <f t="shared" si="1"/>
        <v>5000</v>
      </c>
      <c r="L36" s="66">
        <f t="shared" si="2"/>
        <v>4</v>
      </c>
      <c r="M36" s="66" t="str">
        <f t="shared" si="3"/>
        <v>OK</v>
      </c>
    </row>
    <row r="37" spans="2:14" x14ac:dyDescent="0.25">
      <c r="B37" s="57">
        <v>30</v>
      </c>
      <c r="C37" s="58">
        <v>44490</v>
      </c>
      <c r="D37" s="59" t="s">
        <v>2555</v>
      </c>
      <c r="E37" s="60" t="s">
        <v>11276</v>
      </c>
      <c r="F37" s="67" t="s">
        <v>2556</v>
      </c>
      <c r="G37" s="67" t="s">
        <v>2557</v>
      </c>
      <c r="H37" s="68" t="s">
        <v>2558</v>
      </c>
      <c r="I37" s="63">
        <v>2</v>
      </c>
      <c r="J37" s="64" t="str">
        <f t="shared" si="0"/>
        <v>A</v>
      </c>
      <c r="K37" s="65">
        <f t="shared" si="1"/>
        <v>5000</v>
      </c>
      <c r="L37" s="66">
        <f t="shared" si="2"/>
        <v>4</v>
      </c>
      <c r="M37" s="66" t="str">
        <f t="shared" si="3"/>
        <v>OK</v>
      </c>
    </row>
    <row r="38" spans="2:14" x14ac:dyDescent="0.25">
      <c r="B38" s="57">
        <v>31</v>
      </c>
      <c r="C38" s="58">
        <v>44490</v>
      </c>
      <c r="D38" s="59" t="s">
        <v>2559</v>
      </c>
      <c r="E38" s="60" t="s">
        <v>11276</v>
      </c>
      <c r="F38" s="67" t="s">
        <v>2560</v>
      </c>
      <c r="G38" s="67" t="s">
        <v>2561</v>
      </c>
      <c r="H38" s="68" t="s">
        <v>2562</v>
      </c>
      <c r="I38" s="63">
        <v>2</v>
      </c>
      <c r="J38" s="64" t="str">
        <f t="shared" si="0"/>
        <v>A</v>
      </c>
      <c r="K38" s="65">
        <f t="shared" si="1"/>
        <v>5000</v>
      </c>
      <c r="L38" s="66">
        <f t="shared" si="2"/>
        <v>4</v>
      </c>
      <c r="M38" s="66" t="str">
        <f t="shared" si="3"/>
        <v>OK</v>
      </c>
    </row>
    <row r="39" spans="2:14" x14ac:dyDescent="0.25">
      <c r="B39" s="57">
        <v>32</v>
      </c>
      <c r="C39" s="58">
        <v>44490</v>
      </c>
      <c r="D39" s="59" t="s">
        <v>2563</v>
      </c>
      <c r="E39" s="60" t="s">
        <v>11276</v>
      </c>
      <c r="F39" s="67" t="s">
        <v>2564</v>
      </c>
      <c r="G39" s="67" t="s">
        <v>2545</v>
      </c>
      <c r="H39" s="68" t="s">
        <v>2565</v>
      </c>
      <c r="I39" s="63">
        <v>2</v>
      </c>
      <c r="J39" s="64" t="str">
        <f t="shared" si="0"/>
        <v>A</v>
      </c>
      <c r="K39" s="65">
        <f t="shared" si="1"/>
        <v>5000</v>
      </c>
      <c r="L39" s="66">
        <f t="shared" si="2"/>
        <v>4</v>
      </c>
      <c r="M39" s="66" t="str">
        <f t="shared" si="3"/>
        <v>OK</v>
      </c>
    </row>
    <row r="40" spans="2:14" x14ac:dyDescent="0.25">
      <c r="B40" s="57">
        <v>33</v>
      </c>
      <c r="C40" s="58">
        <v>44490</v>
      </c>
      <c r="D40" s="59" t="s">
        <v>2566</v>
      </c>
      <c r="E40" s="60" t="s">
        <v>11276</v>
      </c>
      <c r="F40" s="67" t="s">
        <v>2567</v>
      </c>
      <c r="G40" s="67" t="s">
        <v>2553</v>
      </c>
      <c r="H40" s="68" t="s">
        <v>2568</v>
      </c>
      <c r="I40" s="63">
        <v>2</v>
      </c>
      <c r="J40" s="64" t="str">
        <f t="shared" si="0"/>
        <v>A</v>
      </c>
      <c r="K40" s="65">
        <f t="shared" si="1"/>
        <v>5000</v>
      </c>
      <c r="L40" s="66">
        <f t="shared" si="2"/>
        <v>4</v>
      </c>
      <c r="M40" s="66" t="str">
        <f t="shared" si="3"/>
        <v>OK</v>
      </c>
    </row>
    <row r="41" spans="2:14" s="16" customFormat="1" x14ac:dyDescent="0.25">
      <c r="B41" s="57">
        <v>34</v>
      </c>
      <c r="C41" s="58">
        <v>44490</v>
      </c>
      <c r="D41" s="59" t="s">
        <v>2569</v>
      </c>
      <c r="E41" s="60" t="s">
        <v>11276</v>
      </c>
      <c r="F41" s="61" t="s">
        <v>2570</v>
      </c>
      <c r="G41" s="61" t="s">
        <v>2571</v>
      </c>
      <c r="H41" s="62" t="s">
        <v>2572</v>
      </c>
      <c r="I41" s="63">
        <v>4</v>
      </c>
      <c r="J41" s="64" t="str">
        <f t="shared" si="0"/>
        <v>A</v>
      </c>
      <c r="K41" s="65">
        <f t="shared" si="1"/>
        <v>10000</v>
      </c>
      <c r="L41" s="66">
        <f t="shared" si="2"/>
        <v>4</v>
      </c>
      <c r="M41" s="66" t="str">
        <f t="shared" si="3"/>
        <v>OK</v>
      </c>
      <c r="N41" s="40"/>
    </row>
    <row r="42" spans="2:14" s="16" customFormat="1" x14ac:dyDescent="0.25">
      <c r="B42" s="57">
        <v>35</v>
      </c>
      <c r="C42" s="58">
        <v>44490</v>
      </c>
      <c r="D42" s="59" t="s">
        <v>2573</v>
      </c>
      <c r="E42" s="60" t="s">
        <v>11276</v>
      </c>
      <c r="F42" s="61" t="s">
        <v>2574</v>
      </c>
      <c r="G42" s="61" t="s">
        <v>2575</v>
      </c>
      <c r="H42" s="62" t="s">
        <v>2576</v>
      </c>
      <c r="I42" s="63">
        <v>10</v>
      </c>
      <c r="J42" s="64" t="str">
        <f t="shared" si="0"/>
        <v>B</v>
      </c>
      <c r="K42" s="65">
        <f t="shared" si="1"/>
        <v>30000</v>
      </c>
      <c r="L42" s="66">
        <f t="shared" si="2"/>
        <v>10</v>
      </c>
      <c r="M42" s="66" t="str">
        <f t="shared" si="3"/>
        <v>OK</v>
      </c>
      <c r="N42" s="40"/>
    </row>
    <row r="43" spans="2:14" s="16" customFormat="1" x14ac:dyDescent="0.25">
      <c r="B43" s="57">
        <v>36</v>
      </c>
      <c r="C43" s="58">
        <v>44491</v>
      </c>
      <c r="D43" s="59" t="s">
        <v>3646</v>
      </c>
      <c r="E43" s="60" t="s">
        <v>11276</v>
      </c>
      <c r="F43" s="61" t="s">
        <v>3647</v>
      </c>
      <c r="G43" s="61" t="s">
        <v>3648</v>
      </c>
      <c r="H43" s="62" t="s">
        <v>3649</v>
      </c>
      <c r="I43" s="63">
        <v>5</v>
      </c>
      <c r="J43" s="64" t="str">
        <f t="shared" si="0"/>
        <v>A</v>
      </c>
      <c r="K43" s="65">
        <f t="shared" si="1"/>
        <v>12500</v>
      </c>
      <c r="L43" s="66">
        <f t="shared" si="2"/>
        <v>11</v>
      </c>
      <c r="M43" s="66" t="str">
        <f t="shared" si="3"/>
        <v>OK</v>
      </c>
      <c r="N43" s="40"/>
    </row>
    <row r="44" spans="2:14" s="16" customFormat="1" x14ac:dyDescent="0.25">
      <c r="B44" s="57">
        <v>37</v>
      </c>
      <c r="C44" s="58">
        <v>44491</v>
      </c>
      <c r="D44" s="59" t="s">
        <v>3650</v>
      </c>
      <c r="E44" s="60" t="s">
        <v>11276</v>
      </c>
      <c r="F44" s="61" t="s">
        <v>3651</v>
      </c>
      <c r="G44" s="61" t="s">
        <v>3652</v>
      </c>
      <c r="H44" s="62" t="s">
        <v>3653</v>
      </c>
      <c r="I44" s="63">
        <v>4</v>
      </c>
      <c r="J44" s="64" t="str">
        <f t="shared" si="0"/>
        <v>A</v>
      </c>
      <c r="K44" s="65">
        <f t="shared" si="1"/>
        <v>10000</v>
      </c>
      <c r="L44" s="66">
        <f t="shared" si="2"/>
        <v>4</v>
      </c>
      <c r="M44" s="66" t="str">
        <f t="shared" si="3"/>
        <v>OK</v>
      </c>
      <c r="N44" s="40"/>
    </row>
    <row r="45" spans="2:14" s="16" customFormat="1" x14ac:dyDescent="0.25">
      <c r="B45" s="57">
        <v>38</v>
      </c>
      <c r="C45" s="58">
        <v>44491</v>
      </c>
      <c r="D45" s="59" t="s">
        <v>3654</v>
      </c>
      <c r="E45" s="60" t="s">
        <v>11276</v>
      </c>
      <c r="F45" s="61" t="s">
        <v>3655</v>
      </c>
      <c r="G45" s="61" t="s">
        <v>3656</v>
      </c>
      <c r="H45" s="62" t="s">
        <v>3657</v>
      </c>
      <c r="I45" s="63">
        <v>4</v>
      </c>
      <c r="J45" s="64" t="str">
        <f t="shared" si="0"/>
        <v>A</v>
      </c>
      <c r="K45" s="65">
        <f t="shared" si="1"/>
        <v>10000</v>
      </c>
      <c r="L45" s="66">
        <f t="shared" si="2"/>
        <v>7</v>
      </c>
      <c r="M45" s="66" t="str">
        <f t="shared" si="3"/>
        <v>OK</v>
      </c>
      <c r="N45" s="40"/>
    </row>
    <row r="46" spans="2:14" s="16" customFormat="1" x14ac:dyDescent="0.25">
      <c r="B46" s="57">
        <v>39</v>
      </c>
      <c r="C46" s="58">
        <v>44491</v>
      </c>
      <c r="D46" s="59" t="s">
        <v>3658</v>
      </c>
      <c r="E46" s="60" t="s">
        <v>11276</v>
      </c>
      <c r="F46" s="61" t="s">
        <v>3659</v>
      </c>
      <c r="G46" s="61" t="s">
        <v>3656</v>
      </c>
      <c r="H46" s="62" t="s">
        <v>3660</v>
      </c>
      <c r="I46" s="63">
        <v>4</v>
      </c>
      <c r="J46" s="64" t="str">
        <f t="shared" si="0"/>
        <v>A</v>
      </c>
      <c r="K46" s="65">
        <f t="shared" si="1"/>
        <v>10000</v>
      </c>
      <c r="L46" s="66">
        <f t="shared" si="2"/>
        <v>4</v>
      </c>
      <c r="M46" s="66" t="str">
        <f t="shared" si="3"/>
        <v>OK</v>
      </c>
      <c r="N46" s="40"/>
    </row>
    <row r="47" spans="2:14" s="16" customFormat="1" x14ac:dyDescent="0.25">
      <c r="B47" s="57">
        <v>40</v>
      </c>
      <c r="C47" s="58">
        <v>44491</v>
      </c>
      <c r="D47" s="59" t="s">
        <v>3661</v>
      </c>
      <c r="E47" s="60" t="s">
        <v>11276</v>
      </c>
      <c r="F47" s="61" t="s">
        <v>3662</v>
      </c>
      <c r="G47" s="61" t="s">
        <v>3663</v>
      </c>
      <c r="H47" s="62" t="s">
        <v>3664</v>
      </c>
      <c r="I47" s="63">
        <v>2</v>
      </c>
      <c r="J47" s="64" t="str">
        <f t="shared" si="0"/>
        <v>A</v>
      </c>
      <c r="K47" s="65">
        <f t="shared" si="1"/>
        <v>5000</v>
      </c>
      <c r="L47" s="66">
        <f t="shared" si="2"/>
        <v>4</v>
      </c>
      <c r="M47" s="66" t="str">
        <f t="shared" si="3"/>
        <v>OK</v>
      </c>
      <c r="N47" s="40"/>
    </row>
    <row r="48" spans="2:14" s="16" customFormat="1" x14ac:dyDescent="0.25">
      <c r="B48" s="57">
        <v>41</v>
      </c>
      <c r="C48" s="58">
        <v>44491</v>
      </c>
      <c r="D48" s="59" t="s">
        <v>3665</v>
      </c>
      <c r="E48" s="60" t="s">
        <v>11276</v>
      </c>
      <c r="F48" s="61" t="s">
        <v>3666</v>
      </c>
      <c r="G48" s="61" t="s">
        <v>3667</v>
      </c>
      <c r="H48" s="62" t="s">
        <v>3668</v>
      </c>
      <c r="I48" s="63">
        <v>3</v>
      </c>
      <c r="J48" s="64" t="str">
        <f t="shared" si="0"/>
        <v>A</v>
      </c>
      <c r="K48" s="65">
        <f t="shared" si="1"/>
        <v>7500</v>
      </c>
      <c r="L48" s="66">
        <f t="shared" si="2"/>
        <v>5</v>
      </c>
      <c r="M48" s="66" t="str">
        <f t="shared" si="3"/>
        <v>OK</v>
      </c>
      <c r="N48" s="40"/>
    </row>
    <row r="49" spans="2:14" s="16" customFormat="1" x14ac:dyDescent="0.25">
      <c r="B49" s="57">
        <v>42</v>
      </c>
      <c r="C49" s="58">
        <v>44491</v>
      </c>
      <c r="D49" s="59" t="s">
        <v>3669</v>
      </c>
      <c r="E49" s="60" t="s">
        <v>11276</v>
      </c>
      <c r="F49" s="61" t="s">
        <v>3670</v>
      </c>
      <c r="G49" s="61" t="s">
        <v>3671</v>
      </c>
      <c r="H49" s="62" t="s">
        <v>3672</v>
      </c>
      <c r="I49" s="63">
        <v>4</v>
      </c>
      <c r="J49" s="64" t="str">
        <f t="shared" si="0"/>
        <v>A</v>
      </c>
      <c r="K49" s="65">
        <f t="shared" si="1"/>
        <v>10000</v>
      </c>
      <c r="L49" s="66">
        <f t="shared" si="2"/>
        <v>10</v>
      </c>
      <c r="M49" s="66" t="str">
        <f t="shared" si="3"/>
        <v>OK</v>
      </c>
      <c r="N49" s="40"/>
    </row>
    <row r="50" spans="2:14" s="16" customFormat="1" x14ac:dyDescent="0.25">
      <c r="B50" s="57">
        <v>43</v>
      </c>
      <c r="C50" s="58">
        <v>44491</v>
      </c>
      <c r="D50" s="59" t="s">
        <v>3673</v>
      </c>
      <c r="E50" s="60" t="s">
        <v>11276</v>
      </c>
      <c r="F50" s="61" t="s">
        <v>3674</v>
      </c>
      <c r="G50" s="61" t="s">
        <v>3675</v>
      </c>
      <c r="H50" s="62" t="s">
        <v>3676</v>
      </c>
      <c r="I50" s="63">
        <v>5</v>
      </c>
      <c r="J50" s="64" t="str">
        <f t="shared" si="0"/>
        <v>A</v>
      </c>
      <c r="K50" s="65">
        <f t="shared" si="1"/>
        <v>12500</v>
      </c>
      <c r="L50" s="66">
        <f t="shared" si="2"/>
        <v>17</v>
      </c>
      <c r="M50" s="66" t="str">
        <f t="shared" si="3"/>
        <v>OK</v>
      </c>
      <c r="N50" s="40"/>
    </row>
    <row r="51" spans="2:14" s="16" customFormat="1" x14ac:dyDescent="0.25">
      <c r="B51" s="57">
        <v>44</v>
      </c>
      <c r="C51" s="58">
        <v>44491</v>
      </c>
      <c r="D51" s="59" t="s">
        <v>3677</v>
      </c>
      <c r="E51" s="60" t="s">
        <v>11276</v>
      </c>
      <c r="F51" s="61" t="s">
        <v>3678</v>
      </c>
      <c r="G51" s="61" t="s">
        <v>3679</v>
      </c>
      <c r="H51" s="62" t="s">
        <v>3680</v>
      </c>
      <c r="I51" s="63">
        <v>4</v>
      </c>
      <c r="J51" s="64" t="str">
        <f t="shared" si="0"/>
        <v>A</v>
      </c>
      <c r="K51" s="65">
        <f t="shared" si="1"/>
        <v>10000</v>
      </c>
      <c r="L51" s="66">
        <f t="shared" si="2"/>
        <v>4</v>
      </c>
      <c r="M51" s="66" t="str">
        <f t="shared" si="3"/>
        <v>OK</v>
      </c>
      <c r="N51" s="40"/>
    </row>
    <row r="52" spans="2:14" x14ac:dyDescent="0.25">
      <c r="B52" s="57">
        <v>45</v>
      </c>
      <c r="C52" s="58">
        <v>44491</v>
      </c>
      <c r="D52" s="59" t="s">
        <v>3681</v>
      </c>
      <c r="E52" s="60" t="s">
        <v>11276</v>
      </c>
      <c r="F52" s="67" t="s">
        <v>3682</v>
      </c>
      <c r="G52" s="67" t="s">
        <v>3683</v>
      </c>
      <c r="H52" s="68" t="s">
        <v>3684</v>
      </c>
      <c r="I52" s="63">
        <v>2</v>
      </c>
      <c r="J52" s="64" t="str">
        <f t="shared" si="0"/>
        <v>A</v>
      </c>
      <c r="K52" s="65">
        <f t="shared" si="1"/>
        <v>5000</v>
      </c>
      <c r="L52" s="66">
        <f t="shared" si="2"/>
        <v>2</v>
      </c>
      <c r="M52" s="66" t="str">
        <f t="shared" si="3"/>
        <v>OK</v>
      </c>
    </row>
    <row r="53" spans="2:14" x14ac:dyDescent="0.25">
      <c r="B53" s="57">
        <v>46</v>
      </c>
      <c r="C53" s="58">
        <v>44492</v>
      </c>
      <c r="D53" s="59" t="s">
        <v>3685</v>
      </c>
      <c r="E53" s="60" t="s">
        <v>11276</v>
      </c>
      <c r="F53" s="67" t="s">
        <v>3686</v>
      </c>
      <c r="G53" s="67" t="s">
        <v>3687</v>
      </c>
      <c r="H53" s="68" t="s">
        <v>3688</v>
      </c>
      <c r="I53" s="63">
        <v>2</v>
      </c>
      <c r="J53" s="64" t="str">
        <f t="shared" si="0"/>
        <v>A</v>
      </c>
      <c r="K53" s="65">
        <f t="shared" si="1"/>
        <v>5000</v>
      </c>
      <c r="L53" s="66">
        <f t="shared" si="2"/>
        <v>2</v>
      </c>
      <c r="M53" s="66" t="str">
        <f t="shared" si="3"/>
        <v>OK</v>
      </c>
    </row>
    <row r="54" spans="2:14" x14ac:dyDescent="0.25">
      <c r="B54" s="57">
        <v>47</v>
      </c>
      <c r="C54" s="58">
        <v>44492</v>
      </c>
      <c r="D54" s="59" t="s">
        <v>3689</v>
      </c>
      <c r="E54" s="60" t="s">
        <v>11276</v>
      </c>
      <c r="F54" s="67" t="s">
        <v>3690</v>
      </c>
      <c r="G54" s="67" t="s">
        <v>3691</v>
      </c>
      <c r="H54" s="68" t="s">
        <v>3692</v>
      </c>
      <c r="I54" s="63">
        <v>2</v>
      </c>
      <c r="J54" s="64" t="str">
        <f t="shared" si="0"/>
        <v>A</v>
      </c>
      <c r="K54" s="65">
        <f t="shared" si="1"/>
        <v>5000</v>
      </c>
      <c r="L54" s="66">
        <f t="shared" si="2"/>
        <v>2</v>
      </c>
      <c r="M54" s="66" t="str">
        <f t="shared" si="3"/>
        <v>OK</v>
      </c>
    </row>
    <row r="55" spans="2:14" x14ac:dyDescent="0.25">
      <c r="B55" s="57">
        <v>48</v>
      </c>
      <c r="C55" s="58">
        <v>44492</v>
      </c>
      <c r="D55" s="59" t="s">
        <v>3693</v>
      </c>
      <c r="E55" s="60" t="s">
        <v>11276</v>
      </c>
      <c r="F55" s="67" t="s">
        <v>3694</v>
      </c>
      <c r="G55" s="67" t="s">
        <v>3691</v>
      </c>
      <c r="H55" s="68" t="s">
        <v>3695</v>
      </c>
      <c r="I55" s="63">
        <v>3</v>
      </c>
      <c r="J55" s="64" t="str">
        <f t="shared" si="0"/>
        <v>A</v>
      </c>
      <c r="K55" s="65">
        <f t="shared" si="1"/>
        <v>7500</v>
      </c>
      <c r="L55" s="66">
        <f t="shared" si="2"/>
        <v>7</v>
      </c>
      <c r="M55" s="66" t="str">
        <f t="shared" si="3"/>
        <v>OK</v>
      </c>
    </row>
    <row r="56" spans="2:14" x14ac:dyDescent="0.25">
      <c r="B56" s="57">
        <v>49</v>
      </c>
      <c r="C56" s="58">
        <v>44492</v>
      </c>
      <c r="D56" s="59" t="s">
        <v>3696</v>
      </c>
      <c r="E56" s="60" t="s">
        <v>11276</v>
      </c>
      <c r="F56" s="67" t="s">
        <v>3697</v>
      </c>
      <c r="G56" s="67" t="s">
        <v>3698</v>
      </c>
      <c r="H56" s="68" t="s">
        <v>3699</v>
      </c>
      <c r="I56" s="63">
        <v>5</v>
      </c>
      <c r="J56" s="64" t="str">
        <f t="shared" si="0"/>
        <v>A</v>
      </c>
      <c r="K56" s="65">
        <f t="shared" si="1"/>
        <v>12500</v>
      </c>
      <c r="L56" s="66">
        <f t="shared" si="2"/>
        <v>15</v>
      </c>
      <c r="M56" s="66" t="str">
        <f t="shared" si="3"/>
        <v>OK</v>
      </c>
    </row>
    <row r="57" spans="2:14" x14ac:dyDescent="0.25">
      <c r="B57" s="57">
        <v>50</v>
      </c>
      <c r="C57" s="58">
        <v>44492</v>
      </c>
      <c r="D57" s="59" t="s">
        <v>3700</v>
      </c>
      <c r="E57" s="60" t="s">
        <v>11276</v>
      </c>
      <c r="F57" s="67" t="s">
        <v>3701</v>
      </c>
      <c r="G57" s="67" t="s">
        <v>3702</v>
      </c>
      <c r="H57" s="68" t="s">
        <v>3703</v>
      </c>
      <c r="I57" s="63">
        <v>5</v>
      </c>
      <c r="J57" s="64" t="str">
        <f t="shared" si="0"/>
        <v>A</v>
      </c>
      <c r="K57" s="65">
        <f t="shared" si="1"/>
        <v>12500</v>
      </c>
      <c r="L57" s="66">
        <f t="shared" si="2"/>
        <v>8</v>
      </c>
      <c r="M57" s="66" t="str">
        <f t="shared" si="3"/>
        <v>OK</v>
      </c>
    </row>
    <row r="58" spans="2:14" x14ac:dyDescent="0.25">
      <c r="B58" s="57">
        <v>51</v>
      </c>
      <c r="C58" s="58">
        <v>44492</v>
      </c>
      <c r="D58" s="59" t="s">
        <v>3704</v>
      </c>
      <c r="E58" s="60" t="s">
        <v>11276</v>
      </c>
      <c r="F58" s="67" t="s">
        <v>3705</v>
      </c>
      <c r="G58" s="67" t="s">
        <v>3706</v>
      </c>
      <c r="H58" s="68" t="s">
        <v>3707</v>
      </c>
      <c r="I58" s="63">
        <v>5</v>
      </c>
      <c r="J58" s="64" t="str">
        <f t="shared" si="0"/>
        <v>A</v>
      </c>
      <c r="K58" s="65">
        <f t="shared" si="1"/>
        <v>12500</v>
      </c>
      <c r="L58" s="66">
        <f t="shared" si="2"/>
        <v>20</v>
      </c>
      <c r="M58" s="66" t="str">
        <f t="shared" si="3"/>
        <v>OK</v>
      </c>
    </row>
    <row r="59" spans="2:14" x14ac:dyDescent="0.25">
      <c r="B59" s="57">
        <v>52</v>
      </c>
      <c r="C59" s="58">
        <v>44492</v>
      </c>
      <c r="D59" s="59" t="s">
        <v>3712</v>
      </c>
      <c r="E59" s="60" t="s">
        <v>11276</v>
      </c>
      <c r="F59" s="67" t="s">
        <v>3713</v>
      </c>
      <c r="G59" s="67" t="s">
        <v>3714</v>
      </c>
      <c r="H59" s="68" t="s">
        <v>3715</v>
      </c>
      <c r="I59" s="63">
        <v>2</v>
      </c>
      <c r="J59" s="64" t="str">
        <f t="shared" si="0"/>
        <v>A</v>
      </c>
      <c r="K59" s="65">
        <f t="shared" si="1"/>
        <v>5000</v>
      </c>
      <c r="L59" s="66">
        <f t="shared" si="2"/>
        <v>2</v>
      </c>
      <c r="M59" s="66" t="str">
        <f t="shared" si="3"/>
        <v>OK</v>
      </c>
    </row>
    <row r="60" spans="2:14" x14ac:dyDescent="0.25">
      <c r="B60" s="57">
        <v>53</v>
      </c>
      <c r="C60" s="58">
        <v>44492</v>
      </c>
      <c r="D60" s="59" t="s">
        <v>3716</v>
      </c>
      <c r="E60" s="60" t="s">
        <v>11276</v>
      </c>
      <c r="F60" s="67" t="s">
        <v>3717</v>
      </c>
      <c r="G60" s="67" t="s">
        <v>3718</v>
      </c>
      <c r="H60" s="68" t="s">
        <v>3719</v>
      </c>
      <c r="I60" s="63">
        <v>4</v>
      </c>
      <c r="J60" s="64" t="str">
        <f t="shared" si="0"/>
        <v>A</v>
      </c>
      <c r="K60" s="65">
        <f t="shared" si="1"/>
        <v>10000</v>
      </c>
      <c r="L60" s="66">
        <f t="shared" si="2"/>
        <v>4</v>
      </c>
      <c r="M60" s="66" t="str">
        <f t="shared" si="3"/>
        <v>OK</v>
      </c>
    </row>
    <row r="61" spans="2:14" x14ac:dyDescent="0.25">
      <c r="B61" s="57">
        <v>54</v>
      </c>
      <c r="C61" s="58">
        <v>44492</v>
      </c>
      <c r="D61" s="59" t="s">
        <v>3708</v>
      </c>
      <c r="E61" s="60" t="s">
        <v>11276</v>
      </c>
      <c r="F61" s="67" t="s">
        <v>3709</v>
      </c>
      <c r="G61" s="67" t="s">
        <v>3710</v>
      </c>
      <c r="H61" s="68" t="s">
        <v>3711</v>
      </c>
      <c r="I61" s="63">
        <v>5</v>
      </c>
      <c r="J61" s="64" t="str">
        <f t="shared" si="0"/>
        <v>A</v>
      </c>
      <c r="K61" s="65">
        <f t="shared" si="1"/>
        <v>12500</v>
      </c>
      <c r="L61" s="66">
        <f t="shared" si="2"/>
        <v>9</v>
      </c>
      <c r="M61" s="66" t="str">
        <f t="shared" si="3"/>
        <v>OK</v>
      </c>
    </row>
    <row r="62" spans="2:14" s="69" customFormat="1" x14ac:dyDescent="0.25">
      <c r="B62" s="57">
        <v>55</v>
      </c>
      <c r="C62" s="58">
        <v>44494</v>
      </c>
      <c r="D62" s="59" t="s">
        <v>5013</v>
      </c>
      <c r="E62" s="60" t="s">
        <v>11276</v>
      </c>
      <c r="F62" s="67" t="s">
        <v>5014</v>
      </c>
      <c r="G62" s="67" t="s">
        <v>5015</v>
      </c>
      <c r="H62" s="68" t="s">
        <v>5016</v>
      </c>
      <c r="I62" s="63">
        <v>2</v>
      </c>
      <c r="J62" s="64" t="str">
        <f t="shared" si="0"/>
        <v>A</v>
      </c>
      <c r="K62" s="65">
        <f t="shared" si="1"/>
        <v>5000</v>
      </c>
      <c r="L62" s="66">
        <f t="shared" si="2"/>
        <v>2</v>
      </c>
      <c r="M62" s="66" t="str">
        <f t="shared" si="3"/>
        <v>OK</v>
      </c>
      <c r="N62" s="40"/>
    </row>
    <row r="63" spans="2:14" x14ac:dyDescent="0.25">
      <c r="B63" s="57">
        <v>56</v>
      </c>
      <c r="C63" s="58">
        <v>44494</v>
      </c>
      <c r="D63" s="59" t="s">
        <v>5017</v>
      </c>
      <c r="E63" s="60" t="s">
        <v>11276</v>
      </c>
      <c r="F63" s="67" t="s">
        <v>5018</v>
      </c>
      <c r="G63" s="67" t="s">
        <v>5019</v>
      </c>
      <c r="H63" s="68" t="s">
        <v>5020</v>
      </c>
      <c r="I63" s="63">
        <v>2</v>
      </c>
      <c r="J63" s="64" t="str">
        <f t="shared" si="0"/>
        <v>A</v>
      </c>
      <c r="K63" s="65">
        <f t="shared" si="1"/>
        <v>5000</v>
      </c>
      <c r="L63" s="66">
        <f t="shared" si="2"/>
        <v>2</v>
      </c>
      <c r="M63" s="66" t="str">
        <f t="shared" si="3"/>
        <v>OK</v>
      </c>
    </row>
    <row r="64" spans="2:14" x14ac:dyDescent="0.25">
      <c r="B64" s="57">
        <v>57</v>
      </c>
      <c r="C64" s="58">
        <v>44494</v>
      </c>
      <c r="D64" s="59" t="s">
        <v>5021</v>
      </c>
      <c r="E64" s="60" t="s">
        <v>11276</v>
      </c>
      <c r="F64" s="67" t="s">
        <v>5022</v>
      </c>
      <c r="G64" s="67" t="s">
        <v>5023</v>
      </c>
      <c r="H64" s="68" t="s">
        <v>5027</v>
      </c>
      <c r="I64" s="63">
        <v>2</v>
      </c>
      <c r="J64" s="64" t="str">
        <f t="shared" si="0"/>
        <v>A</v>
      </c>
      <c r="K64" s="65">
        <f t="shared" si="1"/>
        <v>5000</v>
      </c>
      <c r="L64" s="66">
        <f t="shared" si="2"/>
        <v>2</v>
      </c>
      <c r="M64" s="66" t="str">
        <f t="shared" si="3"/>
        <v>OK</v>
      </c>
    </row>
    <row r="65" spans="2:14" x14ac:dyDescent="0.25">
      <c r="B65" s="57">
        <v>58</v>
      </c>
      <c r="C65" s="58">
        <v>44494</v>
      </c>
      <c r="D65" s="59" t="s">
        <v>5024</v>
      </c>
      <c r="E65" s="60" t="s">
        <v>11276</v>
      </c>
      <c r="F65" s="67" t="s">
        <v>5025</v>
      </c>
      <c r="G65" s="67" t="s">
        <v>5026</v>
      </c>
      <c r="H65" s="68" t="s">
        <v>5028</v>
      </c>
      <c r="I65" s="63">
        <v>2</v>
      </c>
      <c r="J65" s="64" t="str">
        <f t="shared" si="0"/>
        <v>A</v>
      </c>
      <c r="K65" s="65">
        <f t="shared" si="1"/>
        <v>5000</v>
      </c>
      <c r="L65" s="66">
        <f t="shared" si="2"/>
        <v>2</v>
      </c>
      <c r="M65" s="66" t="str">
        <f t="shared" si="3"/>
        <v>OK</v>
      </c>
    </row>
    <row r="66" spans="2:14" x14ac:dyDescent="0.25">
      <c r="B66" s="57">
        <v>59</v>
      </c>
      <c r="C66" s="58">
        <v>44494</v>
      </c>
      <c r="D66" s="59" t="s">
        <v>5029</v>
      </c>
      <c r="E66" s="60" t="s">
        <v>11276</v>
      </c>
      <c r="F66" s="67" t="s">
        <v>5030</v>
      </c>
      <c r="G66" s="67" t="s">
        <v>5031</v>
      </c>
      <c r="H66" s="68" t="s">
        <v>5032</v>
      </c>
      <c r="I66" s="63">
        <v>3</v>
      </c>
      <c r="J66" s="64" t="str">
        <f t="shared" si="0"/>
        <v>A</v>
      </c>
      <c r="K66" s="65">
        <f t="shared" si="1"/>
        <v>7500</v>
      </c>
      <c r="L66" s="66">
        <f t="shared" si="2"/>
        <v>3</v>
      </c>
      <c r="M66" s="66" t="str">
        <f t="shared" si="3"/>
        <v>OK</v>
      </c>
    </row>
    <row r="67" spans="2:14" x14ac:dyDescent="0.25">
      <c r="B67" s="57">
        <v>60</v>
      </c>
      <c r="C67" s="58">
        <v>44494</v>
      </c>
      <c r="D67" s="59" t="s">
        <v>5033</v>
      </c>
      <c r="E67" s="60" t="s">
        <v>11276</v>
      </c>
      <c r="F67" s="67" t="s">
        <v>5034</v>
      </c>
      <c r="G67" s="67" t="s">
        <v>5035</v>
      </c>
      <c r="H67" s="68" t="s">
        <v>5036</v>
      </c>
      <c r="I67" s="63">
        <v>2</v>
      </c>
      <c r="J67" s="64" t="str">
        <f t="shared" si="0"/>
        <v>A</v>
      </c>
      <c r="K67" s="65">
        <f t="shared" si="1"/>
        <v>5000</v>
      </c>
      <c r="L67" s="66">
        <f t="shared" si="2"/>
        <v>2</v>
      </c>
      <c r="M67" s="66" t="str">
        <f t="shared" si="3"/>
        <v>OK</v>
      </c>
    </row>
    <row r="68" spans="2:14" x14ac:dyDescent="0.25">
      <c r="B68" s="57">
        <v>61</v>
      </c>
      <c r="C68" s="58">
        <v>44494</v>
      </c>
      <c r="D68" s="59" t="s">
        <v>5037</v>
      </c>
      <c r="E68" s="60" t="s">
        <v>11276</v>
      </c>
      <c r="F68" s="67" t="s">
        <v>5038</v>
      </c>
      <c r="G68" s="67" t="s">
        <v>5039</v>
      </c>
      <c r="H68" s="68" t="s">
        <v>5040</v>
      </c>
      <c r="I68" s="63">
        <v>3</v>
      </c>
      <c r="J68" s="64" t="str">
        <f t="shared" si="0"/>
        <v>A</v>
      </c>
      <c r="K68" s="65">
        <f t="shared" si="1"/>
        <v>7500</v>
      </c>
      <c r="L68" s="66">
        <f t="shared" si="2"/>
        <v>3</v>
      </c>
      <c r="M68" s="66" t="str">
        <f t="shared" si="3"/>
        <v>OK</v>
      </c>
    </row>
    <row r="69" spans="2:14" x14ac:dyDescent="0.25">
      <c r="B69" s="57">
        <v>62</v>
      </c>
      <c r="C69" s="58">
        <v>44494</v>
      </c>
      <c r="D69" s="59" t="s">
        <v>385</v>
      </c>
      <c r="E69" s="60" t="s">
        <v>11276</v>
      </c>
      <c r="F69" s="67" t="s">
        <v>386</v>
      </c>
      <c r="G69" s="67" t="s">
        <v>387</v>
      </c>
      <c r="H69" s="68" t="s">
        <v>5041</v>
      </c>
      <c r="I69" s="63">
        <v>2</v>
      </c>
      <c r="J69" s="64" t="str">
        <f t="shared" si="0"/>
        <v>A</v>
      </c>
      <c r="K69" s="65">
        <f t="shared" si="1"/>
        <v>5000</v>
      </c>
      <c r="L69" s="66">
        <f t="shared" si="2"/>
        <v>4</v>
      </c>
      <c r="M69" s="66" t="str">
        <f t="shared" si="3"/>
        <v>OK</v>
      </c>
    </row>
    <row r="70" spans="2:14" s="69" customFormat="1" x14ac:dyDescent="0.25">
      <c r="B70" s="57">
        <v>63</v>
      </c>
      <c r="C70" s="58">
        <v>44494</v>
      </c>
      <c r="D70" s="59" t="s">
        <v>5042</v>
      </c>
      <c r="E70" s="60" t="s">
        <v>11276</v>
      </c>
      <c r="F70" s="67" t="s">
        <v>5043</v>
      </c>
      <c r="G70" s="67" t="s">
        <v>5044</v>
      </c>
      <c r="H70" s="68" t="s">
        <v>5045</v>
      </c>
      <c r="I70" s="63">
        <v>2</v>
      </c>
      <c r="J70" s="64" t="str">
        <f t="shared" si="0"/>
        <v>A</v>
      </c>
      <c r="K70" s="65">
        <f t="shared" si="1"/>
        <v>5000</v>
      </c>
      <c r="L70" s="66">
        <f t="shared" si="2"/>
        <v>2</v>
      </c>
      <c r="M70" s="66" t="str">
        <f t="shared" si="3"/>
        <v>OK</v>
      </c>
      <c r="N70" s="40"/>
    </row>
    <row r="71" spans="2:14" x14ac:dyDescent="0.25">
      <c r="B71" s="57">
        <v>64</v>
      </c>
      <c r="C71" s="58">
        <v>44494</v>
      </c>
      <c r="D71" s="59" t="s">
        <v>5046</v>
      </c>
      <c r="E71" s="60" t="s">
        <v>11276</v>
      </c>
      <c r="F71" s="67" t="s">
        <v>5047</v>
      </c>
      <c r="G71" s="67" t="s">
        <v>5048</v>
      </c>
      <c r="H71" s="68" t="s">
        <v>5049</v>
      </c>
      <c r="I71" s="63">
        <v>4</v>
      </c>
      <c r="J71" s="64" t="str">
        <f t="shared" si="0"/>
        <v>A</v>
      </c>
      <c r="K71" s="65">
        <f t="shared" si="1"/>
        <v>10000</v>
      </c>
      <c r="L71" s="66">
        <f t="shared" si="2"/>
        <v>4</v>
      </c>
      <c r="M71" s="66" t="str">
        <f t="shared" si="3"/>
        <v>OK</v>
      </c>
    </row>
    <row r="72" spans="2:14" x14ac:dyDescent="0.25">
      <c r="B72" s="57">
        <v>65</v>
      </c>
      <c r="C72" s="58">
        <v>44494</v>
      </c>
      <c r="D72" s="59" t="s">
        <v>5050</v>
      </c>
      <c r="E72" s="60" t="s">
        <v>11276</v>
      </c>
      <c r="F72" s="67" t="s">
        <v>5051</v>
      </c>
      <c r="G72" s="67" t="s">
        <v>5052</v>
      </c>
      <c r="H72" s="68" t="s">
        <v>5053</v>
      </c>
      <c r="I72" s="63">
        <v>2</v>
      </c>
      <c r="J72" s="64" t="str">
        <f t="shared" si="0"/>
        <v>A</v>
      </c>
      <c r="K72" s="65">
        <f t="shared" si="1"/>
        <v>5000</v>
      </c>
      <c r="L72" s="66">
        <f t="shared" si="2"/>
        <v>2</v>
      </c>
      <c r="M72" s="66" t="str">
        <f t="shared" si="3"/>
        <v>OK</v>
      </c>
    </row>
    <row r="73" spans="2:14" x14ac:dyDescent="0.25">
      <c r="B73" s="57">
        <v>66</v>
      </c>
      <c r="C73" s="58">
        <v>44494</v>
      </c>
      <c r="D73" s="59" t="s">
        <v>5054</v>
      </c>
      <c r="E73" s="60" t="s">
        <v>11276</v>
      </c>
      <c r="F73" s="67" t="s">
        <v>5055</v>
      </c>
      <c r="G73" s="67" t="s">
        <v>5056</v>
      </c>
      <c r="H73" s="68" t="s">
        <v>5057</v>
      </c>
      <c r="I73" s="63">
        <v>4</v>
      </c>
      <c r="J73" s="64" t="str">
        <f t="shared" ref="J73:J136" si="4">+IF(I73&lt;=0," ",IF(I73&lt;=5,"A",IF(I73&gt;=6,"B")))</f>
        <v>A</v>
      </c>
      <c r="K73" s="65">
        <f t="shared" ref="K73:K136" si="5">+IF(J73=" ",I73*0,IF(J73="A",I73*2500,IF(J73="B",I73*3000)))</f>
        <v>10000</v>
      </c>
      <c r="L73" s="66">
        <f t="shared" ref="L73:L136" si="6">SUMIF($D$8:$D$154,D73:D219,$I$8:$I$154)</f>
        <v>4</v>
      </c>
      <c r="M73" s="66" t="str">
        <f t="shared" ref="M73:M136" si="7">+IF(L73=0," ",IF(L73&lt;=20,"OK",IF(L73&gt;=21,"LEBIH")))</f>
        <v>OK</v>
      </c>
    </row>
    <row r="74" spans="2:14" s="69" customFormat="1" x14ac:dyDescent="0.25">
      <c r="B74" s="57">
        <v>67</v>
      </c>
      <c r="C74" s="58">
        <v>44494</v>
      </c>
      <c r="D74" s="59" t="s">
        <v>5058</v>
      </c>
      <c r="E74" s="60" t="s">
        <v>11276</v>
      </c>
      <c r="F74" s="67" t="s">
        <v>5059</v>
      </c>
      <c r="G74" s="67" t="s">
        <v>5060</v>
      </c>
      <c r="H74" s="68" t="s">
        <v>5061</v>
      </c>
      <c r="I74" s="63">
        <v>2</v>
      </c>
      <c r="J74" s="64" t="str">
        <f t="shared" si="4"/>
        <v>A</v>
      </c>
      <c r="K74" s="65">
        <f t="shared" si="5"/>
        <v>5000</v>
      </c>
      <c r="L74" s="66">
        <f t="shared" si="6"/>
        <v>2</v>
      </c>
      <c r="M74" s="66" t="str">
        <f t="shared" si="7"/>
        <v>OK</v>
      </c>
      <c r="N74" s="40"/>
    </row>
    <row r="75" spans="2:14" x14ac:dyDescent="0.25">
      <c r="B75" s="57">
        <v>68</v>
      </c>
      <c r="C75" s="58">
        <v>44494</v>
      </c>
      <c r="D75" s="59" t="s">
        <v>389</v>
      </c>
      <c r="E75" s="60" t="s">
        <v>11276</v>
      </c>
      <c r="F75" s="67" t="s">
        <v>390</v>
      </c>
      <c r="G75" s="67" t="s">
        <v>391</v>
      </c>
      <c r="H75" s="68" t="s">
        <v>5062</v>
      </c>
      <c r="I75" s="63">
        <v>4</v>
      </c>
      <c r="J75" s="64" t="str">
        <f t="shared" si="4"/>
        <v>A</v>
      </c>
      <c r="K75" s="65">
        <f t="shared" si="5"/>
        <v>10000</v>
      </c>
      <c r="L75" s="66">
        <f t="shared" si="6"/>
        <v>7</v>
      </c>
      <c r="M75" s="66" t="str">
        <f t="shared" si="7"/>
        <v>OK</v>
      </c>
    </row>
    <row r="76" spans="2:14" x14ac:dyDescent="0.25">
      <c r="B76" s="57">
        <v>69</v>
      </c>
      <c r="C76" s="58">
        <v>44495</v>
      </c>
      <c r="D76" s="59" t="s">
        <v>5869</v>
      </c>
      <c r="E76" s="60" t="s">
        <v>11276</v>
      </c>
      <c r="F76" s="67" t="s">
        <v>5870</v>
      </c>
      <c r="G76" s="67" t="s">
        <v>5871</v>
      </c>
      <c r="H76" s="68" t="s">
        <v>5872</v>
      </c>
      <c r="I76" s="63">
        <v>2</v>
      </c>
      <c r="J76" s="64" t="str">
        <f t="shared" si="4"/>
        <v>A</v>
      </c>
      <c r="K76" s="65">
        <f t="shared" si="5"/>
        <v>5000</v>
      </c>
      <c r="L76" s="66">
        <f t="shared" si="6"/>
        <v>2</v>
      </c>
      <c r="M76" s="66" t="str">
        <f t="shared" si="7"/>
        <v>OK</v>
      </c>
    </row>
    <row r="77" spans="2:14" s="69" customFormat="1" x14ac:dyDescent="0.25">
      <c r="B77" s="57">
        <v>70</v>
      </c>
      <c r="C77" s="58">
        <v>44495</v>
      </c>
      <c r="D77" s="59" t="s">
        <v>5873</v>
      </c>
      <c r="E77" s="60" t="s">
        <v>11276</v>
      </c>
      <c r="F77" s="67" t="s">
        <v>5874</v>
      </c>
      <c r="G77" s="67" t="s">
        <v>5875</v>
      </c>
      <c r="H77" s="68" t="s">
        <v>5876</v>
      </c>
      <c r="I77" s="63">
        <v>2</v>
      </c>
      <c r="J77" s="64" t="str">
        <f t="shared" si="4"/>
        <v>A</v>
      </c>
      <c r="K77" s="65">
        <f t="shared" si="5"/>
        <v>5000</v>
      </c>
      <c r="L77" s="66">
        <f t="shared" si="6"/>
        <v>2</v>
      </c>
      <c r="M77" s="66" t="str">
        <f t="shared" si="7"/>
        <v>OK</v>
      </c>
      <c r="N77" s="40"/>
    </row>
    <row r="78" spans="2:14" x14ac:dyDescent="0.25">
      <c r="B78" s="57">
        <v>71</v>
      </c>
      <c r="C78" s="58">
        <v>44495</v>
      </c>
      <c r="D78" s="59" t="s">
        <v>5877</v>
      </c>
      <c r="E78" s="60" t="s">
        <v>11276</v>
      </c>
      <c r="F78" s="67" t="s">
        <v>5878</v>
      </c>
      <c r="G78" s="67" t="s">
        <v>5879</v>
      </c>
      <c r="H78" s="68" t="s">
        <v>5880</v>
      </c>
      <c r="I78" s="63">
        <v>5</v>
      </c>
      <c r="J78" s="64" t="str">
        <f t="shared" si="4"/>
        <v>A</v>
      </c>
      <c r="K78" s="65">
        <f t="shared" si="5"/>
        <v>12500</v>
      </c>
      <c r="L78" s="66">
        <f t="shared" si="6"/>
        <v>5</v>
      </c>
      <c r="M78" s="66" t="str">
        <f t="shared" si="7"/>
        <v>OK</v>
      </c>
    </row>
    <row r="79" spans="2:14" x14ac:dyDescent="0.25">
      <c r="B79" s="57">
        <v>72</v>
      </c>
      <c r="C79" s="58">
        <v>44495</v>
      </c>
      <c r="D79" s="59" t="s">
        <v>5881</v>
      </c>
      <c r="E79" s="60" t="s">
        <v>11276</v>
      </c>
      <c r="F79" s="67" t="s">
        <v>211</v>
      </c>
      <c r="G79" s="67" t="s">
        <v>5882</v>
      </c>
      <c r="H79" s="68" t="s">
        <v>5883</v>
      </c>
      <c r="I79" s="63">
        <v>2</v>
      </c>
      <c r="J79" s="64" t="str">
        <f t="shared" si="4"/>
        <v>A</v>
      </c>
      <c r="K79" s="65">
        <f t="shared" si="5"/>
        <v>5000</v>
      </c>
      <c r="L79" s="66">
        <f t="shared" si="6"/>
        <v>2</v>
      </c>
      <c r="M79" s="66" t="str">
        <f t="shared" si="7"/>
        <v>OK</v>
      </c>
    </row>
    <row r="80" spans="2:14" x14ac:dyDescent="0.25">
      <c r="B80" s="57">
        <v>73</v>
      </c>
      <c r="C80" s="58">
        <v>44495</v>
      </c>
      <c r="D80" s="59" t="s">
        <v>5884</v>
      </c>
      <c r="E80" s="60" t="s">
        <v>11276</v>
      </c>
      <c r="F80" s="67" t="s">
        <v>5885</v>
      </c>
      <c r="G80" s="67" t="s">
        <v>5882</v>
      </c>
      <c r="H80" s="68" t="s">
        <v>5886</v>
      </c>
      <c r="I80" s="63">
        <v>2</v>
      </c>
      <c r="J80" s="64" t="str">
        <f t="shared" si="4"/>
        <v>A</v>
      </c>
      <c r="K80" s="65">
        <f t="shared" si="5"/>
        <v>5000</v>
      </c>
      <c r="L80" s="66">
        <f t="shared" si="6"/>
        <v>2</v>
      </c>
      <c r="M80" s="66" t="str">
        <f t="shared" si="7"/>
        <v>OK</v>
      </c>
    </row>
    <row r="81" spans="2:14" s="69" customFormat="1" x14ac:dyDescent="0.25">
      <c r="B81" s="57">
        <v>74</v>
      </c>
      <c r="C81" s="58">
        <v>44495</v>
      </c>
      <c r="D81" s="59" t="s">
        <v>5887</v>
      </c>
      <c r="E81" s="60" t="s">
        <v>11276</v>
      </c>
      <c r="F81" s="67" t="s">
        <v>5888</v>
      </c>
      <c r="G81" s="67" t="s">
        <v>5882</v>
      </c>
      <c r="H81" s="68" t="s">
        <v>5889</v>
      </c>
      <c r="I81" s="63">
        <v>2</v>
      </c>
      <c r="J81" s="64" t="str">
        <f t="shared" si="4"/>
        <v>A</v>
      </c>
      <c r="K81" s="65">
        <f t="shared" si="5"/>
        <v>5000</v>
      </c>
      <c r="L81" s="66">
        <f t="shared" si="6"/>
        <v>2</v>
      </c>
      <c r="M81" s="66" t="str">
        <f t="shared" si="7"/>
        <v>OK</v>
      </c>
      <c r="N81" s="40"/>
    </row>
    <row r="82" spans="2:14" s="69" customFormat="1" x14ac:dyDescent="0.25">
      <c r="B82" s="57">
        <v>75</v>
      </c>
      <c r="C82" s="70">
        <v>44495</v>
      </c>
      <c r="D82" s="59" t="s">
        <v>5890</v>
      </c>
      <c r="E82" s="60" t="s">
        <v>11276</v>
      </c>
      <c r="F82" s="67" t="s">
        <v>5891</v>
      </c>
      <c r="G82" s="67" t="s">
        <v>1324</v>
      </c>
      <c r="H82" s="68" t="s">
        <v>5892</v>
      </c>
      <c r="I82" s="63">
        <v>2</v>
      </c>
      <c r="J82" s="64" t="str">
        <f t="shared" si="4"/>
        <v>A</v>
      </c>
      <c r="K82" s="65">
        <f t="shared" si="5"/>
        <v>5000</v>
      </c>
      <c r="L82" s="66">
        <f t="shared" si="6"/>
        <v>2</v>
      </c>
      <c r="M82" s="66" t="str">
        <f t="shared" si="7"/>
        <v>OK</v>
      </c>
      <c r="N82" s="40"/>
    </row>
    <row r="83" spans="2:14" x14ac:dyDescent="0.25">
      <c r="B83" s="57">
        <v>76</v>
      </c>
      <c r="C83" s="70">
        <v>44495</v>
      </c>
      <c r="D83" s="59" t="s">
        <v>1322</v>
      </c>
      <c r="E83" s="60" t="s">
        <v>11276</v>
      </c>
      <c r="F83" s="67" t="s">
        <v>1323</v>
      </c>
      <c r="G83" s="67" t="s">
        <v>1324</v>
      </c>
      <c r="H83" s="68" t="s">
        <v>5893</v>
      </c>
      <c r="I83" s="63">
        <v>2</v>
      </c>
      <c r="J83" s="64" t="str">
        <f t="shared" si="4"/>
        <v>A</v>
      </c>
      <c r="K83" s="65">
        <f t="shared" si="5"/>
        <v>5000</v>
      </c>
      <c r="L83" s="66">
        <f t="shared" si="6"/>
        <v>4</v>
      </c>
      <c r="M83" s="66" t="str">
        <f t="shared" si="7"/>
        <v>OK</v>
      </c>
    </row>
    <row r="84" spans="2:14" x14ac:dyDescent="0.25">
      <c r="B84" s="57">
        <v>77</v>
      </c>
      <c r="C84" s="70">
        <v>44495</v>
      </c>
      <c r="D84" s="59" t="s">
        <v>5894</v>
      </c>
      <c r="E84" s="60" t="s">
        <v>11276</v>
      </c>
      <c r="F84" s="67" t="s">
        <v>5895</v>
      </c>
      <c r="G84" s="67" t="s">
        <v>1324</v>
      </c>
      <c r="H84" s="68" t="s">
        <v>5898</v>
      </c>
      <c r="I84" s="63">
        <v>2</v>
      </c>
      <c r="J84" s="64" t="str">
        <f t="shared" si="4"/>
        <v>A</v>
      </c>
      <c r="K84" s="65">
        <f t="shared" si="5"/>
        <v>5000</v>
      </c>
      <c r="L84" s="66">
        <f t="shared" si="6"/>
        <v>2</v>
      </c>
      <c r="M84" s="66" t="str">
        <f t="shared" si="7"/>
        <v>OK</v>
      </c>
    </row>
    <row r="85" spans="2:14" x14ac:dyDescent="0.25">
      <c r="B85" s="57">
        <v>78</v>
      </c>
      <c r="C85" s="70">
        <v>44495</v>
      </c>
      <c r="D85" s="59" t="s">
        <v>5905</v>
      </c>
      <c r="E85" s="60" t="s">
        <v>11276</v>
      </c>
      <c r="F85" s="67" t="s">
        <v>5906</v>
      </c>
      <c r="G85" s="67" t="s">
        <v>5907</v>
      </c>
      <c r="H85" s="68" t="s">
        <v>5908</v>
      </c>
      <c r="I85" s="63">
        <v>2</v>
      </c>
      <c r="J85" s="64" t="str">
        <f t="shared" si="4"/>
        <v>A</v>
      </c>
      <c r="K85" s="65">
        <f t="shared" si="5"/>
        <v>5000</v>
      </c>
      <c r="L85" s="66">
        <f t="shared" si="6"/>
        <v>2</v>
      </c>
      <c r="M85" s="66" t="str">
        <f t="shared" si="7"/>
        <v>OK</v>
      </c>
    </row>
    <row r="86" spans="2:14" s="69" customFormat="1" x14ac:dyDescent="0.25">
      <c r="B86" s="57">
        <v>79</v>
      </c>
      <c r="C86" s="70">
        <v>44495</v>
      </c>
      <c r="D86" s="59" t="s">
        <v>1342</v>
      </c>
      <c r="E86" s="60" t="s">
        <v>11276</v>
      </c>
      <c r="F86" s="67" t="s">
        <v>1343</v>
      </c>
      <c r="G86" s="67" t="s">
        <v>1344</v>
      </c>
      <c r="H86" s="68" t="s">
        <v>5868</v>
      </c>
      <c r="I86" s="63">
        <v>2</v>
      </c>
      <c r="J86" s="64" t="str">
        <f t="shared" si="4"/>
        <v>A</v>
      </c>
      <c r="K86" s="65">
        <f t="shared" si="5"/>
        <v>5000</v>
      </c>
      <c r="L86" s="66">
        <f t="shared" si="6"/>
        <v>4</v>
      </c>
      <c r="M86" s="66" t="str">
        <f t="shared" si="7"/>
        <v>OK</v>
      </c>
      <c r="N86" s="40"/>
    </row>
    <row r="87" spans="2:14" x14ac:dyDescent="0.25">
      <c r="B87" s="57">
        <v>80</v>
      </c>
      <c r="C87" s="70">
        <v>44495</v>
      </c>
      <c r="D87" s="59" t="s">
        <v>5896</v>
      </c>
      <c r="E87" s="60" t="s">
        <v>11276</v>
      </c>
      <c r="F87" s="67" t="s">
        <v>5897</v>
      </c>
      <c r="G87" s="67" t="s">
        <v>1328</v>
      </c>
      <c r="H87" s="68" t="s">
        <v>5899</v>
      </c>
      <c r="I87" s="63">
        <v>2</v>
      </c>
      <c r="J87" s="64" t="str">
        <f t="shared" si="4"/>
        <v>A</v>
      </c>
      <c r="K87" s="65">
        <f t="shared" si="5"/>
        <v>5000</v>
      </c>
      <c r="L87" s="66">
        <f t="shared" si="6"/>
        <v>2</v>
      </c>
      <c r="M87" s="66" t="str">
        <f t="shared" si="7"/>
        <v>OK</v>
      </c>
    </row>
    <row r="88" spans="2:14" x14ac:dyDescent="0.25">
      <c r="B88" s="57">
        <v>81</v>
      </c>
      <c r="C88" s="70">
        <v>44495</v>
      </c>
      <c r="D88" s="59" t="s">
        <v>1338</v>
      </c>
      <c r="E88" s="60" t="s">
        <v>11276</v>
      </c>
      <c r="F88" s="67" t="s">
        <v>1339</v>
      </c>
      <c r="G88" s="67" t="s">
        <v>1340</v>
      </c>
      <c r="H88" s="68" t="s">
        <v>5900</v>
      </c>
      <c r="I88" s="63">
        <v>2</v>
      </c>
      <c r="J88" s="64" t="str">
        <f t="shared" si="4"/>
        <v>A</v>
      </c>
      <c r="K88" s="65">
        <f t="shared" si="5"/>
        <v>5000</v>
      </c>
      <c r="L88" s="66">
        <f t="shared" si="6"/>
        <v>5</v>
      </c>
      <c r="M88" s="66" t="str">
        <f t="shared" si="7"/>
        <v>OK</v>
      </c>
    </row>
    <row r="89" spans="2:14" s="69" customFormat="1" x14ac:dyDescent="0.25">
      <c r="B89" s="57">
        <v>82</v>
      </c>
      <c r="C89" s="70">
        <v>44495</v>
      </c>
      <c r="D89" s="59" t="s">
        <v>5901</v>
      </c>
      <c r="E89" s="60" t="s">
        <v>11276</v>
      </c>
      <c r="F89" s="67" t="s">
        <v>5902</v>
      </c>
      <c r="G89" s="67" t="s">
        <v>5903</v>
      </c>
      <c r="H89" s="68" t="s">
        <v>5904</v>
      </c>
      <c r="I89" s="63">
        <v>4</v>
      </c>
      <c r="J89" s="64" t="str">
        <f t="shared" si="4"/>
        <v>A</v>
      </c>
      <c r="K89" s="65">
        <f t="shared" si="5"/>
        <v>10000</v>
      </c>
      <c r="L89" s="66">
        <f t="shared" si="6"/>
        <v>4</v>
      </c>
      <c r="M89" s="66" t="str">
        <f t="shared" si="7"/>
        <v>OK</v>
      </c>
      <c r="N89" s="40"/>
    </row>
    <row r="90" spans="2:14" x14ac:dyDescent="0.25">
      <c r="B90" s="57">
        <v>83</v>
      </c>
      <c r="C90" s="70">
        <v>44496</v>
      </c>
      <c r="D90" s="59" t="s">
        <v>1358</v>
      </c>
      <c r="E90" s="60" t="s">
        <v>11276</v>
      </c>
      <c r="F90" s="67" t="s">
        <v>1359</v>
      </c>
      <c r="G90" s="67" t="s">
        <v>1360</v>
      </c>
      <c r="H90" s="68" t="s">
        <v>6649</v>
      </c>
      <c r="I90" s="63">
        <v>10</v>
      </c>
      <c r="J90" s="64" t="str">
        <f t="shared" si="4"/>
        <v>B</v>
      </c>
      <c r="K90" s="65">
        <f t="shared" si="5"/>
        <v>30000</v>
      </c>
      <c r="L90" s="66">
        <f t="shared" si="6"/>
        <v>20</v>
      </c>
      <c r="M90" s="66" t="str">
        <f t="shared" si="7"/>
        <v>OK</v>
      </c>
    </row>
    <row r="91" spans="2:14" x14ac:dyDescent="0.25">
      <c r="B91" s="57">
        <v>84</v>
      </c>
      <c r="C91" s="70">
        <v>44496</v>
      </c>
      <c r="D91" s="59" t="s">
        <v>6650</v>
      </c>
      <c r="E91" s="60" t="s">
        <v>11276</v>
      </c>
      <c r="F91" s="67" t="s">
        <v>1009</v>
      </c>
      <c r="G91" s="67" t="s">
        <v>6651</v>
      </c>
      <c r="H91" s="68" t="s">
        <v>6652</v>
      </c>
      <c r="I91" s="63">
        <v>2</v>
      </c>
      <c r="J91" s="64" t="str">
        <f t="shared" si="4"/>
        <v>A</v>
      </c>
      <c r="K91" s="65">
        <f t="shared" si="5"/>
        <v>5000</v>
      </c>
      <c r="L91" s="66">
        <f t="shared" si="6"/>
        <v>2</v>
      </c>
      <c r="M91" s="66" t="str">
        <f t="shared" si="7"/>
        <v>OK</v>
      </c>
    </row>
    <row r="92" spans="2:14" x14ac:dyDescent="0.25">
      <c r="B92" s="57">
        <v>85</v>
      </c>
      <c r="C92" s="70">
        <v>44496</v>
      </c>
      <c r="D92" s="59" t="s">
        <v>6653</v>
      </c>
      <c r="E92" s="60" t="s">
        <v>11276</v>
      </c>
      <c r="F92" s="67" t="s">
        <v>6654</v>
      </c>
      <c r="G92" s="67" t="s">
        <v>6655</v>
      </c>
      <c r="H92" s="68" t="s">
        <v>6656</v>
      </c>
      <c r="I92" s="63">
        <v>2</v>
      </c>
      <c r="J92" s="64" t="str">
        <f t="shared" si="4"/>
        <v>A</v>
      </c>
      <c r="K92" s="65">
        <f t="shared" si="5"/>
        <v>5000</v>
      </c>
      <c r="L92" s="66">
        <f t="shared" si="6"/>
        <v>2</v>
      </c>
      <c r="M92" s="66" t="str">
        <f t="shared" si="7"/>
        <v>OK</v>
      </c>
    </row>
    <row r="93" spans="2:14" s="69" customFormat="1" x14ac:dyDescent="0.25">
      <c r="B93" s="57">
        <v>86</v>
      </c>
      <c r="C93" s="70">
        <v>44496</v>
      </c>
      <c r="D93" s="59" t="s">
        <v>6657</v>
      </c>
      <c r="E93" s="60" t="s">
        <v>11276</v>
      </c>
      <c r="F93" s="67" t="s">
        <v>6658</v>
      </c>
      <c r="G93" s="67" t="s">
        <v>6659</v>
      </c>
      <c r="H93" s="68" t="s">
        <v>6660</v>
      </c>
      <c r="I93" s="63">
        <v>2</v>
      </c>
      <c r="J93" s="64" t="str">
        <f t="shared" si="4"/>
        <v>A</v>
      </c>
      <c r="K93" s="65">
        <f t="shared" si="5"/>
        <v>5000</v>
      </c>
      <c r="L93" s="66">
        <f t="shared" si="6"/>
        <v>2</v>
      </c>
      <c r="M93" s="66" t="str">
        <f t="shared" si="7"/>
        <v>OK</v>
      </c>
      <c r="N93" s="40"/>
    </row>
    <row r="94" spans="2:14" x14ac:dyDescent="0.25">
      <c r="B94" s="57">
        <v>87</v>
      </c>
      <c r="C94" s="70">
        <v>44497</v>
      </c>
      <c r="D94" s="59" t="s">
        <v>7326</v>
      </c>
      <c r="E94" s="60" t="s">
        <v>11276</v>
      </c>
      <c r="F94" s="67" t="s">
        <v>7327</v>
      </c>
      <c r="G94" s="67" t="s">
        <v>7328</v>
      </c>
      <c r="H94" s="68" t="s">
        <v>7329</v>
      </c>
      <c r="I94" s="63">
        <v>10</v>
      </c>
      <c r="J94" s="64" t="str">
        <f t="shared" si="4"/>
        <v>B</v>
      </c>
      <c r="K94" s="65">
        <f t="shared" si="5"/>
        <v>30000</v>
      </c>
      <c r="L94" s="66">
        <f t="shared" si="6"/>
        <v>10</v>
      </c>
      <c r="M94" s="66" t="str">
        <f t="shared" si="7"/>
        <v>OK</v>
      </c>
    </row>
    <row r="95" spans="2:14" x14ac:dyDescent="0.25">
      <c r="B95" s="57">
        <v>88</v>
      </c>
      <c r="C95" s="70">
        <v>44498</v>
      </c>
      <c r="D95" s="59" t="s">
        <v>7974</v>
      </c>
      <c r="E95" s="60" t="s">
        <v>11276</v>
      </c>
      <c r="F95" s="67" t="s">
        <v>7975</v>
      </c>
      <c r="G95" s="67" t="s">
        <v>7976</v>
      </c>
      <c r="H95" s="68" t="s">
        <v>7977</v>
      </c>
      <c r="I95" s="63">
        <v>10</v>
      </c>
      <c r="J95" s="64" t="str">
        <f t="shared" si="4"/>
        <v>B</v>
      </c>
      <c r="K95" s="65">
        <f t="shared" si="5"/>
        <v>30000</v>
      </c>
      <c r="L95" s="66">
        <f t="shared" si="6"/>
        <v>20</v>
      </c>
      <c r="M95" s="66" t="str">
        <f t="shared" si="7"/>
        <v>OK</v>
      </c>
    </row>
    <row r="96" spans="2:14" s="69" customFormat="1" x14ac:dyDescent="0.25">
      <c r="B96" s="57">
        <v>89</v>
      </c>
      <c r="C96" s="70">
        <v>44498</v>
      </c>
      <c r="D96" s="59" t="s">
        <v>3646</v>
      </c>
      <c r="E96" s="60" t="s">
        <v>11276</v>
      </c>
      <c r="F96" s="67" t="s">
        <v>3647</v>
      </c>
      <c r="G96" s="67" t="s">
        <v>3648</v>
      </c>
      <c r="H96" s="68" t="s">
        <v>7978</v>
      </c>
      <c r="I96" s="63">
        <v>4</v>
      </c>
      <c r="J96" s="64" t="str">
        <f t="shared" si="4"/>
        <v>A</v>
      </c>
      <c r="K96" s="65">
        <f t="shared" si="5"/>
        <v>10000</v>
      </c>
      <c r="L96" s="66">
        <f t="shared" si="6"/>
        <v>11</v>
      </c>
      <c r="M96" s="66" t="str">
        <f t="shared" si="7"/>
        <v>OK</v>
      </c>
      <c r="N96" s="40"/>
    </row>
    <row r="97" spans="2:14" x14ac:dyDescent="0.25">
      <c r="B97" s="57">
        <v>90</v>
      </c>
      <c r="C97" s="70">
        <v>44498</v>
      </c>
      <c r="D97" s="59" t="s">
        <v>3654</v>
      </c>
      <c r="E97" s="60" t="s">
        <v>11276</v>
      </c>
      <c r="F97" s="67" t="s">
        <v>3655</v>
      </c>
      <c r="G97" s="67" t="s">
        <v>3656</v>
      </c>
      <c r="H97" s="68" t="s">
        <v>7979</v>
      </c>
      <c r="I97" s="63">
        <v>3</v>
      </c>
      <c r="J97" s="64" t="str">
        <f t="shared" si="4"/>
        <v>A</v>
      </c>
      <c r="K97" s="65">
        <f t="shared" si="5"/>
        <v>7500</v>
      </c>
      <c r="L97" s="66">
        <f t="shared" si="6"/>
        <v>7</v>
      </c>
      <c r="M97" s="66" t="str">
        <f t="shared" si="7"/>
        <v>OK</v>
      </c>
    </row>
    <row r="98" spans="2:14" x14ac:dyDescent="0.25">
      <c r="B98" s="57">
        <v>91</v>
      </c>
      <c r="C98" s="70">
        <v>44498</v>
      </c>
      <c r="D98" s="59" t="s">
        <v>3661</v>
      </c>
      <c r="E98" s="60" t="s">
        <v>11276</v>
      </c>
      <c r="F98" s="67" t="s">
        <v>3662</v>
      </c>
      <c r="G98" s="67" t="s">
        <v>3663</v>
      </c>
      <c r="H98" s="68" t="s">
        <v>7980</v>
      </c>
      <c r="I98" s="63">
        <v>2</v>
      </c>
      <c r="J98" s="64" t="str">
        <f t="shared" si="4"/>
        <v>A</v>
      </c>
      <c r="K98" s="65">
        <f t="shared" si="5"/>
        <v>5000</v>
      </c>
      <c r="L98" s="66">
        <f t="shared" si="6"/>
        <v>4</v>
      </c>
      <c r="M98" s="66" t="str">
        <f t="shared" si="7"/>
        <v>OK</v>
      </c>
    </row>
    <row r="99" spans="2:14" x14ac:dyDescent="0.25">
      <c r="B99" s="57">
        <v>92</v>
      </c>
      <c r="C99" s="70">
        <v>44498</v>
      </c>
      <c r="D99" s="59" t="s">
        <v>7981</v>
      </c>
      <c r="E99" s="60" t="s">
        <v>11276</v>
      </c>
      <c r="F99" s="67" t="s">
        <v>7982</v>
      </c>
      <c r="G99" s="67" t="s">
        <v>7983</v>
      </c>
      <c r="H99" s="68" t="s">
        <v>7984</v>
      </c>
      <c r="I99" s="63">
        <v>2</v>
      </c>
      <c r="J99" s="64" t="str">
        <f t="shared" si="4"/>
        <v>A</v>
      </c>
      <c r="K99" s="65">
        <f t="shared" si="5"/>
        <v>5000</v>
      </c>
      <c r="L99" s="66">
        <f t="shared" si="6"/>
        <v>2</v>
      </c>
      <c r="M99" s="66" t="str">
        <f t="shared" si="7"/>
        <v>OK</v>
      </c>
    </row>
    <row r="100" spans="2:14" s="69" customFormat="1" x14ac:dyDescent="0.25">
      <c r="B100" s="57">
        <v>93</v>
      </c>
      <c r="C100" s="70">
        <v>44498</v>
      </c>
      <c r="D100" s="59" t="s">
        <v>3665</v>
      </c>
      <c r="E100" s="60" t="s">
        <v>11276</v>
      </c>
      <c r="F100" s="67" t="s">
        <v>3666</v>
      </c>
      <c r="G100" s="67" t="s">
        <v>3667</v>
      </c>
      <c r="H100" s="68" t="s">
        <v>7985</v>
      </c>
      <c r="I100" s="63">
        <v>2</v>
      </c>
      <c r="J100" s="64" t="str">
        <f t="shared" si="4"/>
        <v>A</v>
      </c>
      <c r="K100" s="65">
        <f t="shared" si="5"/>
        <v>5000</v>
      </c>
      <c r="L100" s="66">
        <f t="shared" si="6"/>
        <v>5</v>
      </c>
      <c r="M100" s="66" t="str">
        <f t="shared" si="7"/>
        <v>OK</v>
      </c>
      <c r="N100" s="40"/>
    </row>
    <row r="101" spans="2:14" x14ac:dyDescent="0.25">
      <c r="B101" s="57">
        <v>94</v>
      </c>
      <c r="C101" s="70">
        <v>44498</v>
      </c>
      <c r="D101" s="59" t="s">
        <v>7986</v>
      </c>
      <c r="E101" s="60" t="s">
        <v>11276</v>
      </c>
      <c r="F101" s="67" t="s">
        <v>7987</v>
      </c>
      <c r="G101" s="67" t="s">
        <v>7988</v>
      </c>
      <c r="H101" s="68" t="s">
        <v>7989</v>
      </c>
      <c r="I101" s="63">
        <v>2</v>
      </c>
      <c r="J101" s="64" t="str">
        <f t="shared" si="4"/>
        <v>A</v>
      </c>
      <c r="K101" s="65">
        <f t="shared" si="5"/>
        <v>5000</v>
      </c>
      <c r="L101" s="66">
        <f t="shared" si="6"/>
        <v>2</v>
      </c>
      <c r="M101" s="66" t="str">
        <f t="shared" si="7"/>
        <v>OK</v>
      </c>
    </row>
    <row r="102" spans="2:14" x14ac:dyDescent="0.25">
      <c r="B102" s="57">
        <v>95</v>
      </c>
      <c r="C102" s="70">
        <v>44498</v>
      </c>
      <c r="D102" s="59" t="s">
        <v>3669</v>
      </c>
      <c r="E102" s="60" t="s">
        <v>11276</v>
      </c>
      <c r="F102" s="67" t="s">
        <v>3670</v>
      </c>
      <c r="G102" s="67" t="s">
        <v>3671</v>
      </c>
      <c r="H102" s="68" t="s">
        <v>7990</v>
      </c>
      <c r="I102" s="63">
        <v>4</v>
      </c>
      <c r="J102" s="64" t="str">
        <f t="shared" si="4"/>
        <v>A</v>
      </c>
      <c r="K102" s="65">
        <f t="shared" si="5"/>
        <v>10000</v>
      </c>
      <c r="L102" s="66">
        <f t="shared" si="6"/>
        <v>10</v>
      </c>
      <c r="M102" s="66" t="str">
        <f t="shared" si="7"/>
        <v>OK</v>
      </c>
    </row>
    <row r="103" spans="2:14" s="69" customFormat="1" x14ac:dyDescent="0.25">
      <c r="B103" s="57">
        <v>96</v>
      </c>
      <c r="C103" s="70">
        <v>44498</v>
      </c>
      <c r="D103" s="59" t="s">
        <v>3673</v>
      </c>
      <c r="E103" s="60" t="s">
        <v>11276</v>
      </c>
      <c r="F103" s="67" t="s">
        <v>3674</v>
      </c>
      <c r="G103" s="67" t="s">
        <v>3675</v>
      </c>
      <c r="H103" s="68" t="s">
        <v>7991</v>
      </c>
      <c r="I103" s="63">
        <v>5</v>
      </c>
      <c r="J103" s="64" t="str">
        <f t="shared" si="4"/>
        <v>A</v>
      </c>
      <c r="K103" s="65">
        <f t="shared" si="5"/>
        <v>12500</v>
      </c>
      <c r="L103" s="66">
        <f t="shared" si="6"/>
        <v>17</v>
      </c>
      <c r="M103" s="66" t="str">
        <f t="shared" si="7"/>
        <v>OK</v>
      </c>
      <c r="N103" s="40"/>
    </row>
    <row r="104" spans="2:14" x14ac:dyDescent="0.25">
      <c r="B104" s="57">
        <v>97</v>
      </c>
      <c r="C104" s="70">
        <v>44498</v>
      </c>
      <c r="D104" s="59" t="s">
        <v>7992</v>
      </c>
      <c r="E104" s="60" t="s">
        <v>11276</v>
      </c>
      <c r="F104" s="67" t="s">
        <v>7993</v>
      </c>
      <c r="G104" s="67" t="s">
        <v>3683</v>
      </c>
      <c r="H104" s="68" t="s">
        <v>7994</v>
      </c>
      <c r="I104" s="63">
        <v>2</v>
      </c>
      <c r="J104" s="64" t="str">
        <f t="shared" si="4"/>
        <v>A</v>
      </c>
      <c r="K104" s="65">
        <f t="shared" si="5"/>
        <v>5000</v>
      </c>
      <c r="L104" s="66">
        <f t="shared" si="6"/>
        <v>2</v>
      </c>
      <c r="M104" s="66" t="str">
        <f t="shared" si="7"/>
        <v>OK</v>
      </c>
    </row>
    <row r="105" spans="2:14" x14ac:dyDescent="0.25">
      <c r="B105" s="57">
        <v>98</v>
      </c>
      <c r="C105" s="70">
        <v>44499</v>
      </c>
      <c r="D105" s="59" t="s">
        <v>3693</v>
      </c>
      <c r="E105" s="60" t="s">
        <v>11276</v>
      </c>
      <c r="F105" s="67" t="s">
        <v>3694</v>
      </c>
      <c r="G105" s="67" t="s">
        <v>3691</v>
      </c>
      <c r="H105" s="68" t="s">
        <v>7995</v>
      </c>
      <c r="I105" s="63">
        <v>4</v>
      </c>
      <c r="J105" s="64" t="str">
        <f t="shared" si="4"/>
        <v>A</v>
      </c>
      <c r="K105" s="65">
        <f t="shared" si="5"/>
        <v>10000</v>
      </c>
      <c r="L105" s="66">
        <f t="shared" si="6"/>
        <v>7</v>
      </c>
      <c r="M105" s="66" t="str">
        <f t="shared" si="7"/>
        <v>OK</v>
      </c>
    </row>
    <row r="106" spans="2:14" x14ac:dyDescent="0.25">
      <c r="B106" s="57">
        <v>99</v>
      </c>
      <c r="C106" s="70">
        <v>44499</v>
      </c>
      <c r="D106" s="59" t="s">
        <v>3696</v>
      </c>
      <c r="E106" s="60" t="s">
        <v>11276</v>
      </c>
      <c r="F106" s="67" t="s">
        <v>3697</v>
      </c>
      <c r="G106" s="67" t="s">
        <v>3698</v>
      </c>
      <c r="H106" s="68" t="s">
        <v>7996</v>
      </c>
      <c r="I106" s="63">
        <v>4</v>
      </c>
      <c r="J106" s="64" t="str">
        <f t="shared" si="4"/>
        <v>A</v>
      </c>
      <c r="K106" s="65">
        <f t="shared" si="5"/>
        <v>10000</v>
      </c>
      <c r="L106" s="66">
        <f t="shared" si="6"/>
        <v>15</v>
      </c>
      <c r="M106" s="66" t="str">
        <f t="shared" si="7"/>
        <v>OK</v>
      </c>
    </row>
    <row r="107" spans="2:14" s="69" customFormat="1" x14ac:dyDescent="0.25">
      <c r="B107" s="57">
        <v>100</v>
      </c>
      <c r="C107" s="70">
        <v>44499</v>
      </c>
      <c r="D107" s="59" t="s">
        <v>3700</v>
      </c>
      <c r="E107" s="60" t="s">
        <v>11276</v>
      </c>
      <c r="F107" s="67" t="s">
        <v>3701</v>
      </c>
      <c r="G107" s="67" t="s">
        <v>3702</v>
      </c>
      <c r="H107" s="68" t="s">
        <v>7997</v>
      </c>
      <c r="I107" s="63">
        <v>3</v>
      </c>
      <c r="J107" s="64" t="str">
        <f t="shared" si="4"/>
        <v>A</v>
      </c>
      <c r="K107" s="65">
        <f t="shared" si="5"/>
        <v>7500</v>
      </c>
      <c r="L107" s="66">
        <f t="shared" si="6"/>
        <v>8</v>
      </c>
      <c r="M107" s="66" t="str">
        <f t="shared" si="7"/>
        <v>OK</v>
      </c>
      <c r="N107" s="40"/>
    </row>
    <row r="108" spans="2:14" s="69" customFormat="1" x14ac:dyDescent="0.25">
      <c r="B108" s="57">
        <v>101</v>
      </c>
      <c r="C108" s="70">
        <v>44499</v>
      </c>
      <c r="D108" s="59" t="s">
        <v>7998</v>
      </c>
      <c r="E108" s="60" t="s">
        <v>11276</v>
      </c>
      <c r="F108" s="67" t="s">
        <v>7999</v>
      </c>
      <c r="G108" s="67" t="s">
        <v>3691</v>
      </c>
      <c r="H108" s="68" t="s">
        <v>8000</v>
      </c>
      <c r="I108" s="63">
        <v>2</v>
      </c>
      <c r="J108" s="64" t="str">
        <f t="shared" si="4"/>
        <v>A</v>
      </c>
      <c r="K108" s="65">
        <f t="shared" si="5"/>
        <v>5000</v>
      </c>
      <c r="L108" s="66">
        <f t="shared" si="6"/>
        <v>2</v>
      </c>
      <c r="M108" s="66" t="str">
        <f t="shared" si="7"/>
        <v>OK</v>
      </c>
      <c r="N108" s="40"/>
    </row>
    <row r="109" spans="2:14" x14ac:dyDescent="0.25">
      <c r="B109" s="57">
        <v>102</v>
      </c>
      <c r="C109" s="70">
        <v>44499</v>
      </c>
      <c r="D109" s="59" t="s">
        <v>3704</v>
      </c>
      <c r="E109" s="60" t="s">
        <v>11276</v>
      </c>
      <c r="F109" s="67" t="s">
        <v>3705</v>
      </c>
      <c r="G109" s="67" t="s">
        <v>3706</v>
      </c>
      <c r="H109" s="68" t="s">
        <v>8001</v>
      </c>
      <c r="I109" s="63">
        <v>5</v>
      </c>
      <c r="J109" s="64" t="str">
        <f t="shared" si="4"/>
        <v>A</v>
      </c>
      <c r="K109" s="65">
        <f t="shared" si="5"/>
        <v>12500</v>
      </c>
      <c r="L109" s="66">
        <f t="shared" si="6"/>
        <v>20</v>
      </c>
      <c r="M109" s="66" t="str">
        <f t="shared" si="7"/>
        <v>OK</v>
      </c>
    </row>
    <row r="110" spans="2:14" x14ac:dyDescent="0.25">
      <c r="B110" s="57">
        <v>103</v>
      </c>
      <c r="C110" s="70">
        <v>44499</v>
      </c>
      <c r="D110" s="59" t="s">
        <v>8002</v>
      </c>
      <c r="E110" s="60" t="s">
        <v>11276</v>
      </c>
      <c r="F110" s="67" t="s">
        <v>8003</v>
      </c>
      <c r="G110" s="67" t="s">
        <v>8004</v>
      </c>
      <c r="H110" s="68" t="s">
        <v>8005</v>
      </c>
      <c r="I110" s="63">
        <v>2</v>
      </c>
      <c r="J110" s="64" t="str">
        <f t="shared" si="4"/>
        <v>A</v>
      </c>
      <c r="K110" s="65">
        <f t="shared" si="5"/>
        <v>5000</v>
      </c>
      <c r="L110" s="66">
        <f t="shared" si="6"/>
        <v>2</v>
      </c>
      <c r="M110" s="66" t="str">
        <f t="shared" si="7"/>
        <v>OK</v>
      </c>
    </row>
    <row r="111" spans="2:14" s="69" customFormat="1" x14ac:dyDescent="0.25">
      <c r="B111" s="57">
        <v>104</v>
      </c>
      <c r="C111" s="70">
        <v>44499</v>
      </c>
      <c r="D111" s="59" t="s">
        <v>3708</v>
      </c>
      <c r="E111" s="60" t="s">
        <v>11276</v>
      </c>
      <c r="F111" s="67" t="s">
        <v>3709</v>
      </c>
      <c r="G111" s="67" t="s">
        <v>3710</v>
      </c>
      <c r="H111" s="68" t="s">
        <v>8006</v>
      </c>
      <c r="I111" s="63">
        <v>4</v>
      </c>
      <c r="J111" s="64" t="str">
        <f t="shared" si="4"/>
        <v>A</v>
      </c>
      <c r="K111" s="65">
        <f t="shared" si="5"/>
        <v>10000</v>
      </c>
      <c r="L111" s="66">
        <f t="shared" si="6"/>
        <v>9</v>
      </c>
      <c r="M111" s="66" t="str">
        <f t="shared" si="7"/>
        <v>OK</v>
      </c>
      <c r="N111" s="40"/>
    </row>
    <row r="112" spans="2:14" x14ac:dyDescent="0.25">
      <c r="B112" s="57">
        <v>105</v>
      </c>
      <c r="C112" s="70">
        <v>44504</v>
      </c>
      <c r="D112" s="59" t="s">
        <v>9065</v>
      </c>
      <c r="E112" s="60" t="s">
        <v>11276</v>
      </c>
      <c r="F112" s="67" t="s">
        <v>9066</v>
      </c>
      <c r="G112" s="67" t="s">
        <v>2549</v>
      </c>
      <c r="H112" s="68" t="s">
        <v>9089</v>
      </c>
      <c r="I112" s="63">
        <v>2</v>
      </c>
      <c r="J112" s="64" t="str">
        <f t="shared" si="4"/>
        <v>A</v>
      </c>
      <c r="K112" s="65">
        <f t="shared" si="5"/>
        <v>5000</v>
      </c>
      <c r="L112" s="66">
        <f t="shared" si="6"/>
        <v>2</v>
      </c>
      <c r="M112" s="66" t="str">
        <f t="shared" si="7"/>
        <v>OK</v>
      </c>
    </row>
    <row r="113" spans="2:14" x14ac:dyDescent="0.25">
      <c r="B113" s="57">
        <v>106</v>
      </c>
      <c r="C113" s="70">
        <v>44504</v>
      </c>
      <c r="D113" s="59" t="s">
        <v>9067</v>
      </c>
      <c r="E113" s="60" t="s">
        <v>11276</v>
      </c>
      <c r="F113" s="67" t="s">
        <v>9068</v>
      </c>
      <c r="G113" s="67" t="s">
        <v>2553</v>
      </c>
      <c r="H113" s="68" t="s">
        <v>9090</v>
      </c>
      <c r="I113" s="63">
        <v>2</v>
      </c>
      <c r="J113" s="64" t="str">
        <f t="shared" si="4"/>
        <v>A</v>
      </c>
      <c r="K113" s="65">
        <f t="shared" si="5"/>
        <v>5000</v>
      </c>
      <c r="L113" s="66">
        <f t="shared" si="6"/>
        <v>2</v>
      </c>
      <c r="M113" s="66" t="str">
        <f t="shared" si="7"/>
        <v>OK</v>
      </c>
    </row>
    <row r="114" spans="2:14" x14ac:dyDescent="0.25">
      <c r="B114" s="57">
        <v>107</v>
      </c>
      <c r="C114" s="70">
        <v>44504</v>
      </c>
      <c r="D114" s="59" t="s">
        <v>9069</v>
      </c>
      <c r="E114" s="60" t="s">
        <v>11276</v>
      </c>
      <c r="F114" s="67" t="s">
        <v>532</v>
      </c>
      <c r="G114" s="67" t="s">
        <v>9070</v>
      </c>
      <c r="H114" s="68" t="s">
        <v>9091</v>
      </c>
      <c r="I114" s="63">
        <v>2</v>
      </c>
      <c r="J114" s="64" t="str">
        <f t="shared" si="4"/>
        <v>A</v>
      </c>
      <c r="K114" s="65">
        <f t="shared" si="5"/>
        <v>5000</v>
      </c>
      <c r="L114" s="66">
        <f t="shared" si="6"/>
        <v>2</v>
      </c>
      <c r="M114" s="66" t="str">
        <f t="shared" si="7"/>
        <v>OK</v>
      </c>
    </row>
    <row r="115" spans="2:14" s="69" customFormat="1" x14ac:dyDescent="0.25">
      <c r="B115" s="57">
        <v>108</v>
      </c>
      <c r="C115" s="70">
        <v>44504</v>
      </c>
      <c r="D115" s="59" t="s">
        <v>9071</v>
      </c>
      <c r="E115" s="60" t="s">
        <v>11276</v>
      </c>
      <c r="F115" s="67" t="s">
        <v>9072</v>
      </c>
      <c r="G115" s="67" t="s">
        <v>9070</v>
      </c>
      <c r="H115" s="68" t="s">
        <v>9092</v>
      </c>
      <c r="I115" s="63">
        <v>2</v>
      </c>
      <c r="J115" s="64" t="str">
        <f t="shared" si="4"/>
        <v>A</v>
      </c>
      <c r="K115" s="65">
        <f t="shared" si="5"/>
        <v>5000</v>
      </c>
      <c r="L115" s="66">
        <f t="shared" si="6"/>
        <v>2</v>
      </c>
      <c r="M115" s="66" t="str">
        <f t="shared" si="7"/>
        <v>OK</v>
      </c>
      <c r="N115" s="40"/>
    </row>
    <row r="116" spans="2:14" x14ac:dyDescent="0.25">
      <c r="B116" s="57">
        <v>109</v>
      </c>
      <c r="C116" s="70">
        <v>44504</v>
      </c>
      <c r="D116" s="59" t="s">
        <v>9073</v>
      </c>
      <c r="E116" s="60" t="s">
        <v>11276</v>
      </c>
      <c r="F116" s="67" t="s">
        <v>9074</v>
      </c>
      <c r="G116" s="67" t="s">
        <v>9070</v>
      </c>
      <c r="H116" s="68" t="s">
        <v>9093</v>
      </c>
      <c r="I116" s="63">
        <v>2</v>
      </c>
      <c r="J116" s="64" t="str">
        <f t="shared" si="4"/>
        <v>A</v>
      </c>
      <c r="K116" s="65">
        <f t="shared" si="5"/>
        <v>5000</v>
      </c>
      <c r="L116" s="66">
        <f t="shared" si="6"/>
        <v>2</v>
      </c>
      <c r="M116" s="66" t="str">
        <f t="shared" si="7"/>
        <v>OK</v>
      </c>
    </row>
    <row r="117" spans="2:14" x14ac:dyDescent="0.25">
      <c r="B117" s="57">
        <v>110</v>
      </c>
      <c r="C117" s="70">
        <v>44504</v>
      </c>
      <c r="D117" s="59" t="s">
        <v>9075</v>
      </c>
      <c r="E117" s="60" t="s">
        <v>11276</v>
      </c>
      <c r="F117" s="67" t="s">
        <v>9076</v>
      </c>
      <c r="G117" s="67" t="s">
        <v>9077</v>
      </c>
      <c r="H117" s="68" t="s">
        <v>9094</v>
      </c>
      <c r="I117" s="63">
        <v>2</v>
      </c>
      <c r="J117" s="64" t="str">
        <f t="shared" si="4"/>
        <v>A</v>
      </c>
      <c r="K117" s="65">
        <f t="shared" si="5"/>
        <v>5000</v>
      </c>
      <c r="L117" s="66">
        <f t="shared" si="6"/>
        <v>2</v>
      </c>
      <c r="M117" s="66" t="str">
        <f t="shared" si="7"/>
        <v>OK</v>
      </c>
    </row>
    <row r="118" spans="2:14" s="69" customFormat="1" x14ac:dyDescent="0.25">
      <c r="B118" s="57">
        <v>111</v>
      </c>
      <c r="C118" s="70">
        <v>44504</v>
      </c>
      <c r="D118" s="59" t="s">
        <v>9078</v>
      </c>
      <c r="E118" s="60" t="s">
        <v>11276</v>
      </c>
      <c r="F118" s="67" t="s">
        <v>9079</v>
      </c>
      <c r="G118" s="67" t="s">
        <v>9070</v>
      </c>
      <c r="H118" s="68" t="s">
        <v>9095</v>
      </c>
      <c r="I118" s="63">
        <v>2</v>
      </c>
      <c r="J118" s="64" t="str">
        <f t="shared" si="4"/>
        <v>A</v>
      </c>
      <c r="K118" s="65">
        <f t="shared" si="5"/>
        <v>5000</v>
      </c>
      <c r="L118" s="66">
        <f t="shared" si="6"/>
        <v>2</v>
      </c>
      <c r="M118" s="66" t="str">
        <f t="shared" si="7"/>
        <v>OK</v>
      </c>
      <c r="N118" s="40"/>
    </row>
    <row r="119" spans="2:14" x14ac:dyDescent="0.25">
      <c r="B119" s="57">
        <v>112</v>
      </c>
      <c r="C119" s="70">
        <v>44504</v>
      </c>
      <c r="D119" s="59" t="s">
        <v>9080</v>
      </c>
      <c r="E119" s="60" t="s">
        <v>11276</v>
      </c>
      <c r="F119" s="67" t="s">
        <v>9081</v>
      </c>
      <c r="G119" s="67" t="s">
        <v>2541</v>
      </c>
      <c r="H119" s="68" t="s">
        <v>9096</v>
      </c>
      <c r="I119" s="63">
        <v>2</v>
      </c>
      <c r="J119" s="64" t="str">
        <f t="shared" si="4"/>
        <v>A</v>
      </c>
      <c r="K119" s="65">
        <f t="shared" si="5"/>
        <v>5000</v>
      </c>
      <c r="L119" s="66">
        <f t="shared" si="6"/>
        <v>2</v>
      </c>
      <c r="M119" s="66" t="str">
        <f t="shared" si="7"/>
        <v>OK</v>
      </c>
    </row>
    <row r="120" spans="2:14" x14ac:dyDescent="0.25">
      <c r="B120" s="57">
        <v>113</v>
      </c>
      <c r="C120" s="70">
        <v>44504</v>
      </c>
      <c r="D120" s="59" t="s">
        <v>9082</v>
      </c>
      <c r="E120" s="60" t="s">
        <v>11276</v>
      </c>
      <c r="F120" s="67" t="s">
        <v>9083</v>
      </c>
      <c r="G120" s="67" t="s">
        <v>9084</v>
      </c>
      <c r="H120" s="68" t="s">
        <v>9097</v>
      </c>
      <c r="I120" s="63">
        <v>2</v>
      </c>
      <c r="J120" s="64" t="str">
        <f t="shared" si="4"/>
        <v>A</v>
      </c>
      <c r="K120" s="65">
        <f t="shared" si="5"/>
        <v>5000</v>
      </c>
      <c r="L120" s="66">
        <f t="shared" si="6"/>
        <v>2</v>
      </c>
      <c r="M120" s="66" t="str">
        <f t="shared" si="7"/>
        <v>OK</v>
      </c>
    </row>
    <row r="121" spans="2:14" x14ac:dyDescent="0.25">
      <c r="B121" s="57">
        <v>114</v>
      </c>
      <c r="C121" s="70">
        <v>44504</v>
      </c>
      <c r="D121" s="59" t="s">
        <v>9085</v>
      </c>
      <c r="E121" s="60" t="s">
        <v>11276</v>
      </c>
      <c r="F121" s="67" t="s">
        <v>9086</v>
      </c>
      <c r="G121" s="67" t="s">
        <v>2541</v>
      </c>
      <c r="H121" s="68" t="s">
        <v>9098</v>
      </c>
      <c r="I121" s="63">
        <v>2</v>
      </c>
      <c r="J121" s="64" t="str">
        <f t="shared" si="4"/>
        <v>A</v>
      </c>
      <c r="K121" s="65">
        <f t="shared" si="5"/>
        <v>5000</v>
      </c>
      <c r="L121" s="66">
        <f t="shared" si="6"/>
        <v>2</v>
      </c>
      <c r="M121" s="66" t="str">
        <f t="shared" si="7"/>
        <v>OK</v>
      </c>
    </row>
    <row r="122" spans="2:14" s="69" customFormat="1" x14ac:dyDescent="0.25">
      <c r="B122" s="57">
        <v>115</v>
      </c>
      <c r="C122" s="70">
        <v>44504</v>
      </c>
      <c r="D122" s="59" t="s">
        <v>2536</v>
      </c>
      <c r="E122" s="60" t="s">
        <v>11276</v>
      </c>
      <c r="F122" s="67" t="s">
        <v>207</v>
      </c>
      <c r="G122" s="67" t="s">
        <v>2537</v>
      </c>
      <c r="H122" s="68" t="s">
        <v>9099</v>
      </c>
      <c r="I122" s="63">
        <v>2</v>
      </c>
      <c r="J122" s="64" t="str">
        <f t="shared" si="4"/>
        <v>A</v>
      </c>
      <c r="K122" s="65">
        <f t="shared" si="5"/>
        <v>5000</v>
      </c>
      <c r="L122" s="66">
        <f t="shared" si="6"/>
        <v>4</v>
      </c>
      <c r="M122" s="66" t="str">
        <f t="shared" si="7"/>
        <v>OK</v>
      </c>
      <c r="N122" s="40"/>
    </row>
    <row r="123" spans="2:14" x14ac:dyDescent="0.25">
      <c r="B123" s="57">
        <v>116</v>
      </c>
      <c r="C123" s="70">
        <v>44504</v>
      </c>
      <c r="D123" s="59" t="s">
        <v>2539</v>
      </c>
      <c r="E123" s="60" t="s">
        <v>11276</v>
      </c>
      <c r="F123" s="67" t="s">
        <v>2540</v>
      </c>
      <c r="G123" s="67" t="s">
        <v>2541</v>
      </c>
      <c r="H123" s="68" t="s">
        <v>9100</v>
      </c>
      <c r="I123" s="63">
        <v>2</v>
      </c>
      <c r="J123" s="64" t="str">
        <f t="shared" si="4"/>
        <v>A</v>
      </c>
      <c r="K123" s="65">
        <f t="shared" si="5"/>
        <v>5000</v>
      </c>
      <c r="L123" s="66">
        <f t="shared" si="6"/>
        <v>4</v>
      </c>
      <c r="M123" s="66" t="str">
        <f t="shared" si="7"/>
        <v>OK</v>
      </c>
    </row>
    <row r="124" spans="2:14" x14ac:dyDescent="0.25">
      <c r="B124" s="57">
        <v>117</v>
      </c>
      <c r="C124" s="70">
        <v>44504</v>
      </c>
      <c r="D124" s="59" t="s">
        <v>2543</v>
      </c>
      <c r="E124" s="60" t="s">
        <v>11276</v>
      </c>
      <c r="F124" s="67" t="s">
        <v>2544</v>
      </c>
      <c r="G124" s="67" t="s">
        <v>2545</v>
      </c>
      <c r="H124" s="68" t="s">
        <v>9101</v>
      </c>
      <c r="I124" s="63">
        <v>2</v>
      </c>
      <c r="J124" s="64" t="str">
        <f t="shared" si="4"/>
        <v>A</v>
      </c>
      <c r="K124" s="65">
        <f t="shared" si="5"/>
        <v>5000</v>
      </c>
      <c r="L124" s="66">
        <f t="shared" si="6"/>
        <v>4</v>
      </c>
      <c r="M124" s="66" t="str">
        <f t="shared" si="7"/>
        <v>OK</v>
      </c>
    </row>
    <row r="125" spans="2:14" x14ac:dyDescent="0.25">
      <c r="B125" s="57">
        <v>118</v>
      </c>
      <c r="C125" s="70">
        <v>44504</v>
      </c>
      <c r="D125" s="59" t="s">
        <v>9087</v>
      </c>
      <c r="E125" s="60" t="s">
        <v>11276</v>
      </c>
      <c r="F125" s="67" t="s">
        <v>9088</v>
      </c>
      <c r="G125" s="67" t="s">
        <v>2549</v>
      </c>
      <c r="H125" s="68" t="s">
        <v>9102</v>
      </c>
      <c r="I125" s="63">
        <v>2</v>
      </c>
      <c r="J125" s="64" t="str">
        <f t="shared" si="4"/>
        <v>A</v>
      </c>
      <c r="K125" s="65">
        <f t="shared" si="5"/>
        <v>5000</v>
      </c>
      <c r="L125" s="66">
        <f t="shared" si="6"/>
        <v>2</v>
      </c>
      <c r="M125" s="66" t="str">
        <f t="shared" si="7"/>
        <v>OK</v>
      </c>
    </row>
    <row r="126" spans="2:14" s="69" customFormat="1" x14ac:dyDescent="0.25">
      <c r="B126" s="57">
        <v>119</v>
      </c>
      <c r="C126" s="70">
        <v>44504</v>
      </c>
      <c r="D126" s="59" t="s">
        <v>2547</v>
      </c>
      <c r="E126" s="60" t="s">
        <v>11276</v>
      </c>
      <c r="F126" s="67" t="s">
        <v>2548</v>
      </c>
      <c r="G126" s="67" t="s">
        <v>2549</v>
      </c>
      <c r="H126" s="68" t="s">
        <v>9103</v>
      </c>
      <c r="I126" s="63">
        <v>2</v>
      </c>
      <c r="J126" s="64" t="str">
        <f t="shared" si="4"/>
        <v>A</v>
      </c>
      <c r="K126" s="65">
        <f t="shared" si="5"/>
        <v>5000</v>
      </c>
      <c r="L126" s="66">
        <f t="shared" si="6"/>
        <v>4</v>
      </c>
      <c r="M126" s="66" t="str">
        <f t="shared" si="7"/>
        <v>OK</v>
      </c>
      <c r="N126" s="40"/>
    </row>
    <row r="127" spans="2:14" x14ac:dyDescent="0.25">
      <c r="B127" s="57">
        <v>120</v>
      </c>
      <c r="C127" s="70">
        <v>44504</v>
      </c>
      <c r="D127" s="59" t="s">
        <v>2551</v>
      </c>
      <c r="E127" s="60" t="s">
        <v>11276</v>
      </c>
      <c r="F127" s="67" t="s">
        <v>2552</v>
      </c>
      <c r="G127" s="67" t="s">
        <v>2553</v>
      </c>
      <c r="H127" s="68" t="s">
        <v>9104</v>
      </c>
      <c r="I127" s="63">
        <v>2</v>
      </c>
      <c r="J127" s="64" t="str">
        <f t="shared" si="4"/>
        <v>A</v>
      </c>
      <c r="K127" s="65">
        <f t="shared" si="5"/>
        <v>5000</v>
      </c>
      <c r="L127" s="66">
        <f t="shared" si="6"/>
        <v>4</v>
      </c>
      <c r="M127" s="66" t="str">
        <f t="shared" si="7"/>
        <v>OK</v>
      </c>
    </row>
    <row r="128" spans="2:14" x14ac:dyDescent="0.25">
      <c r="B128" s="57">
        <v>121</v>
      </c>
      <c r="C128" s="70">
        <v>44504</v>
      </c>
      <c r="D128" s="59" t="s">
        <v>2555</v>
      </c>
      <c r="E128" s="60" t="s">
        <v>11276</v>
      </c>
      <c r="F128" s="67" t="s">
        <v>2556</v>
      </c>
      <c r="G128" s="67" t="s">
        <v>2557</v>
      </c>
      <c r="H128" s="68" t="s">
        <v>9105</v>
      </c>
      <c r="I128" s="63">
        <v>2</v>
      </c>
      <c r="J128" s="64" t="str">
        <f t="shared" si="4"/>
        <v>A</v>
      </c>
      <c r="K128" s="65">
        <f t="shared" si="5"/>
        <v>5000</v>
      </c>
      <c r="L128" s="66">
        <f t="shared" si="6"/>
        <v>4</v>
      </c>
      <c r="M128" s="66" t="str">
        <f t="shared" si="7"/>
        <v>OK</v>
      </c>
    </row>
    <row r="129" spans="2:14" s="69" customFormat="1" x14ac:dyDescent="0.25">
      <c r="B129" s="57">
        <v>122</v>
      </c>
      <c r="C129" s="70">
        <v>44504</v>
      </c>
      <c r="D129" s="59" t="s">
        <v>2559</v>
      </c>
      <c r="E129" s="60" t="s">
        <v>11276</v>
      </c>
      <c r="F129" s="67" t="s">
        <v>2560</v>
      </c>
      <c r="G129" s="67" t="s">
        <v>2561</v>
      </c>
      <c r="H129" s="68" t="s">
        <v>9106</v>
      </c>
      <c r="I129" s="63">
        <v>2</v>
      </c>
      <c r="J129" s="64" t="str">
        <f t="shared" si="4"/>
        <v>A</v>
      </c>
      <c r="K129" s="65">
        <f t="shared" si="5"/>
        <v>5000</v>
      </c>
      <c r="L129" s="66">
        <f t="shared" si="6"/>
        <v>4</v>
      </c>
      <c r="M129" s="66" t="str">
        <f t="shared" si="7"/>
        <v>OK</v>
      </c>
      <c r="N129" s="40"/>
    </row>
    <row r="130" spans="2:14" x14ac:dyDescent="0.25">
      <c r="B130" s="57">
        <v>123</v>
      </c>
      <c r="C130" s="70">
        <v>44504</v>
      </c>
      <c r="D130" s="59" t="s">
        <v>2563</v>
      </c>
      <c r="E130" s="60" t="s">
        <v>11276</v>
      </c>
      <c r="F130" s="67" t="s">
        <v>2564</v>
      </c>
      <c r="G130" s="67" t="s">
        <v>2545</v>
      </c>
      <c r="H130" s="68" t="s">
        <v>9107</v>
      </c>
      <c r="I130" s="63">
        <v>2</v>
      </c>
      <c r="J130" s="64" t="str">
        <f t="shared" si="4"/>
        <v>A</v>
      </c>
      <c r="K130" s="65">
        <f t="shared" si="5"/>
        <v>5000</v>
      </c>
      <c r="L130" s="66">
        <f t="shared" si="6"/>
        <v>4</v>
      </c>
      <c r="M130" s="66" t="str">
        <f t="shared" si="7"/>
        <v>OK</v>
      </c>
    </row>
    <row r="131" spans="2:14" x14ac:dyDescent="0.25">
      <c r="B131" s="57">
        <v>124</v>
      </c>
      <c r="C131" s="70">
        <v>44504</v>
      </c>
      <c r="D131" s="59" t="s">
        <v>2566</v>
      </c>
      <c r="E131" s="60" t="s">
        <v>11276</v>
      </c>
      <c r="F131" s="67" t="s">
        <v>2567</v>
      </c>
      <c r="G131" s="67" t="s">
        <v>2553</v>
      </c>
      <c r="H131" s="68" t="s">
        <v>9108</v>
      </c>
      <c r="I131" s="63">
        <v>2</v>
      </c>
      <c r="J131" s="64" t="str">
        <f t="shared" si="4"/>
        <v>A</v>
      </c>
      <c r="K131" s="65">
        <f t="shared" si="5"/>
        <v>5000</v>
      </c>
      <c r="L131" s="66">
        <f t="shared" si="6"/>
        <v>4</v>
      </c>
      <c r="M131" s="66" t="str">
        <f t="shared" si="7"/>
        <v>OK</v>
      </c>
    </row>
    <row r="132" spans="2:14" x14ac:dyDescent="0.25">
      <c r="B132" s="57">
        <v>125</v>
      </c>
      <c r="C132" s="70">
        <v>44504</v>
      </c>
      <c r="D132" s="59" t="s">
        <v>9109</v>
      </c>
      <c r="E132" s="60" t="s">
        <v>11276</v>
      </c>
      <c r="F132" s="67" t="s">
        <v>9110</v>
      </c>
      <c r="G132" s="67" t="s">
        <v>9111</v>
      </c>
      <c r="H132" s="68" t="s">
        <v>9115</v>
      </c>
      <c r="I132" s="63">
        <v>2</v>
      </c>
      <c r="J132" s="64" t="str">
        <f t="shared" si="4"/>
        <v>A</v>
      </c>
      <c r="K132" s="65">
        <f t="shared" si="5"/>
        <v>5000</v>
      </c>
      <c r="L132" s="66">
        <f t="shared" si="6"/>
        <v>2</v>
      </c>
      <c r="M132" s="66" t="str">
        <f t="shared" si="7"/>
        <v>OK</v>
      </c>
    </row>
    <row r="133" spans="2:14" s="69" customFormat="1" x14ac:dyDescent="0.25">
      <c r="B133" s="57">
        <v>126</v>
      </c>
      <c r="C133" s="70">
        <v>44504</v>
      </c>
      <c r="D133" s="59" t="s">
        <v>9112</v>
      </c>
      <c r="E133" s="60" t="s">
        <v>11276</v>
      </c>
      <c r="F133" s="67" t="s">
        <v>9113</v>
      </c>
      <c r="G133" s="67" t="s">
        <v>9114</v>
      </c>
      <c r="H133" s="68" t="s">
        <v>9116</v>
      </c>
      <c r="I133" s="63">
        <v>2</v>
      </c>
      <c r="J133" s="64" t="str">
        <f t="shared" si="4"/>
        <v>A</v>
      </c>
      <c r="K133" s="65">
        <f t="shared" si="5"/>
        <v>5000</v>
      </c>
      <c r="L133" s="66">
        <f t="shared" si="6"/>
        <v>2</v>
      </c>
      <c r="M133" s="66" t="str">
        <f t="shared" si="7"/>
        <v>OK</v>
      </c>
      <c r="N133" s="40"/>
    </row>
    <row r="134" spans="2:14" x14ac:dyDescent="0.25">
      <c r="B134" s="57">
        <v>127</v>
      </c>
      <c r="C134" s="70">
        <v>44504</v>
      </c>
      <c r="D134" s="59" t="s">
        <v>9117</v>
      </c>
      <c r="E134" s="60" t="s">
        <v>11276</v>
      </c>
      <c r="F134" s="67" t="s">
        <v>9118</v>
      </c>
      <c r="G134" s="67" t="s">
        <v>9119</v>
      </c>
      <c r="H134" s="68" t="s">
        <v>9120</v>
      </c>
      <c r="I134" s="63">
        <v>2</v>
      </c>
      <c r="J134" s="64" t="str">
        <f t="shared" si="4"/>
        <v>A</v>
      </c>
      <c r="K134" s="65">
        <f t="shared" si="5"/>
        <v>5000</v>
      </c>
      <c r="L134" s="66">
        <f t="shared" si="6"/>
        <v>2</v>
      </c>
      <c r="M134" s="66" t="str">
        <f t="shared" si="7"/>
        <v>OK</v>
      </c>
    </row>
    <row r="135" spans="2:14" x14ac:dyDescent="0.25">
      <c r="B135" s="57">
        <v>128</v>
      </c>
      <c r="C135" s="70">
        <v>44504</v>
      </c>
      <c r="D135" s="59" t="s">
        <v>9121</v>
      </c>
      <c r="E135" s="60" t="s">
        <v>11276</v>
      </c>
      <c r="F135" s="67" t="s">
        <v>9122</v>
      </c>
      <c r="G135" s="67" t="s">
        <v>9119</v>
      </c>
      <c r="H135" s="68" t="s">
        <v>9125</v>
      </c>
      <c r="I135" s="63">
        <v>2</v>
      </c>
      <c r="J135" s="64" t="str">
        <f t="shared" si="4"/>
        <v>A</v>
      </c>
      <c r="K135" s="65">
        <f t="shared" si="5"/>
        <v>5000</v>
      </c>
      <c r="L135" s="66">
        <f t="shared" si="6"/>
        <v>2</v>
      </c>
      <c r="M135" s="66" t="str">
        <f t="shared" si="7"/>
        <v>OK</v>
      </c>
    </row>
    <row r="136" spans="2:14" s="69" customFormat="1" x14ac:dyDescent="0.25">
      <c r="B136" s="57">
        <v>129</v>
      </c>
      <c r="C136" s="70">
        <v>44504</v>
      </c>
      <c r="D136" s="59" t="s">
        <v>9123</v>
      </c>
      <c r="E136" s="60" t="s">
        <v>11276</v>
      </c>
      <c r="F136" s="67" t="s">
        <v>9124</v>
      </c>
      <c r="G136" s="67" t="s">
        <v>9119</v>
      </c>
      <c r="H136" s="68" t="s">
        <v>9126</v>
      </c>
      <c r="I136" s="63">
        <v>2</v>
      </c>
      <c r="J136" s="64" t="str">
        <f t="shared" si="4"/>
        <v>A</v>
      </c>
      <c r="K136" s="65">
        <f t="shared" si="5"/>
        <v>5000</v>
      </c>
      <c r="L136" s="66">
        <f t="shared" si="6"/>
        <v>2</v>
      </c>
      <c r="M136" s="66" t="str">
        <f t="shared" si="7"/>
        <v>OK</v>
      </c>
      <c r="N136" s="40"/>
    </row>
    <row r="137" spans="2:14" x14ac:dyDescent="0.25">
      <c r="B137" s="57">
        <v>130</v>
      </c>
      <c r="C137" s="70">
        <v>44505</v>
      </c>
      <c r="D137" s="59" t="s">
        <v>9127</v>
      </c>
      <c r="E137" s="60" t="s">
        <v>11276</v>
      </c>
      <c r="F137" s="67" t="s">
        <v>9128</v>
      </c>
      <c r="G137" s="67" t="s">
        <v>9129</v>
      </c>
      <c r="H137" s="68" t="s">
        <v>9130</v>
      </c>
      <c r="I137" s="63">
        <v>3</v>
      </c>
      <c r="J137" s="64" t="str">
        <f t="shared" ref="J137:J154" si="8">+IF(I137&lt;=0," ",IF(I137&lt;=5,"A",IF(I137&gt;=6,"B")))</f>
        <v>A</v>
      </c>
      <c r="K137" s="65">
        <f t="shared" ref="K137:K154" si="9">+IF(J137=" ",I137*0,IF(J137="A",I137*2500,IF(J137="B",I137*3000)))</f>
        <v>7500</v>
      </c>
      <c r="L137" s="66">
        <f t="shared" ref="L137:L154" si="10">SUMIF($D$8:$D$154,D137:D283,$I$8:$I$154)</f>
        <v>3</v>
      </c>
      <c r="M137" s="66" t="str">
        <f t="shared" ref="M137:M154" si="11">+IF(L137=0," ",IF(L137&lt;=20,"OK",IF(L137&gt;=21,"LEBIH")))</f>
        <v>OK</v>
      </c>
    </row>
    <row r="138" spans="2:14" x14ac:dyDescent="0.25">
      <c r="B138" s="57">
        <v>131</v>
      </c>
      <c r="C138" s="70">
        <v>44505</v>
      </c>
      <c r="D138" s="59" t="s">
        <v>3646</v>
      </c>
      <c r="E138" s="60" t="s">
        <v>11276</v>
      </c>
      <c r="F138" s="67" t="s">
        <v>3647</v>
      </c>
      <c r="G138" s="67" t="s">
        <v>3648</v>
      </c>
      <c r="H138" s="68" t="s">
        <v>9131</v>
      </c>
      <c r="I138" s="63">
        <v>2</v>
      </c>
      <c r="J138" s="64" t="str">
        <f t="shared" si="8"/>
        <v>A</v>
      </c>
      <c r="K138" s="65">
        <f t="shared" si="9"/>
        <v>5000</v>
      </c>
      <c r="L138" s="66">
        <f t="shared" si="10"/>
        <v>11</v>
      </c>
      <c r="M138" s="66" t="str">
        <f t="shared" si="11"/>
        <v>OK</v>
      </c>
    </row>
    <row r="139" spans="2:14" x14ac:dyDescent="0.25">
      <c r="B139" s="57">
        <v>132</v>
      </c>
      <c r="C139" s="70">
        <v>44505</v>
      </c>
      <c r="D139" s="59" t="s">
        <v>3669</v>
      </c>
      <c r="E139" s="60" t="s">
        <v>11276</v>
      </c>
      <c r="F139" s="67" t="s">
        <v>3670</v>
      </c>
      <c r="G139" s="67" t="s">
        <v>3671</v>
      </c>
      <c r="H139" s="68" t="s">
        <v>9132</v>
      </c>
      <c r="I139" s="63">
        <v>2</v>
      </c>
      <c r="J139" s="64" t="str">
        <f t="shared" si="8"/>
        <v>A</v>
      </c>
      <c r="K139" s="65">
        <f t="shared" si="9"/>
        <v>5000</v>
      </c>
      <c r="L139" s="66">
        <f t="shared" si="10"/>
        <v>10</v>
      </c>
      <c r="M139" s="66" t="str">
        <f t="shared" si="11"/>
        <v>OK</v>
      </c>
    </row>
    <row r="140" spans="2:14" s="69" customFormat="1" x14ac:dyDescent="0.25">
      <c r="B140" s="57">
        <v>133</v>
      </c>
      <c r="C140" s="70">
        <v>44505</v>
      </c>
      <c r="D140" s="59" t="s">
        <v>3673</v>
      </c>
      <c r="E140" s="60" t="s">
        <v>11276</v>
      </c>
      <c r="F140" s="67" t="s">
        <v>3674</v>
      </c>
      <c r="G140" s="67" t="s">
        <v>3675</v>
      </c>
      <c r="H140" s="68" t="s">
        <v>9133</v>
      </c>
      <c r="I140" s="63">
        <v>2</v>
      </c>
      <c r="J140" s="64" t="str">
        <f t="shared" si="8"/>
        <v>A</v>
      </c>
      <c r="K140" s="65">
        <f t="shared" si="9"/>
        <v>5000</v>
      </c>
      <c r="L140" s="66">
        <f t="shared" si="10"/>
        <v>17</v>
      </c>
      <c r="M140" s="66" t="str">
        <f t="shared" si="11"/>
        <v>OK</v>
      </c>
      <c r="N140" s="40"/>
    </row>
    <row r="141" spans="2:14" x14ac:dyDescent="0.25">
      <c r="B141" s="57">
        <v>134</v>
      </c>
      <c r="C141" s="70">
        <v>44512</v>
      </c>
      <c r="D141" s="59" t="s">
        <v>10978</v>
      </c>
      <c r="E141" s="60" t="s">
        <v>11276</v>
      </c>
      <c r="F141" s="67" t="s">
        <v>10979</v>
      </c>
      <c r="G141" s="67" t="s">
        <v>10980</v>
      </c>
      <c r="H141" s="68" t="s">
        <v>10981</v>
      </c>
      <c r="I141" s="63">
        <v>2</v>
      </c>
      <c r="J141" s="64" t="str">
        <f t="shared" si="8"/>
        <v>A</v>
      </c>
      <c r="K141" s="65">
        <f t="shared" si="9"/>
        <v>5000</v>
      </c>
      <c r="L141" s="66">
        <f t="shared" si="10"/>
        <v>2</v>
      </c>
      <c r="M141" s="66" t="str">
        <f t="shared" si="11"/>
        <v>OK</v>
      </c>
    </row>
    <row r="142" spans="2:14" x14ac:dyDescent="0.25">
      <c r="B142" s="57">
        <v>135</v>
      </c>
      <c r="C142" s="70">
        <v>44512</v>
      </c>
      <c r="D142" s="59" t="s">
        <v>7974</v>
      </c>
      <c r="E142" s="60" t="s">
        <v>11276</v>
      </c>
      <c r="F142" s="67" t="s">
        <v>7975</v>
      </c>
      <c r="G142" s="67" t="s">
        <v>7976</v>
      </c>
      <c r="H142" s="68" t="s">
        <v>10986</v>
      </c>
      <c r="I142" s="63">
        <v>10</v>
      </c>
      <c r="J142" s="64" t="str">
        <f t="shared" si="8"/>
        <v>B</v>
      </c>
      <c r="K142" s="65">
        <f t="shared" si="9"/>
        <v>30000</v>
      </c>
      <c r="L142" s="66">
        <f t="shared" si="10"/>
        <v>20</v>
      </c>
      <c r="M142" s="66" t="str">
        <f t="shared" si="11"/>
        <v>OK</v>
      </c>
    </row>
    <row r="143" spans="2:14" x14ac:dyDescent="0.25">
      <c r="B143" s="57">
        <v>136</v>
      </c>
      <c r="C143" s="70">
        <v>44512</v>
      </c>
      <c r="D143" s="59" t="s">
        <v>10967</v>
      </c>
      <c r="E143" s="60" t="s">
        <v>11276</v>
      </c>
      <c r="F143" s="67" t="s">
        <v>10968</v>
      </c>
      <c r="G143" s="67" t="s">
        <v>10969</v>
      </c>
      <c r="H143" s="68" t="s">
        <v>10970</v>
      </c>
      <c r="I143" s="63">
        <v>8</v>
      </c>
      <c r="J143" s="64" t="str">
        <f t="shared" si="8"/>
        <v>B</v>
      </c>
      <c r="K143" s="65">
        <f t="shared" si="9"/>
        <v>24000</v>
      </c>
      <c r="L143" s="66">
        <f t="shared" si="10"/>
        <v>8</v>
      </c>
      <c r="M143" s="66" t="str">
        <f t="shared" si="11"/>
        <v>OK</v>
      </c>
    </row>
    <row r="144" spans="2:14" s="69" customFormat="1" x14ac:dyDescent="0.25">
      <c r="B144" s="57">
        <v>137</v>
      </c>
      <c r="C144" s="70">
        <v>44512</v>
      </c>
      <c r="D144" s="59" t="s">
        <v>10971</v>
      </c>
      <c r="E144" s="60" t="s">
        <v>11276</v>
      </c>
      <c r="F144" s="67" t="s">
        <v>10972</v>
      </c>
      <c r="G144" s="67" t="s">
        <v>10973</v>
      </c>
      <c r="H144" s="68" t="s">
        <v>10974</v>
      </c>
      <c r="I144" s="63">
        <v>2</v>
      </c>
      <c r="J144" s="64" t="str">
        <f t="shared" si="8"/>
        <v>A</v>
      </c>
      <c r="K144" s="65">
        <f t="shared" si="9"/>
        <v>5000</v>
      </c>
      <c r="L144" s="66">
        <f t="shared" si="10"/>
        <v>2</v>
      </c>
      <c r="M144" s="66" t="str">
        <f t="shared" si="11"/>
        <v>OK</v>
      </c>
      <c r="N144" s="40"/>
    </row>
    <row r="145" spans="2:14" x14ac:dyDescent="0.25">
      <c r="B145" s="57">
        <v>138</v>
      </c>
      <c r="C145" s="70">
        <v>44512</v>
      </c>
      <c r="D145" s="59" t="s">
        <v>10975</v>
      </c>
      <c r="E145" s="60" t="s">
        <v>11276</v>
      </c>
      <c r="F145" s="67" t="s">
        <v>10976</v>
      </c>
      <c r="G145" s="67" t="s">
        <v>10973</v>
      </c>
      <c r="H145" s="68" t="s">
        <v>10977</v>
      </c>
      <c r="I145" s="63">
        <v>2</v>
      </c>
      <c r="J145" s="64" t="str">
        <f t="shared" si="8"/>
        <v>A</v>
      </c>
      <c r="K145" s="65">
        <f t="shared" si="9"/>
        <v>5000</v>
      </c>
      <c r="L145" s="66">
        <f t="shared" si="10"/>
        <v>2</v>
      </c>
      <c r="M145" s="66" t="str">
        <f t="shared" si="11"/>
        <v>OK</v>
      </c>
    </row>
    <row r="146" spans="2:14" x14ac:dyDescent="0.25">
      <c r="B146" s="57">
        <v>139</v>
      </c>
      <c r="C146" s="70">
        <v>44512</v>
      </c>
      <c r="D146" s="59" t="s">
        <v>10982</v>
      </c>
      <c r="E146" s="60" t="s">
        <v>11276</v>
      </c>
      <c r="F146" s="67" t="s">
        <v>10983</v>
      </c>
      <c r="G146" s="67" t="s">
        <v>10984</v>
      </c>
      <c r="H146" s="68" t="s">
        <v>10985</v>
      </c>
      <c r="I146" s="63">
        <v>2</v>
      </c>
      <c r="J146" s="64" t="str">
        <f t="shared" si="8"/>
        <v>A</v>
      </c>
      <c r="K146" s="65">
        <f t="shared" si="9"/>
        <v>5000</v>
      </c>
      <c r="L146" s="66">
        <f t="shared" si="10"/>
        <v>2</v>
      </c>
      <c r="M146" s="66" t="str">
        <f t="shared" si="11"/>
        <v>OK</v>
      </c>
    </row>
    <row r="147" spans="2:14" s="69" customFormat="1" x14ac:dyDescent="0.25">
      <c r="B147" s="57">
        <v>140</v>
      </c>
      <c r="C147" s="70">
        <v>44512</v>
      </c>
      <c r="D147" s="59" t="s">
        <v>10987</v>
      </c>
      <c r="E147" s="60" t="s">
        <v>11276</v>
      </c>
      <c r="F147" s="67" t="s">
        <v>10988</v>
      </c>
      <c r="G147" s="67" t="s">
        <v>10989</v>
      </c>
      <c r="H147" s="68" t="s">
        <v>10990</v>
      </c>
      <c r="I147" s="63">
        <v>5</v>
      </c>
      <c r="J147" s="64" t="str">
        <f t="shared" si="8"/>
        <v>A</v>
      </c>
      <c r="K147" s="65">
        <f t="shared" si="9"/>
        <v>12500</v>
      </c>
      <c r="L147" s="66">
        <f t="shared" si="10"/>
        <v>5</v>
      </c>
      <c r="M147" s="66" t="str">
        <f t="shared" si="11"/>
        <v>OK</v>
      </c>
      <c r="N147" s="40"/>
    </row>
    <row r="148" spans="2:14" x14ac:dyDescent="0.25">
      <c r="B148" s="57">
        <v>141</v>
      </c>
      <c r="C148" s="70">
        <v>44512</v>
      </c>
      <c r="D148" s="59" t="s">
        <v>3673</v>
      </c>
      <c r="E148" s="60" t="s">
        <v>11276</v>
      </c>
      <c r="F148" s="67" t="s">
        <v>3674</v>
      </c>
      <c r="G148" s="67" t="s">
        <v>3675</v>
      </c>
      <c r="H148" s="68" t="s">
        <v>10991</v>
      </c>
      <c r="I148" s="63">
        <v>5</v>
      </c>
      <c r="J148" s="64" t="str">
        <f t="shared" si="8"/>
        <v>A</v>
      </c>
      <c r="K148" s="65">
        <f t="shared" si="9"/>
        <v>12500</v>
      </c>
      <c r="L148" s="66">
        <f t="shared" si="10"/>
        <v>17</v>
      </c>
      <c r="M148" s="66" t="str">
        <f t="shared" si="11"/>
        <v>OK</v>
      </c>
    </row>
    <row r="149" spans="2:14" x14ac:dyDescent="0.25">
      <c r="B149" s="57">
        <v>142</v>
      </c>
      <c r="C149" s="70">
        <v>44512</v>
      </c>
      <c r="D149" s="59" t="s">
        <v>10998</v>
      </c>
      <c r="E149" s="60" t="s">
        <v>11276</v>
      </c>
      <c r="F149" s="67" t="s">
        <v>10999</v>
      </c>
      <c r="G149" s="67" t="s">
        <v>2549</v>
      </c>
      <c r="H149" s="68" t="s">
        <v>11000</v>
      </c>
      <c r="I149" s="63">
        <v>4</v>
      </c>
      <c r="J149" s="64" t="str">
        <f t="shared" si="8"/>
        <v>A</v>
      </c>
      <c r="K149" s="65">
        <f t="shared" si="9"/>
        <v>10000</v>
      </c>
      <c r="L149" s="66">
        <f t="shared" si="10"/>
        <v>4</v>
      </c>
      <c r="M149" s="66" t="str">
        <f t="shared" si="11"/>
        <v>OK</v>
      </c>
    </row>
    <row r="150" spans="2:14" x14ac:dyDescent="0.25">
      <c r="B150" s="57">
        <v>143</v>
      </c>
      <c r="C150" s="70">
        <v>44513</v>
      </c>
      <c r="D150" s="59" t="s">
        <v>3696</v>
      </c>
      <c r="E150" s="60" t="s">
        <v>11276</v>
      </c>
      <c r="F150" s="67" t="s">
        <v>3697</v>
      </c>
      <c r="G150" s="67" t="s">
        <v>3698</v>
      </c>
      <c r="H150" s="68" t="s">
        <v>10992</v>
      </c>
      <c r="I150" s="63">
        <v>6</v>
      </c>
      <c r="J150" s="64" t="str">
        <f t="shared" si="8"/>
        <v>B</v>
      </c>
      <c r="K150" s="65">
        <f t="shared" si="9"/>
        <v>18000</v>
      </c>
      <c r="L150" s="66">
        <f t="shared" si="10"/>
        <v>15</v>
      </c>
      <c r="M150" s="66" t="str">
        <f t="shared" si="11"/>
        <v>OK</v>
      </c>
    </row>
    <row r="151" spans="2:14" s="69" customFormat="1" x14ac:dyDescent="0.25">
      <c r="B151" s="57">
        <v>144</v>
      </c>
      <c r="C151" s="70">
        <v>44513</v>
      </c>
      <c r="D151" s="59" t="s">
        <v>10993</v>
      </c>
      <c r="E151" s="60" t="s">
        <v>11276</v>
      </c>
      <c r="F151" s="67" t="s">
        <v>2379</v>
      </c>
      <c r="G151" s="67" t="s">
        <v>3698</v>
      </c>
      <c r="H151" s="68" t="s">
        <v>10994</v>
      </c>
      <c r="I151" s="63">
        <v>2</v>
      </c>
      <c r="J151" s="64" t="str">
        <f t="shared" si="8"/>
        <v>A</v>
      </c>
      <c r="K151" s="65">
        <f t="shared" si="9"/>
        <v>5000</v>
      </c>
      <c r="L151" s="66">
        <f t="shared" si="10"/>
        <v>2</v>
      </c>
      <c r="M151" s="66" t="str">
        <f t="shared" si="11"/>
        <v>OK</v>
      </c>
      <c r="N151" s="40"/>
    </row>
    <row r="152" spans="2:14" x14ac:dyDescent="0.25">
      <c r="B152" s="57">
        <v>145</v>
      </c>
      <c r="C152" s="70">
        <v>44513</v>
      </c>
      <c r="D152" s="59" t="s">
        <v>3704</v>
      </c>
      <c r="E152" s="60" t="s">
        <v>11276</v>
      </c>
      <c r="F152" s="67" t="s">
        <v>3705</v>
      </c>
      <c r="G152" s="67" t="s">
        <v>3706</v>
      </c>
      <c r="H152" s="68" t="s">
        <v>10995</v>
      </c>
      <c r="I152" s="63">
        <v>10</v>
      </c>
      <c r="J152" s="64" t="str">
        <f t="shared" si="8"/>
        <v>B</v>
      </c>
      <c r="K152" s="65">
        <f t="shared" si="9"/>
        <v>30000</v>
      </c>
      <c r="L152" s="66">
        <f t="shared" si="10"/>
        <v>20</v>
      </c>
      <c r="M152" s="66" t="str">
        <f t="shared" si="11"/>
        <v>OK</v>
      </c>
    </row>
    <row r="153" spans="2:14" x14ac:dyDescent="0.25">
      <c r="B153" s="57">
        <v>146</v>
      </c>
      <c r="C153" s="70">
        <v>44513</v>
      </c>
      <c r="D153" s="59" t="s">
        <v>10996</v>
      </c>
      <c r="E153" s="60" t="s">
        <v>11276</v>
      </c>
      <c r="F153" s="67" t="s">
        <v>1784</v>
      </c>
      <c r="G153" s="67" t="s">
        <v>3706</v>
      </c>
      <c r="H153" s="68" t="s">
        <v>10997</v>
      </c>
      <c r="I153" s="63">
        <v>2</v>
      </c>
      <c r="J153" s="64" t="str">
        <f t="shared" si="8"/>
        <v>A</v>
      </c>
      <c r="K153" s="65">
        <f t="shared" si="9"/>
        <v>5000</v>
      </c>
      <c r="L153" s="66">
        <f t="shared" si="10"/>
        <v>2</v>
      </c>
      <c r="M153" s="66" t="str">
        <f t="shared" si="11"/>
        <v>OK</v>
      </c>
    </row>
    <row r="154" spans="2:14" x14ac:dyDescent="0.25">
      <c r="B154" s="57"/>
      <c r="C154" s="70"/>
      <c r="D154" s="59"/>
      <c r="E154" s="60"/>
      <c r="F154" s="67"/>
      <c r="G154" s="67"/>
      <c r="H154" s="68"/>
      <c r="I154" s="63"/>
      <c r="J154" s="64" t="str">
        <f t="shared" si="8"/>
        <v xml:space="preserve"> </v>
      </c>
      <c r="K154" s="65">
        <f t="shared" si="9"/>
        <v>0</v>
      </c>
      <c r="L154" s="66">
        <f t="shared" si="10"/>
        <v>0</v>
      </c>
      <c r="M154" s="66" t="str">
        <f t="shared" si="11"/>
        <v xml:space="preserve"> </v>
      </c>
    </row>
    <row r="155" spans="2:14" ht="5.25" customHeight="1" x14ac:dyDescent="0.25"/>
    <row r="156" spans="2:14" s="72" customFormat="1" ht="26.25" customHeight="1" x14ac:dyDescent="0.25">
      <c r="B156" s="138" t="s">
        <v>28</v>
      </c>
      <c r="C156" s="138"/>
      <c r="D156" s="138"/>
      <c r="E156" s="138"/>
      <c r="F156" s="138"/>
      <c r="G156" s="138"/>
      <c r="I156" s="88">
        <f>SUM(I8:I155)</f>
        <v>441</v>
      </c>
      <c r="J156" s="88"/>
      <c r="K156" s="88">
        <f>SUM(K8:K154)</f>
        <v>1144500</v>
      </c>
      <c r="L156" s="74"/>
      <c r="M156" s="75"/>
      <c r="N156" s="74"/>
    </row>
    <row r="157" spans="2:14" x14ac:dyDescent="0.25">
      <c r="I157" s="76"/>
      <c r="J157" s="76"/>
      <c r="K157" s="76"/>
    </row>
  </sheetData>
  <autoFilter ref="B7:N154"/>
  <mergeCells count="11">
    <mergeCell ref="H5:H6"/>
    <mergeCell ref="J5:J6"/>
    <mergeCell ref="K5:K6"/>
    <mergeCell ref="L6:M6"/>
    <mergeCell ref="B156:G156"/>
    <mergeCell ref="B5:B6"/>
    <mergeCell ref="C5:C6"/>
    <mergeCell ref="D5:D6"/>
    <mergeCell ref="E5:E6"/>
    <mergeCell ref="F5:F6"/>
    <mergeCell ref="G5:G6"/>
  </mergeCells>
  <conditionalFormatting sqref="H154">
    <cfRule type="duplicateValues" dxfId="43" priority="87"/>
  </conditionalFormatting>
  <conditionalFormatting sqref="H8:H112">
    <cfRule type="duplicateValues" dxfId="42" priority="42"/>
  </conditionalFormatting>
  <conditionalFormatting sqref="H113">
    <cfRule type="duplicateValues" dxfId="41" priority="41"/>
  </conditionalFormatting>
  <conditionalFormatting sqref="H114">
    <cfRule type="duplicateValues" dxfId="40" priority="40"/>
  </conditionalFormatting>
  <conditionalFormatting sqref="H115">
    <cfRule type="duplicateValues" dxfId="39" priority="39"/>
  </conditionalFormatting>
  <conditionalFormatting sqref="H116">
    <cfRule type="duplicateValues" dxfId="38" priority="38"/>
  </conditionalFormatting>
  <conditionalFormatting sqref="H117">
    <cfRule type="duplicateValues" dxfId="37" priority="37"/>
  </conditionalFormatting>
  <conditionalFormatting sqref="H118">
    <cfRule type="duplicateValues" dxfId="36" priority="36"/>
  </conditionalFormatting>
  <conditionalFormatting sqref="H119">
    <cfRule type="duplicateValues" dxfId="35" priority="35"/>
  </conditionalFormatting>
  <conditionalFormatting sqref="H120">
    <cfRule type="duplicateValues" dxfId="34" priority="34"/>
  </conditionalFormatting>
  <conditionalFormatting sqref="H121">
    <cfRule type="duplicateValues" dxfId="33" priority="33"/>
  </conditionalFormatting>
  <conditionalFormatting sqref="H122">
    <cfRule type="duplicateValues" dxfId="32" priority="32"/>
  </conditionalFormatting>
  <conditionalFormatting sqref="H123">
    <cfRule type="duplicateValues" dxfId="31" priority="31"/>
  </conditionalFormatting>
  <conditionalFormatting sqref="H124">
    <cfRule type="duplicateValues" dxfId="30" priority="30"/>
  </conditionalFormatting>
  <conditionalFormatting sqref="H125">
    <cfRule type="duplicateValues" dxfId="29" priority="29"/>
  </conditionalFormatting>
  <conditionalFormatting sqref="H126">
    <cfRule type="duplicateValues" dxfId="28" priority="28"/>
  </conditionalFormatting>
  <conditionalFormatting sqref="H127">
    <cfRule type="duplicateValues" dxfId="27" priority="27"/>
  </conditionalFormatting>
  <conditionalFormatting sqref="H128">
    <cfRule type="duplicateValues" dxfId="26" priority="26"/>
  </conditionalFormatting>
  <conditionalFormatting sqref="H129">
    <cfRule type="duplicateValues" dxfId="25" priority="25"/>
  </conditionalFormatting>
  <conditionalFormatting sqref="H130">
    <cfRule type="duplicateValues" dxfId="24" priority="24"/>
  </conditionalFormatting>
  <conditionalFormatting sqref="H131">
    <cfRule type="duplicateValues" dxfId="23" priority="23"/>
  </conditionalFormatting>
  <conditionalFormatting sqref="H132">
    <cfRule type="duplicateValues" dxfId="22" priority="22"/>
  </conditionalFormatting>
  <conditionalFormatting sqref="H133">
    <cfRule type="duplicateValues" dxfId="21" priority="21"/>
  </conditionalFormatting>
  <conditionalFormatting sqref="H134">
    <cfRule type="duplicateValues" dxfId="20" priority="20"/>
  </conditionalFormatting>
  <conditionalFormatting sqref="H135">
    <cfRule type="duplicateValues" dxfId="19" priority="19"/>
  </conditionalFormatting>
  <conditionalFormatting sqref="H136">
    <cfRule type="duplicateValues" dxfId="18" priority="18"/>
  </conditionalFormatting>
  <conditionalFormatting sqref="H137">
    <cfRule type="duplicateValues" dxfId="17" priority="17"/>
  </conditionalFormatting>
  <conditionalFormatting sqref="H138">
    <cfRule type="duplicateValues" dxfId="16" priority="16"/>
  </conditionalFormatting>
  <conditionalFormatting sqref="H139">
    <cfRule type="duplicateValues" dxfId="15" priority="15"/>
  </conditionalFormatting>
  <conditionalFormatting sqref="H140">
    <cfRule type="duplicateValues" dxfId="14" priority="14"/>
  </conditionalFormatting>
  <conditionalFormatting sqref="H141">
    <cfRule type="duplicateValues" dxfId="13" priority="13"/>
  </conditionalFormatting>
  <conditionalFormatting sqref="H142">
    <cfRule type="duplicateValues" dxfId="12" priority="12"/>
  </conditionalFormatting>
  <conditionalFormatting sqref="H143">
    <cfRule type="duplicateValues" dxfId="11" priority="11"/>
  </conditionalFormatting>
  <conditionalFormatting sqref="H144">
    <cfRule type="duplicateValues" dxfId="10" priority="10"/>
  </conditionalFormatting>
  <conditionalFormatting sqref="H145">
    <cfRule type="duplicateValues" dxfId="9" priority="9"/>
  </conditionalFormatting>
  <conditionalFormatting sqref="H146">
    <cfRule type="duplicateValues" dxfId="8" priority="8"/>
  </conditionalFormatting>
  <conditionalFormatting sqref="H147">
    <cfRule type="duplicateValues" dxfId="7" priority="7"/>
  </conditionalFormatting>
  <conditionalFormatting sqref="H148">
    <cfRule type="duplicateValues" dxfId="6" priority="6"/>
  </conditionalFormatting>
  <conditionalFormatting sqref="H149">
    <cfRule type="duplicateValues" dxfId="5" priority="5"/>
  </conditionalFormatting>
  <conditionalFormatting sqref="H150">
    <cfRule type="duplicateValues" dxfId="4" priority="4"/>
  </conditionalFormatting>
  <conditionalFormatting sqref="H151">
    <cfRule type="duplicateValues" dxfId="3" priority="3"/>
  </conditionalFormatting>
  <conditionalFormatting sqref="H152">
    <cfRule type="duplicateValues" dxfId="2" priority="2"/>
  </conditionalFormatting>
  <conditionalFormatting sqref="H153">
    <cfRule type="duplicateValues" dxfId="1" priority="1"/>
  </conditionalFormatting>
  <printOptions horizontalCentered="1"/>
  <pageMargins left="0" right="0" top="0" bottom="0" header="0" footer="0"/>
  <pageSetup paperSize="9" scale="75" orientation="landscape" horizontalDpi="360" verticalDpi="36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N14"/>
  <sheetViews>
    <sheetView showGridLines="0" zoomScale="80" zoomScaleNormal="80" workbookViewId="0">
      <selection activeCell="D18" sqref="D18:D19"/>
    </sheetView>
  </sheetViews>
  <sheetFormatPr defaultRowHeight="15" x14ac:dyDescent="0.25"/>
  <cols>
    <col min="1" max="1" width="9.140625" style="95"/>
    <col min="2" max="2" width="23.42578125" style="95" bestFit="1" customWidth="1"/>
    <col min="3" max="3" width="30.28515625" style="95" customWidth="1"/>
    <col min="4" max="4" width="20.42578125" style="95" bestFit="1" customWidth="1"/>
    <col min="5" max="5" width="15.85546875" style="95" bestFit="1" customWidth="1"/>
    <col min="6" max="6" width="11.85546875" style="95" bestFit="1" customWidth="1"/>
    <col min="7" max="7" width="19.28515625" style="95" customWidth="1"/>
    <col min="8" max="8" width="17.140625" style="95" customWidth="1"/>
    <col min="9" max="9" width="12.85546875" style="95" hidden="1" customWidth="1"/>
    <col min="10" max="10" width="14.140625" style="95" hidden="1" customWidth="1"/>
    <col min="11" max="11" width="24.85546875" style="95" customWidth="1"/>
    <col min="12" max="12" width="12.85546875" style="95" bestFit="1" customWidth="1"/>
    <col min="13" max="13" width="9.140625" style="95"/>
    <col min="14" max="14" width="12.85546875" style="95" bestFit="1" customWidth="1"/>
    <col min="15" max="16384" width="9.140625" style="95"/>
  </cols>
  <sheetData>
    <row r="2" spans="2:14" x14ac:dyDescent="0.25">
      <c r="B2" s="142" t="s">
        <v>8728</v>
      </c>
      <c r="C2" s="142" t="s">
        <v>5</v>
      </c>
      <c r="D2" s="142" t="s">
        <v>8729</v>
      </c>
      <c r="E2" s="142" t="s">
        <v>8730</v>
      </c>
      <c r="F2" s="142" t="s">
        <v>8731</v>
      </c>
      <c r="G2" s="142"/>
      <c r="H2" s="143" t="s">
        <v>8732</v>
      </c>
      <c r="I2" s="143" t="s">
        <v>8733</v>
      </c>
      <c r="J2" s="143" t="s">
        <v>8734</v>
      </c>
      <c r="K2" s="143" t="s">
        <v>8735</v>
      </c>
    </row>
    <row r="3" spans="2:14" x14ac:dyDescent="0.25">
      <c r="B3" s="142"/>
      <c r="C3" s="142"/>
      <c r="D3" s="142"/>
      <c r="E3" s="142"/>
      <c r="F3" s="96" t="s">
        <v>8736</v>
      </c>
      <c r="G3" s="96" t="s">
        <v>8737</v>
      </c>
      <c r="H3" s="143"/>
      <c r="I3" s="143"/>
      <c r="J3" s="143"/>
      <c r="K3" s="143"/>
    </row>
    <row r="4" spans="2:14" x14ac:dyDescent="0.25">
      <c r="B4" s="144" t="s">
        <v>8738</v>
      </c>
      <c r="C4" s="97" t="s">
        <v>14</v>
      </c>
      <c r="D4" s="146" t="s">
        <v>8739</v>
      </c>
      <c r="E4" s="98">
        <v>2772000</v>
      </c>
      <c r="F4" s="97">
        <v>605</v>
      </c>
      <c r="G4" s="98">
        <v>1684000</v>
      </c>
      <c r="H4" s="99">
        <f t="shared" ref="H4:H13" si="0">G4/E4</f>
        <v>0.60750360750360755</v>
      </c>
      <c r="I4" s="98">
        <v>1088000</v>
      </c>
      <c r="J4" s="100">
        <f>G4/6</f>
        <v>280666.66666666669</v>
      </c>
      <c r="K4" s="101">
        <v>855000</v>
      </c>
      <c r="L4" s="102"/>
      <c r="M4" s="103"/>
      <c r="N4" s="102"/>
    </row>
    <row r="5" spans="2:14" x14ac:dyDescent="0.25">
      <c r="B5" s="145"/>
      <c r="C5" s="97" t="s">
        <v>17</v>
      </c>
      <c r="D5" s="147"/>
      <c r="E5" s="98">
        <v>2376000</v>
      </c>
      <c r="F5" s="97">
        <v>607</v>
      </c>
      <c r="G5" s="98">
        <v>1622000</v>
      </c>
      <c r="H5" s="99">
        <f t="shared" si="0"/>
        <v>0.68265993265993263</v>
      </c>
      <c r="I5" s="98">
        <v>754000</v>
      </c>
      <c r="J5" s="100">
        <f t="shared" ref="J5:J13" si="1">G5/6</f>
        <v>270333.33333333331</v>
      </c>
      <c r="K5" s="101">
        <v>825000</v>
      </c>
      <c r="L5" s="102"/>
      <c r="M5" s="103"/>
      <c r="N5" s="102"/>
    </row>
    <row r="6" spans="2:14" x14ac:dyDescent="0.25">
      <c r="B6" s="145"/>
      <c r="C6" s="97" t="s">
        <v>18</v>
      </c>
      <c r="D6" s="147"/>
      <c r="E6" s="98">
        <v>1584000</v>
      </c>
      <c r="F6" s="97">
        <v>351</v>
      </c>
      <c r="G6" s="98">
        <v>910500</v>
      </c>
      <c r="H6" s="99">
        <f t="shared" si="0"/>
        <v>0.57481060606060608</v>
      </c>
      <c r="I6" s="98">
        <v>673500</v>
      </c>
      <c r="J6" s="100">
        <f t="shared" si="1"/>
        <v>151750</v>
      </c>
      <c r="K6" s="101">
        <v>462000</v>
      </c>
      <c r="L6" s="102"/>
      <c r="M6" s="103"/>
      <c r="N6" s="102"/>
    </row>
    <row r="7" spans="2:14" x14ac:dyDescent="0.25">
      <c r="B7" s="145"/>
      <c r="C7" s="97" t="s">
        <v>19</v>
      </c>
      <c r="D7" s="147"/>
      <c r="E7" s="98">
        <v>1188000</v>
      </c>
      <c r="F7" s="97">
        <v>425</v>
      </c>
      <c r="G7" s="98">
        <v>1169000</v>
      </c>
      <c r="H7" s="99">
        <f t="shared" si="0"/>
        <v>0.984006734006734</v>
      </c>
      <c r="I7" s="98">
        <v>19000</v>
      </c>
      <c r="J7" s="100">
        <f t="shared" si="1"/>
        <v>194833.33333333334</v>
      </c>
      <c r="K7" s="101">
        <v>594000</v>
      </c>
      <c r="L7" s="102"/>
      <c r="M7" s="103"/>
      <c r="N7" s="102"/>
    </row>
    <row r="8" spans="2:14" x14ac:dyDescent="0.25">
      <c r="B8" s="145"/>
      <c r="C8" s="97" t="s">
        <v>21</v>
      </c>
      <c r="D8" s="147"/>
      <c r="E8" s="98">
        <v>2856000</v>
      </c>
      <c r="F8" s="97">
        <v>736</v>
      </c>
      <c r="G8" s="98">
        <v>1951000</v>
      </c>
      <c r="H8" s="99">
        <f t="shared" si="0"/>
        <v>0.6831232492997199</v>
      </c>
      <c r="I8" s="98">
        <v>905000</v>
      </c>
      <c r="J8" s="100">
        <f t="shared" si="1"/>
        <v>325166.66666666669</v>
      </c>
      <c r="K8" s="101">
        <v>990000</v>
      </c>
      <c r="L8" s="102"/>
      <c r="M8" s="103"/>
      <c r="N8" s="102"/>
    </row>
    <row r="9" spans="2:14" x14ac:dyDescent="0.25">
      <c r="B9" s="145"/>
      <c r="C9" s="97" t="s">
        <v>22</v>
      </c>
      <c r="D9" s="147"/>
      <c r="E9" s="98">
        <v>3672000</v>
      </c>
      <c r="F9" s="97">
        <v>799</v>
      </c>
      <c r="G9" s="98">
        <v>2124500</v>
      </c>
      <c r="H9" s="99">
        <f t="shared" si="0"/>
        <v>0.57856753812636164</v>
      </c>
      <c r="I9" s="98">
        <v>1547500</v>
      </c>
      <c r="J9" s="100">
        <f t="shared" si="1"/>
        <v>354083.33333333331</v>
      </c>
      <c r="K9" s="101">
        <v>1080000</v>
      </c>
      <c r="L9" s="102"/>
      <c r="M9" s="103"/>
      <c r="N9" s="102"/>
    </row>
    <row r="10" spans="2:14" x14ac:dyDescent="0.25">
      <c r="B10" s="145"/>
      <c r="C10" s="97" t="s">
        <v>23</v>
      </c>
      <c r="D10" s="147"/>
      <c r="E10" s="98">
        <v>1632000</v>
      </c>
      <c r="F10" s="97">
        <v>484</v>
      </c>
      <c r="G10" s="98">
        <v>1298000</v>
      </c>
      <c r="H10" s="99">
        <f t="shared" si="0"/>
        <v>0.79534313725490191</v>
      </c>
      <c r="I10" s="98">
        <v>334000</v>
      </c>
      <c r="J10" s="100">
        <f t="shared" si="1"/>
        <v>216333.33333333334</v>
      </c>
      <c r="K10" s="101">
        <v>660000</v>
      </c>
      <c r="L10" s="102"/>
      <c r="M10" s="103"/>
      <c r="N10" s="102"/>
    </row>
    <row r="11" spans="2:14" x14ac:dyDescent="0.25">
      <c r="B11" s="145"/>
      <c r="C11" s="97" t="s">
        <v>25</v>
      </c>
      <c r="D11" s="147"/>
      <c r="E11" s="98">
        <v>2376000</v>
      </c>
      <c r="F11" s="97">
        <v>314</v>
      </c>
      <c r="G11" s="98">
        <v>805000</v>
      </c>
      <c r="H11" s="99">
        <f t="shared" si="0"/>
        <v>0.33880471380471383</v>
      </c>
      <c r="I11" s="98">
        <v>1571000</v>
      </c>
      <c r="J11" s="100">
        <f t="shared" si="1"/>
        <v>134166.66666666666</v>
      </c>
      <c r="K11" s="101">
        <v>410000</v>
      </c>
      <c r="L11" s="102"/>
      <c r="M11" s="103"/>
      <c r="N11" s="102"/>
    </row>
    <row r="12" spans="2:14" x14ac:dyDescent="0.25">
      <c r="B12" s="145"/>
      <c r="C12" s="97" t="s">
        <v>26</v>
      </c>
      <c r="D12" s="147"/>
      <c r="E12" s="98">
        <v>4752000</v>
      </c>
      <c r="F12" s="97">
        <v>1312</v>
      </c>
      <c r="G12" s="98">
        <v>3524000</v>
      </c>
      <c r="H12" s="99">
        <f t="shared" si="0"/>
        <v>0.74158249158249157</v>
      </c>
      <c r="I12" s="98">
        <v>1228000</v>
      </c>
      <c r="J12" s="100">
        <f t="shared" si="1"/>
        <v>587333.33333333337</v>
      </c>
      <c r="K12" s="101">
        <v>1790000</v>
      </c>
      <c r="L12" s="102"/>
      <c r="M12" s="103"/>
      <c r="N12" s="102"/>
    </row>
    <row r="13" spans="2:14" x14ac:dyDescent="0.25">
      <c r="B13" s="145"/>
      <c r="C13" s="97" t="s">
        <v>27</v>
      </c>
      <c r="D13" s="148"/>
      <c r="E13" s="98">
        <v>792000</v>
      </c>
      <c r="F13" s="97">
        <v>257</v>
      </c>
      <c r="G13" s="98">
        <v>657500</v>
      </c>
      <c r="H13" s="99">
        <f t="shared" si="0"/>
        <v>0.83017676767676762</v>
      </c>
      <c r="I13" s="98">
        <v>134500</v>
      </c>
      <c r="J13" s="100">
        <f t="shared" si="1"/>
        <v>109583.33333333333</v>
      </c>
      <c r="K13" s="101">
        <v>334000</v>
      </c>
      <c r="L13" s="102"/>
      <c r="M13" s="103"/>
      <c r="N13" s="102"/>
    </row>
    <row r="14" spans="2:14" x14ac:dyDescent="0.25">
      <c r="B14" s="141" t="s">
        <v>8740</v>
      </c>
      <c r="C14" s="141"/>
      <c r="D14" s="141"/>
      <c r="E14" s="104">
        <f>SUM(E4:E13)</f>
        <v>24000000</v>
      </c>
      <c r="F14" s="104">
        <f>SUM(F4:F13)</f>
        <v>5890</v>
      </c>
      <c r="G14" s="104">
        <f>SUM(G4:G13)</f>
        <v>15745500</v>
      </c>
      <c r="H14" s="104"/>
      <c r="I14" s="104">
        <f>SUM(I4:I13)</f>
        <v>8254500</v>
      </c>
      <c r="J14" s="104">
        <f>SUM(J4:J13)</f>
        <v>2624250</v>
      </c>
      <c r="K14" s="104">
        <f>SUM(K4:K13)</f>
        <v>8000000</v>
      </c>
      <c r="L14" s="105"/>
    </row>
  </sheetData>
  <mergeCells count="12">
    <mergeCell ref="I2:I3"/>
    <mergeCell ref="J2:J3"/>
    <mergeCell ref="K2:K3"/>
    <mergeCell ref="B4:B13"/>
    <mergeCell ref="D4:D13"/>
    <mergeCell ref="F2:G2"/>
    <mergeCell ref="H2:H3"/>
    <mergeCell ref="B14:D14"/>
    <mergeCell ref="B2:B3"/>
    <mergeCell ref="C2:C3"/>
    <mergeCell ref="D2:D3"/>
    <mergeCell ref="E2:E3"/>
  </mergeCells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1:AG24"/>
  <sheetViews>
    <sheetView showGridLines="0" zoomScale="75" zoomScaleNormal="75" workbookViewId="0"/>
  </sheetViews>
  <sheetFormatPr defaultRowHeight="15" x14ac:dyDescent="0.25"/>
  <cols>
    <col min="12" max="12" width="6.85546875" style="78" customWidth="1"/>
    <col min="13" max="13" width="4.7109375" style="69" customWidth="1"/>
  </cols>
  <sheetData>
    <row r="1" spans="13:13" x14ac:dyDescent="0.25">
      <c r="M1" t="s">
        <v>11279</v>
      </c>
    </row>
    <row r="2" spans="13:13" x14ac:dyDescent="0.25">
      <c r="M2"/>
    </row>
    <row r="3" spans="13:13" x14ac:dyDescent="0.25">
      <c r="M3"/>
    </row>
    <row r="4" spans="13:13" x14ac:dyDescent="0.25">
      <c r="M4"/>
    </row>
    <row r="5" spans="13:13" x14ac:dyDescent="0.25">
      <c r="M5"/>
    </row>
    <row r="6" spans="13:13" x14ac:dyDescent="0.25">
      <c r="M6"/>
    </row>
    <row r="7" spans="13:13" x14ac:dyDescent="0.25">
      <c r="M7"/>
    </row>
    <row r="8" spans="13:13" x14ac:dyDescent="0.25">
      <c r="M8"/>
    </row>
    <row r="9" spans="13:13" x14ac:dyDescent="0.25">
      <c r="M9"/>
    </row>
    <row r="10" spans="13:13" x14ac:dyDescent="0.25">
      <c r="M10"/>
    </row>
    <row r="11" spans="13:13" x14ac:dyDescent="0.25">
      <c r="M11"/>
    </row>
    <row r="12" spans="13:13" x14ac:dyDescent="0.25">
      <c r="M12"/>
    </row>
    <row r="13" spans="13:13" x14ac:dyDescent="0.25">
      <c r="M13"/>
    </row>
    <row r="14" spans="13:13" x14ac:dyDescent="0.25">
      <c r="M14"/>
    </row>
    <row r="15" spans="13:13" x14ac:dyDescent="0.25">
      <c r="M15"/>
    </row>
    <row r="16" spans="13:13" x14ac:dyDescent="0.25">
      <c r="M16"/>
    </row>
    <row r="17" spans="13:33" x14ac:dyDescent="0.25">
      <c r="M17"/>
    </row>
    <row r="18" spans="13:33" x14ac:dyDescent="0.25">
      <c r="M18"/>
    </row>
    <row r="19" spans="13:33" x14ac:dyDescent="0.25">
      <c r="M19"/>
    </row>
    <row r="20" spans="13:33" x14ac:dyDescent="0.25">
      <c r="M20"/>
    </row>
    <row r="21" spans="13:33" x14ac:dyDescent="0.25">
      <c r="M21"/>
    </row>
    <row r="22" spans="13:33" x14ac:dyDescent="0.25">
      <c r="M22"/>
    </row>
    <row r="23" spans="13:33" x14ac:dyDescent="0.25">
      <c r="M23"/>
      <c r="AF23" t="s">
        <v>55</v>
      </c>
      <c r="AG23" t="s">
        <v>55</v>
      </c>
    </row>
    <row r="24" spans="13:33" x14ac:dyDescent="0.25"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</row>
  </sheetData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Word.Document.12" shapeId="2050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11</xdr:col>
                <xdr:colOff>123825</xdr:colOff>
                <xdr:row>54</xdr:row>
                <xdr:rowOff>123825</xdr:rowOff>
              </to>
            </anchor>
          </objectPr>
        </oleObject>
      </mc:Choice>
      <mc:Fallback>
        <oleObject progId="Word.Document.12" shapeId="2050" r:id="rId4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80" zoomScaleNormal="80" workbookViewId="0">
      <selection activeCell="R1" sqref="R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23</vt:i4>
      </vt:variant>
    </vt:vector>
  </HeadingPairs>
  <TitlesOfParts>
    <vt:vector size="38" baseType="lpstr">
      <vt:lpstr>REKAP</vt:lpstr>
      <vt:lpstr>SUMMARY</vt:lpstr>
      <vt:lpstr>PAS</vt:lpstr>
      <vt:lpstr>PRB</vt:lpstr>
      <vt:lpstr>SKJ</vt:lpstr>
      <vt:lpstr>PTN</vt:lpstr>
      <vt:lpstr>LMJ</vt:lpstr>
      <vt:lpstr>JBR</vt:lpstr>
      <vt:lpstr>BWS</vt:lpstr>
      <vt:lpstr>STB</vt:lpstr>
      <vt:lpstr>BWI</vt:lpstr>
      <vt:lpstr>GTG</vt:lpstr>
      <vt:lpstr>Tambahan Quota A600</vt:lpstr>
      <vt:lpstr>SURAT KLAIM</vt:lpstr>
      <vt:lpstr>INME&amp; ADDITIONAL</vt:lpstr>
      <vt:lpstr>BWI!Print_Area</vt:lpstr>
      <vt:lpstr>BWS!Print_Area</vt:lpstr>
      <vt:lpstr>GTG!Print_Area</vt:lpstr>
      <vt:lpstr>JBR!Print_Area</vt:lpstr>
      <vt:lpstr>LMJ!Print_Area</vt:lpstr>
      <vt:lpstr>PAS!Print_Area</vt:lpstr>
      <vt:lpstr>PRB!Print_Area</vt:lpstr>
      <vt:lpstr>PTN!Print_Area</vt:lpstr>
      <vt:lpstr>REKAP!Print_Area</vt:lpstr>
      <vt:lpstr>SKJ!Print_Area</vt:lpstr>
      <vt:lpstr>STB!Print_Area</vt:lpstr>
      <vt:lpstr>SUMMARY!Print_Area</vt:lpstr>
      <vt:lpstr>BWI!Print_Titles</vt:lpstr>
      <vt:lpstr>BWS!Print_Titles</vt:lpstr>
      <vt:lpstr>GTG!Print_Titles</vt:lpstr>
      <vt:lpstr>JBR!Print_Titles</vt:lpstr>
      <vt:lpstr>LMJ!Print_Titles</vt:lpstr>
      <vt:lpstr>PAS!Print_Titles</vt:lpstr>
      <vt:lpstr>PRB!Print_Titles</vt:lpstr>
      <vt:lpstr>PTN!Print_Titles</vt:lpstr>
      <vt:lpstr>SKJ!Print_Titles</vt:lpstr>
      <vt:lpstr>STB!Print_Titles</vt:lpstr>
      <vt:lpstr>SUMMARY!Print_Titles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</dc:creator>
  <cp:lastModifiedBy>SEJATI</cp:lastModifiedBy>
  <cp:lastPrinted>2021-11-25T04:33:16Z</cp:lastPrinted>
  <dcterms:created xsi:type="dcterms:W3CDTF">2021-07-03T05:41:30Z</dcterms:created>
  <dcterms:modified xsi:type="dcterms:W3CDTF">2021-12-01T07:55:25Z</dcterms:modified>
</cp:coreProperties>
</file>