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GUDANG ADM CLAIM\KLAIM\JENG LELY\- UPDATE -\11. NOVEMBER 2021\WS_SO\"/>
    </mc:Choice>
  </mc:AlternateContent>
  <bookViews>
    <workbookView xWindow="0" yWindow="0" windowWidth="20490" windowHeight="7755" firstSheet="2" activeTab="9"/>
  </bookViews>
  <sheets>
    <sheet name="REKAP" sheetId="7" r:id="rId1"/>
    <sheet name="SUMMARY" sheetId="19" r:id="rId2"/>
    <sheet name="PAS" sheetId="2" r:id="rId3"/>
    <sheet name="PRB" sheetId="18" r:id="rId4"/>
    <sheet name="SKJ" sheetId="17" r:id="rId5"/>
    <sheet name="PTN" sheetId="16" r:id="rId6"/>
    <sheet name="LMJ" sheetId="15" r:id="rId7"/>
    <sheet name="JBR" sheetId="14" r:id="rId8"/>
    <sheet name="BWS" sheetId="13" r:id="rId9"/>
    <sheet name="STB" sheetId="12" r:id="rId10"/>
    <sheet name="BWI" sheetId="11" r:id="rId11"/>
    <sheet name="GTG" sheetId="10" r:id="rId12"/>
    <sheet name="SURAT KLAIM" sheetId="8" r:id="rId13"/>
    <sheet name="INME" sheetId="9" r:id="rId14"/>
  </sheets>
  <definedNames>
    <definedName name="_xlnm._FilterDatabase" localSheetId="10" hidden="1">BWI!$A$12:$XEY$12</definedName>
    <definedName name="_xlnm._FilterDatabase" localSheetId="8" hidden="1">BWS!$A$12:$XEY$12</definedName>
    <definedName name="_xlnm._FilterDatabase" localSheetId="11" hidden="1">GTG!$A$12:$XEY$12</definedName>
    <definedName name="_xlnm._FilterDatabase" localSheetId="7" hidden="1">JBR!$A$12:$XEZ$22</definedName>
    <definedName name="_xlnm._FilterDatabase" localSheetId="6" hidden="1">LMJ!$A$12:$XEY$12</definedName>
    <definedName name="_xlnm._FilterDatabase" localSheetId="2" hidden="1">PAS!$A$12:$XEZ$29</definedName>
    <definedName name="_xlnm._FilterDatabase" localSheetId="3" hidden="1">PRB!$A$12:$XEY$12</definedName>
    <definedName name="_xlnm._FilterDatabase" localSheetId="5" hidden="1">PTN!$A$12:$XEY$12</definedName>
    <definedName name="_xlnm._FilterDatabase" localSheetId="4" hidden="1">SKJ!$A$12:$XEY$12</definedName>
    <definedName name="_xlnm._FilterDatabase" localSheetId="9" hidden="1">STB!$A$12:$XEY$12</definedName>
    <definedName name="_xlnm._FilterDatabase" localSheetId="1" hidden="1">SUMMARY!$A$12:$XEZ$64</definedName>
    <definedName name="_xlnm.Print_Area" localSheetId="10">BWI!$A$1:$L$16</definedName>
    <definedName name="_xlnm.Print_Area" localSheetId="8">BWS!$A$1:$L$22</definedName>
    <definedName name="_xlnm.Print_Area" localSheetId="11">GTG!$A$1:$L$17</definedName>
    <definedName name="_xlnm.Print_Area" localSheetId="7">JBR!$A$1:$L$24</definedName>
    <definedName name="_xlnm.Print_Area" localSheetId="6">LMJ!$A$1:$L$22</definedName>
    <definedName name="_xlnm.Print_Area" localSheetId="2">PAS!$A$1:$L$31</definedName>
    <definedName name="_xlnm.Print_Area" localSheetId="3">PRB!$A$1:$L$18</definedName>
    <definedName name="_xlnm.Print_Area" localSheetId="5">PTN!$A$1:$M$23</definedName>
    <definedName name="_xlnm.Print_Area" localSheetId="0">REKAP!$A$1:$H$27</definedName>
    <definedName name="_xlnm.Print_Area" localSheetId="4">SKJ!$A$1:$L$16</definedName>
    <definedName name="_xlnm.Print_Area" localSheetId="9">STB!$A$1:$L$20</definedName>
    <definedName name="_xlnm.Print_Area" localSheetId="1">SUMMARY!$A$1:$M$67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7" i="19" l="1"/>
  <c r="L47" i="19" s="1"/>
  <c r="J46" i="19"/>
  <c r="K46" i="19" s="1"/>
  <c r="K45" i="19"/>
  <c r="J45" i="19"/>
  <c r="L45" i="19" s="1"/>
  <c r="J44" i="19"/>
  <c r="L44" i="19" s="1"/>
  <c r="J43" i="19"/>
  <c r="L43" i="19" s="1"/>
  <c r="L42" i="19"/>
  <c r="J42" i="19"/>
  <c r="K42" i="19" s="1"/>
  <c r="K41" i="19"/>
  <c r="J41" i="19"/>
  <c r="L41" i="19" s="1"/>
  <c r="J40" i="19"/>
  <c r="L40" i="19" s="1"/>
  <c r="J39" i="19"/>
  <c r="L39" i="19" s="1"/>
  <c r="J38" i="19"/>
  <c r="K38" i="19" s="1"/>
  <c r="J58" i="19"/>
  <c r="L58" i="19" s="1"/>
  <c r="J57" i="19"/>
  <c r="K57" i="19" s="1"/>
  <c r="J56" i="19"/>
  <c r="L56" i="19" s="1"/>
  <c r="J55" i="19"/>
  <c r="L55" i="19" s="1"/>
  <c r="J54" i="19"/>
  <c r="L54" i="19" s="1"/>
  <c r="J53" i="19"/>
  <c r="K53" i="19" s="1"/>
  <c r="J52" i="19"/>
  <c r="L52" i="19" s="1"/>
  <c r="J51" i="19"/>
  <c r="L51" i="19" s="1"/>
  <c r="J50" i="19"/>
  <c r="L50" i="19" s="1"/>
  <c r="J49" i="19"/>
  <c r="K49" i="19" s="1"/>
  <c r="J64" i="19"/>
  <c r="K64" i="19" s="1"/>
  <c r="J63" i="19"/>
  <c r="L63" i="19" s="1"/>
  <c r="J62" i="19"/>
  <c r="L62" i="19" s="1"/>
  <c r="J61" i="19"/>
  <c r="L61" i="19" s="1"/>
  <c r="J60" i="19"/>
  <c r="K60" i="19" s="1"/>
  <c r="I66" i="19"/>
  <c r="J59" i="19"/>
  <c r="L59" i="19" s="1"/>
  <c r="J48" i="19"/>
  <c r="K48" i="19" s="1"/>
  <c r="J37" i="19"/>
  <c r="L37" i="19" s="1"/>
  <c r="J36" i="19"/>
  <c r="L36" i="19" s="1"/>
  <c r="J35" i="19"/>
  <c r="L35" i="19" s="1"/>
  <c r="J34" i="19"/>
  <c r="K34" i="19" s="1"/>
  <c r="J33" i="19"/>
  <c r="L33" i="19" s="1"/>
  <c r="J32" i="19"/>
  <c r="L32" i="19" s="1"/>
  <c r="J31" i="19"/>
  <c r="L31" i="19" s="1"/>
  <c r="J30" i="19"/>
  <c r="K30" i="19" s="1"/>
  <c r="J29" i="19"/>
  <c r="L29" i="19" s="1"/>
  <c r="J28" i="19"/>
  <c r="L28" i="19" s="1"/>
  <c r="L27" i="19"/>
  <c r="J27" i="19"/>
  <c r="K27" i="19" s="1"/>
  <c r="J26" i="19"/>
  <c r="L26" i="19" s="1"/>
  <c r="J25" i="19"/>
  <c r="L25" i="19" s="1"/>
  <c r="J24" i="19"/>
  <c r="L24" i="19" s="1"/>
  <c r="J23" i="19"/>
  <c r="L23" i="19" s="1"/>
  <c r="J22" i="19"/>
  <c r="L22" i="19" s="1"/>
  <c r="J21" i="19"/>
  <c r="L21" i="19" s="1"/>
  <c r="J20" i="19"/>
  <c r="L20" i="19" s="1"/>
  <c r="J19" i="19"/>
  <c r="K19" i="19" s="1"/>
  <c r="K18" i="19"/>
  <c r="J18" i="19"/>
  <c r="L18" i="19" s="1"/>
  <c r="J17" i="19"/>
  <c r="L17" i="19" s="1"/>
  <c r="J16" i="19"/>
  <c r="L16" i="19" s="1"/>
  <c r="J15" i="19"/>
  <c r="L15" i="19" s="1"/>
  <c r="J14" i="19"/>
  <c r="K14" i="19" s="1"/>
  <c r="J13" i="19"/>
  <c r="K13" i="19" s="1"/>
  <c r="L64" i="19" l="1"/>
  <c r="L38" i="19"/>
  <c r="K56" i="19"/>
  <c r="L57" i="19"/>
  <c r="L53" i="19"/>
  <c r="L49" i="19"/>
  <c r="K52" i="19"/>
  <c r="L46" i="19"/>
  <c r="L34" i="19"/>
  <c r="L19" i="19"/>
  <c r="K25" i="19"/>
  <c r="L30" i="19"/>
  <c r="K40" i="19"/>
  <c r="K44" i="19"/>
  <c r="L14" i="19"/>
  <c r="K23" i="19"/>
  <c r="K39" i="19"/>
  <c r="K43" i="19"/>
  <c r="K47" i="19"/>
  <c r="K51" i="19"/>
  <c r="K55" i="19"/>
  <c r="L48" i="19"/>
  <c r="L60" i="19"/>
  <c r="K63" i="19"/>
  <c r="K50" i="19"/>
  <c r="K54" i="19"/>
  <c r="K58" i="19"/>
  <c r="K29" i="19"/>
  <c r="K62" i="19"/>
  <c r="K26" i="19"/>
  <c r="K31" i="19"/>
  <c r="K22" i="19"/>
  <c r="K15" i="19"/>
  <c r="K17" i="19"/>
  <c r="K33" i="19"/>
  <c r="K35" i="19"/>
  <c r="K37" i="19"/>
  <c r="K59" i="19"/>
  <c r="K61" i="19"/>
  <c r="K21" i="19"/>
  <c r="L13" i="19"/>
  <c r="K16" i="19"/>
  <c r="K20" i="19"/>
  <c r="K24" i="19"/>
  <c r="K28" i="19"/>
  <c r="K32" i="19"/>
  <c r="K36" i="19"/>
  <c r="L66" i="19" l="1"/>
  <c r="K66" i="19"/>
  <c r="J21" i="14"/>
  <c r="L21" i="14" s="1"/>
  <c r="J20" i="14"/>
  <c r="K20" i="14" s="1"/>
  <c r="K21" i="14" l="1"/>
  <c r="L20" i="14"/>
  <c r="J28" i="2"/>
  <c r="L28" i="2" s="1"/>
  <c r="J27" i="2"/>
  <c r="K27" i="2" s="1"/>
  <c r="J26" i="2"/>
  <c r="K26" i="2" s="1"/>
  <c r="J25" i="2"/>
  <c r="L25" i="2" s="1"/>
  <c r="J24" i="2"/>
  <c r="K24" i="2" s="1"/>
  <c r="J23" i="2"/>
  <c r="L23" i="2" s="1"/>
  <c r="J22" i="2"/>
  <c r="K22" i="2" s="1"/>
  <c r="J21" i="2"/>
  <c r="L21" i="2" s="1"/>
  <c r="J20" i="2"/>
  <c r="K20" i="2" s="1"/>
  <c r="K21" i="2" l="1"/>
  <c r="K25" i="2"/>
  <c r="K28" i="2"/>
  <c r="L27" i="2"/>
  <c r="K23" i="2"/>
  <c r="L20" i="2"/>
  <c r="L22" i="2"/>
  <c r="L24" i="2"/>
  <c r="L26" i="2"/>
  <c r="I31" i="2"/>
  <c r="J19" i="2"/>
  <c r="L19" i="2" s="1"/>
  <c r="J18" i="2"/>
  <c r="K18" i="2" s="1"/>
  <c r="J17" i="2"/>
  <c r="L17" i="2" s="1"/>
  <c r="J16" i="2"/>
  <c r="K16" i="2" s="1"/>
  <c r="J15" i="2"/>
  <c r="L15" i="2" s="1"/>
  <c r="L22" i="16"/>
  <c r="K17" i="2" l="1"/>
  <c r="K15" i="2"/>
  <c r="K19" i="2"/>
  <c r="L18" i="2"/>
  <c r="L16" i="2"/>
  <c r="I18" i="18"/>
  <c r="E10" i="7" s="1"/>
  <c r="J16" i="18"/>
  <c r="L16" i="18" s="1"/>
  <c r="J15" i="18"/>
  <c r="K15" i="18" s="1"/>
  <c r="J14" i="18"/>
  <c r="L14" i="18" s="1"/>
  <c r="J13" i="18"/>
  <c r="K13" i="18" s="1"/>
  <c r="I16" i="17"/>
  <c r="E11" i="7" s="1"/>
  <c r="J14" i="17"/>
  <c r="K14" i="17" s="1"/>
  <c r="J13" i="17"/>
  <c r="L13" i="17" s="1"/>
  <c r="F12" i="7"/>
  <c r="E12" i="7"/>
  <c r="I22" i="16"/>
  <c r="K20" i="16"/>
  <c r="J20" i="16"/>
  <c r="L20" i="16" s="1"/>
  <c r="J19" i="16"/>
  <c r="K19" i="16" s="1"/>
  <c r="K18" i="16"/>
  <c r="J18" i="16"/>
  <c r="L18" i="16" s="1"/>
  <c r="J17" i="16"/>
  <c r="K17" i="16" s="1"/>
  <c r="K16" i="16"/>
  <c r="J16" i="16"/>
  <c r="L16" i="16" s="1"/>
  <c r="J15" i="16"/>
  <c r="K15" i="16" s="1"/>
  <c r="K14" i="16"/>
  <c r="J14" i="16"/>
  <c r="L14" i="16" s="1"/>
  <c r="J13" i="16"/>
  <c r="K13" i="16" s="1"/>
  <c r="I22" i="15"/>
  <c r="E13" i="7" s="1"/>
  <c r="J20" i="15"/>
  <c r="K20" i="15" s="1"/>
  <c r="J19" i="15"/>
  <c r="L19" i="15" s="1"/>
  <c r="J18" i="15"/>
  <c r="L18" i="15" s="1"/>
  <c r="J17" i="15"/>
  <c r="L17" i="15" s="1"/>
  <c r="J16" i="15"/>
  <c r="L16" i="15" s="1"/>
  <c r="K15" i="15"/>
  <c r="J15" i="15"/>
  <c r="L15" i="15" s="1"/>
  <c r="J14" i="15"/>
  <c r="K14" i="15" s="1"/>
  <c r="J13" i="15"/>
  <c r="L13" i="15" s="1"/>
  <c r="I24" i="14"/>
  <c r="E14" i="7" s="1"/>
  <c r="K22" i="14"/>
  <c r="J22" i="14"/>
  <c r="L22" i="14" s="1"/>
  <c r="J19" i="14"/>
  <c r="K19" i="14" s="1"/>
  <c r="J18" i="14"/>
  <c r="L18" i="14" s="1"/>
  <c r="J17" i="14"/>
  <c r="K17" i="14" s="1"/>
  <c r="J16" i="14"/>
  <c r="L16" i="14" s="1"/>
  <c r="J15" i="14"/>
  <c r="K15" i="14" s="1"/>
  <c r="J14" i="14"/>
  <c r="L14" i="14" s="1"/>
  <c r="J13" i="14"/>
  <c r="K13" i="14" s="1"/>
  <c r="I22" i="13"/>
  <c r="E15" i="7" s="1"/>
  <c r="J20" i="13"/>
  <c r="L20" i="13" s="1"/>
  <c r="J19" i="13"/>
  <c r="K19" i="13" s="1"/>
  <c r="J18" i="13"/>
  <c r="L18" i="13" s="1"/>
  <c r="J17" i="13"/>
  <c r="K17" i="13" s="1"/>
  <c r="J16" i="13"/>
  <c r="L16" i="13" s="1"/>
  <c r="J15" i="13"/>
  <c r="K15" i="13" s="1"/>
  <c r="J14" i="13"/>
  <c r="L14" i="13" s="1"/>
  <c r="J13" i="13"/>
  <c r="K13" i="13" s="1"/>
  <c r="I20" i="12"/>
  <c r="E16" i="7" s="1"/>
  <c r="J18" i="12"/>
  <c r="L18" i="12" s="1"/>
  <c r="J17" i="12"/>
  <c r="K17" i="12" s="1"/>
  <c r="J16" i="12"/>
  <c r="L16" i="12" s="1"/>
  <c r="J15" i="12"/>
  <c r="K15" i="12" s="1"/>
  <c r="J14" i="12"/>
  <c r="L14" i="12" s="1"/>
  <c r="J13" i="12"/>
  <c r="K13" i="12" s="1"/>
  <c r="I16" i="11"/>
  <c r="E17" i="7" s="1"/>
  <c r="J14" i="11"/>
  <c r="L14" i="11" s="1"/>
  <c r="J13" i="11"/>
  <c r="K13" i="11" s="1"/>
  <c r="I17" i="10"/>
  <c r="E18" i="7" s="1"/>
  <c r="J15" i="10"/>
  <c r="L15" i="10" s="1"/>
  <c r="J14" i="10"/>
  <c r="L14" i="10" s="1"/>
  <c r="J13" i="10"/>
  <c r="K13" i="10" s="1"/>
  <c r="K14" i="10" l="1"/>
  <c r="K15" i="10"/>
  <c r="K14" i="11"/>
  <c r="K16" i="11" s="1"/>
  <c r="F17" i="7" s="1"/>
  <c r="K18" i="12"/>
  <c r="K20" i="13"/>
  <c r="K14" i="13"/>
  <c r="K16" i="14"/>
  <c r="K18" i="14"/>
  <c r="L16" i="17"/>
  <c r="K16" i="18"/>
  <c r="K19" i="15"/>
  <c r="K16" i="12"/>
  <c r="K17" i="15"/>
  <c r="K16" i="13"/>
  <c r="K18" i="13"/>
  <c r="K13" i="17"/>
  <c r="K16" i="17" s="1"/>
  <c r="F11" i="7" s="1"/>
  <c r="K14" i="12"/>
  <c r="K13" i="15"/>
  <c r="K22" i="13"/>
  <c r="F15" i="7" s="1"/>
  <c r="K14" i="18"/>
  <c r="K18" i="18" s="1"/>
  <c r="F10" i="7" s="1"/>
  <c r="K14" i="14"/>
  <c r="K24" i="14" s="1"/>
  <c r="F14" i="7" s="1"/>
  <c r="L13" i="18"/>
  <c r="L15" i="18"/>
  <c r="L14" i="17"/>
  <c r="K22" i="16"/>
  <c r="L13" i="16"/>
  <c r="L15" i="16"/>
  <c r="L17" i="16"/>
  <c r="L19" i="16"/>
  <c r="L14" i="15"/>
  <c r="L22" i="15" s="1"/>
  <c r="L20" i="15"/>
  <c r="K16" i="15"/>
  <c r="K18" i="15"/>
  <c r="L13" i="14"/>
  <c r="L15" i="14"/>
  <c r="L17" i="14"/>
  <c r="L19" i="14"/>
  <c r="L13" i="13"/>
  <c r="L15" i="13"/>
  <c r="L17" i="13"/>
  <c r="L19" i="13"/>
  <c r="L13" i="12"/>
  <c r="L15" i="12"/>
  <c r="L17" i="12"/>
  <c r="L13" i="11"/>
  <c r="L16" i="11" s="1"/>
  <c r="K17" i="10"/>
  <c r="F18" i="7" s="1"/>
  <c r="L13" i="10"/>
  <c r="L17" i="10" s="1"/>
  <c r="J29" i="2"/>
  <c r="J14" i="2"/>
  <c r="J13" i="2"/>
  <c r="L13" i="2" s="1"/>
  <c r="L20" i="12" l="1"/>
  <c r="K20" i="12"/>
  <c r="F16" i="7" s="1"/>
  <c r="K22" i="15"/>
  <c r="F13" i="7" s="1"/>
  <c r="L18" i="18"/>
  <c r="L24" i="14"/>
  <c r="L22" i="13"/>
  <c r="K13" i="2"/>
  <c r="L14" i="2" l="1"/>
  <c r="K14" i="2"/>
  <c r="L29" i="2"/>
  <c r="K29" i="2"/>
  <c r="K31" i="2" l="1"/>
  <c r="L31" i="2"/>
  <c r="E9" i="7"/>
  <c r="E20" i="7" l="1"/>
  <c r="E19" i="7" l="1"/>
  <c r="F9" i="7" l="1"/>
  <c r="F19" i="7" s="1"/>
</calcChain>
</file>

<file path=xl/comments1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2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3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4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5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6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7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8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9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10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11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sharedStrings.xml><?xml version="1.0" encoding="utf-8"?>
<sst xmlns="http://schemas.openxmlformats.org/spreadsheetml/2006/main" count="1293" uniqueCount="302">
  <si>
    <t>VIT 600 ML</t>
  </si>
  <si>
    <t>Aqua 600 ML</t>
  </si>
  <si>
    <t>PROGRAM TRADE PROMO  AQUA 600 ML</t>
  </si>
  <si>
    <t>MIZONE</t>
  </si>
  <si>
    <t xml:space="preserve">PROGRAM TRADE PROMO  MIZONE All Variant @500ml </t>
  </si>
  <si>
    <t>Aqua 240 ML</t>
  </si>
  <si>
    <t>PROGRAM TRADE PROMO  AQUA 240 ML</t>
  </si>
  <si>
    <t>TIV</t>
  </si>
  <si>
    <t>PROGRAM TRADE PROMO  AQUA 1500 ML</t>
  </si>
  <si>
    <t>A</t>
  </si>
  <si>
    <t>B</t>
  </si>
  <si>
    <t>C</t>
  </si>
  <si>
    <t>No.</t>
  </si>
  <si>
    <t>Name</t>
  </si>
  <si>
    <t>Tanggal</t>
  </si>
  <si>
    <t>Code</t>
  </si>
  <si>
    <t>Seg</t>
  </si>
  <si>
    <t>Address</t>
  </si>
  <si>
    <t>No Delivery</t>
  </si>
  <si>
    <t>QTY Sales</t>
  </si>
  <si>
    <t>Class</t>
  </si>
  <si>
    <t>Discount</t>
  </si>
  <si>
    <t>Customer</t>
  </si>
  <si>
    <t>Order</t>
  </si>
  <si>
    <t>Beban TIV</t>
  </si>
  <si>
    <t>Beban Distributor</t>
  </si>
  <si>
    <t>Pembelian 50 sd 99 Box Discount Rp.   900/Box</t>
  </si>
  <si>
    <t>Pembelian 100 sd  199 Box Discount Rp. 1200/Box</t>
  </si>
  <si>
    <t>Pembelian Up 200 Box   Discount Rp. 1500/Box</t>
  </si>
  <si>
    <t>Yang Membuat</t>
  </si>
  <si>
    <t>Mengetahui</t>
  </si>
  <si>
    <t>Cost Sharing</t>
  </si>
  <si>
    <t>Dist</t>
  </si>
  <si>
    <t>LUMAJANG</t>
  </si>
  <si>
    <t>PROBOLINGGO</t>
  </si>
  <si>
    <t>PT Livia Mandiri Sejati</t>
  </si>
  <si>
    <t>,</t>
  </si>
  <si>
    <t>Dist: PT. LIVIA MANDIRI SEJATI</t>
  </si>
  <si>
    <t>NO.</t>
  </si>
  <si>
    <t>WILAYAH</t>
  </si>
  <si>
    <t>DEPO</t>
  </si>
  <si>
    <t>QTY SALES Vit 220 ml</t>
  </si>
  <si>
    <t>KLAIM TIV</t>
  </si>
  <si>
    <t>KETERANGAN</t>
  </si>
  <si>
    <t>LMS 1</t>
  </si>
  <si>
    <t>PASURUAN</t>
  </si>
  <si>
    <t>CLAIM BIAYA</t>
  </si>
  <si>
    <t>SUKOREJO</t>
  </si>
  <si>
    <t>PAITON</t>
  </si>
  <si>
    <t>LMS 2</t>
  </si>
  <si>
    <t>JEMBER</t>
  </si>
  <si>
    <t>BONDOWOSO</t>
  </si>
  <si>
    <t>LMS 3</t>
  </si>
  <si>
    <t>SITUBONDO</t>
  </si>
  <si>
    <t>BANYUWANGI</t>
  </si>
  <si>
    <t>GENTENG</t>
  </si>
  <si>
    <t>TOTAL</t>
  </si>
  <si>
    <t>LELY PANGESTUTI</t>
  </si>
  <si>
    <t>YONKKY DWIKA PUTRA</t>
  </si>
  <si>
    <t>BELLA GLORIA UKHISIA</t>
  </si>
  <si>
    <t>IYAN GUSTI PUTRA</t>
  </si>
  <si>
    <t>MAHENDRA PURNA</t>
  </si>
  <si>
    <t>ADM.FINANCE</t>
  </si>
  <si>
    <t>RSM DISTRIBUTOR LMS</t>
  </si>
  <si>
    <t>SALES SUPERVISOR TIV</t>
  </si>
  <si>
    <t>SALES MANAGER TIV</t>
  </si>
  <si>
    <t xml:space="preserve"> </t>
  </si>
  <si>
    <t>VIT 200 ML</t>
  </si>
  <si>
    <t>PROGRAM TRADE PROMO  VIT 200 ML</t>
  </si>
  <si>
    <t>Realisasi Program Vit Double Distribution -  Trade Promo Vit 1500 ml WS/ SO</t>
  </si>
  <si>
    <t>VIT 1500 ML</t>
  </si>
  <si>
    <t>PROGRAM TRADE PROMO  VIT 1500 ML</t>
  </si>
  <si>
    <t>DEPO PASURUAN</t>
  </si>
  <si>
    <t>Menyetujui</t>
  </si>
  <si>
    <t>MONIKA TRIANA S</t>
  </si>
  <si>
    <t>RENNY AMELIA</t>
  </si>
  <si>
    <t>PROGRAM TRADE PROMO VIT 1500 ML</t>
  </si>
  <si>
    <t>Pembelian 5 s.d 24 Box Discount Rp. 1500/Box</t>
  </si>
  <si>
    <t>Pembelian 25 s.d 49 Box Discount Rp. 2.000/Box</t>
  </si>
  <si>
    <t>Pembelian 50 Box ke atas Discount Rp. 2.500/Box</t>
  </si>
  <si>
    <t>Trade Promo VIT 1500ML PERIODE 15 - 20 NOVEMBER 2021</t>
  </si>
  <si>
    <t>Periode 15 - 20 NOVEMBER 2021</t>
  </si>
  <si>
    <t>DEPO GENTENG</t>
  </si>
  <si>
    <t>DEPO BANYUWANGI</t>
  </si>
  <si>
    <t>DEPO SITUBONDO</t>
  </si>
  <si>
    <t>DEPO BONDOWOSO</t>
  </si>
  <si>
    <t>DEPO JEMBER</t>
  </si>
  <si>
    <t>DEPO LUMAJANG</t>
  </si>
  <si>
    <t>DEPO PAITON</t>
  </si>
  <si>
    <t>DEPO SUKOREJO</t>
  </si>
  <si>
    <t>DEPO PROBOLINGGO</t>
  </si>
  <si>
    <t>15/11</t>
  </si>
  <si>
    <t>889-0000242</t>
  </si>
  <si>
    <t>369-0001588</t>
  </si>
  <si>
    <t>069-0001467</t>
  </si>
  <si>
    <t>889-0018593</t>
  </si>
  <si>
    <t>745-0000183</t>
  </si>
  <si>
    <t>745-0000181</t>
  </si>
  <si>
    <t>745-0000015</t>
  </si>
  <si>
    <t>PUTRA JAYA TOKO#</t>
  </si>
  <si>
    <t>IKAN KERAPU NO 36 RT6 RW8 MANGUNHARJO</t>
  </si>
  <si>
    <t>WHS BONEX</t>
  </si>
  <si>
    <t>LETJEN SUPRAPTO 200 JEMBER</t>
  </si>
  <si>
    <t>WHS GLN PUTRA KENCANA##</t>
  </si>
  <si>
    <t>TRUNOJOYO NO 4 JL JEMBER</t>
  </si>
  <si>
    <t>HALIM TOKO</t>
  </si>
  <si>
    <t>KROPAK BATARAN JL</t>
  </si>
  <si>
    <t>MAHESA TK#</t>
  </si>
  <si>
    <t>SUKOSARI PASAR RT 02 RW 01 085235766245</t>
  </si>
  <si>
    <t>IKA TK#</t>
  </si>
  <si>
    <t>KAPURAN SUMBER KALONG RT 6 RW 2</t>
  </si>
  <si>
    <t>SANTOSO TK#</t>
  </si>
  <si>
    <t>KALIANYAR NO 32 RT 23 RW 24 (083853375444)</t>
  </si>
  <si>
    <t>889-2223756</t>
  </si>
  <si>
    <t>369-3645852</t>
  </si>
  <si>
    <t>369-3645891</t>
  </si>
  <si>
    <t>889-2223820</t>
  </si>
  <si>
    <t>745-0863643</t>
  </si>
  <si>
    <t>745-0863645</t>
  </si>
  <si>
    <t>745-0863654</t>
  </si>
  <si>
    <t>16/11</t>
  </si>
  <si>
    <t>369-0017944</t>
  </si>
  <si>
    <t>SUBDIST ARSYLA TEMPUREJO</t>
  </si>
  <si>
    <t>DUSUN KRAJAN RT 001 RW 005</t>
  </si>
  <si>
    <t>369-3646654</t>
  </si>
  <si>
    <t>369-0017980</t>
  </si>
  <si>
    <t>SUBDIST SUKADANA MANDIRI</t>
  </si>
  <si>
    <t>PB SUDIRMAN X NO 35</t>
  </si>
  <si>
    <t>369-3646895</t>
  </si>
  <si>
    <t>555-0001273</t>
  </si>
  <si>
    <t>SINAR FAJAR TOKO</t>
  </si>
  <si>
    <t>PORONG RAYA JALAN</t>
  </si>
  <si>
    <t>555-0005407</t>
  </si>
  <si>
    <t>SAHABAT TOKO</t>
  </si>
  <si>
    <t>GEMPOL RAYA JL</t>
  </si>
  <si>
    <t>555-3156505</t>
  </si>
  <si>
    <t>555-3156506</t>
  </si>
  <si>
    <t>555-0000089</t>
  </si>
  <si>
    <t>SINAR TERANG TOKO#</t>
  </si>
  <si>
    <t>PASAR RAYA JL NGOPAK NO 48</t>
  </si>
  <si>
    <t>555-0030946</t>
  </si>
  <si>
    <t>ADAM WS</t>
  </si>
  <si>
    <t>GADING REJOSO WINGONGAN DEPAN WARKOP ANUGRAH</t>
  </si>
  <si>
    <t>555-0001513</t>
  </si>
  <si>
    <t>BINTANG TERANG WS TOKO</t>
  </si>
  <si>
    <t>NGULING RAYA JALAN</t>
  </si>
  <si>
    <t>555-0001687</t>
  </si>
  <si>
    <t>MARIA ULFA WS</t>
  </si>
  <si>
    <t>SELATAN PERTIGAAN RAYA PACAR KELING</t>
  </si>
  <si>
    <t>555-0009431</t>
  </si>
  <si>
    <t>SURYA WARTEL WS</t>
  </si>
  <si>
    <t>BUNUT UTARA JL NO. 30 PASURUAN</t>
  </si>
  <si>
    <t>555-0009553</t>
  </si>
  <si>
    <t>PANORAMA WS</t>
  </si>
  <si>
    <t>WINONGAN RAYA JL NO 38</t>
  </si>
  <si>
    <t>555-0020899</t>
  </si>
  <si>
    <t>SAMPORNA TOKO#</t>
  </si>
  <si>
    <t>NGULING</t>
  </si>
  <si>
    <t>555-0004352</t>
  </si>
  <si>
    <t>RAMAI TOKO##</t>
  </si>
  <si>
    <t>UNTUNG SUROPATI NO 1 JL</t>
  </si>
  <si>
    <t>555-3156497</t>
  </si>
  <si>
    <t>555-3156498</t>
  </si>
  <si>
    <t>555-3156499</t>
  </si>
  <si>
    <t>555-3156500</t>
  </si>
  <si>
    <t>555-3156501</t>
  </si>
  <si>
    <t>555-3156502</t>
  </si>
  <si>
    <t>555-3156503</t>
  </si>
  <si>
    <t>555-3156504</t>
  </si>
  <si>
    <t>555-0013124</t>
  </si>
  <si>
    <t>CENTRAL TOKO</t>
  </si>
  <si>
    <t>GUNUNG GANGSIR JL</t>
  </si>
  <si>
    <t>555-0008597</t>
  </si>
  <si>
    <t>ABADI VITSA TOKO</t>
  </si>
  <si>
    <t>KEBONCANDI RT2RW10 GUNUNG GANGSIR</t>
  </si>
  <si>
    <t>555-0000068</t>
  </si>
  <si>
    <t>SALSABILA TOKO#</t>
  </si>
  <si>
    <t>RANU KLIDUNGAN DI BAWAH TOL</t>
  </si>
  <si>
    <t>555-0018443</t>
  </si>
  <si>
    <t>ABADI CELL</t>
  </si>
  <si>
    <t>PILANG SARI</t>
  </si>
  <si>
    <t>555-0022046</t>
  </si>
  <si>
    <t>PURNOMO WS</t>
  </si>
  <si>
    <t>BALEDONO</t>
  </si>
  <si>
    <t>555-0004986</t>
  </si>
  <si>
    <t>ASTUTIK BU WS</t>
  </si>
  <si>
    <t>PUSPO RAYA JALAN</t>
  </si>
  <si>
    <t>555-3156507</t>
  </si>
  <si>
    <t>555-3156508</t>
  </si>
  <si>
    <t>555-3156509</t>
  </si>
  <si>
    <t>555-3156510</t>
  </si>
  <si>
    <t>555-3156511</t>
  </si>
  <si>
    <t>555-3156512</t>
  </si>
  <si>
    <t>17/11</t>
  </si>
  <si>
    <t>745-0008407</t>
  </si>
  <si>
    <t>FUK BIMG TK##</t>
  </si>
  <si>
    <t>PUJER (082338862828) NO 4</t>
  </si>
  <si>
    <t>745-0864179</t>
  </si>
  <si>
    <t>371-0002294</t>
  </si>
  <si>
    <t>PANDAWA 2</t>
  </si>
  <si>
    <t>DSN WONOREKSO RT 01 RW 02 SINGOJURUH ALASMALANG</t>
  </si>
  <si>
    <t>371-0228137</t>
  </si>
  <si>
    <t>069-0002009</t>
  </si>
  <si>
    <t>WHS GLN TUNGGAL JAYA#</t>
  </si>
  <si>
    <t>PAHLAWAN NO 45 DUKUH DEMPOK WULUHAN</t>
  </si>
  <si>
    <t>369-3647040</t>
  </si>
  <si>
    <t>369-0017985</t>
  </si>
  <si>
    <t>SUBDIST ARSYLA 2</t>
  </si>
  <si>
    <t>SEMBORO LOR RT 01 RW 26 DESA SEMBORO</t>
  </si>
  <si>
    <t>369-3647064</t>
  </si>
  <si>
    <t>369-0018054</t>
  </si>
  <si>
    <t>SUBDIST TEKAD JAYA</t>
  </si>
  <si>
    <t>DUSUN SEMBORO PASAR RT 02 RW 20</t>
  </si>
  <si>
    <t>369-3647106</t>
  </si>
  <si>
    <t>889-0020322</t>
  </si>
  <si>
    <t>JAYA RAYA TOKO</t>
  </si>
  <si>
    <t>DUSUN LANGGAR RT 12 RW 06 KERTOSUKO KRUCIL</t>
  </si>
  <si>
    <t>889-2225098</t>
  </si>
  <si>
    <t>18/11</t>
  </si>
  <si>
    <t>371-0002393</t>
  </si>
  <si>
    <t>WS DAMAI</t>
  </si>
  <si>
    <t>SEPANJANG KEC GLENMORE BANYUWANGI</t>
  </si>
  <si>
    <t>371-0228373</t>
  </si>
  <si>
    <t>369-3648107</t>
  </si>
  <si>
    <t>079-0000915</t>
  </si>
  <si>
    <t>SAMI JAYA WS</t>
  </si>
  <si>
    <t>A YANI NO 3 LMJ JL</t>
  </si>
  <si>
    <t>079-1217416</t>
  </si>
  <si>
    <t>079-0001511</t>
  </si>
  <si>
    <t>GADING MURNI TOKO#</t>
  </si>
  <si>
    <t>TOMPOKERSAN JL. JENDR SUPRAPTO</t>
  </si>
  <si>
    <t>079-0000720</t>
  </si>
  <si>
    <t>SUBUR WS</t>
  </si>
  <si>
    <t>KLAKAH RAYA JL. (UTARA REL)</t>
  </si>
  <si>
    <t>079-1217417</t>
  </si>
  <si>
    <t>079-1217418</t>
  </si>
  <si>
    <t>899-0000054</t>
  </si>
  <si>
    <t>WID BU#####</t>
  </si>
  <si>
    <t>JAWA JL.</t>
  </si>
  <si>
    <t>899-0001439</t>
  </si>
  <si>
    <t>ANDI MOTOR DEALER</t>
  </si>
  <si>
    <t>PEMUDA NO.4 SITUBONDO JL.</t>
  </si>
  <si>
    <t>899-0000015</t>
  </si>
  <si>
    <t>SINAR JAYA ABADI</t>
  </si>
  <si>
    <t>JANGKAR, JL RY</t>
  </si>
  <si>
    <t>899-1561620</t>
  </si>
  <si>
    <t>899-1561621</t>
  </si>
  <si>
    <t>899-1561622</t>
  </si>
  <si>
    <t>569-0000382</t>
  </si>
  <si>
    <t>SUMBER BERKAT TOKO#</t>
  </si>
  <si>
    <t>PANDAAN KARTIKA RAYA</t>
  </si>
  <si>
    <t>569-0665286</t>
  </si>
  <si>
    <t>558-0000003</t>
  </si>
  <si>
    <t>WIRADAYA</t>
  </si>
  <si>
    <t>JL JAKSA AGUNG SUPRAPTO NO 53</t>
  </si>
  <si>
    <t>558-0036067</t>
  </si>
  <si>
    <t>19/11</t>
  </si>
  <si>
    <t>745-0004848</t>
  </si>
  <si>
    <t>SUMBER REJEKI TK#</t>
  </si>
  <si>
    <t>TAMAN KROCOK RT 6 RW 1</t>
  </si>
  <si>
    <t>745-0008331</t>
  </si>
  <si>
    <t>TIGA PUTRA#</t>
  </si>
  <si>
    <t>GRUJUGAN RT 13 RW 2</t>
  </si>
  <si>
    <t>745-0864305</t>
  </si>
  <si>
    <t>745-0864382</t>
  </si>
  <si>
    <t>745-0003829</t>
  </si>
  <si>
    <t>IJEN 2 TK</t>
  </si>
  <si>
    <t>GARDU ATAK TAPEN BONDOWOSO</t>
  </si>
  <si>
    <t>745-0864470</t>
  </si>
  <si>
    <t>069-0003790</t>
  </si>
  <si>
    <t>WHS VICTORY TOKO</t>
  </si>
  <si>
    <t>RAUNG 84 MAYANG</t>
  </si>
  <si>
    <t>369-3648380</t>
  </si>
  <si>
    <t>079-0001064</t>
  </si>
  <si>
    <t>NOOR 1 WS</t>
  </si>
  <si>
    <t>YOSOWILANGUN MAYJEND SUKERTIYO JL</t>
  </si>
  <si>
    <t>079-0011823</t>
  </si>
  <si>
    <t>TIRTA BARU WS</t>
  </si>
  <si>
    <t>RAYA LEDOK PASIRIAN JL</t>
  </si>
  <si>
    <t>079-1217911</t>
  </si>
  <si>
    <t>079-1217912</t>
  </si>
  <si>
    <t>899-0000556</t>
  </si>
  <si>
    <t>BAPAK DAHLAN TOKO#</t>
  </si>
  <si>
    <t>MELATI GANG 2 JL</t>
  </si>
  <si>
    <t>899-1562127</t>
  </si>
  <si>
    <t>899-0010590</t>
  </si>
  <si>
    <t>NOE ERAH SWALAYAN</t>
  </si>
  <si>
    <t>PASIR PUTIH JL.</t>
  </si>
  <si>
    <t>899-1562139</t>
  </si>
  <si>
    <t>20/11</t>
  </si>
  <si>
    <t>079-0000447</t>
  </si>
  <si>
    <t>MANFAATI WS</t>
  </si>
  <si>
    <t>SUMBERSUKO LABRUK KIDUL RAYA JL.</t>
  </si>
  <si>
    <t>079-1218429</t>
  </si>
  <si>
    <t>079-0012451</t>
  </si>
  <si>
    <t>SUBDIST SENA</t>
  </si>
  <si>
    <t>JL GAJAH MADA 88 KEPUHARJO LMJ</t>
  </si>
  <si>
    <t>079-1218433</t>
  </si>
  <si>
    <t>MO</t>
  </si>
  <si>
    <t>SO</t>
  </si>
  <si>
    <t>WHS</t>
  </si>
  <si>
    <t>LMS 1, 2&amp;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</si>
</sst>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_);_(* \(#,##0\);_(* &quot;-&quot;_);_(@_)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</font>
    <font>
      <b/>
      <sz val="18"/>
      <name val="Calibri"/>
      <family val="2"/>
    </font>
    <font>
      <sz val="10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</font>
    <font>
      <b/>
      <sz val="10"/>
      <color indexed="12"/>
      <name val="Calibri"/>
      <family val="2"/>
    </font>
    <font>
      <b/>
      <sz val="10"/>
      <color indexed="9"/>
      <name val="Calibri"/>
      <family val="2"/>
    </font>
    <font>
      <sz val="11"/>
      <color theme="1"/>
      <name val="Tahoma"/>
      <family val="2"/>
    </font>
    <font>
      <b/>
      <sz val="10"/>
      <color theme="1"/>
      <name val="Century Gothic"/>
      <family val="2"/>
    </font>
    <font>
      <sz val="10"/>
      <color theme="1"/>
      <name val="Tahoma"/>
      <family val="2"/>
    </font>
    <font>
      <sz val="10"/>
      <color theme="1"/>
      <name val="Century Gothic"/>
      <family val="2"/>
    </font>
    <font>
      <b/>
      <sz val="11"/>
      <color theme="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sz val="16"/>
      <name val="Calibri"/>
      <family val="2"/>
    </font>
    <font>
      <b/>
      <sz val="14"/>
      <name val="Calibri"/>
      <family val="2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name val="Calibri"/>
      <family val="2"/>
      <charset val="1"/>
      <scheme val="minor"/>
    </font>
    <font>
      <b/>
      <sz val="14"/>
      <color theme="1"/>
      <name val="Calibri"/>
      <family val="2"/>
      <charset val="1"/>
      <scheme val="minor"/>
    </font>
    <font>
      <b/>
      <sz val="14"/>
      <color theme="0"/>
      <name val="Calibri"/>
      <family val="2"/>
      <scheme val="minor"/>
    </font>
    <font>
      <sz val="14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Tahoma"/>
      <family val="2"/>
    </font>
    <font>
      <b/>
      <sz val="12"/>
      <name val="Calibri"/>
      <family val="2"/>
      <scheme val="minor"/>
    </font>
    <font>
      <sz val="10"/>
      <color theme="0"/>
      <name val="Calibri"/>
      <family val="2"/>
    </font>
    <font>
      <b/>
      <sz val="10"/>
      <color theme="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20" fillId="0" borderId="0"/>
  </cellStyleXfs>
  <cellXfs count="128">
    <xf numFmtId="0" fontId="0" fillId="0" borderId="0" xfId="0"/>
    <xf numFmtId="0" fontId="4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vertical="center"/>
    </xf>
    <xf numFmtId="0" fontId="4" fillId="0" borderId="0" xfId="0" applyFont="1" applyBorder="1" applyAlignment="1" applyProtection="1">
      <alignment vertical="center"/>
      <protection locked="0"/>
    </xf>
    <xf numFmtId="164" fontId="6" fillId="0" borderId="0" xfId="1" quotePrefix="1" applyFont="1" applyBorder="1" applyAlignment="1" applyProtection="1">
      <alignment horizontal="left" vertical="center"/>
      <protection hidden="1"/>
    </xf>
    <xf numFmtId="0" fontId="4" fillId="0" borderId="0" xfId="0" applyFont="1" applyBorder="1" applyAlignment="1" applyProtection="1">
      <alignment vertical="center"/>
    </xf>
    <xf numFmtId="0" fontId="6" fillId="0" borderId="0" xfId="0" applyFont="1" applyAlignment="1" applyProtection="1">
      <alignment horizontal="center" vertical="center"/>
      <protection locked="0"/>
    </xf>
    <xf numFmtId="164" fontId="4" fillId="0" borderId="0" xfId="0" applyNumberFormat="1" applyFont="1" applyBorder="1" applyAlignment="1" applyProtection="1">
      <alignment vertical="center"/>
    </xf>
    <xf numFmtId="9" fontId="4" fillId="0" borderId="0" xfId="2" applyFont="1" applyAlignme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8" fillId="0" borderId="0" xfId="0" applyFont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vertical="center"/>
    </xf>
    <xf numFmtId="164" fontId="4" fillId="0" borderId="0" xfId="0" applyNumberFormat="1" applyFont="1" applyAlignment="1" applyProtection="1">
      <alignment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3" fillId="0" borderId="0" xfId="0" applyFont="1" applyAlignment="1" applyProtection="1">
      <alignment vertical="center"/>
    </xf>
    <xf numFmtId="0" fontId="3" fillId="3" borderId="3" xfId="0" applyFont="1" applyFill="1" applyBorder="1" applyAlignment="1" applyProtection="1">
      <alignment horizontal="center" vertical="center"/>
    </xf>
    <xf numFmtId="0" fontId="3" fillId="3" borderId="7" xfId="0" applyFont="1" applyFill="1" applyBorder="1" applyAlignment="1" applyProtection="1">
      <alignment horizontal="center" vertical="center"/>
    </xf>
    <xf numFmtId="0" fontId="9" fillId="3" borderId="8" xfId="0" applyFont="1" applyFill="1" applyBorder="1" applyAlignment="1" applyProtection="1">
      <alignment horizontal="center" vertical="center"/>
    </xf>
    <xf numFmtId="0" fontId="9" fillId="3" borderId="8" xfId="0" applyFont="1" applyFill="1" applyBorder="1" applyAlignment="1" applyProtection="1">
      <alignment horizontal="center" vertical="center" wrapText="1"/>
    </xf>
    <xf numFmtId="0" fontId="3" fillId="0" borderId="0" xfId="0" applyFont="1" applyAlignment="1" applyProtection="1">
      <alignment horizontal="center" vertical="center"/>
      <protection locked="0"/>
    </xf>
    <xf numFmtId="0" fontId="3" fillId="0" borderId="9" xfId="0" applyFont="1" applyBorder="1" applyAlignment="1" applyProtection="1">
      <alignment horizontal="center" vertical="center"/>
      <protection locked="0"/>
    </xf>
    <xf numFmtId="14" fontId="3" fillId="0" borderId="9" xfId="0" applyNumberFormat="1" applyFont="1" applyBorder="1" applyAlignment="1" applyProtection="1">
      <alignment horizontal="center" vertical="center"/>
      <protection locked="0"/>
    </xf>
    <xf numFmtId="0" fontId="10" fillId="0" borderId="9" xfId="0" applyFont="1" applyBorder="1" applyAlignment="1" applyProtection="1">
      <alignment vertical="center"/>
      <protection locked="0"/>
    </xf>
    <xf numFmtId="164" fontId="10" fillId="0" borderId="9" xfId="1" applyFont="1" applyBorder="1" applyAlignment="1" applyProtection="1">
      <alignment vertical="center"/>
      <protection locked="0"/>
    </xf>
    <xf numFmtId="164" fontId="11" fillId="0" borderId="9" xfId="1" quotePrefix="1" applyFont="1" applyBorder="1" applyAlignment="1" applyProtection="1">
      <alignment horizontal="center" vertical="center"/>
      <protection hidden="1"/>
    </xf>
    <xf numFmtId="164" fontId="3" fillId="0" borderId="9" xfId="1" quotePrefix="1" applyFont="1" applyBorder="1" applyAlignment="1" applyProtection="1">
      <alignment vertical="center"/>
      <protection hidden="1"/>
    </xf>
    <xf numFmtId="164" fontId="3" fillId="0" borderId="0" xfId="0" applyNumberFormat="1" applyFont="1" applyAlignment="1" applyProtection="1">
      <alignment vertical="center"/>
      <protection locked="0"/>
    </xf>
    <xf numFmtId="164" fontId="4" fillId="0" borderId="0" xfId="1" applyFont="1" applyAlignment="1" applyProtection="1">
      <alignment vertical="center"/>
      <protection locked="0"/>
    </xf>
    <xf numFmtId="164" fontId="4" fillId="0" borderId="0" xfId="1" applyFont="1" applyAlignment="1" applyProtection="1">
      <alignment vertical="center"/>
    </xf>
    <xf numFmtId="0" fontId="13" fillId="0" borderId="0" xfId="0" applyFont="1" applyAlignment="1" applyProtection="1">
      <alignment vertical="center"/>
      <protection locked="0"/>
    </xf>
    <xf numFmtId="0" fontId="14" fillId="0" borderId="0" xfId="0" applyFont="1" applyAlignment="1" applyProtection="1">
      <alignment vertical="center"/>
      <protection locked="0"/>
    </xf>
    <xf numFmtId="0" fontId="0" fillId="0" borderId="0" xfId="0" applyFont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vertical="center"/>
      <protection locked="0"/>
    </xf>
    <xf numFmtId="0" fontId="0" fillId="0" borderId="0" xfId="0" applyFont="1" applyAlignment="1" applyProtection="1">
      <alignment vertical="center"/>
      <protection locked="0"/>
    </xf>
    <xf numFmtId="0" fontId="15" fillId="0" borderId="0" xfId="0" applyFont="1" applyAlignment="1" applyProtection="1">
      <alignment horizontal="center" vertical="center"/>
      <protection locked="0"/>
    </xf>
    <xf numFmtId="164" fontId="15" fillId="0" borderId="0" xfId="1" applyFont="1" applyAlignment="1" applyProtection="1">
      <alignment vertical="center"/>
      <protection locked="0"/>
    </xf>
    <xf numFmtId="0" fontId="14" fillId="0" borderId="0" xfId="0" applyFont="1" applyFill="1" applyAlignment="1" applyProtection="1">
      <alignment vertical="center"/>
      <protection locked="0"/>
    </xf>
    <xf numFmtId="0" fontId="16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horizontal="center" vertical="center"/>
    </xf>
    <xf numFmtId="0" fontId="17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0" fontId="1" fillId="0" borderId="0" xfId="4"/>
    <xf numFmtId="164" fontId="0" fillId="0" borderId="0" xfId="5" applyFont="1"/>
    <xf numFmtId="0" fontId="23" fillId="0" borderId="0" xfId="4" applyFont="1"/>
    <xf numFmtId="0" fontId="25" fillId="6" borderId="9" xfId="4" applyFont="1" applyFill="1" applyBorder="1" applyAlignment="1">
      <alignment horizontal="center" vertical="center"/>
    </xf>
    <xf numFmtId="0" fontId="26" fillId="6" borderId="9" xfId="4" applyFont="1" applyFill="1" applyBorder="1" applyAlignment="1">
      <alignment horizontal="center" vertical="center"/>
    </xf>
    <xf numFmtId="0" fontId="25" fillId="6" borderId="11" xfId="4" applyFont="1" applyFill="1" applyBorder="1" applyAlignment="1">
      <alignment horizontal="center" vertical="center"/>
    </xf>
    <xf numFmtId="0" fontId="1" fillId="0" borderId="0" xfId="4" applyAlignment="1">
      <alignment vertical="center"/>
    </xf>
    <xf numFmtId="164" fontId="0" fillId="0" borderId="0" xfId="5" applyFont="1" applyAlignment="1">
      <alignment vertical="center"/>
    </xf>
    <xf numFmtId="0" fontId="23" fillId="7" borderId="9" xfId="4" applyFont="1" applyFill="1" applyBorder="1" applyAlignment="1">
      <alignment horizontal="center"/>
    </xf>
    <xf numFmtId="0" fontId="23" fillId="7" borderId="9" xfId="4" applyFont="1" applyFill="1" applyBorder="1"/>
    <xf numFmtId="164" fontId="23" fillId="0" borderId="9" xfId="5" applyFont="1" applyFill="1" applyBorder="1"/>
    <xf numFmtId="164" fontId="23" fillId="5" borderId="11" xfId="5" applyFont="1" applyFill="1" applyBorder="1" applyAlignment="1"/>
    <xf numFmtId="0" fontId="1" fillId="0" borderId="0" xfId="4" applyFill="1"/>
    <xf numFmtId="164" fontId="0" fillId="0" borderId="0" xfId="5" applyFont="1" applyFill="1"/>
    <xf numFmtId="164" fontId="23" fillId="0" borderId="9" xfId="4" applyNumberFormat="1" applyFont="1" applyFill="1" applyBorder="1"/>
    <xf numFmtId="0" fontId="28" fillId="8" borderId="9" xfId="4" applyFont="1" applyFill="1" applyBorder="1" applyAlignment="1">
      <alignment horizontal="center"/>
    </xf>
    <xf numFmtId="0" fontId="28" fillId="8" borderId="9" xfId="4" applyFont="1" applyFill="1" applyBorder="1"/>
    <xf numFmtId="164" fontId="25" fillId="6" borderId="9" xfId="5" applyFont="1" applyFill="1" applyBorder="1" applyAlignment="1">
      <alignment vertical="center"/>
    </xf>
    <xf numFmtId="164" fontId="25" fillId="6" borderId="9" xfId="5" applyFont="1" applyFill="1" applyBorder="1" applyAlignment="1">
      <alignment horizontal="center" vertical="center"/>
    </xf>
    <xf numFmtId="0" fontId="24" fillId="5" borderId="0" xfId="4" applyFont="1" applyFill="1" applyBorder="1" applyAlignment="1">
      <alignment horizontal="center" vertical="center"/>
    </xf>
    <xf numFmtId="164" fontId="2" fillId="0" borderId="0" xfId="5" applyFont="1" applyAlignment="1" applyProtection="1">
      <alignment horizontal="center" vertical="center"/>
      <protection locked="0"/>
    </xf>
    <xf numFmtId="0" fontId="1" fillId="0" borderId="0" xfId="4" applyAlignment="1">
      <alignment horizontal="center"/>
    </xf>
    <xf numFmtId="0" fontId="2" fillId="0" borderId="0" xfId="4" applyFont="1" applyFill="1" applyAlignment="1" applyProtection="1">
      <alignment horizontal="center" vertical="center"/>
      <protection locked="0"/>
    </xf>
    <xf numFmtId="0" fontId="2" fillId="0" borderId="0" xfId="4" applyFont="1"/>
    <xf numFmtId="0" fontId="32" fillId="0" borderId="0" xfId="6" applyFont="1"/>
    <xf numFmtId="164" fontId="2" fillId="0" borderId="0" xfId="5" applyFont="1"/>
    <xf numFmtId="0" fontId="33" fillId="0" borderId="0" xfId="6" applyFont="1"/>
    <xf numFmtId="0" fontId="1" fillId="9" borderId="0" xfId="4" applyFill="1"/>
    <xf numFmtId="0" fontId="25" fillId="10" borderId="9" xfId="4" applyFont="1" applyFill="1" applyBorder="1" applyAlignment="1">
      <alignment horizontal="center"/>
    </xf>
    <xf numFmtId="0" fontId="25" fillId="10" borderId="9" xfId="4" applyFont="1" applyFill="1" applyBorder="1"/>
    <xf numFmtId="164" fontId="12" fillId="4" borderId="15" xfId="0" applyNumberFormat="1" applyFont="1" applyFill="1" applyBorder="1" applyAlignment="1" applyProtection="1">
      <alignment horizontal="center" vertical="center"/>
      <protection locked="0"/>
    </xf>
    <xf numFmtId="164" fontId="12" fillId="5" borderId="0" xfId="1" applyFont="1" applyFill="1" applyBorder="1" applyAlignment="1" applyProtection="1">
      <alignment vertical="center"/>
      <protection locked="0"/>
    </xf>
    <xf numFmtId="0" fontId="35" fillId="9" borderId="0" xfId="0" applyFont="1" applyFill="1" applyAlignment="1" applyProtection="1">
      <alignment vertical="center"/>
      <protection locked="0"/>
    </xf>
    <xf numFmtId="0" fontId="2" fillId="0" borderId="0" xfId="4" applyFont="1" applyAlignment="1" applyProtection="1">
      <alignment horizontal="center" vertical="center"/>
      <protection locked="0"/>
    </xf>
    <xf numFmtId="0" fontId="30" fillId="0" borderId="0" xfId="4" applyFont="1" applyAlignment="1" applyProtection="1">
      <alignment horizontal="center" vertical="center"/>
      <protection locked="0"/>
    </xf>
    <xf numFmtId="0" fontId="31" fillId="0" borderId="0" xfId="4" applyFont="1" applyAlignment="1" applyProtection="1">
      <alignment horizontal="center" vertical="center"/>
      <protection locked="0"/>
    </xf>
    <xf numFmtId="0" fontId="0" fillId="0" borderId="0" xfId="4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0" fontId="17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right" vertical="center"/>
      <protection locked="0"/>
    </xf>
    <xf numFmtId="0" fontId="4" fillId="0" borderId="0" xfId="0" applyFont="1" applyBorder="1" applyAlignment="1" applyProtection="1">
      <alignment horizontal="right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17" fillId="0" borderId="0" xfId="0" applyFont="1" applyAlignment="1" applyProtection="1">
      <alignment horizontal="center" vertical="center"/>
      <protection locked="0"/>
    </xf>
    <xf numFmtId="0" fontId="31" fillId="0" borderId="0" xfId="4" applyFont="1" applyFill="1"/>
    <xf numFmtId="0" fontId="10" fillId="0" borderId="9" xfId="0" applyFont="1" applyBorder="1" applyAlignment="1" applyProtection="1">
      <alignment horizontal="center" vertical="center"/>
      <protection locked="0"/>
    </xf>
    <xf numFmtId="0" fontId="36" fillId="9" borderId="0" xfId="0" applyFont="1" applyFill="1" applyAlignment="1" applyProtection="1">
      <alignment horizontal="center" vertical="center"/>
      <protection locked="0"/>
    </xf>
    <xf numFmtId="164" fontId="12" fillId="5" borderId="0" xfId="1" applyFont="1" applyFill="1" applyBorder="1" applyAlignment="1" applyProtection="1">
      <alignment horizontal="center" vertical="center"/>
      <protection locked="0"/>
    </xf>
    <xf numFmtId="0" fontId="25" fillId="6" borderId="9" xfId="4" applyFont="1" applyFill="1" applyBorder="1" applyAlignment="1">
      <alignment horizontal="center" vertical="center"/>
    </xf>
    <xf numFmtId="0" fontId="29" fillId="6" borderId="15" xfId="4" applyFont="1" applyFill="1" applyBorder="1" applyAlignment="1">
      <alignment horizontal="center" vertical="center"/>
    </xf>
    <xf numFmtId="0" fontId="29" fillId="6" borderId="11" xfId="4" applyFont="1" applyFill="1" applyBorder="1" applyAlignment="1">
      <alignment horizontal="center" vertical="center"/>
    </xf>
    <xf numFmtId="0" fontId="2" fillId="0" borderId="0" xfId="4" applyFont="1" applyAlignment="1" applyProtection="1">
      <alignment horizontal="center" vertical="center"/>
      <protection locked="0"/>
    </xf>
    <xf numFmtId="0" fontId="28" fillId="8" borderId="12" xfId="4" applyFont="1" applyFill="1" applyBorder="1" applyAlignment="1">
      <alignment horizontal="center" vertical="center"/>
    </xf>
    <xf numFmtId="0" fontId="28" fillId="8" borderId="13" xfId="4" applyFont="1" applyFill="1" applyBorder="1" applyAlignment="1">
      <alignment horizontal="center" vertical="center"/>
    </xf>
    <xf numFmtId="0" fontId="28" fillId="8" borderId="14" xfId="4" applyFont="1" applyFill="1" applyBorder="1" applyAlignment="1">
      <alignment horizontal="center" vertical="center"/>
    </xf>
    <xf numFmtId="0" fontId="23" fillId="0" borderId="9" xfId="4" applyFont="1" applyFill="1" applyBorder="1" applyAlignment="1">
      <alignment horizontal="center"/>
    </xf>
    <xf numFmtId="0" fontId="25" fillId="10" borderId="12" xfId="4" applyFont="1" applyFill="1" applyBorder="1" applyAlignment="1">
      <alignment horizontal="center" vertical="center"/>
    </xf>
    <xf numFmtId="0" fontId="25" fillId="10" borderId="13" xfId="4" applyFont="1" applyFill="1" applyBorder="1" applyAlignment="1">
      <alignment horizontal="center" vertical="center"/>
    </xf>
    <xf numFmtId="0" fontId="25" fillId="10" borderId="14" xfId="4" applyFont="1" applyFill="1" applyBorder="1" applyAlignment="1">
      <alignment horizontal="center" vertical="center"/>
    </xf>
    <xf numFmtId="0" fontId="21" fillId="0" borderId="0" xfId="4" applyFont="1" applyAlignment="1" applyProtection="1">
      <alignment horizontal="center" vertical="center"/>
      <protection locked="0"/>
    </xf>
    <xf numFmtId="0" fontId="22" fillId="0" borderId="0" xfId="4" applyFont="1" applyAlignment="1" applyProtection="1">
      <alignment horizontal="center" vertical="center"/>
      <protection locked="0"/>
    </xf>
    <xf numFmtId="0" fontId="27" fillId="7" borderId="12" xfId="4" applyFont="1" applyFill="1" applyBorder="1" applyAlignment="1">
      <alignment horizontal="center" vertical="center"/>
    </xf>
    <xf numFmtId="0" fontId="27" fillId="7" borderId="13" xfId="4" applyFont="1" applyFill="1" applyBorder="1" applyAlignment="1">
      <alignment horizontal="center" vertical="center"/>
    </xf>
    <xf numFmtId="0" fontId="27" fillId="7" borderId="14" xfId="4" applyFont="1" applyFill="1" applyBorder="1" applyAlignment="1">
      <alignment horizontal="center" vertical="center"/>
    </xf>
    <xf numFmtId="0" fontId="34" fillId="5" borderId="10" xfId="4" applyFont="1" applyFill="1" applyBorder="1" applyAlignment="1">
      <alignment horizontal="center"/>
    </xf>
    <xf numFmtId="0" fontId="13" fillId="0" borderId="0" xfId="0" applyFont="1" applyAlignment="1" applyProtection="1">
      <alignment horizontal="center" vertical="center"/>
      <protection locked="0"/>
    </xf>
    <xf numFmtId="0" fontId="17" fillId="0" borderId="0" xfId="0" applyFont="1" applyAlignment="1" applyProtection="1">
      <alignment horizontal="center" vertical="center"/>
      <protection locked="0"/>
    </xf>
    <xf numFmtId="164" fontId="17" fillId="0" borderId="0" xfId="1" applyFont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 vertical="center"/>
      <protection locked="0"/>
    </xf>
    <xf numFmtId="0" fontId="3" fillId="3" borderId="6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 wrapText="1"/>
      <protection locked="0"/>
    </xf>
    <xf numFmtId="0" fontId="3" fillId="3" borderId="7" xfId="0" applyFont="1" applyFill="1" applyBorder="1" applyAlignment="1" applyProtection="1">
      <alignment horizontal="center" vertical="center" wrapText="1"/>
      <protection locked="0"/>
    </xf>
    <xf numFmtId="0" fontId="9" fillId="3" borderId="4" xfId="0" applyFont="1" applyFill="1" applyBorder="1" applyAlignment="1" applyProtection="1">
      <alignment horizontal="center" vertical="center"/>
    </xf>
    <xf numFmtId="0" fontId="9" fillId="3" borderId="5" xfId="0" applyFont="1" applyFill="1" applyBorder="1" applyAlignment="1" applyProtection="1">
      <alignment horizontal="center" vertical="center"/>
    </xf>
    <xf numFmtId="0" fontId="10" fillId="11" borderId="9" xfId="0" applyFont="1" applyFill="1" applyBorder="1" applyAlignment="1" applyProtection="1">
      <alignment horizontal="center" vertical="center"/>
      <protection locked="0"/>
    </xf>
  </cellXfs>
  <cellStyles count="7">
    <cellStyle name="Comma [0]" xfId="1" builtinId="6"/>
    <cellStyle name="Comma [0] 2" xfId="5"/>
    <cellStyle name="Comma [0] 2 3" xfId="3"/>
    <cellStyle name="Normal" xfId="0" builtinId="0"/>
    <cellStyle name="Normal 2" xfId="4"/>
    <cellStyle name="Normal 2 2" xfId="6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74613</xdr:colOff>
      <xdr:row>2</xdr:row>
      <xdr:rowOff>81643</xdr:rowOff>
    </xdr:from>
    <xdr:to>
      <xdr:col>2</xdr:col>
      <xdr:colOff>476250</xdr:colOff>
      <xdr:row>5</xdr:row>
      <xdr:rowOff>143140</xdr:rowOff>
    </xdr:to>
    <xdr:pic>
      <xdr:nvPicPr>
        <xdr:cNvPr id="2" name="Picture 1" descr="Logo LMS Color Format JPEG.jpg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 t="7372" b="8969"/>
        <a:stretch>
          <a:fillRect/>
        </a:stretch>
      </xdr:blipFill>
      <xdr:spPr>
        <a:xfrm>
          <a:off x="217488" y="462643"/>
          <a:ext cx="1544637" cy="82349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1273969</xdr:colOff>
      <xdr:row>2</xdr:row>
      <xdr:rowOff>190500</xdr:rowOff>
    </xdr:from>
    <xdr:to>
      <xdr:col>7</xdr:col>
      <xdr:colOff>1025615</xdr:colOff>
      <xdr:row>6</xdr:row>
      <xdr:rowOff>35719</xdr:rowOff>
    </xdr:to>
    <xdr:pic>
      <xdr:nvPicPr>
        <xdr:cNvPr id="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2500" t="33891" r="31666" b="33940"/>
        <a:stretch>
          <a:fillRect/>
        </a:stretch>
      </xdr:blipFill>
      <xdr:spPr bwMode="auto">
        <a:xfrm>
          <a:off x="8203407" y="571500"/>
          <a:ext cx="1180396" cy="7977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3" name="Straight Connector 2"/>
        <xdr:cNvCxnSpPr/>
      </xdr:nvCxnSpPr>
      <xdr:spPr>
        <a:xfrm>
          <a:off x="6498775" y="380854404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4" name="Straight Connector 3"/>
        <xdr:cNvCxnSpPr/>
      </xdr:nvCxnSpPr>
      <xdr:spPr>
        <a:xfrm>
          <a:off x="6498775" y="380854404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63" name="Straight Connector 62"/>
        <xdr:cNvCxnSpPr/>
      </xdr:nvCxnSpPr>
      <xdr:spPr>
        <a:xfrm>
          <a:off x="6498775" y="380854404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64" name="Straight Connector 63"/>
        <xdr:cNvCxnSpPr/>
      </xdr:nvCxnSpPr>
      <xdr:spPr>
        <a:xfrm>
          <a:off x="6498775" y="380854404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12</xdr:col>
          <xdr:colOff>123825</xdr:colOff>
          <xdr:row>48</xdr:row>
          <xdr:rowOff>47625</xdr:rowOff>
        </xdr:to>
        <xdr:sp macro="" textlink="">
          <xdr:nvSpPr>
            <xdr:cNvPr id="24578" name="Object 2" hidden="1">
              <a:extLst>
                <a:ext uri="{63B3BB69-23CF-44E3-9099-C40C66FF867C}">
                  <a14:compatExt spid="_x0000_s24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124" name="Straight Connector 123"/>
        <xdr:cNvCxnSpPr/>
      </xdr:nvCxnSpPr>
      <xdr:spPr>
        <a:xfrm>
          <a:off x="6498775" y="495154404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125" name="Straight Connector 124"/>
        <xdr:cNvCxnSpPr/>
      </xdr:nvCxnSpPr>
      <xdr:spPr>
        <a:xfrm>
          <a:off x="6498775" y="495154404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54432</xdr:colOff>
      <xdr:row>0</xdr:row>
      <xdr:rowOff>0</xdr:rowOff>
    </xdr:from>
    <xdr:to>
      <xdr:col>32</xdr:col>
      <xdr:colOff>462643</xdr:colOff>
      <xdr:row>23</xdr:row>
      <xdr:rowOff>163285</xdr:rowOff>
    </xdr:to>
    <xdr:grpSp>
      <xdr:nvGrpSpPr>
        <xdr:cNvPr id="126" name="Group 125"/>
        <xdr:cNvGrpSpPr/>
      </xdr:nvGrpSpPr>
      <xdr:grpSpPr>
        <a:xfrm>
          <a:off x="7242632" y="0"/>
          <a:ext cx="11990611" cy="4544785"/>
          <a:chOff x="-1" y="238202973"/>
          <a:chExt cx="10726294" cy="4502727"/>
        </a:xfrm>
      </xdr:grpSpPr>
      <xdr:grpSp>
        <xdr:nvGrpSpPr>
          <xdr:cNvPr id="127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129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131" name="Picture 130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32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33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142" name="Rectangle 141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143" name="Straight Connector 142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4" name="Rectangle 143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145" name="Straight Connector 144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6" name="Rectangle 145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147" name="Rectangle 146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148" name="Straight Connector 147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9" name="Straight Connector 148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0" name="Straight Connector 149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1" name="Rectangle 150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152" name="Straight Connector 151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3" name="Straight Connector 152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" name="Straight Connector 153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34" name="Rectangle 133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007/LMS.AFH/I/2021</a:t>
                  </a:r>
                </a:p>
              </xdr:txBody>
            </xdr:sp>
            <xdr:sp macro="" textlink="">
              <xdr:nvSpPr>
                <xdr:cNvPr id="135" name="Rectangle 134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94.000.-</a:t>
                  </a:r>
                </a:p>
              </xdr:txBody>
            </xdr:sp>
            <xdr:sp macro="" textlink="">
              <xdr:nvSpPr>
                <xdr:cNvPr id="136" name="Rectangle 135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37" name="Rectangle 136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08 Januari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38" name="Rectangle 137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39" name="Rectangle 138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Support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Selisih Harga Pancoran Banyuwangi.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40" name="Rectangle 139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01 - 31 Desember 2020.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41" name="Rectangle 140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Sembilan puluh empat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130" name="Straight Connector 129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128" name="Picture 127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13</xdr:col>
      <xdr:colOff>40826</xdr:colOff>
      <xdr:row>0</xdr:row>
      <xdr:rowOff>27214</xdr:rowOff>
    </xdr:from>
    <xdr:to>
      <xdr:col>32</xdr:col>
      <xdr:colOff>449037</xdr:colOff>
      <xdr:row>23</xdr:row>
      <xdr:rowOff>190499</xdr:rowOff>
    </xdr:to>
    <xdr:grpSp>
      <xdr:nvGrpSpPr>
        <xdr:cNvPr id="155" name="Group 154"/>
        <xdr:cNvGrpSpPr/>
      </xdr:nvGrpSpPr>
      <xdr:grpSpPr>
        <a:xfrm>
          <a:off x="7229026" y="27214"/>
          <a:ext cx="11990611" cy="4544785"/>
          <a:chOff x="37115" y="238229935"/>
          <a:chExt cx="10726294" cy="4502727"/>
        </a:xfrm>
      </xdr:grpSpPr>
      <xdr:grpSp>
        <xdr:nvGrpSpPr>
          <xdr:cNvPr id="156" name="Group 1601"/>
          <xdr:cNvGrpSpPr/>
        </xdr:nvGrpSpPr>
        <xdr:grpSpPr>
          <a:xfrm>
            <a:off x="37115" y="238229935"/>
            <a:ext cx="10726294" cy="4502727"/>
            <a:chOff x="33894" y="72728708"/>
            <a:chExt cx="9795174" cy="4572000"/>
          </a:xfrm>
        </xdr:grpSpPr>
        <xdr:grpSp>
          <xdr:nvGrpSpPr>
            <xdr:cNvPr id="158" name="Group 303"/>
            <xdr:cNvGrpSpPr/>
          </xdr:nvGrpSpPr>
          <xdr:grpSpPr>
            <a:xfrm>
              <a:off x="33894" y="72728708"/>
              <a:ext cx="9795174" cy="4572000"/>
              <a:chOff x="35381" y="420705159"/>
              <a:chExt cx="10224849" cy="4640035"/>
            </a:xfrm>
          </xdr:grpSpPr>
          <xdr:pic>
            <xdr:nvPicPr>
              <xdr:cNvPr id="160" name="Picture 159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35381" y="420705159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61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62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171" name="Rectangle 170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172" name="Straight Connector 171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73" name="Rectangle 172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174" name="Straight Connector 173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75" name="Rectangle 174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176" name="Rectangle 175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177" name="Straight Connector 176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8" name="Straight Connector 177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9" name="Straight Connector 178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80" name="Rectangle 179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181" name="Straight Connector 180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2" name="Straight Connector 181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3" name="Straight Connector 182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63" name="Rectangle 162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043/LMS.VIT/IV/2021</a:t>
                  </a:r>
                </a:p>
              </xdr:txBody>
            </xdr:sp>
            <xdr:sp macro="" textlink="">
              <xdr:nvSpPr>
                <xdr:cNvPr id="164" name="Rectangle 163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50.000.-</a:t>
                  </a:r>
                </a:p>
              </xdr:txBody>
            </xdr:sp>
            <xdr:sp macro="" textlink="">
              <xdr:nvSpPr>
                <xdr:cNvPr id="165" name="Rectangle 164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66" name="Rectangle 165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</a:t>
                  </a:r>
                  <a:r>
                    <a:rPr lang="id-ID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2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8 April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67" name="Rectangle 166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68" name="Rectangle 167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Program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NOO Vit Office Expansion Q1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69" name="Rectangle 168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 01 Januari - 31 Maret 2021.</a:t>
                  </a:r>
                </a:p>
              </xdr:txBody>
            </xdr:sp>
            <xdr:sp macro="" textlink="">
              <xdr:nvSpPr>
                <xdr:cNvPr id="170" name="Rectangle 169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Lima puluh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159" name="Straight Connector 158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157" name="Picture 156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184" name="Straight Connector 183"/>
        <xdr:cNvCxnSpPr/>
      </xdr:nvCxnSpPr>
      <xdr:spPr>
        <a:xfrm>
          <a:off x="6498775" y="495154404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185" name="Straight Connector 184"/>
        <xdr:cNvCxnSpPr/>
      </xdr:nvCxnSpPr>
      <xdr:spPr>
        <a:xfrm>
          <a:off x="6498775" y="495154404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54432</xdr:colOff>
      <xdr:row>0</xdr:row>
      <xdr:rowOff>0</xdr:rowOff>
    </xdr:from>
    <xdr:to>
      <xdr:col>32</xdr:col>
      <xdr:colOff>462643</xdr:colOff>
      <xdr:row>23</xdr:row>
      <xdr:rowOff>163285</xdr:rowOff>
    </xdr:to>
    <xdr:grpSp>
      <xdr:nvGrpSpPr>
        <xdr:cNvPr id="186" name="Group 185"/>
        <xdr:cNvGrpSpPr/>
      </xdr:nvGrpSpPr>
      <xdr:grpSpPr>
        <a:xfrm>
          <a:off x="7242632" y="0"/>
          <a:ext cx="11990611" cy="4544785"/>
          <a:chOff x="-1" y="238202973"/>
          <a:chExt cx="10726294" cy="4502727"/>
        </a:xfrm>
      </xdr:grpSpPr>
      <xdr:grpSp>
        <xdr:nvGrpSpPr>
          <xdr:cNvPr id="187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189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191" name="Picture 190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92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93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202" name="Rectangle 201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203" name="Straight Connector 202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04" name="Rectangle 203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205" name="Straight Connector 204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06" name="Rectangle 205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207" name="Rectangle 206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208" name="Straight Connector 207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09" name="Straight Connector 208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0" name="Straight Connector 209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11" name="Rectangle 210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212" name="Straight Connector 211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3" name="Straight Connector 212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4" name="Straight Connector 213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4" name="Rectangle 193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007/LMS.AFH/I/2021</a:t>
                  </a:r>
                </a:p>
              </xdr:txBody>
            </xdr:sp>
            <xdr:sp macro="" textlink="">
              <xdr:nvSpPr>
                <xdr:cNvPr id="195" name="Rectangle 194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94.000.-</a:t>
                  </a:r>
                </a:p>
              </xdr:txBody>
            </xdr:sp>
            <xdr:sp macro="" textlink="">
              <xdr:nvSpPr>
                <xdr:cNvPr id="196" name="Rectangle 195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97" name="Rectangle 196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08 Januari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98" name="Rectangle 197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99" name="Rectangle 198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Support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Selisih Harga Pancoran Banyuwangi.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00" name="Rectangle 199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01 - 31 Desember 2020.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01" name="Rectangle 200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Sembilan puluh empat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190" name="Straight Connector 189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188" name="Picture 187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13</xdr:col>
      <xdr:colOff>40826</xdr:colOff>
      <xdr:row>0</xdr:row>
      <xdr:rowOff>27214</xdr:rowOff>
    </xdr:from>
    <xdr:to>
      <xdr:col>32</xdr:col>
      <xdr:colOff>449037</xdr:colOff>
      <xdr:row>23</xdr:row>
      <xdr:rowOff>190499</xdr:rowOff>
    </xdr:to>
    <xdr:grpSp>
      <xdr:nvGrpSpPr>
        <xdr:cNvPr id="215" name="Group 214"/>
        <xdr:cNvGrpSpPr/>
      </xdr:nvGrpSpPr>
      <xdr:grpSpPr>
        <a:xfrm>
          <a:off x="7229026" y="27214"/>
          <a:ext cx="11990611" cy="4544785"/>
          <a:chOff x="37115" y="238229935"/>
          <a:chExt cx="10726294" cy="4502727"/>
        </a:xfrm>
      </xdr:grpSpPr>
      <xdr:grpSp>
        <xdr:nvGrpSpPr>
          <xdr:cNvPr id="216" name="Group 1601"/>
          <xdr:cNvGrpSpPr/>
        </xdr:nvGrpSpPr>
        <xdr:grpSpPr>
          <a:xfrm>
            <a:off x="37115" y="238229935"/>
            <a:ext cx="10726294" cy="4502727"/>
            <a:chOff x="33894" y="72728708"/>
            <a:chExt cx="9795174" cy="4572000"/>
          </a:xfrm>
        </xdr:grpSpPr>
        <xdr:grpSp>
          <xdr:nvGrpSpPr>
            <xdr:cNvPr id="218" name="Group 303"/>
            <xdr:cNvGrpSpPr/>
          </xdr:nvGrpSpPr>
          <xdr:grpSpPr>
            <a:xfrm>
              <a:off x="33894" y="72728708"/>
              <a:ext cx="9795174" cy="4572000"/>
              <a:chOff x="35381" y="420705159"/>
              <a:chExt cx="10224849" cy="4640035"/>
            </a:xfrm>
          </xdr:grpSpPr>
          <xdr:pic>
            <xdr:nvPicPr>
              <xdr:cNvPr id="220" name="Picture 219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35381" y="420705159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221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222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231" name="Rectangle 230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232" name="Straight Connector 231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33" name="Rectangle 232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234" name="Straight Connector 233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35" name="Rectangle 234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236" name="Rectangle 235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237" name="Straight Connector 236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38" name="Straight Connector 237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39" name="Straight Connector 238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40" name="Rectangle 239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241" name="Straight Connector 240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42" name="Straight Connector 241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43" name="Straight Connector 242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23" name="Rectangle 222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1</a:t>
                  </a:r>
                  <a:r>
                    <a:rPr lang="id-ID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10</a:t>
                  </a:r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/LMS.VIT/XI/2021</a:t>
                  </a:r>
                </a:p>
              </xdr:txBody>
            </xdr:sp>
            <xdr:sp macro="" textlink="">
              <xdr:nvSpPr>
                <xdr:cNvPr id="224" name="Rectangle 223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1.148.500.-</a:t>
                  </a:r>
                  <a:endParaRPr lang="en-US" sz="18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5" name="Rectangle 224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6" name="Rectangle 225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Pasuruan,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</a:t>
                  </a:r>
                  <a:r>
                    <a:rPr lang="id-ID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29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November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7" name="Rectangle 226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8" name="Rectangle 227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Program Trade Promo Vit 1500 m WHS/ SO.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9" name="Rectangle 228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 15 -  20 November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30" name="Rectangle 229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id-ID" sz="1400" b="0" i="0" baseline="0">
                      <a:latin typeface="+mn-lt"/>
                      <a:ea typeface="+mn-ea"/>
                      <a:cs typeface="+mn-cs"/>
                    </a:rPr>
                    <a:t>Satu juta seratus empat puluh delapan ribu lima ratus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219" name="Straight Connector 218"/>
            <xdr:cNvCxnSpPr/>
          </xdr:nvCxnSpPr>
          <xdr:spPr>
            <a:xfrm>
              <a:off x="6626680" y="75383325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217" name="Picture 216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351162</xdr:colOff>
      <xdr:row>68</xdr:row>
      <xdr:rowOff>131714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04762" cy="130857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33</xdr:col>
      <xdr:colOff>208305</xdr:colOff>
      <xdr:row>65</xdr:row>
      <xdr:rowOff>169881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9961905" cy="12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Word_Document1.docx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6266"/>
  <sheetViews>
    <sheetView showGridLines="0" zoomScale="80" zoomScaleNormal="80" workbookViewId="0">
      <selection sqref="A1:H27"/>
    </sheetView>
  </sheetViews>
  <sheetFormatPr defaultColWidth="0" defaultRowHeight="15" customHeight="1" zeroHeight="1" x14ac:dyDescent="0.25"/>
  <cols>
    <col min="1" max="1" width="2.140625" style="44" customWidth="1"/>
    <col min="2" max="2" width="17.140625" style="44" customWidth="1"/>
    <col min="3" max="3" width="18.7109375" style="44" customWidth="1"/>
    <col min="4" max="4" width="24" style="44" customWidth="1"/>
    <col min="5" max="5" width="30.140625" style="44" customWidth="1"/>
    <col min="6" max="6" width="23" style="44" customWidth="1"/>
    <col min="7" max="8" width="21.42578125" style="44" customWidth="1"/>
    <col min="9" max="9" width="5.5703125" style="44" customWidth="1"/>
    <col min="10" max="12" width="0" style="44" hidden="1" customWidth="1"/>
    <col min="13" max="13" width="0" style="45" hidden="1" customWidth="1"/>
    <col min="14" max="15" width="0" style="44" hidden="1" customWidth="1"/>
    <col min="16" max="16384" width="9" style="44" hidden="1"/>
  </cols>
  <sheetData>
    <row r="1" spans="2:13" x14ac:dyDescent="0.25"/>
    <row r="2" spans="2:13" x14ac:dyDescent="0.25"/>
    <row r="3" spans="2:13" ht="21" x14ac:dyDescent="0.25">
      <c r="B3" s="106" t="s">
        <v>69</v>
      </c>
      <c r="C3" s="106"/>
      <c r="D3" s="106"/>
      <c r="E3" s="106"/>
      <c r="F3" s="106"/>
      <c r="G3" s="106"/>
      <c r="H3" s="106"/>
    </row>
    <row r="4" spans="2:13" ht="21" x14ac:dyDescent="0.25">
      <c r="B4" s="106" t="s">
        <v>35</v>
      </c>
      <c r="C4" s="106"/>
      <c r="D4" s="106"/>
      <c r="E4" s="106"/>
      <c r="F4" s="106"/>
      <c r="G4" s="106"/>
      <c r="H4" s="106"/>
    </row>
    <row r="5" spans="2:13" ht="18.75" x14ac:dyDescent="0.25">
      <c r="B5" s="107" t="s">
        <v>81</v>
      </c>
      <c r="C5" s="107"/>
      <c r="D5" s="107"/>
      <c r="E5" s="107"/>
      <c r="F5" s="107"/>
      <c r="G5" s="107"/>
      <c r="H5" s="107"/>
    </row>
    <row r="6" spans="2:13" x14ac:dyDescent="0.25">
      <c r="B6" s="44" t="s">
        <v>36</v>
      </c>
    </row>
    <row r="7" spans="2:13" ht="18.75" x14ac:dyDescent="0.3">
      <c r="B7" s="46" t="s">
        <v>37</v>
      </c>
      <c r="E7" s="111"/>
      <c r="F7" s="111"/>
    </row>
    <row r="8" spans="2:13" s="50" customFormat="1" ht="41.25" customHeight="1" x14ac:dyDescent="0.25">
      <c r="B8" s="47" t="s">
        <v>38</v>
      </c>
      <c r="C8" s="48" t="s">
        <v>39</v>
      </c>
      <c r="D8" s="47" t="s">
        <v>40</v>
      </c>
      <c r="E8" s="47" t="s">
        <v>41</v>
      </c>
      <c r="F8" s="49" t="s">
        <v>42</v>
      </c>
      <c r="G8" s="95" t="s">
        <v>43</v>
      </c>
      <c r="H8" s="95"/>
      <c r="M8" s="51"/>
    </row>
    <row r="9" spans="2:13" s="56" customFormat="1" ht="18.75" x14ac:dyDescent="0.3">
      <c r="B9" s="52">
        <v>1</v>
      </c>
      <c r="C9" s="108" t="s">
        <v>44</v>
      </c>
      <c r="D9" s="53" t="s">
        <v>45</v>
      </c>
      <c r="E9" s="54">
        <f>PAS!I31</f>
        <v>150</v>
      </c>
      <c r="F9" s="55">
        <f>PAS!K31</f>
        <v>150000</v>
      </c>
      <c r="G9" s="102" t="s">
        <v>46</v>
      </c>
      <c r="H9" s="102"/>
      <c r="M9" s="57"/>
    </row>
    <row r="10" spans="2:13" s="56" customFormat="1" ht="18.75" x14ac:dyDescent="0.3">
      <c r="B10" s="52">
        <v>2</v>
      </c>
      <c r="C10" s="109"/>
      <c r="D10" s="53" t="s">
        <v>34</v>
      </c>
      <c r="E10" s="54">
        <f>PRB!I18</f>
        <v>30</v>
      </c>
      <c r="F10" s="55">
        <f>PRB!K18</f>
        <v>30000</v>
      </c>
      <c r="G10" s="102" t="s">
        <v>46</v>
      </c>
      <c r="H10" s="102"/>
      <c r="M10" s="57"/>
    </row>
    <row r="11" spans="2:13" s="56" customFormat="1" ht="18.75" x14ac:dyDescent="0.3">
      <c r="B11" s="52">
        <v>3</v>
      </c>
      <c r="C11" s="109"/>
      <c r="D11" s="53" t="s">
        <v>47</v>
      </c>
      <c r="E11" s="58">
        <f>SKJ!I16</f>
        <v>5</v>
      </c>
      <c r="F11" s="55">
        <f>SKJ!K16</f>
        <v>5000</v>
      </c>
      <c r="G11" s="102" t="s">
        <v>46</v>
      </c>
      <c r="H11" s="102"/>
      <c r="M11" s="57"/>
    </row>
    <row r="12" spans="2:13" s="56" customFormat="1" ht="18.75" x14ac:dyDescent="0.3">
      <c r="B12" s="52">
        <v>4</v>
      </c>
      <c r="C12" s="110"/>
      <c r="D12" s="53" t="s">
        <v>48</v>
      </c>
      <c r="E12" s="58">
        <f>PTN!I22</f>
        <v>0</v>
      </c>
      <c r="F12" s="55">
        <f>PTN!K22</f>
        <v>0</v>
      </c>
      <c r="G12" s="102" t="s">
        <v>46</v>
      </c>
      <c r="H12" s="102"/>
      <c r="M12" s="57"/>
    </row>
    <row r="13" spans="2:13" s="56" customFormat="1" ht="18.75" x14ac:dyDescent="0.3">
      <c r="B13" s="59">
        <v>5</v>
      </c>
      <c r="C13" s="99" t="s">
        <v>49</v>
      </c>
      <c r="D13" s="60" t="s">
        <v>33</v>
      </c>
      <c r="E13" s="58">
        <f>LMJ!I22</f>
        <v>130</v>
      </c>
      <c r="F13" s="55">
        <f>LMJ!K22</f>
        <v>180000</v>
      </c>
      <c r="G13" s="102" t="s">
        <v>46</v>
      </c>
      <c r="H13" s="102"/>
      <c r="M13" s="57"/>
    </row>
    <row r="14" spans="2:13" s="56" customFormat="1" ht="18.75" x14ac:dyDescent="0.3">
      <c r="B14" s="59">
        <v>6</v>
      </c>
      <c r="C14" s="100"/>
      <c r="D14" s="60" t="s">
        <v>50</v>
      </c>
      <c r="E14" s="58">
        <f>JBR!I24</f>
        <v>345</v>
      </c>
      <c r="F14" s="55">
        <f>JBR!K24</f>
        <v>481250</v>
      </c>
      <c r="G14" s="102" t="s">
        <v>46</v>
      </c>
      <c r="H14" s="102"/>
      <c r="M14" s="57"/>
    </row>
    <row r="15" spans="2:13" s="56" customFormat="1" ht="18.75" x14ac:dyDescent="0.3">
      <c r="B15" s="59">
        <v>7</v>
      </c>
      <c r="C15" s="101"/>
      <c r="D15" s="60" t="s">
        <v>51</v>
      </c>
      <c r="E15" s="58">
        <f>BWS!I22</f>
        <v>60</v>
      </c>
      <c r="F15" s="55">
        <f>BWS!K22</f>
        <v>66250</v>
      </c>
      <c r="G15" s="102" t="s">
        <v>46</v>
      </c>
      <c r="H15" s="102"/>
      <c r="M15" s="57"/>
    </row>
    <row r="16" spans="2:13" s="56" customFormat="1" ht="18.75" x14ac:dyDescent="0.3">
      <c r="B16" s="72">
        <v>8</v>
      </c>
      <c r="C16" s="103" t="s">
        <v>52</v>
      </c>
      <c r="D16" s="73" t="s">
        <v>53</v>
      </c>
      <c r="E16" s="58">
        <f>STB!I20</f>
        <v>25</v>
      </c>
      <c r="F16" s="55">
        <f>STB!K20</f>
        <v>25000</v>
      </c>
      <c r="G16" s="102" t="s">
        <v>46</v>
      </c>
      <c r="H16" s="102"/>
      <c r="M16" s="57"/>
    </row>
    <row r="17" spans="1:13" s="56" customFormat="1" ht="18.75" x14ac:dyDescent="0.3">
      <c r="B17" s="72">
        <v>9</v>
      </c>
      <c r="C17" s="104"/>
      <c r="D17" s="73" t="s">
        <v>54</v>
      </c>
      <c r="E17" s="58">
        <f>BWI!I16</f>
        <v>84</v>
      </c>
      <c r="F17" s="55">
        <f>BWI!K16</f>
        <v>126000</v>
      </c>
      <c r="G17" s="102" t="s">
        <v>46</v>
      </c>
      <c r="H17" s="102"/>
      <c r="I17" s="91" t="s">
        <v>298</v>
      </c>
      <c r="M17" s="57"/>
    </row>
    <row r="18" spans="1:13" s="56" customFormat="1" ht="18.75" x14ac:dyDescent="0.3">
      <c r="B18" s="72">
        <v>10</v>
      </c>
      <c r="C18" s="105"/>
      <c r="D18" s="73" t="s">
        <v>55</v>
      </c>
      <c r="E18" s="58">
        <f>GTG!I17</f>
        <v>60</v>
      </c>
      <c r="F18" s="55">
        <f>GTG!K17</f>
        <v>85000</v>
      </c>
      <c r="G18" s="102" t="s">
        <v>46</v>
      </c>
      <c r="H18" s="102"/>
      <c r="M18" s="57"/>
    </row>
    <row r="19" spans="1:13" s="50" customFormat="1" ht="22.5" customHeight="1" x14ac:dyDescent="0.25">
      <c r="B19" s="95" t="s">
        <v>56</v>
      </c>
      <c r="C19" s="95"/>
      <c r="D19" s="95"/>
      <c r="E19" s="61">
        <f>SUM(E9:E18)</f>
        <v>889</v>
      </c>
      <c r="F19" s="62">
        <f>SUM(F9:F18)</f>
        <v>1148500</v>
      </c>
      <c r="G19" s="96"/>
      <c r="H19" s="97"/>
      <c r="M19" s="51"/>
    </row>
    <row r="20" spans="1:13" ht="18.75" customHeight="1" x14ac:dyDescent="0.25">
      <c r="E20" s="63">
        <f>E7</f>
        <v>0</v>
      </c>
    </row>
    <row r="21" spans="1:13" x14ac:dyDescent="0.25">
      <c r="B21" s="98" t="s">
        <v>29</v>
      </c>
      <c r="C21" s="98"/>
      <c r="D21" s="77" t="s">
        <v>30</v>
      </c>
      <c r="E21" s="77" t="s">
        <v>30</v>
      </c>
      <c r="F21" s="77" t="s">
        <v>30</v>
      </c>
      <c r="G21" s="77" t="s">
        <v>30</v>
      </c>
      <c r="H21" s="80" t="s">
        <v>73</v>
      </c>
      <c r="K21" s="77"/>
      <c r="M21" s="44"/>
    </row>
    <row r="22" spans="1:13" x14ac:dyDescent="0.25">
      <c r="C22" s="77"/>
      <c r="D22" s="77"/>
      <c r="E22" s="77"/>
      <c r="F22" s="77"/>
      <c r="G22" s="77"/>
      <c r="H22" s="64"/>
      <c r="K22" s="65"/>
      <c r="M22" s="44"/>
    </row>
    <row r="23" spans="1:13" x14ac:dyDescent="0.25">
      <c r="C23" s="77"/>
      <c r="D23" s="77"/>
      <c r="E23" s="66"/>
      <c r="F23" s="66"/>
      <c r="G23" s="66"/>
      <c r="H23" s="64"/>
      <c r="K23" s="65"/>
      <c r="M23" s="44"/>
    </row>
    <row r="24" spans="1:13" x14ac:dyDescent="0.25">
      <c r="C24" s="77"/>
      <c r="D24" s="77"/>
      <c r="E24" s="66"/>
      <c r="F24" s="66"/>
      <c r="G24" s="66"/>
      <c r="H24" s="64"/>
      <c r="K24" s="65"/>
      <c r="M24" s="44"/>
    </row>
    <row r="25" spans="1:13" x14ac:dyDescent="0.25">
      <c r="C25" s="77"/>
      <c r="D25" s="77"/>
      <c r="E25" s="66"/>
      <c r="F25" s="66"/>
      <c r="G25" s="66"/>
      <c r="H25" s="64"/>
      <c r="K25" s="65"/>
      <c r="M25" s="44"/>
    </row>
    <row r="26" spans="1:13" x14ac:dyDescent="0.25">
      <c r="B26" s="78" t="s">
        <v>57</v>
      </c>
      <c r="C26" s="78" t="s">
        <v>74</v>
      </c>
      <c r="D26" s="78" t="s">
        <v>58</v>
      </c>
      <c r="E26" s="78" t="s">
        <v>59</v>
      </c>
      <c r="F26" s="78" t="s">
        <v>75</v>
      </c>
      <c r="G26" s="78" t="s">
        <v>60</v>
      </c>
      <c r="H26" s="78" t="s">
        <v>61</v>
      </c>
      <c r="K26" s="78"/>
      <c r="M26" s="44"/>
    </row>
    <row r="27" spans="1:13" x14ac:dyDescent="0.25">
      <c r="B27" s="79" t="s">
        <v>62</v>
      </c>
      <c r="C27" s="79" t="s">
        <v>62</v>
      </c>
      <c r="D27" s="79" t="s">
        <v>63</v>
      </c>
      <c r="E27" s="79" t="s">
        <v>64</v>
      </c>
      <c r="F27" s="79" t="s">
        <v>64</v>
      </c>
      <c r="G27" s="79" t="s">
        <v>64</v>
      </c>
      <c r="H27" s="79" t="s">
        <v>65</v>
      </c>
      <c r="K27" s="79"/>
      <c r="M27" s="44"/>
    </row>
    <row r="28" spans="1:13" s="67" customFormat="1" x14ac:dyDescent="0.25">
      <c r="B28" s="68"/>
      <c r="C28" s="68"/>
      <c r="D28" s="68"/>
      <c r="L28" s="69"/>
    </row>
    <row r="29" spans="1:13" s="45" customFormat="1" x14ac:dyDescent="0.25">
      <c r="A29" s="44"/>
      <c r="B29" s="70"/>
      <c r="C29" s="70"/>
      <c r="D29" s="70"/>
      <c r="E29" s="44"/>
      <c r="F29" s="44"/>
      <c r="G29" s="44"/>
      <c r="H29" s="44"/>
      <c r="I29" s="44"/>
      <c r="J29" s="44"/>
      <c r="K29" s="44"/>
      <c r="L29" s="44"/>
    </row>
    <row r="30" spans="1:13" s="45" customFormat="1" x14ac:dyDescent="0.25">
      <c r="A30" s="44"/>
      <c r="B30" s="70"/>
      <c r="C30" s="70"/>
      <c r="D30" s="70"/>
      <c r="E30" s="44"/>
      <c r="F30" s="44"/>
      <c r="G30" s="44"/>
      <c r="H30" s="44"/>
      <c r="I30" s="44"/>
      <c r="J30" s="44"/>
      <c r="K30" s="44"/>
      <c r="L30" s="44"/>
    </row>
    <row r="31" spans="1:13" s="45" customFormat="1" x14ac:dyDescent="0.25">
      <c r="A31" s="44"/>
      <c r="B31" s="70"/>
      <c r="C31" s="70"/>
      <c r="D31" s="70"/>
      <c r="E31" s="44"/>
      <c r="F31" s="44"/>
      <c r="G31" s="44"/>
      <c r="H31" s="44"/>
      <c r="I31" s="44"/>
      <c r="J31" s="44"/>
      <c r="K31" s="44"/>
      <c r="L31" s="44"/>
    </row>
    <row r="32" spans="1:13" s="45" customFormat="1" x14ac:dyDescent="0.25">
      <c r="A32" s="44"/>
      <c r="B32" s="70"/>
      <c r="C32" s="70"/>
      <c r="D32" s="70"/>
      <c r="E32" s="44"/>
      <c r="F32" s="44"/>
      <c r="G32" s="44"/>
      <c r="H32" s="44"/>
      <c r="I32" s="44"/>
      <c r="J32" s="44"/>
      <c r="K32" s="44"/>
      <c r="L32" s="44"/>
    </row>
    <row r="33" spans="1:12" s="45" customFormat="1" hidden="1" x14ac:dyDescent="0.25">
      <c r="A33" s="44"/>
      <c r="B33" s="70"/>
      <c r="C33" s="70"/>
      <c r="D33" s="70"/>
      <c r="E33" s="44"/>
      <c r="F33" s="44"/>
      <c r="G33" s="44"/>
      <c r="H33" s="44"/>
      <c r="I33" s="44"/>
      <c r="J33" s="44"/>
      <c r="K33" s="44"/>
      <c r="L33" s="44"/>
    </row>
    <row r="34" spans="1:12" s="45" customFormat="1" hidden="1" x14ac:dyDescent="0.25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</row>
    <row r="35" spans="1:12" s="45" customFormat="1" hidden="1" x14ac:dyDescent="0.25">
      <c r="A35" s="44"/>
      <c r="B35" s="44"/>
      <c r="C35" s="44"/>
      <c r="D35" s="44"/>
      <c r="E35" s="44"/>
      <c r="G35" s="44"/>
      <c r="H35" s="44"/>
      <c r="I35" s="44"/>
      <c r="J35" s="44"/>
      <c r="K35" s="44"/>
      <c r="L35" s="44"/>
    </row>
    <row r="36" spans="1:12" s="45" customFormat="1" hidden="1" x14ac:dyDescent="0.25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</row>
    <row r="37" spans="1:12" s="45" customFormat="1" hidden="1" x14ac:dyDescent="0.25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</row>
    <row r="38" spans="1:12" s="45" customFormat="1" hidden="1" x14ac:dyDescent="0.25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</row>
    <row r="39" spans="1:12" s="45" customFormat="1" hidden="1" x14ac:dyDescent="0.25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</row>
    <row r="40" spans="1:12" s="45" customFormat="1" hidden="1" x14ac:dyDescent="0.25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</row>
    <row r="41" spans="1:12" s="45" customFormat="1" hidden="1" x14ac:dyDescent="0.25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</row>
    <row r="42" spans="1:12" s="45" customFormat="1" hidden="1" x14ac:dyDescent="0.25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</row>
    <row r="43" spans="1:12" s="45" customFormat="1" hidden="1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</row>
    <row r="44" spans="1:12" s="45" customFormat="1" hidden="1" x14ac:dyDescent="0.25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</row>
    <row r="45" spans="1:12" s="45" customFormat="1" hidden="1" x14ac:dyDescent="0.2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</row>
    <row r="46" spans="1:12" s="45" customFormat="1" hidden="1" x14ac:dyDescent="0.25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</row>
    <row r="47" spans="1:12" s="45" customFormat="1" hidden="1" x14ac:dyDescent="0.25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</row>
    <row r="48" spans="1:12" s="45" customFormat="1" hidden="1" x14ac:dyDescent="0.25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</row>
    <row r="49" spans="1:14" s="45" customFormat="1" hidden="1" x14ac:dyDescent="0.25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</row>
    <row r="50" spans="1:14" s="45" customFormat="1" hidden="1" x14ac:dyDescent="0.25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</row>
    <row r="51" spans="1:14" s="45" customFormat="1" hidden="1" x14ac:dyDescent="0.25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N51" s="44"/>
    </row>
    <row r="52" spans="1:14" s="45" customFormat="1" hidden="1" x14ac:dyDescent="0.25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N52" s="44"/>
    </row>
    <row r="53" spans="1:14" s="45" customFormat="1" hidden="1" x14ac:dyDescent="0.25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N53" s="44"/>
    </row>
    <row r="54" spans="1:14" s="45" customFormat="1" hidden="1" x14ac:dyDescent="0.25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N54" s="44"/>
    </row>
    <row r="55" spans="1:14" s="45" customFormat="1" hidden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N55" s="44"/>
    </row>
    <row r="56" spans="1:14" s="45" customFormat="1" hidden="1" x14ac:dyDescent="0.25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N56" s="44"/>
    </row>
    <row r="57" spans="1:14" s="45" customFormat="1" hidden="1" x14ac:dyDescent="0.25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N57" s="44"/>
    </row>
    <row r="58" spans="1:14" s="45" customFormat="1" hidden="1" x14ac:dyDescent="0.25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N58" s="44"/>
    </row>
    <row r="59" spans="1:14" s="45" customFormat="1" hidden="1" x14ac:dyDescent="0.25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N59" s="44"/>
    </row>
    <row r="60" spans="1:14" s="45" customFormat="1" hidden="1" x14ac:dyDescent="0.25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N60" s="44"/>
    </row>
    <row r="61" spans="1:14" s="45" customFormat="1" hidden="1" x14ac:dyDescent="0.25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N61" s="44"/>
    </row>
    <row r="62" spans="1:14" s="45" customFormat="1" hidden="1" x14ac:dyDescent="0.25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N62" s="44"/>
    </row>
    <row r="63" spans="1:14" s="45" customFormat="1" hidden="1" x14ac:dyDescent="0.25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N63" s="44"/>
    </row>
    <row r="64" spans="1:14" s="45" customFormat="1" hidden="1" x14ac:dyDescent="0.25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N64" s="44"/>
    </row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hidden="1" x14ac:dyDescent="0.25"/>
    <row r="114" hidden="1" x14ac:dyDescent="0.25"/>
    <row r="115" hidden="1" x14ac:dyDescent="0.25"/>
    <row r="116" hidden="1" x14ac:dyDescent="0.25"/>
    <row r="117" hidden="1" x14ac:dyDescent="0.25"/>
    <row r="118" hidden="1" x14ac:dyDescent="0.25"/>
    <row r="119" hidden="1" x14ac:dyDescent="0.25"/>
    <row r="120" hidden="1" x14ac:dyDescent="0.25"/>
    <row r="121" hidden="1" x14ac:dyDescent="0.25"/>
    <row r="122" hidden="1" x14ac:dyDescent="0.25"/>
    <row r="123" hidden="1" x14ac:dyDescent="0.25"/>
    <row r="124" hidden="1" x14ac:dyDescent="0.25"/>
    <row r="125" hidden="1" x14ac:dyDescent="0.25"/>
    <row r="126" hidden="1" x14ac:dyDescent="0.25"/>
    <row r="127" hidden="1" x14ac:dyDescent="0.25"/>
    <row r="128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  <row r="159" hidden="1" x14ac:dyDescent="0.25"/>
    <row r="160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idden="1" x14ac:dyDescent="0.25"/>
    <row r="170" hidden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  <row r="213" hidden="1" x14ac:dyDescent="0.25"/>
    <row r="214" hidden="1" x14ac:dyDescent="0.25"/>
    <row r="215" hidden="1" x14ac:dyDescent="0.25"/>
    <row r="216" hidden="1" x14ac:dyDescent="0.25"/>
    <row r="217" hidden="1" x14ac:dyDescent="0.25"/>
    <row r="218" hidden="1" x14ac:dyDescent="0.25"/>
    <row r="219" hidden="1" x14ac:dyDescent="0.25"/>
    <row r="220" hidden="1" x14ac:dyDescent="0.25"/>
    <row r="221" hidden="1" x14ac:dyDescent="0.25"/>
    <row r="222" hidden="1" x14ac:dyDescent="0.25"/>
    <row r="223" hidden="1" x14ac:dyDescent="0.25"/>
    <row r="224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hidden="1" x14ac:dyDescent="0.25"/>
    <row r="242" hidden="1" x14ac:dyDescent="0.25"/>
    <row r="243" hidden="1" x14ac:dyDescent="0.25"/>
    <row r="244" hidden="1" x14ac:dyDescent="0.25"/>
    <row r="245" hidden="1" x14ac:dyDescent="0.25"/>
    <row r="246" hidden="1" x14ac:dyDescent="0.25"/>
    <row r="247" hidden="1" x14ac:dyDescent="0.25"/>
    <row r="248" hidden="1" x14ac:dyDescent="0.25"/>
    <row r="249" hidden="1" x14ac:dyDescent="0.25"/>
    <row r="250" hidden="1" x14ac:dyDescent="0.25"/>
    <row r="251" hidden="1" x14ac:dyDescent="0.25"/>
    <row r="252" hidden="1" x14ac:dyDescent="0.25"/>
    <row r="253" hidden="1" x14ac:dyDescent="0.25"/>
    <row r="254" hidden="1" x14ac:dyDescent="0.25"/>
    <row r="255" hidden="1" x14ac:dyDescent="0.25"/>
    <row r="256" hidden="1" x14ac:dyDescent="0.25"/>
    <row r="257" hidden="1" x14ac:dyDescent="0.25"/>
    <row r="258" hidden="1" x14ac:dyDescent="0.25"/>
    <row r="259" hidden="1" x14ac:dyDescent="0.25"/>
    <row r="260" hidden="1" x14ac:dyDescent="0.25"/>
    <row r="261" hidden="1" x14ac:dyDescent="0.25"/>
    <row r="262" hidden="1" x14ac:dyDescent="0.25"/>
    <row r="263" hidden="1" x14ac:dyDescent="0.25"/>
    <row r="264" hidden="1" x14ac:dyDescent="0.25"/>
    <row r="265" hidden="1" x14ac:dyDescent="0.25"/>
    <row r="266" hidden="1" x14ac:dyDescent="0.25"/>
    <row r="267" hidden="1" x14ac:dyDescent="0.25"/>
    <row r="268" hidden="1" x14ac:dyDescent="0.25"/>
    <row r="269" hidden="1" x14ac:dyDescent="0.25"/>
    <row r="270" hidden="1" x14ac:dyDescent="0.25"/>
    <row r="271" hidden="1" x14ac:dyDescent="0.25"/>
    <row r="272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hidden="1" x14ac:dyDescent="0.25"/>
    <row r="290" hidden="1" x14ac:dyDescent="0.25"/>
    <row r="291" hidden="1" x14ac:dyDescent="0.25"/>
    <row r="292" hidden="1" x14ac:dyDescent="0.25"/>
    <row r="293" hidden="1" x14ac:dyDescent="0.25"/>
    <row r="294" hidden="1" x14ac:dyDescent="0.25"/>
    <row r="295" hidden="1" x14ac:dyDescent="0.25"/>
    <row r="296" hidden="1" x14ac:dyDescent="0.25"/>
    <row r="297" hidden="1" x14ac:dyDescent="0.25"/>
    <row r="298" hidden="1" x14ac:dyDescent="0.25"/>
    <row r="299" hidden="1" x14ac:dyDescent="0.25"/>
    <row r="300" hidden="1" x14ac:dyDescent="0.25"/>
    <row r="301" hidden="1" x14ac:dyDescent="0.25"/>
    <row r="302" hidden="1" x14ac:dyDescent="0.25"/>
    <row r="303" hidden="1" x14ac:dyDescent="0.25"/>
    <row r="304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  <row r="319" hidden="1" x14ac:dyDescent="0.25"/>
    <row r="320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hidden="1" x14ac:dyDescent="0.25"/>
    <row r="338" hidden="1" x14ac:dyDescent="0.25"/>
    <row r="339" hidden="1" x14ac:dyDescent="0.25"/>
    <row r="340" hidden="1" x14ac:dyDescent="0.25"/>
    <row r="341" hidden="1" x14ac:dyDescent="0.25"/>
    <row r="342" hidden="1" x14ac:dyDescent="0.25"/>
    <row r="343" hidden="1" x14ac:dyDescent="0.25"/>
    <row r="344" hidden="1" x14ac:dyDescent="0.25"/>
    <row r="345" hidden="1" x14ac:dyDescent="0.25"/>
    <row r="346" hidden="1" x14ac:dyDescent="0.25"/>
    <row r="347" hidden="1" x14ac:dyDescent="0.25"/>
    <row r="348" hidden="1" x14ac:dyDescent="0.25"/>
    <row r="349" hidden="1" x14ac:dyDescent="0.25"/>
    <row r="350" hidden="1" x14ac:dyDescent="0.25"/>
    <row r="351" hidden="1" x14ac:dyDescent="0.25"/>
    <row r="352" hidden="1" x14ac:dyDescent="0.25"/>
    <row r="353" hidden="1" x14ac:dyDescent="0.25"/>
    <row r="354" hidden="1" x14ac:dyDescent="0.25"/>
    <row r="355" hidden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hidden="1" x14ac:dyDescent="0.25"/>
    <row r="386" hidden="1" x14ac:dyDescent="0.25"/>
    <row r="387" hidden="1" x14ac:dyDescent="0.25"/>
    <row r="388" hidden="1" x14ac:dyDescent="0.25"/>
    <row r="389" hidden="1" x14ac:dyDescent="0.25"/>
    <row r="390" hidden="1" x14ac:dyDescent="0.25"/>
    <row r="391" hidden="1" x14ac:dyDescent="0.25"/>
    <row r="392" hidden="1" x14ac:dyDescent="0.25"/>
    <row r="393" hidden="1" x14ac:dyDescent="0.25"/>
    <row r="394" hidden="1" x14ac:dyDescent="0.25"/>
    <row r="395" hidden="1" x14ac:dyDescent="0.25"/>
    <row r="396" hidden="1" x14ac:dyDescent="0.25"/>
    <row r="397" hidden="1" x14ac:dyDescent="0.25"/>
    <row r="398" hidden="1" x14ac:dyDescent="0.25"/>
    <row r="399" hidden="1" x14ac:dyDescent="0.25"/>
    <row r="400" hidden="1" x14ac:dyDescent="0.25"/>
    <row r="401" hidden="1" x14ac:dyDescent="0.25"/>
    <row r="402" hidden="1" x14ac:dyDescent="0.25"/>
    <row r="403" hidden="1" x14ac:dyDescent="0.25"/>
    <row r="404" hidden="1" x14ac:dyDescent="0.25"/>
    <row r="405" hidden="1" x14ac:dyDescent="0.25"/>
    <row r="406" hidden="1" x14ac:dyDescent="0.25"/>
    <row r="407" hidden="1" x14ac:dyDescent="0.25"/>
    <row r="408" hidden="1" x14ac:dyDescent="0.25"/>
    <row r="409" hidden="1" x14ac:dyDescent="0.25"/>
    <row r="410" hidden="1" x14ac:dyDescent="0.25"/>
    <row r="411" hidden="1" x14ac:dyDescent="0.25"/>
    <row r="412" hidden="1" x14ac:dyDescent="0.25"/>
    <row r="413" hidden="1" x14ac:dyDescent="0.25"/>
    <row r="414" hidden="1" x14ac:dyDescent="0.25"/>
    <row r="415" hidden="1" x14ac:dyDescent="0.25"/>
    <row r="416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hidden="1" x14ac:dyDescent="0.25"/>
    <row r="434" hidden="1" x14ac:dyDescent="0.25"/>
    <row r="435" hidden="1" x14ac:dyDescent="0.25"/>
    <row r="436" hidden="1" x14ac:dyDescent="0.25"/>
    <row r="437" hidden="1" x14ac:dyDescent="0.25"/>
    <row r="438" hidden="1" x14ac:dyDescent="0.25"/>
    <row r="439" hidden="1" x14ac:dyDescent="0.25"/>
    <row r="440" hidden="1" x14ac:dyDescent="0.25"/>
    <row r="441" hidden="1" x14ac:dyDescent="0.25"/>
    <row r="442" hidden="1" x14ac:dyDescent="0.25"/>
    <row r="443" hidden="1" x14ac:dyDescent="0.25"/>
    <row r="444" hidden="1" x14ac:dyDescent="0.25"/>
    <row r="445" hidden="1" x14ac:dyDescent="0.25"/>
    <row r="446" hidden="1" x14ac:dyDescent="0.25"/>
    <row r="447" hidden="1" x14ac:dyDescent="0.25"/>
    <row r="448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  <row r="457" hidden="1" x14ac:dyDescent="0.25"/>
    <row r="458" hidden="1" x14ac:dyDescent="0.25"/>
    <row r="459" hidden="1" x14ac:dyDescent="0.25"/>
    <row r="460" hidden="1" x14ac:dyDescent="0.25"/>
    <row r="461" hidden="1" x14ac:dyDescent="0.25"/>
    <row r="462" hidden="1" x14ac:dyDescent="0.25"/>
    <row r="463" hidden="1" x14ac:dyDescent="0.25"/>
    <row r="464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hidden="1" x14ac:dyDescent="0.25"/>
    <row r="482" hidden="1" x14ac:dyDescent="0.25"/>
    <row r="483" hidden="1" x14ac:dyDescent="0.25"/>
    <row r="484" hidden="1" x14ac:dyDescent="0.25"/>
    <row r="485" hidden="1" x14ac:dyDescent="0.25"/>
    <row r="486" hidden="1" x14ac:dyDescent="0.25"/>
    <row r="487" hidden="1" x14ac:dyDescent="0.25"/>
    <row r="488" hidden="1" x14ac:dyDescent="0.25"/>
    <row r="489" hidden="1" x14ac:dyDescent="0.25"/>
    <row r="490" hidden="1" x14ac:dyDescent="0.25"/>
    <row r="491" hidden="1" x14ac:dyDescent="0.25"/>
    <row r="492" hidden="1" x14ac:dyDescent="0.25"/>
    <row r="493" hidden="1" x14ac:dyDescent="0.25"/>
    <row r="494" hidden="1" x14ac:dyDescent="0.25"/>
    <row r="495" hidden="1" x14ac:dyDescent="0.25"/>
    <row r="496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  <row r="533" hidden="1" x14ac:dyDescent="0.25"/>
    <row r="534" hidden="1" x14ac:dyDescent="0.25"/>
    <row r="535" hidden="1" x14ac:dyDescent="0.25"/>
    <row r="536" hidden="1" x14ac:dyDescent="0.25"/>
    <row r="537" hidden="1" x14ac:dyDescent="0.25"/>
    <row r="538" hidden="1" x14ac:dyDescent="0.25"/>
    <row r="539" hidden="1" x14ac:dyDescent="0.25"/>
    <row r="540" hidden="1" x14ac:dyDescent="0.25"/>
    <row r="541" hidden="1" x14ac:dyDescent="0.25"/>
    <row r="542" hidden="1" x14ac:dyDescent="0.25"/>
    <row r="543" hidden="1" x14ac:dyDescent="0.25"/>
    <row r="544" hidden="1" x14ac:dyDescent="0.25"/>
    <row r="545" hidden="1" x14ac:dyDescent="0.25"/>
    <row r="546" hidden="1" x14ac:dyDescent="0.25"/>
    <row r="547" hidden="1" x14ac:dyDescent="0.25"/>
    <row r="548" hidden="1" x14ac:dyDescent="0.25"/>
    <row r="549" hidden="1" x14ac:dyDescent="0.25"/>
    <row r="550" hidden="1" x14ac:dyDescent="0.25"/>
    <row r="551" hidden="1" x14ac:dyDescent="0.25"/>
    <row r="552" hidden="1" x14ac:dyDescent="0.25"/>
    <row r="553" hidden="1" x14ac:dyDescent="0.25"/>
    <row r="554" hidden="1" x14ac:dyDescent="0.25"/>
    <row r="555" hidden="1" x14ac:dyDescent="0.25"/>
    <row r="556" hidden="1" x14ac:dyDescent="0.25"/>
    <row r="557" hidden="1" x14ac:dyDescent="0.25"/>
    <row r="558" hidden="1" x14ac:dyDescent="0.25"/>
    <row r="559" hidden="1" x14ac:dyDescent="0.25"/>
    <row r="560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hidden="1" x14ac:dyDescent="0.25"/>
    <row r="578" hidden="1" x14ac:dyDescent="0.25"/>
    <row r="579" hidden="1" x14ac:dyDescent="0.25"/>
    <row r="580" hidden="1" x14ac:dyDescent="0.25"/>
    <row r="581" hidden="1" x14ac:dyDescent="0.25"/>
    <row r="582" hidden="1" x14ac:dyDescent="0.25"/>
    <row r="583" hidden="1" x14ac:dyDescent="0.25"/>
    <row r="584" hidden="1" x14ac:dyDescent="0.25"/>
    <row r="585" hidden="1" x14ac:dyDescent="0.25"/>
    <row r="586" hidden="1" x14ac:dyDescent="0.25"/>
    <row r="587" hidden="1" x14ac:dyDescent="0.25"/>
    <row r="588" hidden="1" x14ac:dyDescent="0.25"/>
    <row r="589" hidden="1" x14ac:dyDescent="0.25"/>
    <row r="590" hidden="1" x14ac:dyDescent="0.25"/>
    <row r="591" hidden="1" x14ac:dyDescent="0.25"/>
    <row r="592" hidden="1" x14ac:dyDescent="0.25"/>
    <row r="593" hidden="1" x14ac:dyDescent="0.25"/>
    <row r="594" hidden="1" x14ac:dyDescent="0.25"/>
    <row r="595" hidden="1" x14ac:dyDescent="0.25"/>
    <row r="596" hidden="1" x14ac:dyDescent="0.25"/>
    <row r="597" hidden="1" x14ac:dyDescent="0.25"/>
    <row r="598" hidden="1" x14ac:dyDescent="0.25"/>
    <row r="599" hidden="1" x14ac:dyDescent="0.25"/>
    <row r="600" hidden="1" x14ac:dyDescent="0.25"/>
    <row r="601" hidden="1" x14ac:dyDescent="0.25"/>
    <row r="602" hidden="1" x14ac:dyDescent="0.25"/>
    <row r="603" hidden="1" x14ac:dyDescent="0.25"/>
    <row r="604" hidden="1" x14ac:dyDescent="0.25"/>
    <row r="605" hidden="1" x14ac:dyDescent="0.25"/>
    <row r="606" hidden="1" x14ac:dyDescent="0.25"/>
    <row r="607" hidden="1" x14ac:dyDescent="0.25"/>
    <row r="608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hidden="1" x14ac:dyDescent="0.25"/>
    <row r="4332" hidden="1" x14ac:dyDescent="0.25"/>
    <row r="4333" hidden="1" x14ac:dyDescent="0.25"/>
    <row r="4334" hidden="1" x14ac:dyDescent="0.25"/>
    <row r="4335" hidden="1" x14ac:dyDescent="0.25"/>
    <row r="4336" hidden="1" x14ac:dyDescent="0.25"/>
    <row r="4337" hidden="1" x14ac:dyDescent="0.25"/>
    <row r="4338" hidden="1" x14ac:dyDescent="0.25"/>
    <row r="4339" hidden="1" x14ac:dyDescent="0.25"/>
    <row r="4340" hidden="1" x14ac:dyDescent="0.25"/>
    <row r="4341" hidden="1" x14ac:dyDescent="0.25"/>
    <row r="4342" hidden="1" x14ac:dyDescent="0.25"/>
    <row r="4343" hidden="1" x14ac:dyDescent="0.25"/>
    <row r="4344" hidden="1" x14ac:dyDescent="0.25"/>
    <row r="4345" hidden="1" x14ac:dyDescent="0.25"/>
    <row r="4346" hidden="1" x14ac:dyDescent="0.25"/>
    <row r="4347" hidden="1" x14ac:dyDescent="0.25"/>
    <row r="4348" hidden="1" x14ac:dyDescent="0.25"/>
    <row r="4349" hidden="1" x14ac:dyDescent="0.25"/>
    <row r="4350" hidden="1" x14ac:dyDescent="0.25"/>
    <row r="4351" hidden="1" x14ac:dyDescent="0.25"/>
    <row r="4352" hidden="1" x14ac:dyDescent="0.25"/>
    <row r="4353" hidden="1" x14ac:dyDescent="0.25"/>
    <row r="4354" hidden="1" x14ac:dyDescent="0.25"/>
    <row r="4355" hidden="1" x14ac:dyDescent="0.25"/>
    <row r="4356" hidden="1" x14ac:dyDescent="0.25"/>
    <row r="4357" hidden="1" x14ac:dyDescent="0.25"/>
    <row r="4358" hidden="1" x14ac:dyDescent="0.25"/>
    <row r="4359" hidden="1" x14ac:dyDescent="0.25"/>
    <row r="4360" hidden="1" x14ac:dyDescent="0.25"/>
    <row r="4361" hidden="1" x14ac:dyDescent="0.25"/>
    <row r="4362" hidden="1" x14ac:dyDescent="0.25"/>
    <row r="4363" hidden="1" x14ac:dyDescent="0.25"/>
    <row r="4364" hidden="1" x14ac:dyDescent="0.25"/>
    <row r="4365" hidden="1" x14ac:dyDescent="0.25"/>
    <row r="4366" hidden="1" x14ac:dyDescent="0.25"/>
    <row r="4367" hidden="1" x14ac:dyDescent="0.25"/>
    <row r="4368" hidden="1" x14ac:dyDescent="0.25"/>
    <row r="4369" hidden="1" x14ac:dyDescent="0.25"/>
    <row r="4370" hidden="1" x14ac:dyDescent="0.25"/>
    <row r="4371" hidden="1" x14ac:dyDescent="0.25"/>
    <row r="4372" hidden="1" x14ac:dyDescent="0.25"/>
    <row r="4373" hidden="1" x14ac:dyDescent="0.25"/>
    <row r="4374" hidden="1" x14ac:dyDescent="0.25"/>
    <row r="4375" hidden="1" x14ac:dyDescent="0.25"/>
    <row r="4376" hidden="1" x14ac:dyDescent="0.25"/>
    <row r="4377" hidden="1" x14ac:dyDescent="0.25"/>
    <row r="4378" hidden="1" x14ac:dyDescent="0.25"/>
    <row r="4379" hidden="1" x14ac:dyDescent="0.25"/>
    <row r="4380" hidden="1" x14ac:dyDescent="0.25"/>
    <row r="4381" hidden="1" x14ac:dyDescent="0.25"/>
    <row r="4382" hidden="1" x14ac:dyDescent="0.25"/>
    <row r="4383" hidden="1" x14ac:dyDescent="0.25"/>
    <row r="4384" hidden="1" x14ac:dyDescent="0.25"/>
    <row r="4385" hidden="1" x14ac:dyDescent="0.25"/>
    <row r="4386" hidden="1" x14ac:dyDescent="0.25"/>
    <row r="4387" hidden="1" x14ac:dyDescent="0.25"/>
    <row r="4388" hidden="1" x14ac:dyDescent="0.25"/>
    <row r="4389" hidden="1" x14ac:dyDescent="0.25"/>
    <row r="4390" hidden="1" x14ac:dyDescent="0.25"/>
    <row r="4391" hidden="1" x14ac:dyDescent="0.25"/>
    <row r="4392" hidden="1" x14ac:dyDescent="0.25"/>
    <row r="4393" hidden="1" x14ac:dyDescent="0.25"/>
    <row r="4394" hidden="1" x14ac:dyDescent="0.25"/>
    <row r="4395" hidden="1" x14ac:dyDescent="0.25"/>
    <row r="4396" hidden="1" x14ac:dyDescent="0.25"/>
    <row r="4397" hidden="1" x14ac:dyDescent="0.25"/>
    <row r="4398" hidden="1" x14ac:dyDescent="0.25"/>
    <row r="4399" hidden="1" x14ac:dyDescent="0.25"/>
    <row r="4400" hidden="1" x14ac:dyDescent="0.25"/>
    <row r="4401" hidden="1" x14ac:dyDescent="0.25"/>
    <row r="4402" hidden="1" x14ac:dyDescent="0.25"/>
    <row r="4403" hidden="1" x14ac:dyDescent="0.25"/>
    <row r="4404" hidden="1" x14ac:dyDescent="0.25"/>
    <row r="4405" hidden="1" x14ac:dyDescent="0.25"/>
    <row r="4406" hidden="1" x14ac:dyDescent="0.25"/>
    <row r="4407" hidden="1" x14ac:dyDescent="0.25"/>
    <row r="4408" hidden="1" x14ac:dyDescent="0.25"/>
    <row r="4409" hidden="1" x14ac:dyDescent="0.25"/>
    <row r="4410" hidden="1" x14ac:dyDescent="0.25"/>
    <row r="4411" hidden="1" x14ac:dyDescent="0.25"/>
    <row r="4412" hidden="1" x14ac:dyDescent="0.25"/>
    <row r="4413" hidden="1" x14ac:dyDescent="0.25"/>
    <row r="4414" hidden="1" x14ac:dyDescent="0.25"/>
    <row r="4415" hidden="1" x14ac:dyDescent="0.25"/>
    <row r="4416" hidden="1" x14ac:dyDescent="0.25"/>
    <row r="4417" hidden="1" x14ac:dyDescent="0.25"/>
    <row r="4418" hidden="1" x14ac:dyDescent="0.25"/>
    <row r="4419" hidden="1" x14ac:dyDescent="0.25"/>
    <row r="4420" hidden="1" x14ac:dyDescent="0.25"/>
    <row r="4421" hidden="1" x14ac:dyDescent="0.25"/>
    <row r="4422" hidden="1" x14ac:dyDescent="0.25"/>
    <row r="4423" hidden="1" x14ac:dyDescent="0.25"/>
    <row r="4424" hidden="1" x14ac:dyDescent="0.25"/>
    <row r="4425" hidden="1" x14ac:dyDescent="0.25"/>
    <row r="4426" hidden="1" x14ac:dyDescent="0.25"/>
    <row r="4427" hidden="1" x14ac:dyDescent="0.25"/>
    <row r="4428" hidden="1" x14ac:dyDescent="0.25"/>
    <row r="4429" hidden="1" x14ac:dyDescent="0.25"/>
    <row r="4430" hidden="1" x14ac:dyDescent="0.25"/>
    <row r="4431" hidden="1" x14ac:dyDescent="0.25"/>
    <row r="4432" hidden="1" x14ac:dyDescent="0.25"/>
    <row r="4433" hidden="1" x14ac:dyDescent="0.25"/>
    <row r="4434" hidden="1" x14ac:dyDescent="0.25"/>
    <row r="4435" hidden="1" x14ac:dyDescent="0.25"/>
    <row r="4436" hidden="1" x14ac:dyDescent="0.25"/>
    <row r="4437" hidden="1" x14ac:dyDescent="0.25"/>
    <row r="4438" hidden="1" x14ac:dyDescent="0.25"/>
    <row r="4439" hidden="1" x14ac:dyDescent="0.25"/>
    <row r="4440" hidden="1" x14ac:dyDescent="0.25"/>
    <row r="4441" hidden="1" x14ac:dyDescent="0.25"/>
    <row r="4442" hidden="1" x14ac:dyDescent="0.25"/>
    <row r="4443" hidden="1" x14ac:dyDescent="0.25"/>
    <row r="4444" hidden="1" x14ac:dyDescent="0.25"/>
    <row r="4445" hidden="1" x14ac:dyDescent="0.25"/>
    <row r="4446" hidden="1" x14ac:dyDescent="0.25"/>
    <row r="4447" hidden="1" x14ac:dyDescent="0.25"/>
    <row r="4448" hidden="1" x14ac:dyDescent="0.25"/>
    <row r="4449" hidden="1" x14ac:dyDescent="0.25"/>
    <row r="4450" hidden="1" x14ac:dyDescent="0.25"/>
    <row r="4451" hidden="1" x14ac:dyDescent="0.25"/>
    <row r="4452" hidden="1" x14ac:dyDescent="0.25"/>
    <row r="4453" hidden="1" x14ac:dyDescent="0.25"/>
    <row r="4454" hidden="1" x14ac:dyDescent="0.25"/>
    <row r="4455" hidden="1" x14ac:dyDescent="0.25"/>
    <row r="4456" hidden="1" x14ac:dyDescent="0.25"/>
    <row r="4457" hidden="1" x14ac:dyDescent="0.25"/>
    <row r="4458" hidden="1" x14ac:dyDescent="0.25"/>
    <row r="4459" hidden="1" x14ac:dyDescent="0.25"/>
    <row r="4460" hidden="1" x14ac:dyDescent="0.25"/>
    <row r="4461" hidden="1" x14ac:dyDescent="0.25"/>
    <row r="4462" hidden="1" x14ac:dyDescent="0.25"/>
    <row r="4463" hidden="1" x14ac:dyDescent="0.25"/>
    <row r="4464" hidden="1" x14ac:dyDescent="0.25"/>
    <row r="4465" hidden="1" x14ac:dyDescent="0.25"/>
    <row r="4466" hidden="1" x14ac:dyDescent="0.25"/>
    <row r="4467" hidden="1" x14ac:dyDescent="0.25"/>
    <row r="4468" hidden="1" x14ac:dyDescent="0.25"/>
    <row r="4469" hidden="1" x14ac:dyDescent="0.25"/>
    <row r="4470" hidden="1" x14ac:dyDescent="0.25"/>
    <row r="4471" hidden="1" x14ac:dyDescent="0.25"/>
    <row r="4472" hidden="1" x14ac:dyDescent="0.25"/>
    <row r="4473" hidden="1" x14ac:dyDescent="0.25"/>
    <row r="4474" hidden="1" x14ac:dyDescent="0.25"/>
    <row r="4475" hidden="1" x14ac:dyDescent="0.25"/>
    <row r="4476" hidden="1" x14ac:dyDescent="0.25"/>
    <row r="4477" hidden="1" x14ac:dyDescent="0.25"/>
    <row r="4478" hidden="1" x14ac:dyDescent="0.25"/>
    <row r="4479" hidden="1" x14ac:dyDescent="0.25"/>
    <row r="4480" hidden="1" x14ac:dyDescent="0.25"/>
    <row r="4481" hidden="1" x14ac:dyDescent="0.25"/>
    <row r="4482" hidden="1" x14ac:dyDescent="0.25"/>
    <row r="4483" hidden="1" x14ac:dyDescent="0.25"/>
    <row r="4484" hidden="1" x14ac:dyDescent="0.25"/>
    <row r="4485" hidden="1" x14ac:dyDescent="0.25"/>
    <row r="4486" hidden="1" x14ac:dyDescent="0.25"/>
    <row r="4487" hidden="1" x14ac:dyDescent="0.25"/>
    <row r="4488" hidden="1" x14ac:dyDescent="0.25"/>
    <row r="4489" hidden="1" x14ac:dyDescent="0.25"/>
    <row r="4490" hidden="1" x14ac:dyDescent="0.25"/>
    <row r="4491" hidden="1" x14ac:dyDescent="0.25"/>
    <row r="4492" hidden="1" x14ac:dyDescent="0.25"/>
    <row r="4493" hidden="1" x14ac:dyDescent="0.25"/>
    <row r="4494" hidden="1" x14ac:dyDescent="0.25"/>
    <row r="4495" hidden="1" x14ac:dyDescent="0.25"/>
    <row r="4496" hidden="1" x14ac:dyDescent="0.25"/>
    <row r="4497" hidden="1" x14ac:dyDescent="0.25"/>
    <row r="4498" hidden="1" x14ac:dyDescent="0.25"/>
    <row r="4499" hidden="1" x14ac:dyDescent="0.25"/>
    <row r="4500" hidden="1" x14ac:dyDescent="0.25"/>
    <row r="4501" hidden="1" x14ac:dyDescent="0.25"/>
    <row r="4502" hidden="1" x14ac:dyDescent="0.25"/>
    <row r="4503" hidden="1" x14ac:dyDescent="0.25"/>
    <row r="4504" hidden="1" x14ac:dyDescent="0.25"/>
    <row r="4505" hidden="1" x14ac:dyDescent="0.25"/>
    <row r="4506" hidden="1" x14ac:dyDescent="0.25"/>
    <row r="4507" hidden="1" x14ac:dyDescent="0.25"/>
    <row r="4508" hidden="1" x14ac:dyDescent="0.25"/>
    <row r="4509" hidden="1" x14ac:dyDescent="0.25"/>
    <row r="4510" hidden="1" x14ac:dyDescent="0.25"/>
    <row r="4511" hidden="1" x14ac:dyDescent="0.25"/>
    <row r="4512" hidden="1" x14ac:dyDescent="0.25"/>
    <row r="4513" hidden="1" x14ac:dyDescent="0.25"/>
    <row r="4514" hidden="1" x14ac:dyDescent="0.25"/>
    <row r="4515" hidden="1" x14ac:dyDescent="0.25"/>
    <row r="4516" hidden="1" x14ac:dyDescent="0.25"/>
    <row r="4517" hidden="1" x14ac:dyDescent="0.25"/>
    <row r="4518" hidden="1" x14ac:dyDescent="0.25"/>
    <row r="4519" hidden="1" x14ac:dyDescent="0.25"/>
    <row r="4520" hidden="1" x14ac:dyDescent="0.25"/>
    <row r="4521" hidden="1" x14ac:dyDescent="0.25"/>
    <row r="4522" hidden="1" x14ac:dyDescent="0.25"/>
    <row r="4523" hidden="1" x14ac:dyDescent="0.25"/>
    <row r="4524" hidden="1" x14ac:dyDescent="0.25"/>
    <row r="4525" hidden="1" x14ac:dyDescent="0.25"/>
    <row r="4526" hidden="1" x14ac:dyDescent="0.25"/>
    <row r="4527" hidden="1" x14ac:dyDescent="0.25"/>
    <row r="4528" hidden="1" x14ac:dyDescent="0.25"/>
    <row r="4529" hidden="1" x14ac:dyDescent="0.25"/>
    <row r="4530" hidden="1" x14ac:dyDescent="0.25"/>
    <row r="4531" hidden="1" x14ac:dyDescent="0.25"/>
    <row r="4532" hidden="1" x14ac:dyDescent="0.25"/>
    <row r="4533" hidden="1" x14ac:dyDescent="0.25"/>
    <row r="4534" hidden="1" x14ac:dyDescent="0.25"/>
    <row r="4535" hidden="1" x14ac:dyDescent="0.25"/>
    <row r="4536" hidden="1" x14ac:dyDescent="0.25"/>
    <row r="4537" hidden="1" x14ac:dyDescent="0.25"/>
    <row r="4538" hidden="1" x14ac:dyDescent="0.25"/>
    <row r="4539" hidden="1" x14ac:dyDescent="0.25"/>
    <row r="4540" hidden="1" x14ac:dyDescent="0.25"/>
    <row r="4541" hidden="1" x14ac:dyDescent="0.25"/>
    <row r="4542" hidden="1" x14ac:dyDescent="0.25"/>
    <row r="4543" hidden="1" x14ac:dyDescent="0.25"/>
    <row r="4544" hidden="1" x14ac:dyDescent="0.25"/>
    <row r="4545" hidden="1" x14ac:dyDescent="0.25"/>
    <row r="4546" hidden="1" x14ac:dyDescent="0.25"/>
    <row r="4547" hidden="1" x14ac:dyDescent="0.25"/>
    <row r="4548" hidden="1" x14ac:dyDescent="0.25"/>
    <row r="4549" hidden="1" x14ac:dyDescent="0.25"/>
    <row r="4550" hidden="1" x14ac:dyDescent="0.25"/>
    <row r="4551" hidden="1" x14ac:dyDescent="0.25"/>
    <row r="4552" hidden="1" x14ac:dyDescent="0.25"/>
    <row r="4553" hidden="1" x14ac:dyDescent="0.25"/>
    <row r="4554" hidden="1" x14ac:dyDescent="0.25"/>
    <row r="4555" hidden="1" x14ac:dyDescent="0.25"/>
    <row r="4556" hidden="1" x14ac:dyDescent="0.25"/>
    <row r="4557" hidden="1" x14ac:dyDescent="0.25"/>
    <row r="4558" hidden="1" x14ac:dyDescent="0.25"/>
    <row r="4559" hidden="1" x14ac:dyDescent="0.25"/>
    <row r="4560" hidden="1" x14ac:dyDescent="0.25"/>
    <row r="4561" hidden="1" x14ac:dyDescent="0.25"/>
    <row r="4562" hidden="1" x14ac:dyDescent="0.25"/>
    <row r="4563" hidden="1" x14ac:dyDescent="0.25"/>
    <row r="4564" hidden="1" x14ac:dyDescent="0.25"/>
    <row r="4565" hidden="1" x14ac:dyDescent="0.25"/>
    <row r="4566" hidden="1" x14ac:dyDescent="0.25"/>
    <row r="4567" hidden="1" x14ac:dyDescent="0.25"/>
    <row r="4568" hidden="1" x14ac:dyDescent="0.25"/>
    <row r="4569" hidden="1" x14ac:dyDescent="0.25"/>
    <row r="4570" hidden="1" x14ac:dyDescent="0.25"/>
    <row r="4571" hidden="1" x14ac:dyDescent="0.25"/>
    <row r="4572" hidden="1" x14ac:dyDescent="0.25"/>
    <row r="4573" hidden="1" x14ac:dyDescent="0.25"/>
    <row r="4574" hidden="1" x14ac:dyDescent="0.25"/>
    <row r="4575" hidden="1" x14ac:dyDescent="0.25"/>
    <row r="4576" hidden="1" x14ac:dyDescent="0.25"/>
    <row r="4577" hidden="1" x14ac:dyDescent="0.25"/>
    <row r="4578" hidden="1" x14ac:dyDescent="0.25"/>
    <row r="4579" hidden="1" x14ac:dyDescent="0.25"/>
    <row r="4580" hidden="1" x14ac:dyDescent="0.25"/>
    <row r="4581" hidden="1" x14ac:dyDescent="0.25"/>
    <row r="4582" hidden="1" x14ac:dyDescent="0.25"/>
    <row r="4583" hidden="1" x14ac:dyDescent="0.25"/>
    <row r="4584" hidden="1" x14ac:dyDescent="0.25"/>
    <row r="4585" hidden="1" x14ac:dyDescent="0.25"/>
    <row r="4586" hidden="1" x14ac:dyDescent="0.25"/>
    <row r="4587" hidden="1" x14ac:dyDescent="0.25"/>
    <row r="4588" hidden="1" x14ac:dyDescent="0.25"/>
    <row r="4589" hidden="1" x14ac:dyDescent="0.25"/>
    <row r="4590" hidden="1" x14ac:dyDescent="0.25"/>
    <row r="4591" hidden="1" x14ac:dyDescent="0.25"/>
    <row r="4592" hidden="1" x14ac:dyDescent="0.25"/>
    <row r="4593" hidden="1" x14ac:dyDescent="0.25"/>
    <row r="4594" hidden="1" x14ac:dyDescent="0.25"/>
    <row r="4595" hidden="1" x14ac:dyDescent="0.25"/>
    <row r="4596" hidden="1" x14ac:dyDescent="0.25"/>
    <row r="4597" hidden="1" x14ac:dyDescent="0.25"/>
    <row r="4598" hidden="1" x14ac:dyDescent="0.25"/>
    <row r="4599" hidden="1" x14ac:dyDescent="0.25"/>
    <row r="4600" hidden="1" x14ac:dyDescent="0.25"/>
    <row r="4601" hidden="1" x14ac:dyDescent="0.25"/>
    <row r="4602" hidden="1" x14ac:dyDescent="0.25"/>
    <row r="4603" hidden="1" x14ac:dyDescent="0.25"/>
    <row r="4604" hidden="1" x14ac:dyDescent="0.25"/>
    <row r="4605" hidden="1" x14ac:dyDescent="0.25"/>
    <row r="4606" hidden="1" x14ac:dyDescent="0.25"/>
    <row r="4607" hidden="1" x14ac:dyDescent="0.25"/>
    <row r="4608" hidden="1" x14ac:dyDescent="0.25"/>
    <row r="4609" hidden="1" x14ac:dyDescent="0.25"/>
    <row r="4610" hidden="1" x14ac:dyDescent="0.25"/>
    <row r="4611" hidden="1" x14ac:dyDescent="0.25"/>
    <row r="4612" hidden="1" x14ac:dyDescent="0.25"/>
    <row r="4613" hidden="1" x14ac:dyDescent="0.25"/>
    <row r="4614" hidden="1" x14ac:dyDescent="0.25"/>
    <row r="4615" hidden="1" x14ac:dyDescent="0.25"/>
    <row r="4616" hidden="1" x14ac:dyDescent="0.25"/>
    <row r="4617" hidden="1" x14ac:dyDescent="0.25"/>
    <row r="4618" hidden="1" x14ac:dyDescent="0.25"/>
    <row r="4619" hidden="1" x14ac:dyDescent="0.25"/>
    <row r="4620" hidden="1" x14ac:dyDescent="0.25"/>
    <row r="4621" hidden="1" x14ac:dyDescent="0.25"/>
    <row r="4622" hidden="1" x14ac:dyDescent="0.25"/>
    <row r="4623" hidden="1" x14ac:dyDescent="0.25"/>
    <row r="4624" hidden="1" x14ac:dyDescent="0.25"/>
    <row r="4625" hidden="1" x14ac:dyDescent="0.25"/>
    <row r="4626" hidden="1" x14ac:dyDescent="0.25"/>
    <row r="4627" hidden="1" x14ac:dyDescent="0.25"/>
    <row r="4628" hidden="1" x14ac:dyDescent="0.25"/>
    <row r="4629" hidden="1" x14ac:dyDescent="0.25"/>
    <row r="4630" hidden="1" x14ac:dyDescent="0.25"/>
    <row r="4631" hidden="1" x14ac:dyDescent="0.25"/>
    <row r="4632" hidden="1" x14ac:dyDescent="0.25"/>
    <row r="4633" hidden="1" x14ac:dyDescent="0.25"/>
    <row r="4634" hidden="1" x14ac:dyDescent="0.25"/>
    <row r="4635" hidden="1" x14ac:dyDescent="0.25"/>
    <row r="4636" hidden="1" x14ac:dyDescent="0.25"/>
    <row r="4637" hidden="1" x14ac:dyDescent="0.25"/>
    <row r="4638" hidden="1" x14ac:dyDescent="0.25"/>
    <row r="4639" hidden="1" x14ac:dyDescent="0.25"/>
    <row r="4640" hidden="1" x14ac:dyDescent="0.25"/>
    <row r="4641" hidden="1" x14ac:dyDescent="0.25"/>
    <row r="4642" hidden="1" x14ac:dyDescent="0.25"/>
    <row r="4643" hidden="1" x14ac:dyDescent="0.25"/>
    <row r="4644" hidden="1" x14ac:dyDescent="0.25"/>
    <row r="4645" hidden="1" x14ac:dyDescent="0.25"/>
    <row r="4646" hidden="1" x14ac:dyDescent="0.25"/>
    <row r="4647" hidden="1" x14ac:dyDescent="0.25"/>
    <row r="4648" hidden="1" x14ac:dyDescent="0.25"/>
    <row r="4649" hidden="1" x14ac:dyDescent="0.25"/>
    <row r="4650" hidden="1" x14ac:dyDescent="0.25"/>
    <row r="4651" hidden="1" x14ac:dyDescent="0.25"/>
    <row r="4652" hidden="1" x14ac:dyDescent="0.25"/>
    <row r="4653" hidden="1" x14ac:dyDescent="0.25"/>
    <row r="4654" hidden="1" x14ac:dyDescent="0.25"/>
    <row r="4655" hidden="1" x14ac:dyDescent="0.25"/>
    <row r="4656" hidden="1" x14ac:dyDescent="0.25"/>
    <row r="4657" hidden="1" x14ac:dyDescent="0.25"/>
    <row r="4658" hidden="1" x14ac:dyDescent="0.25"/>
    <row r="4659" hidden="1" x14ac:dyDescent="0.25"/>
    <row r="4660" hidden="1" x14ac:dyDescent="0.25"/>
    <row r="4661" hidden="1" x14ac:dyDescent="0.25"/>
    <row r="4662" hidden="1" x14ac:dyDescent="0.25"/>
    <row r="4663" hidden="1" x14ac:dyDescent="0.25"/>
    <row r="4664" hidden="1" x14ac:dyDescent="0.25"/>
    <row r="4665" hidden="1" x14ac:dyDescent="0.25"/>
    <row r="4666" hidden="1" x14ac:dyDescent="0.25"/>
    <row r="4667" hidden="1" x14ac:dyDescent="0.25"/>
    <row r="4668" hidden="1" x14ac:dyDescent="0.25"/>
    <row r="4669" hidden="1" x14ac:dyDescent="0.25"/>
    <row r="4670" hidden="1" x14ac:dyDescent="0.25"/>
    <row r="4671" hidden="1" x14ac:dyDescent="0.25"/>
    <row r="4672" hidden="1" x14ac:dyDescent="0.25"/>
    <row r="4673" hidden="1" x14ac:dyDescent="0.25"/>
    <row r="4674" hidden="1" x14ac:dyDescent="0.25"/>
    <row r="4675" hidden="1" x14ac:dyDescent="0.25"/>
    <row r="4676" hidden="1" x14ac:dyDescent="0.25"/>
    <row r="4677" hidden="1" x14ac:dyDescent="0.25"/>
    <row r="4678" hidden="1" x14ac:dyDescent="0.25"/>
    <row r="4679" hidden="1" x14ac:dyDescent="0.25"/>
    <row r="4680" hidden="1" x14ac:dyDescent="0.25"/>
    <row r="4681" hidden="1" x14ac:dyDescent="0.25"/>
    <row r="4682" hidden="1" x14ac:dyDescent="0.25"/>
    <row r="4683" hidden="1" x14ac:dyDescent="0.25"/>
    <row r="4684" hidden="1" x14ac:dyDescent="0.25"/>
    <row r="4685" hidden="1" x14ac:dyDescent="0.25"/>
    <row r="4686" hidden="1" x14ac:dyDescent="0.25"/>
    <row r="4687" hidden="1" x14ac:dyDescent="0.25"/>
    <row r="4688" hidden="1" x14ac:dyDescent="0.25"/>
    <row r="4689" hidden="1" x14ac:dyDescent="0.25"/>
    <row r="4690" hidden="1" x14ac:dyDescent="0.25"/>
    <row r="4691" hidden="1" x14ac:dyDescent="0.25"/>
    <row r="4692" hidden="1" x14ac:dyDescent="0.25"/>
    <row r="4693" hidden="1" x14ac:dyDescent="0.25"/>
    <row r="4694" hidden="1" x14ac:dyDescent="0.25"/>
    <row r="4695" hidden="1" x14ac:dyDescent="0.25"/>
    <row r="4696" hidden="1" x14ac:dyDescent="0.25"/>
    <row r="4697" hidden="1" x14ac:dyDescent="0.25"/>
    <row r="4698" hidden="1" x14ac:dyDescent="0.25"/>
    <row r="4699" hidden="1" x14ac:dyDescent="0.25"/>
    <row r="4700" hidden="1" x14ac:dyDescent="0.25"/>
    <row r="4701" hidden="1" x14ac:dyDescent="0.25"/>
    <row r="4702" hidden="1" x14ac:dyDescent="0.25"/>
    <row r="4703" hidden="1" x14ac:dyDescent="0.25"/>
    <row r="4704" hidden="1" x14ac:dyDescent="0.25"/>
    <row r="4705" hidden="1" x14ac:dyDescent="0.25"/>
    <row r="4706" hidden="1" x14ac:dyDescent="0.25"/>
    <row r="4707" hidden="1" x14ac:dyDescent="0.25"/>
    <row r="4708" hidden="1" x14ac:dyDescent="0.25"/>
    <row r="4709" hidden="1" x14ac:dyDescent="0.25"/>
    <row r="4710" hidden="1" x14ac:dyDescent="0.25"/>
    <row r="4711" hidden="1" x14ac:dyDescent="0.25"/>
    <row r="4712" hidden="1" x14ac:dyDescent="0.25"/>
    <row r="4713" hidden="1" x14ac:dyDescent="0.25"/>
    <row r="4714" hidden="1" x14ac:dyDescent="0.25"/>
    <row r="4715" hidden="1" x14ac:dyDescent="0.25"/>
    <row r="4716" hidden="1" x14ac:dyDescent="0.25"/>
    <row r="4717" hidden="1" x14ac:dyDescent="0.25"/>
    <row r="4718" hidden="1" x14ac:dyDescent="0.25"/>
    <row r="4719" hidden="1" x14ac:dyDescent="0.25"/>
    <row r="4720" hidden="1" x14ac:dyDescent="0.25"/>
    <row r="4721" hidden="1" x14ac:dyDescent="0.25"/>
    <row r="4722" hidden="1" x14ac:dyDescent="0.25"/>
    <row r="4723" hidden="1" x14ac:dyDescent="0.25"/>
    <row r="4724" hidden="1" x14ac:dyDescent="0.25"/>
    <row r="4725" hidden="1" x14ac:dyDescent="0.25"/>
    <row r="4726" hidden="1" x14ac:dyDescent="0.25"/>
    <row r="4727" hidden="1" x14ac:dyDescent="0.25"/>
    <row r="4728" hidden="1" x14ac:dyDescent="0.25"/>
    <row r="4729" hidden="1" x14ac:dyDescent="0.25"/>
    <row r="4730" hidden="1" x14ac:dyDescent="0.25"/>
    <row r="4731" hidden="1" x14ac:dyDescent="0.25"/>
    <row r="4732" hidden="1" x14ac:dyDescent="0.25"/>
    <row r="4733" hidden="1" x14ac:dyDescent="0.25"/>
    <row r="4734" hidden="1" x14ac:dyDescent="0.25"/>
    <row r="4735" hidden="1" x14ac:dyDescent="0.25"/>
    <row r="4736" hidden="1" x14ac:dyDescent="0.25"/>
    <row r="4737" hidden="1" x14ac:dyDescent="0.25"/>
    <row r="4738" hidden="1" x14ac:dyDescent="0.25"/>
    <row r="4739" hidden="1" x14ac:dyDescent="0.25"/>
    <row r="4740" hidden="1" x14ac:dyDescent="0.25"/>
    <row r="4741" hidden="1" x14ac:dyDescent="0.25"/>
    <row r="4742" hidden="1" x14ac:dyDescent="0.25"/>
    <row r="4743" hidden="1" x14ac:dyDescent="0.25"/>
    <row r="4744" hidden="1" x14ac:dyDescent="0.25"/>
    <row r="4745" hidden="1" x14ac:dyDescent="0.25"/>
    <row r="4746" hidden="1" x14ac:dyDescent="0.25"/>
    <row r="4747" hidden="1" x14ac:dyDescent="0.25"/>
    <row r="4748" hidden="1" x14ac:dyDescent="0.25"/>
    <row r="4749" hidden="1" x14ac:dyDescent="0.25"/>
    <row r="4750" hidden="1" x14ac:dyDescent="0.25"/>
    <row r="4751" hidden="1" x14ac:dyDescent="0.25"/>
    <row r="4752" hidden="1" x14ac:dyDescent="0.25"/>
    <row r="4753" hidden="1" x14ac:dyDescent="0.25"/>
    <row r="4754" hidden="1" x14ac:dyDescent="0.25"/>
    <row r="4755" hidden="1" x14ac:dyDescent="0.25"/>
    <row r="4756" hidden="1" x14ac:dyDescent="0.25"/>
    <row r="4757" hidden="1" x14ac:dyDescent="0.25"/>
    <row r="4758" hidden="1" x14ac:dyDescent="0.25"/>
    <row r="4759" hidden="1" x14ac:dyDescent="0.25"/>
    <row r="4760" hidden="1" x14ac:dyDescent="0.25"/>
    <row r="4761" hidden="1" x14ac:dyDescent="0.25"/>
    <row r="4762" hidden="1" x14ac:dyDescent="0.25"/>
    <row r="4763" hidden="1" x14ac:dyDescent="0.25"/>
    <row r="4764" hidden="1" x14ac:dyDescent="0.25"/>
    <row r="4765" hidden="1" x14ac:dyDescent="0.25"/>
    <row r="4766" hidden="1" x14ac:dyDescent="0.25"/>
    <row r="4767" hidden="1" x14ac:dyDescent="0.25"/>
    <row r="4768" hidden="1" x14ac:dyDescent="0.25"/>
    <row r="4769" hidden="1" x14ac:dyDescent="0.25"/>
    <row r="4770" hidden="1" x14ac:dyDescent="0.25"/>
    <row r="4771" hidden="1" x14ac:dyDescent="0.25"/>
    <row r="4772" hidden="1" x14ac:dyDescent="0.25"/>
    <row r="4773" hidden="1" x14ac:dyDescent="0.25"/>
    <row r="4774" hidden="1" x14ac:dyDescent="0.25"/>
    <row r="4775" hidden="1" x14ac:dyDescent="0.25"/>
    <row r="4776" hidden="1" x14ac:dyDescent="0.25"/>
    <row r="4777" hidden="1" x14ac:dyDescent="0.25"/>
    <row r="4778" hidden="1" x14ac:dyDescent="0.25"/>
    <row r="4779" hidden="1" x14ac:dyDescent="0.25"/>
    <row r="4780" hidden="1" x14ac:dyDescent="0.25"/>
    <row r="4781" hidden="1" x14ac:dyDescent="0.25"/>
    <row r="4782" hidden="1" x14ac:dyDescent="0.25"/>
    <row r="4783" hidden="1" x14ac:dyDescent="0.25"/>
    <row r="4784" hidden="1" x14ac:dyDescent="0.25"/>
    <row r="4785" hidden="1" x14ac:dyDescent="0.25"/>
    <row r="4786" hidden="1" x14ac:dyDescent="0.25"/>
    <row r="4787" hidden="1" x14ac:dyDescent="0.25"/>
    <row r="4788" hidden="1" x14ac:dyDescent="0.25"/>
    <row r="4789" hidden="1" x14ac:dyDescent="0.25"/>
    <row r="4790" hidden="1" x14ac:dyDescent="0.25"/>
    <row r="4791" hidden="1" x14ac:dyDescent="0.25"/>
    <row r="4792" hidden="1" x14ac:dyDescent="0.25"/>
    <row r="4793" hidden="1" x14ac:dyDescent="0.25"/>
    <row r="4794" hidden="1" x14ac:dyDescent="0.25"/>
    <row r="4795" hidden="1" x14ac:dyDescent="0.25"/>
    <row r="4796" hidden="1" x14ac:dyDescent="0.25"/>
    <row r="4797" hidden="1" x14ac:dyDescent="0.25"/>
    <row r="4798" hidden="1" x14ac:dyDescent="0.25"/>
    <row r="4799" hidden="1" x14ac:dyDescent="0.25"/>
    <row r="4800" hidden="1" x14ac:dyDescent="0.25"/>
    <row r="4801" hidden="1" x14ac:dyDescent="0.25"/>
    <row r="4802" hidden="1" x14ac:dyDescent="0.25"/>
    <row r="4803" hidden="1" x14ac:dyDescent="0.25"/>
    <row r="4804" hidden="1" x14ac:dyDescent="0.25"/>
    <row r="4805" hidden="1" x14ac:dyDescent="0.25"/>
    <row r="4806" hidden="1" x14ac:dyDescent="0.25"/>
    <row r="4807" hidden="1" x14ac:dyDescent="0.25"/>
    <row r="4808" hidden="1" x14ac:dyDescent="0.25"/>
    <row r="4809" hidden="1" x14ac:dyDescent="0.25"/>
    <row r="4810" hidden="1" x14ac:dyDescent="0.25"/>
    <row r="4811" hidden="1" x14ac:dyDescent="0.25"/>
    <row r="4812" hidden="1" x14ac:dyDescent="0.25"/>
    <row r="4813" hidden="1" x14ac:dyDescent="0.25"/>
    <row r="4814" hidden="1" x14ac:dyDescent="0.25"/>
    <row r="4815" hidden="1" x14ac:dyDescent="0.25"/>
    <row r="4816" hidden="1" x14ac:dyDescent="0.25"/>
    <row r="4817" hidden="1" x14ac:dyDescent="0.25"/>
    <row r="4818" hidden="1" x14ac:dyDescent="0.25"/>
    <row r="4819" hidden="1" x14ac:dyDescent="0.25"/>
    <row r="4820" hidden="1" x14ac:dyDescent="0.25"/>
    <row r="4821" hidden="1" x14ac:dyDescent="0.25"/>
    <row r="4822" hidden="1" x14ac:dyDescent="0.25"/>
    <row r="4823" hidden="1" x14ac:dyDescent="0.25"/>
    <row r="4824" hidden="1" x14ac:dyDescent="0.25"/>
    <row r="4825" hidden="1" x14ac:dyDescent="0.25"/>
    <row r="4826" hidden="1" x14ac:dyDescent="0.25"/>
    <row r="4827" hidden="1" x14ac:dyDescent="0.25"/>
    <row r="4828" hidden="1" x14ac:dyDescent="0.25"/>
    <row r="4829" hidden="1" x14ac:dyDescent="0.25"/>
    <row r="4830" hidden="1" x14ac:dyDescent="0.25"/>
    <row r="4831" hidden="1" x14ac:dyDescent="0.25"/>
    <row r="4832" hidden="1" x14ac:dyDescent="0.25"/>
    <row r="4833" hidden="1" x14ac:dyDescent="0.25"/>
    <row r="4834" hidden="1" x14ac:dyDescent="0.25"/>
    <row r="4835" hidden="1" x14ac:dyDescent="0.25"/>
    <row r="4836" hidden="1" x14ac:dyDescent="0.25"/>
    <row r="4837" hidden="1" x14ac:dyDescent="0.25"/>
    <row r="4838" hidden="1" x14ac:dyDescent="0.25"/>
    <row r="4839" hidden="1" x14ac:dyDescent="0.25"/>
    <row r="4840" hidden="1" x14ac:dyDescent="0.25"/>
    <row r="4841" hidden="1" x14ac:dyDescent="0.25"/>
    <row r="4842" hidden="1" x14ac:dyDescent="0.25"/>
    <row r="4843" hidden="1" x14ac:dyDescent="0.25"/>
    <row r="4844" hidden="1" x14ac:dyDescent="0.25"/>
    <row r="4845" hidden="1" x14ac:dyDescent="0.25"/>
    <row r="4846" hidden="1" x14ac:dyDescent="0.25"/>
    <row r="4847" hidden="1" x14ac:dyDescent="0.25"/>
    <row r="4848" hidden="1" x14ac:dyDescent="0.25"/>
    <row r="4849" hidden="1" x14ac:dyDescent="0.25"/>
    <row r="4850" hidden="1" x14ac:dyDescent="0.25"/>
    <row r="4851" hidden="1" x14ac:dyDescent="0.25"/>
    <row r="4852" hidden="1" x14ac:dyDescent="0.25"/>
    <row r="4853" hidden="1" x14ac:dyDescent="0.25"/>
    <row r="4854" hidden="1" x14ac:dyDescent="0.25"/>
    <row r="4855" hidden="1" x14ac:dyDescent="0.25"/>
    <row r="4856" hidden="1" x14ac:dyDescent="0.25"/>
    <row r="4857" hidden="1" x14ac:dyDescent="0.25"/>
    <row r="4858" hidden="1" x14ac:dyDescent="0.25"/>
    <row r="4859" hidden="1" x14ac:dyDescent="0.25"/>
    <row r="4860" hidden="1" x14ac:dyDescent="0.25"/>
    <row r="4861" hidden="1" x14ac:dyDescent="0.25"/>
    <row r="4862" hidden="1" x14ac:dyDescent="0.25"/>
    <row r="4863" hidden="1" x14ac:dyDescent="0.25"/>
    <row r="4864" hidden="1" x14ac:dyDescent="0.25"/>
    <row r="4865" hidden="1" x14ac:dyDescent="0.25"/>
    <row r="4866" hidden="1" x14ac:dyDescent="0.25"/>
    <row r="4867" hidden="1" x14ac:dyDescent="0.25"/>
    <row r="4868" hidden="1" x14ac:dyDescent="0.25"/>
    <row r="4869" hidden="1" x14ac:dyDescent="0.25"/>
    <row r="4870" hidden="1" x14ac:dyDescent="0.25"/>
    <row r="4871" hidden="1" x14ac:dyDescent="0.25"/>
    <row r="4872" hidden="1" x14ac:dyDescent="0.25"/>
    <row r="4873" hidden="1" x14ac:dyDescent="0.25"/>
    <row r="4874" hidden="1" x14ac:dyDescent="0.25"/>
    <row r="4875" hidden="1" x14ac:dyDescent="0.25"/>
    <row r="4876" hidden="1" x14ac:dyDescent="0.25"/>
    <row r="4877" hidden="1" x14ac:dyDescent="0.25"/>
    <row r="4878" hidden="1" x14ac:dyDescent="0.25"/>
    <row r="4879" hidden="1" x14ac:dyDescent="0.25"/>
    <row r="4880" hidden="1" x14ac:dyDescent="0.25"/>
    <row r="4881" hidden="1" x14ac:dyDescent="0.25"/>
    <row r="4882" hidden="1" x14ac:dyDescent="0.25"/>
    <row r="4883" hidden="1" x14ac:dyDescent="0.25"/>
    <row r="4884" hidden="1" x14ac:dyDescent="0.25"/>
    <row r="4885" hidden="1" x14ac:dyDescent="0.25"/>
    <row r="4886" hidden="1" x14ac:dyDescent="0.25"/>
    <row r="4887" hidden="1" x14ac:dyDescent="0.25"/>
    <row r="4888" hidden="1" x14ac:dyDescent="0.25"/>
    <row r="4889" hidden="1" x14ac:dyDescent="0.25"/>
    <row r="4890" hidden="1" x14ac:dyDescent="0.25"/>
    <row r="4891" hidden="1" x14ac:dyDescent="0.25"/>
    <row r="4892" hidden="1" x14ac:dyDescent="0.25"/>
    <row r="4893" hidden="1" x14ac:dyDescent="0.25"/>
    <row r="4894" hidden="1" x14ac:dyDescent="0.25"/>
    <row r="4895" hidden="1" x14ac:dyDescent="0.25"/>
    <row r="4896" hidden="1" x14ac:dyDescent="0.25"/>
    <row r="4897" hidden="1" x14ac:dyDescent="0.25"/>
    <row r="4898" hidden="1" x14ac:dyDescent="0.25"/>
    <row r="4899" hidden="1" x14ac:dyDescent="0.25"/>
    <row r="4900" hidden="1" x14ac:dyDescent="0.25"/>
    <row r="4901" hidden="1" x14ac:dyDescent="0.25"/>
    <row r="4902" hidden="1" x14ac:dyDescent="0.25"/>
    <row r="4903" hidden="1" x14ac:dyDescent="0.25"/>
    <row r="4904" hidden="1" x14ac:dyDescent="0.25"/>
    <row r="4905" hidden="1" x14ac:dyDescent="0.25"/>
    <row r="4906" hidden="1" x14ac:dyDescent="0.25"/>
    <row r="4907" hidden="1" x14ac:dyDescent="0.25"/>
    <row r="4908" hidden="1" x14ac:dyDescent="0.25"/>
    <row r="4909" hidden="1" x14ac:dyDescent="0.25"/>
    <row r="4910" hidden="1" x14ac:dyDescent="0.25"/>
    <row r="4911" hidden="1" x14ac:dyDescent="0.25"/>
    <row r="4912" hidden="1" x14ac:dyDescent="0.25"/>
    <row r="4913" hidden="1" x14ac:dyDescent="0.25"/>
    <row r="4914" hidden="1" x14ac:dyDescent="0.25"/>
    <row r="4915" hidden="1" x14ac:dyDescent="0.25"/>
    <row r="4916" hidden="1" x14ac:dyDescent="0.25"/>
    <row r="4917" hidden="1" x14ac:dyDescent="0.25"/>
    <row r="4918" hidden="1" x14ac:dyDescent="0.25"/>
    <row r="4919" hidden="1" x14ac:dyDescent="0.25"/>
    <row r="4920" hidden="1" x14ac:dyDescent="0.25"/>
    <row r="4921" hidden="1" x14ac:dyDescent="0.25"/>
    <row r="4922" hidden="1" x14ac:dyDescent="0.25"/>
    <row r="4923" hidden="1" x14ac:dyDescent="0.25"/>
    <row r="4924" hidden="1" x14ac:dyDescent="0.25"/>
    <row r="4925" hidden="1" x14ac:dyDescent="0.25"/>
    <row r="4926" hidden="1" x14ac:dyDescent="0.25"/>
    <row r="4927" hidden="1" x14ac:dyDescent="0.25"/>
    <row r="4928" hidden="1" x14ac:dyDescent="0.25"/>
    <row r="4929" hidden="1" x14ac:dyDescent="0.25"/>
    <row r="4930" hidden="1" x14ac:dyDescent="0.25"/>
    <row r="4931" hidden="1" x14ac:dyDescent="0.25"/>
    <row r="4932" hidden="1" x14ac:dyDescent="0.25"/>
    <row r="4933" hidden="1" x14ac:dyDescent="0.25"/>
    <row r="4934" hidden="1" x14ac:dyDescent="0.25"/>
    <row r="4935" hidden="1" x14ac:dyDescent="0.25"/>
    <row r="4936" hidden="1" x14ac:dyDescent="0.25"/>
    <row r="4937" hidden="1" x14ac:dyDescent="0.25"/>
    <row r="4938" hidden="1" x14ac:dyDescent="0.25"/>
    <row r="4939" hidden="1" x14ac:dyDescent="0.25"/>
    <row r="4940" hidden="1" x14ac:dyDescent="0.25"/>
    <row r="4941" hidden="1" x14ac:dyDescent="0.25"/>
    <row r="4942" hidden="1" x14ac:dyDescent="0.25"/>
    <row r="4943" hidden="1" x14ac:dyDescent="0.25"/>
    <row r="4944" hidden="1" x14ac:dyDescent="0.25"/>
    <row r="4945" hidden="1" x14ac:dyDescent="0.25"/>
    <row r="4946" hidden="1" x14ac:dyDescent="0.25"/>
    <row r="4947" hidden="1" x14ac:dyDescent="0.25"/>
    <row r="4948" hidden="1" x14ac:dyDescent="0.25"/>
    <row r="4949" hidden="1" x14ac:dyDescent="0.25"/>
    <row r="4950" hidden="1" x14ac:dyDescent="0.25"/>
    <row r="4951" hidden="1" x14ac:dyDescent="0.25"/>
    <row r="4952" hidden="1" x14ac:dyDescent="0.25"/>
    <row r="4953" hidden="1" x14ac:dyDescent="0.25"/>
    <row r="4954" hidden="1" x14ac:dyDescent="0.25"/>
    <row r="4955" hidden="1" x14ac:dyDescent="0.25"/>
    <row r="4956" hidden="1" x14ac:dyDescent="0.25"/>
    <row r="4957" hidden="1" x14ac:dyDescent="0.25"/>
    <row r="4958" hidden="1" x14ac:dyDescent="0.25"/>
    <row r="4959" hidden="1" x14ac:dyDescent="0.25"/>
    <row r="4960" hidden="1" x14ac:dyDescent="0.25"/>
    <row r="4961" hidden="1" x14ac:dyDescent="0.25"/>
    <row r="4962" hidden="1" x14ac:dyDescent="0.25"/>
    <row r="4963" hidden="1" x14ac:dyDescent="0.25"/>
    <row r="4964" hidden="1" x14ac:dyDescent="0.25"/>
    <row r="4965" hidden="1" x14ac:dyDescent="0.25"/>
    <row r="4966" hidden="1" x14ac:dyDescent="0.25"/>
    <row r="4967" hidden="1" x14ac:dyDescent="0.25"/>
    <row r="4968" hidden="1" x14ac:dyDescent="0.25"/>
    <row r="4969" hidden="1" x14ac:dyDescent="0.25"/>
    <row r="4970" hidden="1" x14ac:dyDescent="0.25"/>
    <row r="4971" hidden="1" x14ac:dyDescent="0.25"/>
    <row r="4972" hidden="1" x14ac:dyDescent="0.25"/>
    <row r="4973" hidden="1" x14ac:dyDescent="0.25"/>
    <row r="4974" hidden="1" x14ac:dyDescent="0.25"/>
    <row r="4975" hidden="1" x14ac:dyDescent="0.25"/>
    <row r="4976" hidden="1" x14ac:dyDescent="0.25"/>
    <row r="4977" hidden="1" x14ac:dyDescent="0.25"/>
    <row r="4978" hidden="1" x14ac:dyDescent="0.25"/>
    <row r="4979" hidden="1" x14ac:dyDescent="0.25"/>
    <row r="4980" hidden="1" x14ac:dyDescent="0.25"/>
    <row r="4981" hidden="1" x14ac:dyDescent="0.25"/>
    <row r="4982" hidden="1" x14ac:dyDescent="0.25"/>
    <row r="4983" hidden="1" x14ac:dyDescent="0.25"/>
    <row r="4984" hidden="1" x14ac:dyDescent="0.25"/>
    <row r="4985" hidden="1" x14ac:dyDescent="0.25"/>
    <row r="4986" hidden="1" x14ac:dyDescent="0.25"/>
    <row r="4987" hidden="1" x14ac:dyDescent="0.25"/>
    <row r="4988" hidden="1" x14ac:dyDescent="0.25"/>
    <row r="4989" hidden="1" x14ac:dyDescent="0.25"/>
    <row r="4990" hidden="1" x14ac:dyDescent="0.25"/>
    <row r="4991" hidden="1" x14ac:dyDescent="0.25"/>
    <row r="4992" hidden="1" x14ac:dyDescent="0.25"/>
    <row r="4993" hidden="1" x14ac:dyDescent="0.25"/>
    <row r="4994" hidden="1" x14ac:dyDescent="0.25"/>
    <row r="4995" hidden="1" x14ac:dyDescent="0.25"/>
    <row r="4996" hidden="1" x14ac:dyDescent="0.25"/>
    <row r="4997" hidden="1" x14ac:dyDescent="0.25"/>
    <row r="4998" hidden="1" x14ac:dyDescent="0.25"/>
    <row r="4999" hidden="1" x14ac:dyDescent="0.25"/>
    <row r="5000" hidden="1" x14ac:dyDescent="0.25"/>
    <row r="5001" hidden="1" x14ac:dyDescent="0.25"/>
    <row r="5002" hidden="1" x14ac:dyDescent="0.25"/>
    <row r="5003" hidden="1" x14ac:dyDescent="0.25"/>
    <row r="5004" hidden="1" x14ac:dyDescent="0.25"/>
    <row r="5005" hidden="1" x14ac:dyDescent="0.25"/>
    <row r="5006" hidden="1" x14ac:dyDescent="0.25"/>
    <row r="5007" hidden="1" x14ac:dyDescent="0.25"/>
    <row r="5008" hidden="1" x14ac:dyDescent="0.25"/>
    <row r="5009" hidden="1" x14ac:dyDescent="0.25"/>
    <row r="5010" hidden="1" x14ac:dyDescent="0.25"/>
    <row r="5011" hidden="1" x14ac:dyDescent="0.25"/>
    <row r="5012" hidden="1" x14ac:dyDescent="0.25"/>
    <row r="5013" hidden="1" x14ac:dyDescent="0.25"/>
    <row r="5014" hidden="1" x14ac:dyDescent="0.25"/>
    <row r="5015" hidden="1" x14ac:dyDescent="0.25"/>
    <row r="5016" hidden="1" x14ac:dyDescent="0.25"/>
    <row r="5017" hidden="1" x14ac:dyDescent="0.25"/>
    <row r="5018" hidden="1" x14ac:dyDescent="0.25"/>
    <row r="5019" hidden="1" x14ac:dyDescent="0.25"/>
    <row r="5020" hidden="1" x14ac:dyDescent="0.25"/>
    <row r="5021" hidden="1" x14ac:dyDescent="0.25"/>
    <row r="5022" hidden="1" x14ac:dyDescent="0.25"/>
    <row r="5023" hidden="1" x14ac:dyDescent="0.25"/>
    <row r="5024" hidden="1" x14ac:dyDescent="0.25"/>
    <row r="5025" hidden="1" x14ac:dyDescent="0.25"/>
    <row r="5026" hidden="1" x14ac:dyDescent="0.25"/>
    <row r="5027" hidden="1" x14ac:dyDescent="0.25"/>
    <row r="5028" hidden="1" x14ac:dyDescent="0.25"/>
    <row r="5029" hidden="1" x14ac:dyDescent="0.25"/>
    <row r="5030" hidden="1" x14ac:dyDescent="0.25"/>
    <row r="5031" hidden="1" x14ac:dyDescent="0.25"/>
    <row r="5032" hidden="1" x14ac:dyDescent="0.25"/>
    <row r="5033" hidden="1" x14ac:dyDescent="0.25"/>
    <row r="5034" hidden="1" x14ac:dyDescent="0.25"/>
    <row r="5035" hidden="1" x14ac:dyDescent="0.25"/>
    <row r="5036" hidden="1" x14ac:dyDescent="0.25"/>
    <row r="5037" hidden="1" x14ac:dyDescent="0.25"/>
    <row r="5038" hidden="1" x14ac:dyDescent="0.25"/>
    <row r="5039" hidden="1" x14ac:dyDescent="0.25"/>
    <row r="5040" hidden="1" x14ac:dyDescent="0.25"/>
    <row r="5041" hidden="1" x14ac:dyDescent="0.25"/>
    <row r="5042" hidden="1" x14ac:dyDescent="0.25"/>
    <row r="5043" hidden="1" x14ac:dyDescent="0.25"/>
    <row r="5044" hidden="1" x14ac:dyDescent="0.25"/>
    <row r="5045" hidden="1" x14ac:dyDescent="0.25"/>
    <row r="5046" hidden="1" x14ac:dyDescent="0.25"/>
    <row r="5047" hidden="1" x14ac:dyDescent="0.25"/>
    <row r="5048" hidden="1" x14ac:dyDescent="0.25"/>
    <row r="5049" hidden="1" x14ac:dyDescent="0.25"/>
    <row r="5050" hidden="1" x14ac:dyDescent="0.25"/>
    <row r="5051" hidden="1" x14ac:dyDescent="0.25"/>
    <row r="5052" hidden="1" x14ac:dyDescent="0.25"/>
    <row r="5053" hidden="1" x14ac:dyDescent="0.25"/>
    <row r="5054" hidden="1" x14ac:dyDescent="0.25"/>
    <row r="5055" hidden="1" x14ac:dyDescent="0.25"/>
    <row r="5056" hidden="1" x14ac:dyDescent="0.25"/>
    <row r="5057" hidden="1" x14ac:dyDescent="0.25"/>
    <row r="5058" hidden="1" x14ac:dyDescent="0.25"/>
    <row r="5059" hidden="1" x14ac:dyDescent="0.25"/>
    <row r="5060" hidden="1" x14ac:dyDescent="0.25"/>
    <row r="5061" hidden="1" x14ac:dyDescent="0.25"/>
    <row r="5062" hidden="1" x14ac:dyDescent="0.25"/>
    <row r="5063" hidden="1" x14ac:dyDescent="0.25"/>
    <row r="5064" hidden="1" x14ac:dyDescent="0.25"/>
    <row r="5065" hidden="1" x14ac:dyDescent="0.25"/>
    <row r="5066" hidden="1" x14ac:dyDescent="0.25"/>
    <row r="5067" hidden="1" x14ac:dyDescent="0.25"/>
    <row r="5068" hidden="1" x14ac:dyDescent="0.25"/>
    <row r="5069" hidden="1" x14ac:dyDescent="0.25"/>
    <row r="5070" hidden="1" x14ac:dyDescent="0.25"/>
    <row r="5071" hidden="1" x14ac:dyDescent="0.25"/>
    <row r="5072" hidden="1" x14ac:dyDescent="0.25"/>
    <row r="5073" hidden="1" x14ac:dyDescent="0.25"/>
    <row r="5074" hidden="1" x14ac:dyDescent="0.25"/>
    <row r="5075" hidden="1" x14ac:dyDescent="0.25"/>
    <row r="5076" hidden="1" x14ac:dyDescent="0.25"/>
    <row r="5077" hidden="1" x14ac:dyDescent="0.25"/>
    <row r="5078" hidden="1" x14ac:dyDescent="0.25"/>
    <row r="5079" hidden="1" x14ac:dyDescent="0.25"/>
    <row r="5080" hidden="1" x14ac:dyDescent="0.25"/>
    <row r="5081" hidden="1" x14ac:dyDescent="0.25"/>
    <row r="5082" hidden="1" x14ac:dyDescent="0.25"/>
    <row r="5083" hidden="1" x14ac:dyDescent="0.25"/>
    <row r="5084" hidden="1" x14ac:dyDescent="0.25"/>
    <row r="5085" hidden="1" x14ac:dyDescent="0.25"/>
    <row r="5086" hidden="1" x14ac:dyDescent="0.25"/>
    <row r="5087" hidden="1" x14ac:dyDescent="0.25"/>
    <row r="5088" hidden="1" x14ac:dyDescent="0.25"/>
    <row r="5089" hidden="1" x14ac:dyDescent="0.25"/>
    <row r="5090" hidden="1" x14ac:dyDescent="0.25"/>
    <row r="5091" hidden="1" x14ac:dyDescent="0.25"/>
    <row r="5092" hidden="1" x14ac:dyDescent="0.25"/>
    <row r="5093" hidden="1" x14ac:dyDescent="0.25"/>
    <row r="5094" hidden="1" x14ac:dyDescent="0.25"/>
    <row r="5095" hidden="1" x14ac:dyDescent="0.25"/>
    <row r="5096" hidden="1" x14ac:dyDescent="0.25"/>
    <row r="5097" hidden="1" x14ac:dyDescent="0.25"/>
    <row r="5098" hidden="1" x14ac:dyDescent="0.25"/>
    <row r="5099" hidden="1" x14ac:dyDescent="0.25"/>
    <row r="5100" hidden="1" x14ac:dyDescent="0.25"/>
    <row r="5101" hidden="1" x14ac:dyDescent="0.25"/>
    <row r="5102" hidden="1" x14ac:dyDescent="0.25"/>
    <row r="5103" hidden="1" x14ac:dyDescent="0.25"/>
    <row r="5104" hidden="1" x14ac:dyDescent="0.25"/>
    <row r="5105" hidden="1" x14ac:dyDescent="0.25"/>
    <row r="5106" hidden="1" x14ac:dyDescent="0.25"/>
    <row r="5107" hidden="1" x14ac:dyDescent="0.25"/>
    <row r="5108" hidden="1" x14ac:dyDescent="0.25"/>
    <row r="5109" hidden="1" x14ac:dyDescent="0.25"/>
    <row r="5110" hidden="1" x14ac:dyDescent="0.25"/>
    <row r="5111" hidden="1" x14ac:dyDescent="0.25"/>
    <row r="5112" hidden="1" x14ac:dyDescent="0.25"/>
    <row r="5113" hidden="1" x14ac:dyDescent="0.25"/>
    <row r="5114" hidden="1" x14ac:dyDescent="0.25"/>
    <row r="5115" hidden="1" x14ac:dyDescent="0.25"/>
    <row r="5116" hidden="1" x14ac:dyDescent="0.25"/>
    <row r="5117" hidden="1" x14ac:dyDescent="0.25"/>
    <row r="5118" hidden="1" x14ac:dyDescent="0.25"/>
    <row r="5119" hidden="1" x14ac:dyDescent="0.25"/>
    <row r="5120" hidden="1" x14ac:dyDescent="0.25"/>
    <row r="5121" hidden="1" x14ac:dyDescent="0.25"/>
    <row r="5122" hidden="1" x14ac:dyDescent="0.25"/>
    <row r="5123" hidden="1" x14ac:dyDescent="0.25"/>
    <row r="5124" hidden="1" x14ac:dyDescent="0.25"/>
    <row r="5125" hidden="1" x14ac:dyDescent="0.25"/>
    <row r="5126" hidden="1" x14ac:dyDescent="0.25"/>
    <row r="5127" hidden="1" x14ac:dyDescent="0.25"/>
    <row r="5128" hidden="1" x14ac:dyDescent="0.25"/>
    <row r="5129" hidden="1" x14ac:dyDescent="0.25"/>
    <row r="5130" hidden="1" x14ac:dyDescent="0.25"/>
    <row r="5131" hidden="1" x14ac:dyDescent="0.25"/>
    <row r="5132" hidden="1" x14ac:dyDescent="0.25"/>
    <row r="5133" hidden="1" x14ac:dyDescent="0.25"/>
    <row r="5134" hidden="1" x14ac:dyDescent="0.25"/>
    <row r="5135" hidden="1" x14ac:dyDescent="0.25"/>
    <row r="5136" hidden="1" x14ac:dyDescent="0.25"/>
    <row r="5137" hidden="1" x14ac:dyDescent="0.25"/>
    <row r="5138" hidden="1" x14ac:dyDescent="0.25"/>
    <row r="5139" hidden="1" x14ac:dyDescent="0.25"/>
    <row r="5140" hidden="1" x14ac:dyDescent="0.25"/>
    <row r="5141" hidden="1" x14ac:dyDescent="0.25"/>
    <row r="5142" hidden="1" x14ac:dyDescent="0.25"/>
    <row r="5143" hidden="1" x14ac:dyDescent="0.25"/>
    <row r="5144" hidden="1" x14ac:dyDescent="0.25"/>
    <row r="5145" hidden="1" x14ac:dyDescent="0.25"/>
    <row r="5146" hidden="1" x14ac:dyDescent="0.25"/>
    <row r="5147" hidden="1" x14ac:dyDescent="0.25"/>
    <row r="5148" hidden="1" x14ac:dyDescent="0.25"/>
    <row r="5149" hidden="1" x14ac:dyDescent="0.25"/>
    <row r="5150" hidden="1" x14ac:dyDescent="0.25"/>
    <row r="5151" hidden="1" x14ac:dyDescent="0.25"/>
    <row r="5152" hidden="1" x14ac:dyDescent="0.25"/>
    <row r="5153" hidden="1" x14ac:dyDescent="0.25"/>
    <row r="5154" hidden="1" x14ac:dyDescent="0.25"/>
    <row r="5155" hidden="1" x14ac:dyDescent="0.25"/>
    <row r="5156" hidden="1" x14ac:dyDescent="0.25"/>
    <row r="5157" hidden="1" x14ac:dyDescent="0.25"/>
    <row r="5158" hidden="1" x14ac:dyDescent="0.25"/>
    <row r="5159" hidden="1" x14ac:dyDescent="0.25"/>
    <row r="5160" hidden="1" x14ac:dyDescent="0.25"/>
    <row r="5161" hidden="1" x14ac:dyDescent="0.25"/>
    <row r="5162" hidden="1" x14ac:dyDescent="0.25"/>
    <row r="5163" hidden="1" x14ac:dyDescent="0.25"/>
    <row r="5164" hidden="1" x14ac:dyDescent="0.25"/>
    <row r="5165" hidden="1" x14ac:dyDescent="0.25"/>
    <row r="5166" hidden="1" x14ac:dyDescent="0.25"/>
    <row r="5167" hidden="1" x14ac:dyDescent="0.25"/>
    <row r="5168" hidden="1" x14ac:dyDescent="0.25"/>
    <row r="5169" hidden="1" x14ac:dyDescent="0.25"/>
    <row r="5170" hidden="1" x14ac:dyDescent="0.25"/>
    <row r="5171" hidden="1" x14ac:dyDescent="0.25"/>
    <row r="5172" hidden="1" x14ac:dyDescent="0.25"/>
    <row r="5173" hidden="1" x14ac:dyDescent="0.25"/>
    <row r="5174" hidden="1" x14ac:dyDescent="0.25"/>
    <row r="5175" hidden="1" x14ac:dyDescent="0.25"/>
    <row r="5176" hidden="1" x14ac:dyDescent="0.25"/>
    <row r="5177" hidden="1" x14ac:dyDescent="0.25"/>
    <row r="5178" hidden="1" x14ac:dyDescent="0.25"/>
    <row r="5179" hidden="1" x14ac:dyDescent="0.25"/>
    <row r="5180" hidden="1" x14ac:dyDescent="0.25"/>
    <row r="5181" hidden="1" x14ac:dyDescent="0.25"/>
    <row r="5182" hidden="1" x14ac:dyDescent="0.25"/>
    <row r="5183" hidden="1" x14ac:dyDescent="0.25"/>
    <row r="5184" hidden="1" x14ac:dyDescent="0.25"/>
    <row r="5185" hidden="1" x14ac:dyDescent="0.25"/>
    <row r="5186" hidden="1" x14ac:dyDescent="0.25"/>
    <row r="5187" hidden="1" x14ac:dyDescent="0.25"/>
    <row r="5188" hidden="1" x14ac:dyDescent="0.25"/>
    <row r="5189" hidden="1" x14ac:dyDescent="0.25"/>
    <row r="5190" hidden="1" x14ac:dyDescent="0.25"/>
    <row r="5191" hidden="1" x14ac:dyDescent="0.25"/>
    <row r="5192" hidden="1" x14ac:dyDescent="0.25"/>
    <row r="5193" hidden="1" x14ac:dyDescent="0.25"/>
    <row r="5194" hidden="1" x14ac:dyDescent="0.25"/>
    <row r="5195" hidden="1" x14ac:dyDescent="0.25"/>
    <row r="5196" hidden="1" x14ac:dyDescent="0.25"/>
    <row r="5197" hidden="1" x14ac:dyDescent="0.25"/>
    <row r="5198" hidden="1" x14ac:dyDescent="0.25"/>
    <row r="5199" hidden="1" x14ac:dyDescent="0.25"/>
    <row r="5200" hidden="1" x14ac:dyDescent="0.25"/>
    <row r="5201" hidden="1" x14ac:dyDescent="0.25"/>
    <row r="5202" hidden="1" x14ac:dyDescent="0.25"/>
    <row r="5203" hidden="1" x14ac:dyDescent="0.25"/>
    <row r="5204" hidden="1" x14ac:dyDescent="0.25"/>
    <row r="5205" hidden="1" x14ac:dyDescent="0.25"/>
    <row r="5206" hidden="1" x14ac:dyDescent="0.25"/>
    <row r="5207" hidden="1" x14ac:dyDescent="0.25"/>
    <row r="5208" hidden="1" x14ac:dyDescent="0.25"/>
    <row r="5209" hidden="1" x14ac:dyDescent="0.25"/>
    <row r="5210" hidden="1" x14ac:dyDescent="0.25"/>
    <row r="5211" hidden="1" x14ac:dyDescent="0.25"/>
    <row r="5212" hidden="1" x14ac:dyDescent="0.25"/>
    <row r="5213" hidden="1" x14ac:dyDescent="0.25"/>
    <row r="5214" hidden="1" x14ac:dyDescent="0.25"/>
    <row r="5215" hidden="1" x14ac:dyDescent="0.25"/>
    <row r="5216" hidden="1" x14ac:dyDescent="0.25"/>
    <row r="5217" hidden="1" x14ac:dyDescent="0.25"/>
    <row r="5218" hidden="1" x14ac:dyDescent="0.25"/>
    <row r="5219" hidden="1" x14ac:dyDescent="0.25"/>
    <row r="5220" hidden="1" x14ac:dyDescent="0.25"/>
    <row r="5221" hidden="1" x14ac:dyDescent="0.25"/>
    <row r="5222" hidden="1" x14ac:dyDescent="0.25"/>
    <row r="5223" hidden="1" x14ac:dyDescent="0.25"/>
    <row r="5224" hidden="1" x14ac:dyDescent="0.25"/>
    <row r="5225" hidden="1" x14ac:dyDescent="0.25"/>
    <row r="5226" hidden="1" x14ac:dyDescent="0.25"/>
    <row r="5227" hidden="1" x14ac:dyDescent="0.25"/>
    <row r="5228" hidden="1" x14ac:dyDescent="0.25"/>
    <row r="5229" hidden="1" x14ac:dyDescent="0.25"/>
    <row r="5230" hidden="1" x14ac:dyDescent="0.25"/>
    <row r="5231" hidden="1" x14ac:dyDescent="0.25"/>
    <row r="5232" hidden="1" x14ac:dyDescent="0.25"/>
    <row r="5233" hidden="1" x14ac:dyDescent="0.25"/>
    <row r="5234" hidden="1" x14ac:dyDescent="0.25"/>
    <row r="5235" hidden="1" x14ac:dyDescent="0.25"/>
    <row r="5236" hidden="1" x14ac:dyDescent="0.25"/>
    <row r="5237" hidden="1" x14ac:dyDescent="0.25"/>
    <row r="5238" hidden="1" x14ac:dyDescent="0.25"/>
    <row r="5239" hidden="1" x14ac:dyDescent="0.25"/>
    <row r="5240" hidden="1" x14ac:dyDescent="0.25"/>
    <row r="5241" hidden="1" x14ac:dyDescent="0.25"/>
    <row r="5242" hidden="1" x14ac:dyDescent="0.25"/>
    <row r="5243" hidden="1" x14ac:dyDescent="0.25"/>
    <row r="5244" hidden="1" x14ac:dyDescent="0.25"/>
    <row r="5245" hidden="1" x14ac:dyDescent="0.25"/>
    <row r="5246" hidden="1" x14ac:dyDescent="0.25"/>
    <row r="5247" hidden="1" x14ac:dyDescent="0.25"/>
    <row r="5248" hidden="1" x14ac:dyDescent="0.25"/>
    <row r="5249" hidden="1" x14ac:dyDescent="0.25"/>
    <row r="5250" hidden="1" x14ac:dyDescent="0.25"/>
    <row r="5251" hidden="1" x14ac:dyDescent="0.25"/>
    <row r="5252" hidden="1" x14ac:dyDescent="0.25"/>
    <row r="5253" hidden="1" x14ac:dyDescent="0.25"/>
    <row r="5254" hidden="1" x14ac:dyDescent="0.25"/>
    <row r="5255" hidden="1" x14ac:dyDescent="0.25"/>
    <row r="5256" hidden="1" x14ac:dyDescent="0.25"/>
    <row r="5257" hidden="1" x14ac:dyDescent="0.25"/>
    <row r="5258" hidden="1" x14ac:dyDescent="0.25"/>
    <row r="5259" hidden="1" x14ac:dyDescent="0.25"/>
    <row r="5260" hidden="1" x14ac:dyDescent="0.25"/>
    <row r="5261" hidden="1" x14ac:dyDescent="0.25"/>
    <row r="5262" hidden="1" x14ac:dyDescent="0.25"/>
    <row r="5263" hidden="1" x14ac:dyDescent="0.25"/>
    <row r="5264" hidden="1" x14ac:dyDescent="0.25"/>
    <row r="5265" hidden="1" x14ac:dyDescent="0.25"/>
    <row r="5266" hidden="1" x14ac:dyDescent="0.25"/>
    <row r="5267" hidden="1" x14ac:dyDescent="0.25"/>
    <row r="5268" hidden="1" x14ac:dyDescent="0.25"/>
    <row r="5269" hidden="1" x14ac:dyDescent="0.25"/>
    <row r="5270" hidden="1" x14ac:dyDescent="0.25"/>
    <row r="5271" hidden="1" x14ac:dyDescent="0.25"/>
    <row r="5272" hidden="1" x14ac:dyDescent="0.25"/>
    <row r="5273" hidden="1" x14ac:dyDescent="0.25"/>
    <row r="5274" hidden="1" x14ac:dyDescent="0.25"/>
    <row r="5275" hidden="1" x14ac:dyDescent="0.25"/>
    <row r="5276" hidden="1" x14ac:dyDescent="0.25"/>
    <row r="5277" hidden="1" x14ac:dyDescent="0.25"/>
    <row r="5278" hidden="1" x14ac:dyDescent="0.25"/>
    <row r="5279" hidden="1" x14ac:dyDescent="0.25"/>
    <row r="5280" hidden="1" x14ac:dyDescent="0.25"/>
    <row r="5281" hidden="1" x14ac:dyDescent="0.25"/>
    <row r="5282" hidden="1" x14ac:dyDescent="0.25"/>
    <row r="5283" hidden="1" x14ac:dyDescent="0.25"/>
    <row r="5284" hidden="1" x14ac:dyDescent="0.25"/>
    <row r="5285" hidden="1" x14ac:dyDescent="0.25"/>
    <row r="5286" hidden="1" x14ac:dyDescent="0.25"/>
    <row r="5287" hidden="1" x14ac:dyDescent="0.25"/>
    <row r="5288" hidden="1" x14ac:dyDescent="0.25"/>
    <row r="5289" hidden="1" x14ac:dyDescent="0.25"/>
    <row r="5290" hidden="1" x14ac:dyDescent="0.25"/>
    <row r="5291" hidden="1" x14ac:dyDescent="0.25"/>
    <row r="5292" hidden="1" x14ac:dyDescent="0.25"/>
    <row r="5293" hidden="1" x14ac:dyDescent="0.25"/>
    <row r="5294" hidden="1" x14ac:dyDescent="0.25"/>
    <row r="5295" hidden="1" x14ac:dyDescent="0.25"/>
    <row r="5296" hidden="1" x14ac:dyDescent="0.25"/>
    <row r="5297" hidden="1" x14ac:dyDescent="0.25"/>
    <row r="5298" hidden="1" x14ac:dyDescent="0.25"/>
    <row r="5299" hidden="1" x14ac:dyDescent="0.25"/>
    <row r="5300" hidden="1" x14ac:dyDescent="0.25"/>
    <row r="5301" hidden="1" x14ac:dyDescent="0.25"/>
    <row r="5302" hidden="1" x14ac:dyDescent="0.25"/>
    <row r="5303" hidden="1" x14ac:dyDescent="0.25"/>
    <row r="5304" hidden="1" x14ac:dyDescent="0.25"/>
    <row r="5305" hidden="1" x14ac:dyDescent="0.25"/>
    <row r="5306" hidden="1" x14ac:dyDescent="0.25"/>
    <row r="5307" hidden="1" x14ac:dyDescent="0.25"/>
    <row r="5308" hidden="1" x14ac:dyDescent="0.25"/>
    <row r="5309" hidden="1" x14ac:dyDescent="0.25"/>
    <row r="5310" hidden="1" x14ac:dyDescent="0.25"/>
    <row r="5311" hidden="1" x14ac:dyDescent="0.25"/>
    <row r="5312" hidden="1" x14ac:dyDescent="0.25"/>
    <row r="5313" hidden="1" x14ac:dyDescent="0.25"/>
    <row r="5314" hidden="1" x14ac:dyDescent="0.25"/>
    <row r="5315" hidden="1" x14ac:dyDescent="0.25"/>
    <row r="5316" hidden="1" x14ac:dyDescent="0.25"/>
    <row r="5317" hidden="1" x14ac:dyDescent="0.25"/>
    <row r="5318" hidden="1" x14ac:dyDescent="0.25"/>
    <row r="5319" hidden="1" x14ac:dyDescent="0.25"/>
    <row r="5320" hidden="1" x14ac:dyDescent="0.25"/>
    <row r="5321" hidden="1" x14ac:dyDescent="0.25"/>
    <row r="5322" hidden="1" x14ac:dyDescent="0.25"/>
    <row r="5323" hidden="1" x14ac:dyDescent="0.25"/>
    <row r="5324" hidden="1" x14ac:dyDescent="0.25"/>
    <row r="5325" hidden="1" x14ac:dyDescent="0.25"/>
    <row r="5326" hidden="1" x14ac:dyDescent="0.25"/>
    <row r="5327" hidden="1" x14ac:dyDescent="0.25"/>
    <row r="5328" hidden="1" x14ac:dyDescent="0.25"/>
    <row r="5329" hidden="1" x14ac:dyDescent="0.25"/>
    <row r="5330" hidden="1" x14ac:dyDescent="0.25"/>
    <row r="5331" hidden="1" x14ac:dyDescent="0.25"/>
    <row r="5332" hidden="1" x14ac:dyDescent="0.25"/>
    <row r="5333" hidden="1" x14ac:dyDescent="0.25"/>
    <row r="5334" hidden="1" x14ac:dyDescent="0.25"/>
    <row r="5335" hidden="1" x14ac:dyDescent="0.25"/>
    <row r="5336" hidden="1" x14ac:dyDescent="0.25"/>
    <row r="5337" hidden="1" x14ac:dyDescent="0.25"/>
    <row r="5338" hidden="1" x14ac:dyDescent="0.25"/>
    <row r="5339" hidden="1" x14ac:dyDescent="0.25"/>
    <row r="5340" hidden="1" x14ac:dyDescent="0.25"/>
    <row r="5341" hidden="1" x14ac:dyDescent="0.25"/>
    <row r="5342" hidden="1" x14ac:dyDescent="0.25"/>
    <row r="5343" hidden="1" x14ac:dyDescent="0.25"/>
    <row r="5344" hidden="1" x14ac:dyDescent="0.25"/>
    <row r="5345" hidden="1" x14ac:dyDescent="0.25"/>
    <row r="5346" hidden="1" x14ac:dyDescent="0.25"/>
    <row r="5347" hidden="1" x14ac:dyDescent="0.25"/>
    <row r="5348" hidden="1" x14ac:dyDescent="0.25"/>
    <row r="5349" hidden="1" x14ac:dyDescent="0.25"/>
    <row r="5350" hidden="1" x14ac:dyDescent="0.25"/>
    <row r="5351" hidden="1" x14ac:dyDescent="0.25"/>
    <row r="5352" hidden="1" x14ac:dyDescent="0.25"/>
    <row r="5353" hidden="1" x14ac:dyDescent="0.25"/>
    <row r="5354" hidden="1" x14ac:dyDescent="0.25"/>
    <row r="5355" hidden="1" x14ac:dyDescent="0.25"/>
    <row r="5356" hidden="1" x14ac:dyDescent="0.25"/>
    <row r="5357" hidden="1" x14ac:dyDescent="0.25"/>
    <row r="5358" hidden="1" x14ac:dyDescent="0.25"/>
    <row r="5359" hidden="1" x14ac:dyDescent="0.25"/>
    <row r="5360" hidden="1" x14ac:dyDescent="0.25"/>
    <row r="5361" hidden="1" x14ac:dyDescent="0.25"/>
    <row r="5362" hidden="1" x14ac:dyDescent="0.25"/>
    <row r="5363" hidden="1" x14ac:dyDescent="0.25"/>
    <row r="5364" hidden="1" x14ac:dyDescent="0.25"/>
    <row r="5365" hidden="1" x14ac:dyDescent="0.25"/>
    <row r="5366" hidden="1" x14ac:dyDescent="0.25"/>
    <row r="5367" hidden="1" x14ac:dyDescent="0.25"/>
    <row r="5368" hidden="1" x14ac:dyDescent="0.25"/>
    <row r="5369" hidden="1" x14ac:dyDescent="0.25"/>
    <row r="5370" hidden="1" x14ac:dyDescent="0.25"/>
    <row r="5371" hidden="1" x14ac:dyDescent="0.25"/>
    <row r="5372" hidden="1" x14ac:dyDescent="0.25"/>
    <row r="5373" hidden="1" x14ac:dyDescent="0.25"/>
    <row r="5374" hidden="1" x14ac:dyDescent="0.25"/>
    <row r="5375" hidden="1" x14ac:dyDescent="0.25"/>
    <row r="5376" hidden="1" x14ac:dyDescent="0.25"/>
    <row r="5377" hidden="1" x14ac:dyDescent="0.25"/>
    <row r="5378" hidden="1" x14ac:dyDescent="0.25"/>
    <row r="5379" hidden="1" x14ac:dyDescent="0.25"/>
    <row r="5380" hidden="1" x14ac:dyDescent="0.25"/>
    <row r="5381" hidden="1" x14ac:dyDescent="0.25"/>
    <row r="5382" hidden="1" x14ac:dyDescent="0.25"/>
    <row r="5383" hidden="1" x14ac:dyDescent="0.25"/>
    <row r="5384" hidden="1" x14ac:dyDescent="0.25"/>
    <row r="5385" hidden="1" x14ac:dyDescent="0.25"/>
    <row r="5386" hidden="1" x14ac:dyDescent="0.25"/>
    <row r="5387" hidden="1" x14ac:dyDescent="0.25"/>
    <row r="5388" hidden="1" x14ac:dyDescent="0.25"/>
    <row r="5389" hidden="1" x14ac:dyDescent="0.25"/>
    <row r="5390" hidden="1" x14ac:dyDescent="0.25"/>
    <row r="5391" hidden="1" x14ac:dyDescent="0.25"/>
    <row r="5392" hidden="1" x14ac:dyDescent="0.25"/>
    <row r="5393" hidden="1" x14ac:dyDescent="0.25"/>
    <row r="5394" hidden="1" x14ac:dyDescent="0.25"/>
    <row r="5395" hidden="1" x14ac:dyDescent="0.25"/>
    <row r="5396" hidden="1" x14ac:dyDescent="0.25"/>
    <row r="5397" hidden="1" x14ac:dyDescent="0.25"/>
    <row r="5398" hidden="1" x14ac:dyDescent="0.25"/>
    <row r="5399" hidden="1" x14ac:dyDescent="0.25"/>
    <row r="5400" hidden="1" x14ac:dyDescent="0.25"/>
    <row r="5401" hidden="1" x14ac:dyDescent="0.25"/>
    <row r="5402" hidden="1" x14ac:dyDescent="0.25"/>
    <row r="5403" hidden="1" x14ac:dyDescent="0.25"/>
    <row r="5404" hidden="1" x14ac:dyDescent="0.25"/>
    <row r="5405" hidden="1" x14ac:dyDescent="0.25"/>
    <row r="5406" hidden="1" x14ac:dyDescent="0.25"/>
    <row r="5407" hidden="1" x14ac:dyDescent="0.25"/>
    <row r="5408" hidden="1" x14ac:dyDescent="0.25"/>
    <row r="5409" hidden="1" x14ac:dyDescent="0.25"/>
    <row r="5410" hidden="1" x14ac:dyDescent="0.25"/>
    <row r="5411" hidden="1" x14ac:dyDescent="0.25"/>
    <row r="5412" hidden="1" x14ac:dyDescent="0.25"/>
    <row r="5413" hidden="1" x14ac:dyDescent="0.25"/>
    <row r="5414" hidden="1" x14ac:dyDescent="0.25"/>
    <row r="5415" hidden="1" x14ac:dyDescent="0.25"/>
    <row r="5416" hidden="1" x14ac:dyDescent="0.25"/>
    <row r="5417" hidden="1" x14ac:dyDescent="0.25"/>
    <row r="5418" hidden="1" x14ac:dyDescent="0.25"/>
    <row r="5419" hidden="1" x14ac:dyDescent="0.25"/>
    <row r="5420" hidden="1" x14ac:dyDescent="0.25"/>
    <row r="5421" hidden="1" x14ac:dyDescent="0.25"/>
    <row r="5422" hidden="1" x14ac:dyDescent="0.25"/>
    <row r="5423" hidden="1" x14ac:dyDescent="0.25"/>
    <row r="5424" hidden="1" x14ac:dyDescent="0.25"/>
    <row r="5425" hidden="1" x14ac:dyDescent="0.25"/>
    <row r="5426" hidden="1" x14ac:dyDescent="0.25"/>
    <row r="5427" hidden="1" x14ac:dyDescent="0.25"/>
    <row r="5428" hidden="1" x14ac:dyDescent="0.25"/>
    <row r="5429" hidden="1" x14ac:dyDescent="0.25"/>
    <row r="5430" hidden="1" x14ac:dyDescent="0.25"/>
    <row r="5431" hidden="1" x14ac:dyDescent="0.25"/>
    <row r="5432" hidden="1" x14ac:dyDescent="0.25"/>
    <row r="5433" hidden="1" x14ac:dyDescent="0.25"/>
    <row r="5434" hidden="1" x14ac:dyDescent="0.25"/>
    <row r="5435" hidden="1" x14ac:dyDescent="0.25"/>
    <row r="5436" hidden="1" x14ac:dyDescent="0.25"/>
    <row r="5437" hidden="1" x14ac:dyDescent="0.25"/>
    <row r="5438" hidden="1" x14ac:dyDescent="0.25"/>
    <row r="5439" hidden="1" x14ac:dyDescent="0.25"/>
    <row r="5440" hidden="1" x14ac:dyDescent="0.25"/>
    <row r="5441" hidden="1" x14ac:dyDescent="0.25"/>
    <row r="5442" hidden="1" x14ac:dyDescent="0.25"/>
    <row r="5443" hidden="1" x14ac:dyDescent="0.25"/>
    <row r="5444" hidden="1" x14ac:dyDescent="0.25"/>
    <row r="5445" hidden="1" x14ac:dyDescent="0.25"/>
    <row r="5446" hidden="1" x14ac:dyDescent="0.25"/>
    <row r="5447" hidden="1" x14ac:dyDescent="0.25"/>
    <row r="5448" hidden="1" x14ac:dyDescent="0.25"/>
    <row r="5449" hidden="1" x14ac:dyDescent="0.25"/>
    <row r="5450" hidden="1" x14ac:dyDescent="0.25"/>
    <row r="5451" hidden="1" x14ac:dyDescent="0.25"/>
    <row r="5452" hidden="1" x14ac:dyDescent="0.25"/>
    <row r="5453" hidden="1" x14ac:dyDescent="0.25"/>
    <row r="5454" hidden="1" x14ac:dyDescent="0.25"/>
    <row r="5455" hidden="1" x14ac:dyDescent="0.25"/>
    <row r="5456" hidden="1" x14ac:dyDescent="0.25"/>
    <row r="5457" hidden="1" x14ac:dyDescent="0.25"/>
    <row r="5458" hidden="1" x14ac:dyDescent="0.25"/>
    <row r="5459" hidden="1" x14ac:dyDescent="0.25"/>
    <row r="5460" hidden="1" x14ac:dyDescent="0.25"/>
    <row r="5461" hidden="1" x14ac:dyDescent="0.25"/>
    <row r="5462" hidden="1" x14ac:dyDescent="0.25"/>
    <row r="5463" hidden="1" x14ac:dyDescent="0.25"/>
    <row r="5464" hidden="1" x14ac:dyDescent="0.25"/>
    <row r="5465" hidden="1" x14ac:dyDescent="0.25"/>
    <row r="5466" hidden="1" x14ac:dyDescent="0.25"/>
    <row r="5467" hidden="1" x14ac:dyDescent="0.25"/>
    <row r="5468" hidden="1" x14ac:dyDescent="0.25"/>
    <row r="5469" hidden="1" x14ac:dyDescent="0.25"/>
    <row r="5470" hidden="1" x14ac:dyDescent="0.25"/>
    <row r="5471" hidden="1" x14ac:dyDescent="0.25"/>
    <row r="5472" hidden="1" x14ac:dyDescent="0.25"/>
    <row r="5473" hidden="1" x14ac:dyDescent="0.25"/>
    <row r="5474" hidden="1" x14ac:dyDescent="0.25"/>
    <row r="5475" hidden="1" x14ac:dyDescent="0.25"/>
    <row r="5476" hidden="1" x14ac:dyDescent="0.25"/>
    <row r="5477" hidden="1" x14ac:dyDescent="0.25"/>
    <row r="5478" hidden="1" x14ac:dyDescent="0.25"/>
    <row r="5479" hidden="1" x14ac:dyDescent="0.25"/>
    <row r="5480" hidden="1" x14ac:dyDescent="0.25"/>
    <row r="5481" hidden="1" x14ac:dyDescent="0.25"/>
    <row r="5482" hidden="1" x14ac:dyDescent="0.25"/>
    <row r="5483" hidden="1" x14ac:dyDescent="0.25"/>
    <row r="5484" hidden="1" x14ac:dyDescent="0.25"/>
    <row r="5485" hidden="1" x14ac:dyDescent="0.25"/>
    <row r="5486" hidden="1" x14ac:dyDescent="0.25"/>
    <row r="5487" hidden="1" x14ac:dyDescent="0.25"/>
    <row r="5488" hidden="1" x14ac:dyDescent="0.25"/>
    <row r="5489" hidden="1" x14ac:dyDescent="0.25"/>
    <row r="5490" hidden="1" x14ac:dyDescent="0.25"/>
    <row r="5491" hidden="1" x14ac:dyDescent="0.25"/>
    <row r="5492" hidden="1" x14ac:dyDescent="0.25"/>
    <row r="5493" hidden="1" x14ac:dyDescent="0.25"/>
    <row r="5494" hidden="1" x14ac:dyDescent="0.25"/>
    <row r="5495" hidden="1" x14ac:dyDescent="0.25"/>
    <row r="5496" hidden="1" x14ac:dyDescent="0.25"/>
    <row r="5497" hidden="1" x14ac:dyDescent="0.25"/>
    <row r="5498" hidden="1" x14ac:dyDescent="0.25"/>
    <row r="5499" hidden="1" x14ac:dyDescent="0.25"/>
    <row r="5500" hidden="1" x14ac:dyDescent="0.25"/>
    <row r="5501" hidden="1" x14ac:dyDescent="0.25"/>
    <row r="5502" hidden="1" x14ac:dyDescent="0.25"/>
    <row r="5503" hidden="1" x14ac:dyDescent="0.25"/>
    <row r="5504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  <row r="5709" hidden="1" x14ac:dyDescent="0.25"/>
    <row r="5710" hidden="1" x14ac:dyDescent="0.25"/>
    <row r="5711" hidden="1" x14ac:dyDescent="0.25"/>
    <row r="5712" hidden="1" x14ac:dyDescent="0.25"/>
    <row r="5713" hidden="1" x14ac:dyDescent="0.25"/>
    <row r="5714" hidden="1" x14ac:dyDescent="0.25"/>
    <row r="5715" hidden="1" x14ac:dyDescent="0.25"/>
    <row r="5716" hidden="1" x14ac:dyDescent="0.25"/>
    <row r="5717" hidden="1" x14ac:dyDescent="0.25"/>
    <row r="5718" hidden="1" x14ac:dyDescent="0.25"/>
    <row r="5719" hidden="1" x14ac:dyDescent="0.25"/>
    <row r="5720" hidden="1" x14ac:dyDescent="0.25"/>
    <row r="5721" hidden="1" x14ac:dyDescent="0.25"/>
    <row r="5722" hidden="1" x14ac:dyDescent="0.25"/>
    <row r="5723" hidden="1" x14ac:dyDescent="0.25"/>
    <row r="5724" hidden="1" x14ac:dyDescent="0.25"/>
    <row r="5725" hidden="1" x14ac:dyDescent="0.25"/>
    <row r="5726" hidden="1" x14ac:dyDescent="0.25"/>
    <row r="5727" hidden="1" x14ac:dyDescent="0.25"/>
    <row r="5728" hidden="1" x14ac:dyDescent="0.25"/>
    <row r="5729" hidden="1" x14ac:dyDescent="0.25"/>
    <row r="5730" hidden="1" x14ac:dyDescent="0.25"/>
    <row r="5731" hidden="1" x14ac:dyDescent="0.25"/>
    <row r="5732" hidden="1" x14ac:dyDescent="0.25"/>
    <row r="5733" hidden="1" x14ac:dyDescent="0.25"/>
    <row r="5734" hidden="1" x14ac:dyDescent="0.25"/>
    <row r="5735" hidden="1" x14ac:dyDescent="0.25"/>
    <row r="5736" hidden="1" x14ac:dyDescent="0.25"/>
    <row r="5737" hidden="1" x14ac:dyDescent="0.25"/>
    <row r="5738" hidden="1" x14ac:dyDescent="0.25"/>
    <row r="5739" hidden="1" x14ac:dyDescent="0.25"/>
    <row r="5740" hidden="1" x14ac:dyDescent="0.25"/>
    <row r="5741" hidden="1" x14ac:dyDescent="0.25"/>
    <row r="5742" hidden="1" x14ac:dyDescent="0.25"/>
    <row r="5743" hidden="1" x14ac:dyDescent="0.25"/>
    <row r="5744" hidden="1" x14ac:dyDescent="0.25"/>
    <row r="5745" hidden="1" x14ac:dyDescent="0.25"/>
    <row r="5746" hidden="1" x14ac:dyDescent="0.25"/>
    <row r="5747" hidden="1" x14ac:dyDescent="0.25"/>
    <row r="5748" hidden="1" x14ac:dyDescent="0.25"/>
    <row r="5749" hidden="1" x14ac:dyDescent="0.25"/>
    <row r="5750" hidden="1" x14ac:dyDescent="0.25"/>
    <row r="5751" hidden="1" x14ac:dyDescent="0.25"/>
    <row r="5752" hidden="1" x14ac:dyDescent="0.25"/>
    <row r="5753" hidden="1" x14ac:dyDescent="0.25"/>
    <row r="5754" hidden="1" x14ac:dyDescent="0.25"/>
    <row r="5755" hidden="1" x14ac:dyDescent="0.25"/>
    <row r="5756" hidden="1" x14ac:dyDescent="0.25"/>
    <row r="5757" hidden="1" x14ac:dyDescent="0.25"/>
    <row r="5758" hidden="1" x14ac:dyDescent="0.25"/>
    <row r="5759" hidden="1" x14ac:dyDescent="0.25"/>
    <row r="5760" hidden="1" x14ac:dyDescent="0.25"/>
    <row r="5761" hidden="1" x14ac:dyDescent="0.25"/>
    <row r="5762" hidden="1" x14ac:dyDescent="0.25"/>
    <row r="5763" hidden="1" x14ac:dyDescent="0.25"/>
    <row r="5764" hidden="1" x14ac:dyDescent="0.25"/>
    <row r="5765" hidden="1" x14ac:dyDescent="0.25"/>
    <row r="5766" hidden="1" x14ac:dyDescent="0.25"/>
    <row r="5767" hidden="1" x14ac:dyDescent="0.25"/>
    <row r="5768" hidden="1" x14ac:dyDescent="0.25"/>
    <row r="5769" hidden="1" x14ac:dyDescent="0.25"/>
    <row r="5770" hidden="1" x14ac:dyDescent="0.25"/>
    <row r="5771" hidden="1" x14ac:dyDescent="0.25"/>
    <row r="5772" hidden="1" x14ac:dyDescent="0.25"/>
    <row r="5773" hidden="1" x14ac:dyDescent="0.25"/>
    <row r="5774" hidden="1" x14ac:dyDescent="0.25"/>
    <row r="5775" hidden="1" x14ac:dyDescent="0.25"/>
    <row r="5776" hidden="1" x14ac:dyDescent="0.25"/>
    <row r="5777" hidden="1" x14ac:dyDescent="0.25"/>
    <row r="5778" hidden="1" x14ac:dyDescent="0.25"/>
    <row r="5779" hidden="1" x14ac:dyDescent="0.25"/>
    <row r="5780" hidden="1" x14ac:dyDescent="0.25"/>
    <row r="5781" hidden="1" x14ac:dyDescent="0.25"/>
    <row r="5782" hidden="1" x14ac:dyDescent="0.25"/>
    <row r="5783" hidden="1" x14ac:dyDescent="0.25"/>
    <row r="5784" hidden="1" x14ac:dyDescent="0.25"/>
    <row r="5785" hidden="1" x14ac:dyDescent="0.25"/>
    <row r="5786" hidden="1" x14ac:dyDescent="0.25"/>
    <row r="5787" hidden="1" x14ac:dyDescent="0.25"/>
    <row r="5788" hidden="1" x14ac:dyDescent="0.25"/>
    <row r="5789" hidden="1" x14ac:dyDescent="0.25"/>
    <row r="5790" hidden="1" x14ac:dyDescent="0.25"/>
    <row r="5791" hidden="1" x14ac:dyDescent="0.25"/>
    <row r="5792" hidden="1" x14ac:dyDescent="0.25"/>
    <row r="5793" hidden="1" x14ac:dyDescent="0.25"/>
    <row r="5794" hidden="1" x14ac:dyDescent="0.25"/>
    <row r="5795" hidden="1" x14ac:dyDescent="0.25"/>
    <row r="5796" hidden="1" x14ac:dyDescent="0.25"/>
    <row r="5797" hidden="1" x14ac:dyDescent="0.25"/>
    <row r="5798" hidden="1" x14ac:dyDescent="0.25"/>
    <row r="5799" hidden="1" x14ac:dyDescent="0.25"/>
    <row r="5800" hidden="1" x14ac:dyDescent="0.25"/>
    <row r="5801" hidden="1" x14ac:dyDescent="0.25"/>
    <row r="5802" hidden="1" x14ac:dyDescent="0.25"/>
    <row r="5803" hidden="1" x14ac:dyDescent="0.25"/>
    <row r="5804" hidden="1" x14ac:dyDescent="0.25"/>
    <row r="5805" hidden="1" x14ac:dyDescent="0.25"/>
    <row r="5806" hidden="1" x14ac:dyDescent="0.25"/>
    <row r="5807" hidden="1" x14ac:dyDescent="0.25"/>
    <row r="5808" hidden="1" x14ac:dyDescent="0.25"/>
    <row r="5809" hidden="1" x14ac:dyDescent="0.25"/>
    <row r="5810" hidden="1" x14ac:dyDescent="0.25"/>
    <row r="5811" hidden="1" x14ac:dyDescent="0.25"/>
    <row r="5812" hidden="1" x14ac:dyDescent="0.25"/>
    <row r="5813" hidden="1" x14ac:dyDescent="0.25"/>
    <row r="5814" hidden="1" x14ac:dyDescent="0.25"/>
    <row r="5815" hidden="1" x14ac:dyDescent="0.25"/>
    <row r="5816" hidden="1" x14ac:dyDescent="0.25"/>
    <row r="5817" hidden="1" x14ac:dyDescent="0.25"/>
    <row r="5818" hidden="1" x14ac:dyDescent="0.25"/>
    <row r="5819" hidden="1" x14ac:dyDescent="0.25"/>
    <row r="5820" hidden="1" x14ac:dyDescent="0.25"/>
    <row r="5821" hidden="1" x14ac:dyDescent="0.25"/>
    <row r="5822" hidden="1" x14ac:dyDescent="0.25"/>
    <row r="5823" hidden="1" x14ac:dyDescent="0.25"/>
    <row r="5824" hidden="1" x14ac:dyDescent="0.25"/>
    <row r="5825" hidden="1" x14ac:dyDescent="0.25"/>
    <row r="5826" hidden="1" x14ac:dyDescent="0.25"/>
    <row r="5827" hidden="1" x14ac:dyDescent="0.25"/>
    <row r="5828" hidden="1" x14ac:dyDescent="0.25"/>
    <row r="5829" hidden="1" x14ac:dyDescent="0.25"/>
    <row r="5830" hidden="1" x14ac:dyDescent="0.25"/>
    <row r="5831" hidden="1" x14ac:dyDescent="0.25"/>
    <row r="5832" hidden="1" x14ac:dyDescent="0.25"/>
    <row r="5833" hidden="1" x14ac:dyDescent="0.25"/>
    <row r="5834" hidden="1" x14ac:dyDescent="0.25"/>
    <row r="5835" hidden="1" x14ac:dyDescent="0.25"/>
    <row r="5836" hidden="1" x14ac:dyDescent="0.25"/>
    <row r="5837" hidden="1" x14ac:dyDescent="0.25"/>
    <row r="5838" hidden="1" x14ac:dyDescent="0.25"/>
    <row r="5839" hidden="1" x14ac:dyDescent="0.25"/>
    <row r="5840" hidden="1" x14ac:dyDescent="0.25"/>
    <row r="5841" hidden="1" x14ac:dyDescent="0.25"/>
    <row r="5842" hidden="1" x14ac:dyDescent="0.25"/>
    <row r="5843" hidden="1" x14ac:dyDescent="0.25"/>
    <row r="5844" hidden="1" x14ac:dyDescent="0.25"/>
    <row r="5845" hidden="1" x14ac:dyDescent="0.25"/>
    <row r="5846" hidden="1" x14ac:dyDescent="0.25"/>
    <row r="5847" hidden="1" x14ac:dyDescent="0.25"/>
    <row r="5848" hidden="1" x14ac:dyDescent="0.25"/>
    <row r="5849" hidden="1" x14ac:dyDescent="0.25"/>
    <row r="5850" hidden="1" x14ac:dyDescent="0.25"/>
    <row r="5851" hidden="1" x14ac:dyDescent="0.25"/>
    <row r="5852" hidden="1" x14ac:dyDescent="0.25"/>
    <row r="5853" hidden="1" x14ac:dyDescent="0.25"/>
    <row r="5854" hidden="1" x14ac:dyDescent="0.25"/>
    <row r="5855" hidden="1" x14ac:dyDescent="0.25"/>
    <row r="5856" hidden="1" x14ac:dyDescent="0.25"/>
    <row r="5857" hidden="1" x14ac:dyDescent="0.25"/>
    <row r="5858" hidden="1" x14ac:dyDescent="0.25"/>
    <row r="5859" hidden="1" x14ac:dyDescent="0.25"/>
    <row r="5860" hidden="1" x14ac:dyDescent="0.25"/>
    <row r="5861" hidden="1" x14ac:dyDescent="0.25"/>
    <row r="5862" hidden="1" x14ac:dyDescent="0.25"/>
    <row r="5863" hidden="1" x14ac:dyDescent="0.25"/>
    <row r="5864" hidden="1" x14ac:dyDescent="0.25"/>
    <row r="5865" hidden="1" x14ac:dyDescent="0.25"/>
    <row r="5866" hidden="1" x14ac:dyDescent="0.25"/>
    <row r="5867" hidden="1" x14ac:dyDescent="0.25"/>
    <row r="5868" hidden="1" x14ac:dyDescent="0.25"/>
    <row r="5869" hidden="1" x14ac:dyDescent="0.25"/>
    <row r="5870" hidden="1" x14ac:dyDescent="0.25"/>
    <row r="5871" hidden="1" x14ac:dyDescent="0.25"/>
    <row r="5872" hidden="1" x14ac:dyDescent="0.25"/>
    <row r="5873" hidden="1" x14ac:dyDescent="0.25"/>
    <row r="5874" hidden="1" x14ac:dyDescent="0.25"/>
    <row r="5875" hidden="1" x14ac:dyDescent="0.25"/>
    <row r="5876" hidden="1" x14ac:dyDescent="0.25"/>
    <row r="5877" hidden="1" x14ac:dyDescent="0.25"/>
    <row r="5878" hidden="1" x14ac:dyDescent="0.25"/>
    <row r="5879" hidden="1" x14ac:dyDescent="0.25"/>
    <row r="5880" hidden="1" x14ac:dyDescent="0.25"/>
    <row r="5881" hidden="1" x14ac:dyDescent="0.25"/>
    <row r="5882" hidden="1" x14ac:dyDescent="0.25"/>
    <row r="5883" hidden="1" x14ac:dyDescent="0.25"/>
    <row r="5884" hidden="1" x14ac:dyDescent="0.25"/>
    <row r="5885" hidden="1" x14ac:dyDescent="0.25"/>
    <row r="5886" hidden="1" x14ac:dyDescent="0.25"/>
    <row r="5887" hidden="1" x14ac:dyDescent="0.25"/>
    <row r="5888" hidden="1" x14ac:dyDescent="0.25"/>
    <row r="5889" hidden="1" x14ac:dyDescent="0.25"/>
    <row r="5890" hidden="1" x14ac:dyDescent="0.25"/>
    <row r="5891" hidden="1" x14ac:dyDescent="0.25"/>
    <row r="5892" hidden="1" x14ac:dyDescent="0.25"/>
    <row r="5893" hidden="1" x14ac:dyDescent="0.25"/>
    <row r="5894" hidden="1" x14ac:dyDescent="0.25"/>
    <row r="5895" hidden="1" x14ac:dyDescent="0.25"/>
    <row r="5896" hidden="1" x14ac:dyDescent="0.25"/>
    <row r="5897" hidden="1" x14ac:dyDescent="0.25"/>
    <row r="5898" hidden="1" x14ac:dyDescent="0.25"/>
    <row r="5899" hidden="1" x14ac:dyDescent="0.25"/>
    <row r="5900" hidden="1" x14ac:dyDescent="0.25"/>
    <row r="5901" hidden="1" x14ac:dyDescent="0.25"/>
    <row r="5902" hidden="1" x14ac:dyDescent="0.25"/>
    <row r="5903" hidden="1" x14ac:dyDescent="0.25"/>
    <row r="5904" hidden="1" x14ac:dyDescent="0.25"/>
    <row r="5905" hidden="1" x14ac:dyDescent="0.25"/>
    <row r="5906" hidden="1" x14ac:dyDescent="0.25"/>
    <row r="5907" hidden="1" x14ac:dyDescent="0.25"/>
    <row r="5908" hidden="1" x14ac:dyDescent="0.25"/>
    <row r="5909" hidden="1" x14ac:dyDescent="0.25"/>
    <row r="5910" hidden="1" x14ac:dyDescent="0.25"/>
    <row r="5911" hidden="1" x14ac:dyDescent="0.25"/>
    <row r="5912" hidden="1" x14ac:dyDescent="0.25"/>
    <row r="5913" hidden="1" x14ac:dyDescent="0.25"/>
    <row r="5914" hidden="1" x14ac:dyDescent="0.25"/>
    <row r="5915" hidden="1" x14ac:dyDescent="0.25"/>
    <row r="5916" hidden="1" x14ac:dyDescent="0.25"/>
    <row r="5917" hidden="1" x14ac:dyDescent="0.25"/>
    <row r="5918" hidden="1" x14ac:dyDescent="0.25"/>
    <row r="5919" hidden="1" x14ac:dyDescent="0.25"/>
    <row r="5920" hidden="1" x14ac:dyDescent="0.25"/>
    <row r="5921" hidden="1" x14ac:dyDescent="0.25"/>
    <row r="5922" hidden="1" x14ac:dyDescent="0.25"/>
    <row r="5923" hidden="1" x14ac:dyDescent="0.25"/>
    <row r="5924" hidden="1" x14ac:dyDescent="0.25"/>
    <row r="5925" hidden="1" x14ac:dyDescent="0.25"/>
    <row r="5926" hidden="1" x14ac:dyDescent="0.25"/>
    <row r="5927" hidden="1" x14ac:dyDescent="0.25"/>
    <row r="5928" hidden="1" x14ac:dyDescent="0.25"/>
    <row r="5929" hidden="1" x14ac:dyDescent="0.25"/>
    <row r="5930" hidden="1" x14ac:dyDescent="0.25"/>
    <row r="5931" hidden="1" x14ac:dyDescent="0.25"/>
    <row r="5932" hidden="1" x14ac:dyDescent="0.25"/>
    <row r="5933" hidden="1" x14ac:dyDescent="0.25"/>
    <row r="5934" hidden="1" x14ac:dyDescent="0.25"/>
    <row r="5935" hidden="1" x14ac:dyDescent="0.25"/>
    <row r="5936" hidden="1" x14ac:dyDescent="0.25"/>
    <row r="5937" hidden="1" x14ac:dyDescent="0.25"/>
    <row r="5938" hidden="1" x14ac:dyDescent="0.25"/>
    <row r="5939" hidden="1" x14ac:dyDescent="0.25"/>
    <row r="5940" hidden="1" x14ac:dyDescent="0.25"/>
    <row r="5941" hidden="1" x14ac:dyDescent="0.25"/>
    <row r="5942" hidden="1" x14ac:dyDescent="0.25"/>
    <row r="5943" hidden="1" x14ac:dyDescent="0.25"/>
    <row r="5944" hidden="1" x14ac:dyDescent="0.25"/>
    <row r="5945" hidden="1" x14ac:dyDescent="0.25"/>
    <row r="5946" hidden="1" x14ac:dyDescent="0.25"/>
    <row r="5947" hidden="1" x14ac:dyDescent="0.25"/>
    <row r="5948" hidden="1" x14ac:dyDescent="0.25"/>
    <row r="5949" hidden="1" x14ac:dyDescent="0.25"/>
    <row r="5950" hidden="1" x14ac:dyDescent="0.25"/>
    <row r="5951" hidden="1" x14ac:dyDescent="0.25"/>
    <row r="5952" hidden="1" x14ac:dyDescent="0.25"/>
    <row r="5953" hidden="1" x14ac:dyDescent="0.25"/>
    <row r="5954" hidden="1" x14ac:dyDescent="0.25"/>
    <row r="5955" hidden="1" x14ac:dyDescent="0.25"/>
    <row r="5956" hidden="1" x14ac:dyDescent="0.25"/>
    <row r="5957" hidden="1" x14ac:dyDescent="0.25"/>
    <row r="5958" hidden="1" x14ac:dyDescent="0.25"/>
    <row r="5959" hidden="1" x14ac:dyDescent="0.25"/>
    <row r="5960" hidden="1" x14ac:dyDescent="0.25"/>
    <row r="5961" hidden="1" x14ac:dyDescent="0.25"/>
    <row r="5962" hidden="1" x14ac:dyDescent="0.25"/>
    <row r="5963" hidden="1" x14ac:dyDescent="0.25"/>
    <row r="5964" hidden="1" x14ac:dyDescent="0.25"/>
    <row r="5965" hidden="1" x14ac:dyDescent="0.25"/>
    <row r="5966" hidden="1" x14ac:dyDescent="0.25"/>
    <row r="5967" hidden="1" x14ac:dyDescent="0.25"/>
    <row r="5968" hidden="1" x14ac:dyDescent="0.25"/>
    <row r="5969" hidden="1" x14ac:dyDescent="0.25"/>
    <row r="5970" hidden="1" x14ac:dyDescent="0.25"/>
    <row r="5971" hidden="1" x14ac:dyDescent="0.25"/>
    <row r="5972" hidden="1" x14ac:dyDescent="0.25"/>
    <row r="5973" hidden="1" x14ac:dyDescent="0.25"/>
    <row r="5974" hidden="1" x14ac:dyDescent="0.25"/>
    <row r="5975" hidden="1" x14ac:dyDescent="0.25"/>
    <row r="5976" hidden="1" x14ac:dyDescent="0.25"/>
    <row r="5977" hidden="1" x14ac:dyDescent="0.25"/>
    <row r="5978" hidden="1" x14ac:dyDescent="0.25"/>
    <row r="5979" hidden="1" x14ac:dyDescent="0.25"/>
    <row r="5980" hidden="1" x14ac:dyDescent="0.25"/>
    <row r="5981" hidden="1" x14ac:dyDescent="0.25"/>
    <row r="5982" hidden="1" x14ac:dyDescent="0.25"/>
    <row r="5983" hidden="1" x14ac:dyDescent="0.25"/>
    <row r="5984" hidden="1" x14ac:dyDescent="0.25"/>
    <row r="5985" hidden="1" x14ac:dyDescent="0.25"/>
    <row r="5986" hidden="1" x14ac:dyDescent="0.25"/>
    <row r="5987" hidden="1" x14ac:dyDescent="0.25"/>
    <row r="5988" hidden="1" x14ac:dyDescent="0.25"/>
    <row r="5989" hidden="1" x14ac:dyDescent="0.25"/>
    <row r="5990" hidden="1" x14ac:dyDescent="0.25"/>
    <row r="5991" hidden="1" x14ac:dyDescent="0.25"/>
    <row r="5992" hidden="1" x14ac:dyDescent="0.25"/>
    <row r="5993" hidden="1" x14ac:dyDescent="0.25"/>
    <row r="5994" hidden="1" x14ac:dyDescent="0.25"/>
    <row r="5995" hidden="1" x14ac:dyDescent="0.25"/>
    <row r="5996" hidden="1" x14ac:dyDescent="0.25"/>
    <row r="5997" hidden="1" x14ac:dyDescent="0.25"/>
    <row r="5998" hidden="1" x14ac:dyDescent="0.25"/>
    <row r="5999" hidden="1" x14ac:dyDescent="0.25"/>
    <row r="6000" hidden="1" x14ac:dyDescent="0.25"/>
    <row r="6001" hidden="1" x14ac:dyDescent="0.25"/>
    <row r="6002" hidden="1" x14ac:dyDescent="0.25"/>
    <row r="6003" hidden="1" x14ac:dyDescent="0.25"/>
    <row r="6004" hidden="1" x14ac:dyDescent="0.25"/>
    <row r="6005" hidden="1" x14ac:dyDescent="0.25"/>
    <row r="6006" hidden="1" x14ac:dyDescent="0.25"/>
    <row r="6007" hidden="1" x14ac:dyDescent="0.25"/>
    <row r="6008" hidden="1" x14ac:dyDescent="0.25"/>
    <row r="6009" hidden="1" x14ac:dyDescent="0.25"/>
    <row r="6010" hidden="1" x14ac:dyDescent="0.25"/>
    <row r="6011" hidden="1" x14ac:dyDescent="0.25"/>
    <row r="6012" hidden="1" x14ac:dyDescent="0.25"/>
    <row r="6013" hidden="1" x14ac:dyDescent="0.25"/>
    <row r="6014" hidden="1" x14ac:dyDescent="0.25"/>
    <row r="6015" hidden="1" x14ac:dyDescent="0.25"/>
    <row r="6016" hidden="1" x14ac:dyDescent="0.25"/>
    <row r="6017" hidden="1" x14ac:dyDescent="0.25"/>
    <row r="6018" hidden="1" x14ac:dyDescent="0.25"/>
    <row r="6019" hidden="1" x14ac:dyDescent="0.25"/>
    <row r="6020" hidden="1" x14ac:dyDescent="0.25"/>
    <row r="6021" hidden="1" x14ac:dyDescent="0.25"/>
    <row r="6022" hidden="1" x14ac:dyDescent="0.25"/>
    <row r="6023" hidden="1" x14ac:dyDescent="0.25"/>
    <row r="6024" hidden="1" x14ac:dyDescent="0.25"/>
    <row r="6025" hidden="1" x14ac:dyDescent="0.25"/>
    <row r="6026" hidden="1" x14ac:dyDescent="0.25"/>
    <row r="6027" hidden="1" x14ac:dyDescent="0.25"/>
    <row r="6028" hidden="1" x14ac:dyDescent="0.25"/>
    <row r="6029" hidden="1" x14ac:dyDescent="0.25"/>
    <row r="6030" hidden="1" x14ac:dyDescent="0.25"/>
    <row r="6031" hidden="1" x14ac:dyDescent="0.25"/>
    <row r="6032" hidden="1" x14ac:dyDescent="0.25"/>
    <row r="6033" hidden="1" x14ac:dyDescent="0.25"/>
    <row r="6034" hidden="1" x14ac:dyDescent="0.25"/>
    <row r="6035" hidden="1" x14ac:dyDescent="0.25"/>
    <row r="6036" hidden="1" x14ac:dyDescent="0.25"/>
    <row r="6037" hidden="1" x14ac:dyDescent="0.25"/>
    <row r="6038" hidden="1" x14ac:dyDescent="0.25"/>
    <row r="6039" hidden="1" x14ac:dyDescent="0.25"/>
    <row r="6040" hidden="1" x14ac:dyDescent="0.25"/>
    <row r="6041" hidden="1" x14ac:dyDescent="0.25"/>
    <row r="6042" hidden="1" x14ac:dyDescent="0.25"/>
    <row r="6043" hidden="1" x14ac:dyDescent="0.25"/>
    <row r="6044" hidden="1" x14ac:dyDescent="0.25"/>
    <row r="6045" hidden="1" x14ac:dyDescent="0.25"/>
    <row r="6046" hidden="1" x14ac:dyDescent="0.25"/>
    <row r="6047" hidden="1" x14ac:dyDescent="0.25"/>
    <row r="604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hidden="1" x14ac:dyDescent="0.25"/>
    <row r="6066" hidden="1" x14ac:dyDescent="0.25"/>
    <row r="6067" hidden="1" x14ac:dyDescent="0.25"/>
    <row r="6068" hidden="1" x14ac:dyDescent="0.25"/>
    <row r="6069" hidden="1" x14ac:dyDescent="0.25"/>
    <row r="6070" hidden="1" x14ac:dyDescent="0.25"/>
    <row r="6071" hidden="1" x14ac:dyDescent="0.25"/>
    <row r="6072" hidden="1" x14ac:dyDescent="0.25"/>
    <row r="6073" hidden="1" x14ac:dyDescent="0.25"/>
    <row r="6074" hidden="1" x14ac:dyDescent="0.25"/>
    <row r="6075" hidden="1" x14ac:dyDescent="0.25"/>
    <row r="6076" hidden="1" x14ac:dyDescent="0.25"/>
    <row r="6077" hidden="1" x14ac:dyDescent="0.25"/>
    <row r="6078" hidden="1" x14ac:dyDescent="0.25"/>
    <row r="6079" hidden="1" x14ac:dyDescent="0.25"/>
    <row r="6080" hidden="1" x14ac:dyDescent="0.25"/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t="15" customHeight="1" x14ac:dyDescent="0.25"/>
    <row r="6242" ht="15" customHeight="1" x14ac:dyDescent="0.25"/>
    <row r="6243" ht="15" customHeight="1" x14ac:dyDescent="0.25"/>
    <row r="6244" ht="15" customHeight="1" x14ac:dyDescent="0.25"/>
    <row r="6245" ht="15" customHeight="1" x14ac:dyDescent="0.25"/>
    <row r="6246" ht="15" customHeight="1" x14ac:dyDescent="0.25"/>
    <row r="6247" ht="15" customHeight="1" x14ac:dyDescent="0.25"/>
    <row r="6248" ht="15" customHeight="1" x14ac:dyDescent="0.25"/>
    <row r="6249" ht="15" customHeight="1" x14ac:dyDescent="0.25"/>
    <row r="6250" ht="15" customHeight="1" x14ac:dyDescent="0.25"/>
    <row r="6251" ht="15" customHeight="1" x14ac:dyDescent="0.25"/>
    <row r="6252" ht="15" customHeight="1" x14ac:dyDescent="0.25"/>
    <row r="6253" ht="15" customHeight="1" x14ac:dyDescent="0.25"/>
    <row r="6254" ht="15" customHeight="1" x14ac:dyDescent="0.25"/>
    <row r="6255" ht="15" customHeight="1" x14ac:dyDescent="0.25"/>
    <row r="6256" ht="15" customHeight="1" x14ac:dyDescent="0.25"/>
    <row r="6257" ht="15" customHeight="1" x14ac:dyDescent="0.25"/>
    <row r="6258" ht="15" customHeight="1" x14ac:dyDescent="0.25"/>
    <row r="6259" ht="15" customHeight="1" x14ac:dyDescent="0.25"/>
    <row r="6260" ht="15" customHeight="1" x14ac:dyDescent="0.25"/>
    <row r="6261" ht="15" customHeight="1" x14ac:dyDescent="0.25"/>
    <row r="6262" ht="15" customHeight="1" x14ac:dyDescent="0.25"/>
    <row r="6263" ht="15" customHeight="1" x14ac:dyDescent="0.25"/>
    <row r="6264" ht="15" customHeight="1" x14ac:dyDescent="0.25"/>
    <row r="6265" ht="15" customHeight="1" x14ac:dyDescent="0.25"/>
    <row r="6266" ht="15" customHeight="1" x14ac:dyDescent="0.25"/>
  </sheetData>
  <mergeCells count="21">
    <mergeCell ref="B3:H3"/>
    <mergeCell ref="B4:H4"/>
    <mergeCell ref="B5:H5"/>
    <mergeCell ref="G8:H8"/>
    <mergeCell ref="C9:C12"/>
    <mergeCell ref="G9:H9"/>
    <mergeCell ref="G10:H10"/>
    <mergeCell ref="G11:H11"/>
    <mergeCell ref="G12:H12"/>
    <mergeCell ref="E7:F7"/>
    <mergeCell ref="B19:D19"/>
    <mergeCell ref="G19:H19"/>
    <mergeCell ref="B21:C21"/>
    <mergeCell ref="C13:C15"/>
    <mergeCell ref="G13:H13"/>
    <mergeCell ref="G14:H14"/>
    <mergeCell ref="G15:H15"/>
    <mergeCell ref="C16:C18"/>
    <mergeCell ref="G18:H18"/>
    <mergeCell ref="G17:H17"/>
    <mergeCell ref="G16:H16"/>
  </mergeCells>
  <printOptions horizontalCentered="1"/>
  <pageMargins left="0" right="0" top="0" bottom="0" header="0" footer="0"/>
  <pageSetup paperSize="9" scale="80" orientation="landscape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B1:XEV81"/>
  <sheetViews>
    <sheetView showGridLines="0" zoomScale="80" zoomScaleNormal="80" workbookViewId="0">
      <pane xSplit="7" ySplit="12" topLeftCell="H65" activePane="bottomRight" state="frozen"/>
      <selection pane="topRight" activeCell="H1" sqref="H1"/>
      <selection pane="bottomLeft" activeCell="A13" sqref="A13"/>
      <selection pane="bottomRight" activeCell="A66" sqref="A66:XFD66"/>
    </sheetView>
  </sheetViews>
  <sheetFormatPr defaultColWidth="9.140625" defaultRowHeight="12.75" x14ac:dyDescent="0.25"/>
  <cols>
    <col min="1" max="1" width="2.5703125" style="1" customWidth="1"/>
    <col min="2" max="2" width="17.28515625" style="1" customWidth="1"/>
    <col min="3" max="3" width="10.7109375" style="1" bestFit="1" customWidth="1"/>
    <col min="4" max="4" width="13.7109375" style="1" customWidth="1"/>
    <col min="5" max="5" width="7.5703125" style="1" customWidth="1"/>
    <col min="6" max="6" width="26.28515625" style="1" customWidth="1"/>
    <col min="7" max="7" width="38.42578125" style="1" customWidth="1"/>
    <col min="8" max="8" width="19.140625" style="1" customWidth="1"/>
    <col min="9" max="9" width="13.7109375" style="1" customWidth="1"/>
    <col min="10" max="10" width="10" style="1" bestFit="1" customWidth="1"/>
    <col min="11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15" t="s">
        <v>70</v>
      </c>
      <c r="C1" s="116"/>
      <c r="XEU1" s="1" t="s">
        <v>1</v>
      </c>
      <c r="XEV1" s="2" t="s">
        <v>2</v>
      </c>
    </row>
    <row r="2" spans="2:15 16373:16376" ht="23.25" x14ac:dyDescent="0.25">
      <c r="D2" s="117" t="s">
        <v>76</v>
      </c>
      <c r="E2" s="117"/>
      <c r="F2" s="117"/>
      <c r="G2" s="117"/>
      <c r="H2" s="117"/>
      <c r="I2" s="117"/>
      <c r="J2" s="117"/>
      <c r="K2" s="117"/>
      <c r="N2" s="2"/>
      <c r="XEU2" s="1" t="s">
        <v>3</v>
      </c>
      <c r="XEV2" s="2" t="s">
        <v>4</v>
      </c>
    </row>
    <row r="3" spans="2:15 16373:16376" ht="15" customHeight="1" x14ac:dyDescent="0.25">
      <c r="H3" s="3"/>
      <c r="I3" s="4"/>
      <c r="J3" s="5"/>
      <c r="K3" s="118" t="s">
        <v>31</v>
      </c>
      <c r="L3" s="118"/>
      <c r="M3" s="1"/>
      <c r="N3" s="5"/>
      <c r="XEU3" s="1" t="s">
        <v>5</v>
      </c>
      <c r="XEV3" s="2" t="s">
        <v>6</v>
      </c>
    </row>
    <row r="4" spans="2:15 16373:16376" ht="17.25" customHeight="1" x14ac:dyDescent="0.25">
      <c r="K4" s="6" t="s">
        <v>7</v>
      </c>
      <c r="L4" s="6" t="s">
        <v>32</v>
      </c>
      <c r="M4" s="6"/>
      <c r="N4" s="5"/>
      <c r="XEU4" s="1" t="s">
        <v>70</v>
      </c>
      <c r="XEV4" s="2" t="s">
        <v>8</v>
      </c>
    </row>
    <row r="5" spans="2:15 16373:16376" x14ac:dyDescent="0.25">
      <c r="G5" s="85" t="s">
        <v>9</v>
      </c>
      <c r="H5" s="4" t="s">
        <v>77</v>
      </c>
      <c r="I5" s="4"/>
      <c r="J5" s="5"/>
      <c r="K5" s="4">
        <v>1000</v>
      </c>
      <c r="L5" s="4">
        <v>500</v>
      </c>
      <c r="M5" s="4"/>
      <c r="N5" s="7"/>
      <c r="O5" s="8"/>
      <c r="XEU5" s="1" t="s">
        <v>0</v>
      </c>
      <c r="XEV5" s="2" t="s">
        <v>71</v>
      </c>
    </row>
    <row r="6" spans="2:15 16373:16376" s="10" customFormat="1" ht="16.5" customHeight="1" x14ac:dyDescent="0.25">
      <c r="B6" s="9" t="s">
        <v>301</v>
      </c>
      <c r="G6" s="86" t="s">
        <v>10</v>
      </c>
      <c r="H6" s="4" t="s">
        <v>78</v>
      </c>
      <c r="I6" s="4"/>
      <c r="J6" s="5"/>
      <c r="K6" s="4">
        <v>1250</v>
      </c>
      <c r="L6" s="4">
        <v>750</v>
      </c>
      <c r="M6" s="4"/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">
        <v>80</v>
      </c>
      <c r="G7" s="86" t="s">
        <v>11</v>
      </c>
      <c r="H7" s="4" t="s">
        <v>79</v>
      </c>
      <c r="I7" s="4"/>
      <c r="J7" s="12"/>
      <c r="K7" s="4">
        <v>1500</v>
      </c>
      <c r="L7" s="4">
        <v>1000</v>
      </c>
      <c r="M7" s="4"/>
      <c r="N7" s="13"/>
      <c r="O7" s="8"/>
      <c r="XEU7" s="1"/>
      <c r="XEV7" s="3"/>
    </row>
    <row r="8" spans="2:15 16373:16376" s="9" customFormat="1" ht="15.75" x14ac:dyDescent="0.25">
      <c r="H8" s="11"/>
      <c r="I8" s="4"/>
      <c r="J8" s="12"/>
      <c r="L8" s="4"/>
      <c r="M8" s="4"/>
      <c r="N8" s="7"/>
      <c r="O8" s="8"/>
      <c r="XEU8" s="1"/>
      <c r="XEV8" s="3"/>
    </row>
    <row r="9" spans="2:15 16373:16376" s="14" customFormat="1" ht="13.5" thickBot="1" x14ac:dyDescent="0.3">
      <c r="J9" s="15"/>
      <c r="K9" s="15"/>
      <c r="L9" s="15"/>
      <c r="M9" s="15"/>
      <c r="N9" s="15"/>
      <c r="XEU9" s="1"/>
      <c r="XEV9" s="3"/>
    </row>
    <row r="10" spans="2:15 16373:16376" s="14" customFormat="1" ht="30.75" customHeight="1" x14ac:dyDescent="0.25">
      <c r="B10" s="119" t="s">
        <v>40</v>
      </c>
      <c r="C10" s="121" t="s">
        <v>14</v>
      </c>
      <c r="D10" s="87" t="s">
        <v>15</v>
      </c>
      <c r="E10" s="121" t="s">
        <v>16</v>
      </c>
      <c r="F10" s="87" t="s">
        <v>13</v>
      </c>
      <c r="G10" s="121" t="s">
        <v>17</v>
      </c>
      <c r="H10" s="87" t="s">
        <v>18</v>
      </c>
      <c r="I10" s="123" t="s">
        <v>19</v>
      </c>
      <c r="J10" s="16" t="s">
        <v>20</v>
      </c>
      <c r="K10" s="125" t="s">
        <v>21</v>
      </c>
      <c r="L10" s="126"/>
    </row>
    <row r="11" spans="2:15 16373:16376" s="20" customFormat="1" ht="32.25" customHeight="1" thickBot="1" x14ac:dyDescent="0.3">
      <c r="B11" s="120"/>
      <c r="C11" s="122"/>
      <c r="D11" s="88" t="s">
        <v>22</v>
      </c>
      <c r="E11" s="122"/>
      <c r="F11" s="88" t="s">
        <v>22</v>
      </c>
      <c r="G11" s="122"/>
      <c r="H11" s="88" t="s">
        <v>23</v>
      </c>
      <c r="I11" s="124"/>
      <c r="J11" s="17" t="s">
        <v>23</v>
      </c>
      <c r="K11" s="18" t="s">
        <v>24</v>
      </c>
      <c r="L11" s="19" t="s">
        <v>25</v>
      </c>
    </row>
    <row r="12" spans="2:15 16373:16376" s="14" customFormat="1" x14ac:dyDescent="0.25">
      <c r="J12" s="15"/>
      <c r="K12" s="15"/>
      <c r="L12" s="15"/>
      <c r="XES12" s="89" t="s">
        <v>9</v>
      </c>
      <c r="XET12" s="1" t="s">
        <v>1</v>
      </c>
      <c r="XEU12" s="1" t="s">
        <v>26</v>
      </c>
    </row>
    <row r="13" spans="2:15 16373:16376" s="20" customFormat="1" ht="15" x14ac:dyDescent="0.25">
      <c r="B13" s="21" t="s">
        <v>45</v>
      </c>
      <c r="C13" s="22" t="s">
        <v>120</v>
      </c>
      <c r="D13" s="23" t="s">
        <v>129</v>
      </c>
      <c r="E13" s="21" t="s">
        <v>299</v>
      </c>
      <c r="F13" s="23" t="s">
        <v>130</v>
      </c>
      <c r="G13" s="23" t="s">
        <v>131</v>
      </c>
      <c r="H13" s="23" t="s">
        <v>135</v>
      </c>
      <c r="I13" s="24">
        <v>20</v>
      </c>
      <c r="J13" s="25" t="str">
        <f>IF($B$1="VIT 1500 ML",IF(I13&lt;=1,"",IF(I13&lt;=24,"A",IF(I13&lt;=49,"B","C"))))</f>
        <v>A</v>
      </c>
      <c r="K13" s="26">
        <f>IFERROR(VLOOKUP(J13,$G$5:$L$8,5,0)*I13,0)</f>
        <v>20000</v>
      </c>
      <c r="L13" s="26">
        <f>IFERROR(VLOOKUP(J13,$G$5:$M$8,6,0),0)*I13</f>
        <v>10000</v>
      </c>
      <c r="N13" s="27"/>
      <c r="O13" s="14"/>
      <c r="XES13" s="11" t="s">
        <v>10</v>
      </c>
      <c r="XET13" s="1" t="s">
        <v>1</v>
      </c>
      <c r="XEU13" s="3" t="s">
        <v>27</v>
      </c>
    </row>
    <row r="14" spans="2:15 16373:16376" s="20" customFormat="1" ht="15" x14ac:dyDescent="0.25">
      <c r="B14" s="21" t="s">
        <v>45</v>
      </c>
      <c r="C14" s="22" t="s">
        <v>120</v>
      </c>
      <c r="D14" s="23" t="s">
        <v>132</v>
      </c>
      <c r="E14" s="21" t="s">
        <v>299</v>
      </c>
      <c r="F14" s="23" t="s">
        <v>133</v>
      </c>
      <c r="G14" s="23" t="s">
        <v>134</v>
      </c>
      <c r="H14" s="23" t="s">
        <v>136</v>
      </c>
      <c r="I14" s="24">
        <v>20</v>
      </c>
      <c r="J14" s="25" t="str">
        <f t="shared" ref="J14:J19" si="0">IF($B$1="VIT 1500 ML",IF(I14&lt;=1,"",IF(I14&lt;=24,"A",IF(I14&lt;=49,"B","C"))))</f>
        <v>A</v>
      </c>
      <c r="K14" s="26">
        <f t="shared" ref="K14:K19" si="1">IFERROR(VLOOKUP(J14,$G$5:$L$8,5,0)*I14,0)</f>
        <v>20000</v>
      </c>
      <c r="L14" s="26">
        <f t="shared" ref="L14:L19" si="2">IFERROR(VLOOKUP(J14,$G$5:$M$8,6,0),0)*I14</f>
        <v>10000</v>
      </c>
      <c r="N14" s="27"/>
      <c r="O14" s="14"/>
    </row>
    <row r="15" spans="2:15 16373:16376" s="20" customFormat="1" ht="15" x14ac:dyDescent="0.25">
      <c r="B15" s="21" t="s">
        <v>45</v>
      </c>
      <c r="C15" s="22" t="s">
        <v>120</v>
      </c>
      <c r="D15" s="23" t="s">
        <v>137</v>
      </c>
      <c r="E15" s="21" t="s">
        <v>300</v>
      </c>
      <c r="F15" s="23" t="s">
        <v>138</v>
      </c>
      <c r="G15" s="23" t="s">
        <v>139</v>
      </c>
      <c r="H15" s="23" t="s">
        <v>161</v>
      </c>
      <c r="I15" s="24">
        <v>10</v>
      </c>
      <c r="J15" s="25" t="str">
        <f t="shared" si="0"/>
        <v>A</v>
      </c>
      <c r="K15" s="26">
        <f t="shared" si="1"/>
        <v>10000</v>
      </c>
      <c r="L15" s="26">
        <f t="shared" si="2"/>
        <v>5000</v>
      </c>
      <c r="N15" s="27"/>
      <c r="O15" s="14"/>
    </row>
    <row r="16" spans="2:15 16373:16376" s="20" customFormat="1" ht="15" x14ac:dyDescent="0.25">
      <c r="B16" s="21" t="s">
        <v>45</v>
      </c>
      <c r="C16" s="22" t="s">
        <v>120</v>
      </c>
      <c r="D16" s="23" t="s">
        <v>140</v>
      </c>
      <c r="E16" s="21" t="s">
        <v>300</v>
      </c>
      <c r="F16" s="23" t="s">
        <v>141</v>
      </c>
      <c r="G16" s="23" t="s">
        <v>142</v>
      </c>
      <c r="H16" s="23" t="s">
        <v>162</v>
      </c>
      <c r="I16" s="24">
        <v>10</v>
      </c>
      <c r="J16" s="25" t="str">
        <f t="shared" si="0"/>
        <v>A</v>
      </c>
      <c r="K16" s="26">
        <f t="shared" si="1"/>
        <v>10000</v>
      </c>
      <c r="L16" s="26">
        <f t="shared" si="2"/>
        <v>5000</v>
      </c>
      <c r="N16" s="27"/>
      <c r="O16" s="14"/>
    </row>
    <row r="17" spans="2:15 16373:16375" s="20" customFormat="1" ht="15" x14ac:dyDescent="0.25">
      <c r="B17" s="21" t="s">
        <v>45</v>
      </c>
      <c r="C17" s="22" t="s">
        <v>120</v>
      </c>
      <c r="D17" s="23" t="s">
        <v>143</v>
      </c>
      <c r="E17" s="21" t="s">
        <v>300</v>
      </c>
      <c r="F17" s="23" t="s">
        <v>144</v>
      </c>
      <c r="G17" s="23" t="s">
        <v>145</v>
      </c>
      <c r="H17" s="23" t="s">
        <v>163</v>
      </c>
      <c r="I17" s="24">
        <v>10</v>
      </c>
      <c r="J17" s="25" t="str">
        <f t="shared" si="0"/>
        <v>A</v>
      </c>
      <c r="K17" s="26">
        <f t="shared" si="1"/>
        <v>10000</v>
      </c>
      <c r="L17" s="26">
        <f t="shared" si="2"/>
        <v>5000</v>
      </c>
      <c r="N17" s="27"/>
      <c r="O17" s="14"/>
    </row>
    <row r="18" spans="2:15 16373:16375" s="20" customFormat="1" ht="15" x14ac:dyDescent="0.25">
      <c r="B18" s="21" t="s">
        <v>45</v>
      </c>
      <c r="C18" s="22" t="s">
        <v>120</v>
      </c>
      <c r="D18" s="23" t="s">
        <v>146</v>
      </c>
      <c r="E18" s="21" t="s">
        <v>300</v>
      </c>
      <c r="F18" s="23" t="s">
        <v>147</v>
      </c>
      <c r="G18" s="23" t="s">
        <v>148</v>
      </c>
      <c r="H18" s="23" t="s">
        <v>164</v>
      </c>
      <c r="I18" s="24">
        <v>5</v>
      </c>
      <c r="J18" s="25" t="str">
        <f t="shared" si="0"/>
        <v>A</v>
      </c>
      <c r="K18" s="26">
        <f t="shared" si="1"/>
        <v>5000</v>
      </c>
      <c r="L18" s="26">
        <f t="shared" si="2"/>
        <v>2500</v>
      </c>
      <c r="N18" s="27"/>
      <c r="O18" s="14"/>
    </row>
    <row r="19" spans="2:15 16373:16375" s="20" customFormat="1" ht="15" x14ac:dyDescent="0.25">
      <c r="B19" s="21" t="s">
        <v>45</v>
      </c>
      <c r="C19" s="22" t="s">
        <v>120</v>
      </c>
      <c r="D19" s="23" t="s">
        <v>149</v>
      </c>
      <c r="E19" s="21" t="s">
        <v>300</v>
      </c>
      <c r="F19" s="23" t="s">
        <v>150</v>
      </c>
      <c r="G19" s="23" t="s">
        <v>151</v>
      </c>
      <c r="H19" s="23" t="s">
        <v>165</v>
      </c>
      <c r="I19" s="24">
        <v>10</v>
      </c>
      <c r="J19" s="25" t="str">
        <f t="shared" si="0"/>
        <v>A</v>
      </c>
      <c r="K19" s="26">
        <f t="shared" si="1"/>
        <v>10000</v>
      </c>
      <c r="L19" s="26">
        <f t="shared" si="2"/>
        <v>5000</v>
      </c>
      <c r="N19" s="27"/>
      <c r="O19" s="14"/>
    </row>
    <row r="20" spans="2:15 16373:16375" s="20" customFormat="1" ht="15" x14ac:dyDescent="0.25">
      <c r="B20" s="21" t="s">
        <v>45</v>
      </c>
      <c r="C20" s="22" t="s">
        <v>120</v>
      </c>
      <c r="D20" s="23" t="s">
        <v>152</v>
      </c>
      <c r="E20" s="21" t="s">
        <v>300</v>
      </c>
      <c r="F20" s="23" t="s">
        <v>153</v>
      </c>
      <c r="G20" s="23" t="s">
        <v>154</v>
      </c>
      <c r="H20" s="23" t="s">
        <v>166</v>
      </c>
      <c r="I20" s="24">
        <v>5</v>
      </c>
      <c r="J20" s="25" t="str">
        <f>IF($B$1="VIT 1500 ML",IF(I20&lt;=1,"",IF(I20&lt;=24,"A",IF(I20&lt;=49,"B","C"))))</f>
        <v>A</v>
      </c>
      <c r="K20" s="26">
        <f>IFERROR(VLOOKUP(J20,$G$5:$L$8,5,0)*I20,0)</f>
        <v>5000</v>
      </c>
      <c r="L20" s="26">
        <f>IFERROR(VLOOKUP(J20,$G$5:$M$8,6,0),0)*I20</f>
        <v>2500</v>
      </c>
      <c r="N20" s="27"/>
      <c r="O20" s="14"/>
      <c r="XES20" s="11" t="s">
        <v>10</v>
      </c>
      <c r="XET20" s="1" t="s">
        <v>1</v>
      </c>
      <c r="XEU20" s="3" t="s">
        <v>27</v>
      </c>
    </row>
    <row r="21" spans="2:15 16373:16375" s="20" customFormat="1" ht="15" x14ac:dyDescent="0.25">
      <c r="B21" s="21" t="s">
        <v>45</v>
      </c>
      <c r="C21" s="22" t="s">
        <v>120</v>
      </c>
      <c r="D21" s="23" t="s">
        <v>155</v>
      </c>
      <c r="E21" s="21" t="s">
        <v>300</v>
      </c>
      <c r="F21" s="23" t="s">
        <v>156</v>
      </c>
      <c r="G21" s="23" t="s">
        <v>157</v>
      </c>
      <c r="H21" s="23" t="s">
        <v>167</v>
      </c>
      <c r="I21" s="24">
        <v>10</v>
      </c>
      <c r="J21" s="25" t="str">
        <f t="shared" ref="J21:J26" si="3">IF($B$1="VIT 1500 ML",IF(I21&lt;=1,"",IF(I21&lt;=24,"A",IF(I21&lt;=49,"B","C"))))</f>
        <v>A</v>
      </c>
      <c r="K21" s="26">
        <f t="shared" ref="K21:K26" si="4">IFERROR(VLOOKUP(J21,$G$5:$L$8,5,0)*I21,0)</f>
        <v>10000</v>
      </c>
      <c r="L21" s="26">
        <f t="shared" ref="L21:L26" si="5">IFERROR(VLOOKUP(J21,$G$5:$M$8,6,0),0)*I21</f>
        <v>5000</v>
      </c>
      <c r="N21" s="27"/>
      <c r="O21" s="14"/>
    </row>
    <row r="22" spans="2:15 16373:16375" s="20" customFormat="1" ht="15" x14ac:dyDescent="0.25">
      <c r="B22" s="21" t="s">
        <v>45</v>
      </c>
      <c r="C22" s="22" t="s">
        <v>120</v>
      </c>
      <c r="D22" s="23" t="s">
        <v>158</v>
      </c>
      <c r="E22" s="21" t="s">
        <v>300</v>
      </c>
      <c r="F22" s="23" t="s">
        <v>159</v>
      </c>
      <c r="G22" s="23" t="s">
        <v>160</v>
      </c>
      <c r="H22" s="23" t="s">
        <v>168</v>
      </c>
      <c r="I22" s="24">
        <v>10</v>
      </c>
      <c r="J22" s="25" t="str">
        <f t="shared" si="3"/>
        <v>A</v>
      </c>
      <c r="K22" s="26">
        <f t="shared" si="4"/>
        <v>10000</v>
      </c>
      <c r="L22" s="26">
        <f t="shared" si="5"/>
        <v>5000</v>
      </c>
      <c r="N22" s="27"/>
      <c r="O22" s="14"/>
    </row>
    <row r="23" spans="2:15 16373:16375" s="20" customFormat="1" ht="15" x14ac:dyDescent="0.25">
      <c r="B23" s="21" t="s">
        <v>45</v>
      </c>
      <c r="C23" s="22" t="s">
        <v>120</v>
      </c>
      <c r="D23" s="23" t="s">
        <v>169</v>
      </c>
      <c r="E23" s="21" t="s">
        <v>300</v>
      </c>
      <c r="F23" s="23" t="s">
        <v>170</v>
      </c>
      <c r="G23" s="23" t="s">
        <v>171</v>
      </c>
      <c r="H23" s="23" t="s">
        <v>187</v>
      </c>
      <c r="I23" s="24">
        <v>10</v>
      </c>
      <c r="J23" s="25" t="str">
        <f t="shared" si="3"/>
        <v>A</v>
      </c>
      <c r="K23" s="26">
        <f t="shared" si="4"/>
        <v>10000</v>
      </c>
      <c r="L23" s="26">
        <f t="shared" si="5"/>
        <v>5000</v>
      </c>
      <c r="N23" s="27"/>
      <c r="O23" s="14"/>
    </row>
    <row r="24" spans="2:15 16373:16375" s="20" customFormat="1" ht="15" x14ac:dyDescent="0.25">
      <c r="B24" s="21" t="s">
        <v>45</v>
      </c>
      <c r="C24" s="22" t="s">
        <v>120</v>
      </c>
      <c r="D24" s="23" t="s">
        <v>172</v>
      </c>
      <c r="E24" s="21" t="s">
        <v>300</v>
      </c>
      <c r="F24" s="23" t="s">
        <v>173</v>
      </c>
      <c r="G24" s="23" t="s">
        <v>174</v>
      </c>
      <c r="H24" s="23" t="s">
        <v>188</v>
      </c>
      <c r="I24" s="24">
        <v>5</v>
      </c>
      <c r="J24" s="25" t="str">
        <f t="shared" si="3"/>
        <v>A</v>
      </c>
      <c r="K24" s="26">
        <f t="shared" si="4"/>
        <v>5000</v>
      </c>
      <c r="L24" s="26">
        <f t="shared" si="5"/>
        <v>2500</v>
      </c>
      <c r="N24" s="27"/>
      <c r="O24" s="14"/>
    </row>
    <row r="25" spans="2:15 16373:16375" s="20" customFormat="1" ht="15" x14ac:dyDescent="0.25">
      <c r="B25" s="21" t="s">
        <v>45</v>
      </c>
      <c r="C25" s="22" t="s">
        <v>120</v>
      </c>
      <c r="D25" s="23" t="s">
        <v>175</v>
      </c>
      <c r="E25" s="21" t="s">
        <v>300</v>
      </c>
      <c r="F25" s="23" t="s">
        <v>176</v>
      </c>
      <c r="G25" s="23" t="s">
        <v>177</v>
      </c>
      <c r="H25" s="23" t="s">
        <v>189</v>
      </c>
      <c r="I25" s="24">
        <v>5</v>
      </c>
      <c r="J25" s="25" t="str">
        <f t="shared" si="3"/>
        <v>A</v>
      </c>
      <c r="K25" s="26">
        <f t="shared" si="4"/>
        <v>5000</v>
      </c>
      <c r="L25" s="26">
        <f t="shared" si="5"/>
        <v>2500</v>
      </c>
      <c r="N25" s="27"/>
      <c r="O25" s="14"/>
    </row>
    <row r="26" spans="2:15 16373:16375" s="20" customFormat="1" ht="15" x14ac:dyDescent="0.25">
      <c r="B26" s="21" t="s">
        <v>45</v>
      </c>
      <c r="C26" s="22" t="s">
        <v>120</v>
      </c>
      <c r="D26" s="23" t="s">
        <v>178</v>
      </c>
      <c r="E26" s="21" t="s">
        <v>300</v>
      </c>
      <c r="F26" s="23" t="s">
        <v>179</v>
      </c>
      <c r="G26" s="23" t="s">
        <v>180</v>
      </c>
      <c r="H26" s="23" t="s">
        <v>190</v>
      </c>
      <c r="I26" s="24">
        <v>5</v>
      </c>
      <c r="J26" s="25" t="str">
        <f t="shared" si="3"/>
        <v>A</v>
      </c>
      <c r="K26" s="26">
        <f t="shared" si="4"/>
        <v>5000</v>
      </c>
      <c r="L26" s="26">
        <f t="shared" si="5"/>
        <v>2500</v>
      </c>
      <c r="N26" s="27"/>
      <c r="O26" s="14"/>
    </row>
    <row r="27" spans="2:15 16373:16375" s="20" customFormat="1" ht="15" x14ac:dyDescent="0.25">
      <c r="B27" s="21" t="s">
        <v>45</v>
      </c>
      <c r="C27" s="22" t="s">
        <v>120</v>
      </c>
      <c r="D27" s="23" t="s">
        <v>181</v>
      </c>
      <c r="E27" s="21" t="s">
        <v>300</v>
      </c>
      <c r="F27" s="23" t="s">
        <v>182</v>
      </c>
      <c r="G27" s="23" t="s">
        <v>183</v>
      </c>
      <c r="H27" s="23" t="s">
        <v>191</v>
      </c>
      <c r="I27" s="24">
        <v>5</v>
      </c>
      <c r="J27" s="25" t="str">
        <f>IF($B$1="VIT 1500 ML",IF(I27&lt;=1,"",IF(I27&lt;=24,"A",IF(I27&lt;=49,"B","C"))))</f>
        <v>A</v>
      </c>
      <c r="K27" s="26">
        <f>IFERROR(VLOOKUP(J27,$G$5:$L$8,5,0)*I27,0)</f>
        <v>5000</v>
      </c>
      <c r="L27" s="26">
        <f>IFERROR(VLOOKUP(J27,$G$5:$M$8,6,0),0)*I27</f>
        <v>2500</v>
      </c>
      <c r="N27" s="27"/>
      <c r="O27" s="14"/>
      <c r="XES27" s="11" t="s">
        <v>10</v>
      </c>
      <c r="XET27" s="1" t="s">
        <v>1</v>
      </c>
      <c r="XEU27" s="3" t="s">
        <v>27</v>
      </c>
    </row>
    <row r="28" spans="2:15 16373:16375" s="20" customFormat="1" ht="15" x14ac:dyDescent="0.25">
      <c r="B28" s="21" t="s">
        <v>45</v>
      </c>
      <c r="C28" s="22" t="s">
        <v>120</v>
      </c>
      <c r="D28" s="23" t="s">
        <v>184</v>
      </c>
      <c r="E28" s="21" t="s">
        <v>300</v>
      </c>
      <c r="F28" s="23" t="s">
        <v>185</v>
      </c>
      <c r="G28" s="23" t="s">
        <v>186</v>
      </c>
      <c r="H28" s="23" t="s">
        <v>192</v>
      </c>
      <c r="I28" s="24">
        <v>10</v>
      </c>
      <c r="J28" s="25" t="str">
        <f t="shared" ref="J28:J33" si="6">IF($B$1="VIT 1500 ML",IF(I28&lt;=1,"",IF(I28&lt;=24,"A",IF(I28&lt;=49,"B","C"))))</f>
        <v>A</v>
      </c>
      <c r="K28" s="26">
        <f t="shared" ref="K28:K33" si="7">IFERROR(VLOOKUP(J28,$G$5:$L$8,5,0)*I28,0)</f>
        <v>10000</v>
      </c>
      <c r="L28" s="26">
        <f t="shared" ref="L28:L33" si="8">IFERROR(VLOOKUP(J28,$G$5:$M$8,6,0),0)*I28</f>
        <v>5000</v>
      </c>
      <c r="N28" s="27"/>
      <c r="O28" s="14"/>
    </row>
    <row r="29" spans="2:15 16373:16375" s="20" customFormat="1" ht="15" x14ac:dyDescent="0.25">
      <c r="B29" s="21" t="s">
        <v>34</v>
      </c>
      <c r="C29" s="22" t="s">
        <v>91</v>
      </c>
      <c r="D29" s="92" t="s">
        <v>92</v>
      </c>
      <c r="E29" s="21" t="s">
        <v>300</v>
      </c>
      <c r="F29" s="23" t="s">
        <v>99</v>
      </c>
      <c r="G29" s="23" t="s">
        <v>100</v>
      </c>
      <c r="H29" s="92" t="s">
        <v>113</v>
      </c>
      <c r="I29" s="24">
        <v>20</v>
      </c>
      <c r="J29" s="25" t="str">
        <f t="shared" si="6"/>
        <v>A</v>
      </c>
      <c r="K29" s="26">
        <f t="shared" si="7"/>
        <v>20000</v>
      </c>
      <c r="L29" s="26">
        <f t="shared" si="8"/>
        <v>10000</v>
      </c>
      <c r="N29" s="27"/>
      <c r="O29" s="14"/>
    </row>
    <row r="30" spans="2:15 16373:16375" s="20" customFormat="1" ht="15" x14ac:dyDescent="0.25">
      <c r="B30" s="21" t="s">
        <v>34</v>
      </c>
      <c r="C30" s="22" t="s">
        <v>91</v>
      </c>
      <c r="D30" s="92" t="s">
        <v>95</v>
      </c>
      <c r="E30" s="21" t="s">
        <v>300</v>
      </c>
      <c r="F30" s="23" t="s">
        <v>105</v>
      </c>
      <c r="G30" s="23" t="s">
        <v>106</v>
      </c>
      <c r="H30" s="92" t="s">
        <v>116</v>
      </c>
      <c r="I30" s="24">
        <v>5</v>
      </c>
      <c r="J30" s="25" t="str">
        <f t="shared" si="6"/>
        <v>A</v>
      </c>
      <c r="K30" s="26">
        <f t="shared" si="7"/>
        <v>5000</v>
      </c>
      <c r="L30" s="26">
        <f t="shared" si="8"/>
        <v>2500</v>
      </c>
      <c r="N30" s="27"/>
      <c r="O30" s="14"/>
    </row>
    <row r="31" spans="2:15 16373:16375" s="20" customFormat="1" ht="15" x14ac:dyDescent="0.25">
      <c r="B31" s="21" t="s">
        <v>34</v>
      </c>
      <c r="C31" s="22" t="s">
        <v>193</v>
      </c>
      <c r="D31" s="92" t="s">
        <v>214</v>
      </c>
      <c r="E31" s="21" t="s">
        <v>300</v>
      </c>
      <c r="F31" s="23" t="s">
        <v>215</v>
      </c>
      <c r="G31" s="23" t="s">
        <v>216</v>
      </c>
      <c r="H31" s="92" t="s">
        <v>217</v>
      </c>
      <c r="I31" s="24">
        <v>5</v>
      </c>
      <c r="J31" s="25" t="str">
        <f t="shared" si="6"/>
        <v>A</v>
      </c>
      <c r="K31" s="26">
        <f t="shared" si="7"/>
        <v>5000</v>
      </c>
      <c r="L31" s="26">
        <f t="shared" si="8"/>
        <v>2500</v>
      </c>
      <c r="N31" s="27"/>
      <c r="O31" s="14"/>
    </row>
    <row r="32" spans="2:15 16373:16375" s="20" customFormat="1" ht="15" x14ac:dyDescent="0.25">
      <c r="B32" s="21" t="s">
        <v>47</v>
      </c>
      <c r="C32" s="22" t="s">
        <v>218</v>
      </c>
      <c r="D32" s="92" t="s">
        <v>248</v>
      </c>
      <c r="E32" s="21" t="s">
        <v>300</v>
      </c>
      <c r="F32" s="23" t="s">
        <v>249</v>
      </c>
      <c r="G32" s="23" t="s">
        <v>250</v>
      </c>
      <c r="H32" s="92" t="s">
        <v>251</v>
      </c>
      <c r="I32" s="24">
        <v>5</v>
      </c>
      <c r="J32" s="25" t="str">
        <f t="shared" si="6"/>
        <v>A</v>
      </c>
      <c r="K32" s="26">
        <f t="shared" si="7"/>
        <v>5000</v>
      </c>
      <c r="L32" s="26">
        <f t="shared" si="8"/>
        <v>2500</v>
      </c>
      <c r="N32" s="27"/>
      <c r="O32" s="14"/>
    </row>
    <row r="33" spans="2:15 16373:16375" s="20" customFormat="1" ht="15" x14ac:dyDescent="0.25">
      <c r="B33" s="21" t="s">
        <v>33</v>
      </c>
      <c r="C33" s="22" t="s">
        <v>218</v>
      </c>
      <c r="D33" s="92" t="s">
        <v>224</v>
      </c>
      <c r="E33" s="21" t="s">
        <v>300</v>
      </c>
      <c r="F33" s="23" t="s">
        <v>225</v>
      </c>
      <c r="G33" s="23" t="s">
        <v>226</v>
      </c>
      <c r="H33" s="92" t="s">
        <v>227</v>
      </c>
      <c r="I33" s="24">
        <v>5</v>
      </c>
      <c r="J33" s="25" t="str">
        <f t="shared" si="6"/>
        <v>A</v>
      </c>
      <c r="K33" s="26">
        <f t="shared" si="7"/>
        <v>5000</v>
      </c>
      <c r="L33" s="26">
        <f t="shared" si="8"/>
        <v>2500</v>
      </c>
      <c r="N33" s="27"/>
      <c r="O33" s="14"/>
    </row>
    <row r="34" spans="2:15 16373:16375" s="20" customFormat="1" ht="15" x14ac:dyDescent="0.25">
      <c r="B34" s="21" t="s">
        <v>33</v>
      </c>
      <c r="C34" s="22" t="s">
        <v>218</v>
      </c>
      <c r="D34" s="92" t="s">
        <v>228</v>
      </c>
      <c r="E34" s="21" t="s">
        <v>300</v>
      </c>
      <c r="F34" s="23" t="s">
        <v>229</v>
      </c>
      <c r="G34" s="23" t="s">
        <v>230</v>
      </c>
      <c r="H34" s="92" t="s">
        <v>234</v>
      </c>
      <c r="I34" s="24">
        <v>5</v>
      </c>
      <c r="J34" s="25" t="str">
        <f>IF($B$1="VIT 1500 ML",IF(I34&lt;=1,"",IF(I34&lt;=24,"A",IF(I34&lt;=49,"B","C"))))</f>
        <v>A</v>
      </c>
      <c r="K34" s="26">
        <f>IFERROR(VLOOKUP(J34,$G$5:$L$8,5,0)*I34,0)</f>
        <v>5000</v>
      </c>
      <c r="L34" s="26">
        <f>IFERROR(VLOOKUP(J34,$G$5:$M$8,6,0),0)*I34</f>
        <v>2500</v>
      </c>
      <c r="N34" s="27"/>
      <c r="O34" s="14"/>
      <c r="XES34" s="11" t="s">
        <v>10</v>
      </c>
      <c r="XET34" s="1" t="s">
        <v>1</v>
      </c>
      <c r="XEU34" s="3" t="s">
        <v>27</v>
      </c>
    </row>
    <row r="35" spans="2:15 16373:16375" s="20" customFormat="1" ht="15" x14ac:dyDescent="0.25">
      <c r="B35" s="21" t="s">
        <v>33</v>
      </c>
      <c r="C35" s="22" t="s">
        <v>218</v>
      </c>
      <c r="D35" s="92" t="s">
        <v>231</v>
      </c>
      <c r="E35" s="21" t="s">
        <v>300</v>
      </c>
      <c r="F35" s="23" t="s">
        <v>232</v>
      </c>
      <c r="G35" s="23" t="s">
        <v>233</v>
      </c>
      <c r="H35" s="92" t="s">
        <v>235</v>
      </c>
      <c r="I35" s="24">
        <v>5</v>
      </c>
      <c r="J35" s="25" t="str">
        <f t="shared" ref="J35:J63" si="9">IF($B$1="VIT 1500 ML",IF(I35&lt;=1,"",IF(I35&lt;=24,"A",IF(I35&lt;=49,"B","C"))))</f>
        <v>A</v>
      </c>
      <c r="K35" s="26">
        <f t="shared" ref="K35:K63" si="10">IFERROR(VLOOKUP(J35,$G$5:$L$8,5,0)*I35,0)</f>
        <v>5000</v>
      </c>
      <c r="L35" s="26">
        <f t="shared" ref="L35:L63" si="11">IFERROR(VLOOKUP(J35,$G$5:$M$8,6,0),0)*I35</f>
        <v>2500</v>
      </c>
      <c r="N35" s="27"/>
      <c r="O35" s="14"/>
    </row>
    <row r="36" spans="2:15 16373:16375" s="20" customFormat="1" ht="15" x14ac:dyDescent="0.25">
      <c r="B36" s="21" t="s">
        <v>33</v>
      </c>
      <c r="C36" s="22" t="s">
        <v>256</v>
      </c>
      <c r="D36" s="92" t="s">
        <v>273</v>
      </c>
      <c r="E36" s="21" t="s">
        <v>300</v>
      </c>
      <c r="F36" s="23" t="s">
        <v>274</v>
      </c>
      <c r="G36" s="23" t="s">
        <v>275</v>
      </c>
      <c r="H36" s="92" t="s">
        <v>279</v>
      </c>
      <c r="I36" s="24">
        <v>5</v>
      </c>
      <c r="J36" s="25" t="str">
        <f t="shared" si="9"/>
        <v>A</v>
      </c>
      <c r="K36" s="26">
        <f t="shared" si="10"/>
        <v>5000</v>
      </c>
      <c r="L36" s="26">
        <f t="shared" si="11"/>
        <v>2500</v>
      </c>
      <c r="N36" s="27"/>
      <c r="O36" s="14"/>
    </row>
    <row r="37" spans="2:15 16373:16375" s="20" customFormat="1" ht="15" x14ac:dyDescent="0.25">
      <c r="B37" s="21" t="s">
        <v>33</v>
      </c>
      <c r="C37" s="22" t="s">
        <v>256</v>
      </c>
      <c r="D37" s="92" t="s">
        <v>276</v>
      </c>
      <c r="E37" s="21" t="s">
        <v>300</v>
      </c>
      <c r="F37" s="23" t="s">
        <v>277</v>
      </c>
      <c r="G37" s="23" t="s">
        <v>278</v>
      </c>
      <c r="H37" s="92" t="s">
        <v>280</v>
      </c>
      <c r="I37" s="24">
        <v>5</v>
      </c>
      <c r="J37" s="25" t="str">
        <f t="shared" si="9"/>
        <v>A</v>
      </c>
      <c r="K37" s="26">
        <f t="shared" si="10"/>
        <v>5000</v>
      </c>
      <c r="L37" s="26">
        <f t="shared" si="11"/>
        <v>2500</v>
      </c>
      <c r="N37" s="27"/>
      <c r="O37" s="14"/>
    </row>
    <row r="38" spans="2:15 16373:16375" s="20" customFormat="1" ht="15" x14ac:dyDescent="0.25">
      <c r="B38" s="21" t="s">
        <v>33</v>
      </c>
      <c r="C38" s="22" t="s">
        <v>289</v>
      </c>
      <c r="D38" s="92" t="s">
        <v>290</v>
      </c>
      <c r="E38" s="21" t="s">
        <v>300</v>
      </c>
      <c r="F38" s="23" t="s">
        <v>291</v>
      </c>
      <c r="G38" s="23" t="s">
        <v>292</v>
      </c>
      <c r="H38" s="92" t="s">
        <v>293</v>
      </c>
      <c r="I38" s="24">
        <v>5</v>
      </c>
      <c r="J38" s="25" t="str">
        <f t="shared" si="9"/>
        <v>A</v>
      </c>
      <c r="K38" s="26">
        <f t="shared" si="10"/>
        <v>5000</v>
      </c>
      <c r="L38" s="26">
        <f t="shared" si="11"/>
        <v>2500</v>
      </c>
      <c r="N38" s="27"/>
      <c r="O38" s="14"/>
    </row>
    <row r="39" spans="2:15 16373:16375" s="20" customFormat="1" ht="15" x14ac:dyDescent="0.25">
      <c r="B39" s="21" t="s">
        <v>33</v>
      </c>
      <c r="C39" s="22" t="s">
        <v>289</v>
      </c>
      <c r="D39" s="92" t="s">
        <v>294</v>
      </c>
      <c r="E39" s="21" t="s">
        <v>299</v>
      </c>
      <c r="F39" s="23" t="s">
        <v>295</v>
      </c>
      <c r="G39" s="23" t="s">
        <v>296</v>
      </c>
      <c r="H39" s="92" t="s">
        <v>297</v>
      </c>
      <c r="I39" s="24">
        <v>100</v>
      </c>
      <c r="J39" s="25" t="str">
        <f t="shared" si="9"/>
        <v>C</v>
      </c>
      <c r="K39" s="26">
        <f t="shared" si="10"/>
        <v>150000</v>
      </c>
      <c r="L39" s="26">
        <f t="shared" si="11"/>
        <v>100000</v>
      </c>
      <c r="N39" s="27"/>
      <c r="O39" s="14"/>
    </row>
    <row r="40" spans="2:15 16373:16375" s="20" customFormat="1" ht="15" x14ac:dyDescent="0.25">
      <c r="B40" s="21" t="s">
        <v>50</v>
      </c>
      <c r="C40" s="22" t="s">
        <v>91</v>
      </c>
      <c r="D40" s="92" t="s">
        <v>93</v>
      </c>
      <c r="E40" s="21" t="s">
        <v>300</v>
      </c>
      <c r="F40" s="23" t="s">
        <v>101</v>
      </c>
      <c r="G40" s="23" t="s">
        <v>102</v>
      </c>
      <c r="H40" s="92" t="s">
        <v>114</v>
      </c>
      <c r="I40" s="24">
        <v>25</v>
      </c>
      <c r="J40" s="25" t="str">
        <f t="shared" si="9"/>
        <v>B</v>
      </c>
      <c r="K40" s="26">
        <f t="shared" si="10"/>
        <v>31250</v>
      </c>
      <c r="L40" s="26">
        <f t="shared" si="11"/>
        <v>18750</v>
      </c>
      <c r="N40" s="27"/>
      <c r="O40" s="14"/>
    </row>
    <row r="41" spans="2:15 16373:16375" s="20" customFormat="1" ht="15" x14ac:dyDescent="0.25">
      <c r="B41" s="21" t="s">
        <v>50</v>
      </c>
      <c r="C41" s="22" t="s">
        <v>91</v>
      </c>
      <c r="D41" s="92" t="s">
        <v>94</v>
      </c>
      <c r="E41" s="21" t="s">
        <v>300</v>
      </c>
      <c r="F41" s="23" t="s">
        <v>103</v>
      </c>
      <c r="G41" s="23" t="s">
        <v>104</v>
      </c>
      <c r="H41" s="92" t="s">
        <v>115</v>
      </c>
      <c r="I41" s="24">
        <v>10</v>
      </c>
      <c r="J41" s="25" t="str">
        <f t="shared" si="9"/>
        <v>A</v>
      </c>
      <c r="K41" s="26">
        <f t="shared" si="10"/>
        <v>10000</v>
      </c>
      <c r="L41" s="26">
        <f t="shared" si="11"/>
        <v>5000</v>
      </c>
      <c r="N41" s="27"/>
      <c r="O41" s="14"/>
    </row>
    <row r="42" spans="2:15 16373:16375" s="20" customFormat="1" ht="15" x14ac:dyDescent="0.25">
      <c r="B42" s="21" t="s">
        <v>50</v>
      </c>
      <c r="C42" s="22" t="s">
        <v>120</v>
      </c>
      <c r="D42" s="92" t="s">
        <v>121</v>
      </c>
      <c r="E42" s="21" t="s">
        <v>299</v>
      </c>
      <c r="F42" s="23" t="s">
        <v>122</v>
      </c>
      <c r="G42" s="23" t="s">
        <v>123</v>
      </c>
      <c r="H42" s="92" t="s">
        <v>124</v>
      </c>
      <c r="I42" s="24">
        <v>100</v>
      </c>
      <c r="J42" s="25" t="str">
        <f>IF($B$1="VIT 1500 ML",IF(I42&lt;=1,"",IF(I42&lt;=24,"A",IF(I42&lt;=49,"B","C"))))</f>
        <v>C</v>
      </c>
      <c r="K42" s="26">
        <f>IFERROR(VLOOKUP(J42,$G$5:$L$8,5,0)*I42,0)</f>
        <v>150000</v>
      </c>
      <c r="L42" s="26">
        <f>IFERROR(VLOOKUP(J42,$G$5:$M$8,6,0),0)*I42</f>
        <v>100000</v>
      </c>
      <c r="N42" s="27"/>
      <c r="O42" s="14"/>
      <c r="XES42" s="11" t="s">
        <v>10</v>
      </c>
      <c r="XET42" s="1" t="s">
        <v>1</v>
      </c>
      <c r="XEU42" s="3" t="s">
        <v>27</v>
      </c>
    </row>
    <row r="43" spans="2:15 16373:16375" s="20" customFormat="1" ht="15" x14ac:dyDescent="0.25">
      <c r="B43" s="21" t="s">
        <v>50</v>
      </c>
      <c r="C43" s="22" t="s">
        <v>120</v>
      </c>
      <c r="D43" s="92" t="s">
        <v>125</v>
      </c>
      <c r="E43" s="21" t="s">
        <v>299</v>
      </c>
      <c r="F43" s="23" t="s">
        <v>126</v>
      </c>
      <c r="G43" s="23" t="s">
        <v>127</v>
      </c>
      <c r="H43" s="92" t="s">
        <v>128</v>
      </c>
      <c r="I43" s="24">
        <v>30</v>
      </c>
      <c r="J43" s="25" t="str">
        <f t="shared" ref="J43:J47" si="12">IF($B$1="VIT 1500 ML",IF(I43&lt;=1,"",IF(I43&lt;=24,"A",IF(I43&lt;=49,"B","C"))))</f>
        <v>B</v>
      </c>
      <c r="K43" s="26">
        <f t="shared" ref="K43:K47" si="13">IFERROR(VLOOKUP(J43,$G$5:$L$8,5,0)*I43,0)</f>
        <v>37500</v>
      </c>
      <c r="L43" s="26">
        <f t="shared" ref="L43:L47" si="14">IFERROR(VLOOKUP(J43,$G$5:$M$8,6,0),0)*I43</f>
        <v>22500</v>
      </c>
      <c r="N43" s="27"/>
      <c r="O43" s="14"/>
    </row>
    <row r="44" spans="2:15 16373:16375" s="20" customFormat="1" ht="15" x14ac:dyDescent="0.25">
      <c r="B44" s="21" t="s">
        <v>50</v>
      </c>
      <c r="C44" s="22" t="s">
        <v>193</v>
      </c>
      <c r="D44" s="92" t="s">
        <v>202</v>
      </c>
      <c r="E44" s="21" t="s">
        <v>300</v>
      </c>
      <c r="F44" s="23" t="s">
        <v>203</v>
      </c>
      <c r="G44" s="23" t="s">
        <v>204</v>
      </c>
      <c r="H44" s="92" t="s">
        <v>205</v>
      </c>
      <c r="I44" s="24">
        <v>10</v>
      </c>
      <c r="J44" s="25" t="str">
        <f t="shared" si="12"/>
        <v>A</v>
      </c>
      <c r="K44" s="26">
        <f t="shared" si="13"/>
        <v>10000</v>
      </c>
      <c r="L44" s="26">
        <f t="shared" si="14"/>
        <v>5000</v>
      </c>
      <c r="N44" s="27"/>
      <c r="O44" s="14"/>
    </row>
    <row r="45" spans="2:15 16373:16375" s="20" customFormat="1" ht="15" x14ac:dyDescent="0.25">
      <c r="B45" s="21" t="s">
        <v>50</v>
      </c>
      <c r="C45" s="22" t="s">
        <v>193</v>
      </c>
      <c r="D45" s="92" t="s">
        <v>206</v>
      </c>
      <c r="E45" s="21" t="s">
        <v>299</v>
      </c>
      <c r="F45" s="23" t="s">
        <v>207</v>
      </c>
      <c r="G45" s="23" t="s">
        <v>208</v>
      </c>
      <c r="H45" s="92" t="s">
        <v>209</v>
      </c>
      <c r="I45" s="24">
        <v>80</v>
      </c>
      <c r="J45" s="25" t="str">
        <f t="shared" si="12"/>
        <v>C</v>
      </c>
      <c r="K45" s="26">
        <f t="shared" si="13"/>
        <v>120000</v>
      </c>
      <c r="L45" s="26">
        <f t="shared" si="14"/>
        <v>80000</v>
      </c>
      <c r="N45" s="27"/>
      <c r="O45" s="14"/>
    </row>
    <row r="46" spans="2:15 16373:16375" s="20" customFormat="1" ht="15" x14ac:dyDescent="0.25">
      <c r="B46" s="21" t="s">
        <v>50</v>
      </c>
      <c r="C46" s="22" t="s">
        <v>193</v>
      </c>
      <c r="D46" s="92" t="s">
        <v>210</v>
      </c>
      <c r="E46" s="21" t="s">
        <v>299</v>
      </c>
      <c r="F46" s="23" t="s">
        <v>211</v>
      </c>
      <c r="G46" s="23" t="s">
        <v>212</v>
      </c>
      <c r="H46" s="92" t="s">
        <v>213</v>
      </c>
      <c r="I46" s="24">
        <v>50</v>
      </c>
      <c r="J46" s="25" t="str">
        <f t="shared" si="12"/>
        <v>C</v>
      </c>
      <c r="K46" s="26">
        <f t="shared" si="13"/>
        <v>75000</v>
      </c>
      <c r="L46" s="26">
        <f t="shared" si="14"/>
        <v>50000</v>
      </c>
      <c r="N46" s="27"/>
      <c r="O46" s="14"/>
    </row>
    <row r="47" spans="2:15 16373:16375" s="20" customFormat="1" ht="15" x14ac:dyDescent="0.25">
      <c r="B47" s="21" t="s">
        <v>50</v>
      </c>
      <c r="C47" s="22" t="s">
        <v>218</v>
      </c>
      <c r="D47" s="92" t="s">
        <v>125</v>
      </c>
      <c r="E47" s="21" t="s">
        <v>299</v>
      </c>
      <c r="F47" s="23" t="s">
        <v>126</v>
      </c>
      <c r="G47" s="23" t="s">
        <v>127</v>
      </c>
      <c r="H47" s="92" t="s">
        <v>223</v>
      </c>
      <c r="I47" s="24">
        <v>30</v>
      </c>
      <c r="J47" s="25" t="str">
        <f t="shared" si="12"/>
        <v>B</v>
      </c>
      <c r="K47" s="26">
        <f t="shared" si="13"/>
        <v>37500</v>
      </c>
      <c r="L47" s="26">
        <f t="shared" si="14"/>
        <v>22500</v>
      </c>
      <c r="N47" s="27"/>
      <c r="O47" s="14"/>
    </row>
    <row r="48" spans="2:15 16373:16375" s="20" customFormat="1" ht="15" x14ac:dyDescent="0.25">
      <c r="B48" s="21" t="s">
        <v>50</v>
      </c>
      <c r="C48" s="22" t="s">
        <v>256</v>
      </c>
      <c r="D48" s="92" t="s">
        <v>269</v>
      </c>
      <c r="E48" s="21" t="s">
        <v>300</v>
      </c>
      <c r="F48" s="23" t="s">
        <v>270</v>
      </c>
      <c r="G48" s="23" t="s">
        <v>271</v>
      </c>
      <c r="H48" s="92" t="s">
        <v>272</v>
      </c>
      <c r="I48" s="24">
        <v>10</v>
      </c>
      <c r="J48" s="25" t="str">
        <f t="shared" si="9"/>
        <v>A</v>
      </c>
      <c r="K48" s="26">
        <f t="shared" si="10"/>
        <v>10000</v>
      </c>
      <c r="L48" s="26">
        <f t="shared" si="11"/>
        <v>5000</v>
      </c>
      <c r="N48" s="27"/>
      <c r="O48" s="14"/>
    </row>
    <row r="49" spans="2:15 16373:16375" s="20" customFormat="1" ht="15" x14ac:dyDescent="0.25">
      <c r="B49" s="21" t="s">
        <v>51</v>
      </c>
      <c r="C49" s="22" t="s">
        <v>91</v>
      </c>
      <c r="D49" s="92" t="s">
        <v>96</v>
      </c>
      <c r="E49" s="21" t="s">
        <v>300</v>
      </c>
      <c r="F49" s="23" t="s">
        <v>107</v>
      </c>
      <c r="G49" s="23" t="s">
        <v>108</v>
      </c>
      <c r="H49" s="92" t="s">
        <v>117</v>
      </c>
      <c r="I49" s="24">
        <v>10</v>
      </c>
      <c r="J49" s="25" t="str">
        <f t="shared" ref="J49:J52" si="15">IF($B$1="VIT 1500 ML",IF(I49&lt;=1,"",IF(I49&lt;=24,"A",IF(I49&lt;=49,"B","C"))))</f>
        <v>A</v>
      </c>
      <c r="K49" s="26">
        <f t="shared" ref="K49:K52" si="16">IFERROR(VLOOKUP(J49,$G$5:$L$8,5,0)*I49,0)</f>
        <v>10000</v>
      </c>
      <c r="L49" s="26">
        <f t="shared" ref="L49:L52" si="17">IFERROR(VLOOKUP(J49,$G$5:$M$8,6,0),0)*I49</f>
        <v>5000</v>
      </c>
      <c r="N49" s="27"/>
      <c r="O49" s="14"/>
    </row>
    <row r="50" spans="2:15 16373:16375" s="20" customFormat="1" ht="15" x14ac:dyDescent="0.25">
      <c r="B50" s="21" t="s">
        <v>51</v>
      </c>
      <c r="C50" s="22" t="s">
        <v>91</v>
      </c>
      <c r="D50" s="92" t="s">
        <v>97</v>
      </c>
      <c r="E50" s="21" t="s">
        <v>300</v>
      </c>
      <c r="F50" s="23" t="s">
        <v>109</v>
      </c>
      <c r="G50" s="23" t="s">
        <v>110</v>
      </c>
      <c r="H50" s="92" t="s">
        <v>118</v>
      </c>
      <c r="I50" s="24">
        <v>5</v>
      </c>
      <c r="J50" s="25" t="str">
        <f t="shared" si="15"/>
        <v>A</v>
      </c>
      <c r="K50" s="26">
        <f t="shared" si="16"/>
        <v>5000</v>
      </c>
      <c r="L50" s="26">
        <f t="shared" si="17"/>
        <v>2500</v>
      </c>
      <c r="N50" s="27"/>
      <c r="O50" s="14"/>
    </row>
    <row r="51" spans="2:15 16373:16375" s="20" customFormat="1" ht="15" x14ac:dyDescent="0.25">
      <c r="B51" s="21" t="s">
        <v>51</v>
      </c>
      <c r="C51" s="22" t="s">
        <v>91</v>
      </c>
      <c r="D51" s="92" t="s">
        <v>98</v>
      </c>
      <c r="E51" s="21" t="s">
        <v>300</v>
      </c>
      <c r="F51" s="23" t="s">
        <v>111</v>
      </c>
      <c r="G51" s="23" t="s">
        <v>112</v>
      </c>
      <c r="H51" s="92" t="s">
        <v>119</v>
      </c>
      <c r="I51" s="24">
        <v>5</v>
      </c>
      <c r="J51" s="25" t="str">
        <f t="shared" si="15"/>
        <v>A</v>
      </c>
      <c r="K51" s="26">
        <f t="shared" si="16"/>
        <v>5000</v>
      </c>
      <c r="L51" s="26">
        <f t="shared" si="17"/>
        <v>2500</v>
      </c>
      <c r="N51" s="27"/>
      <c r="O51" s="14"/>
    </row>
    <row r="52" spans="2:15 16373:16375" s="20" customFormat="1" ht="15" x14ac:dyDescent="0.25">
      <c r="B52" s="21" t="s">
        <v>51</v>
      </c>
      <c r="C52" s="22" t="s">
        <v>193</v>
      </c>
      <c r="D52" s="92" t="s">
        <v>194</v>
      </c>
      <c r="E52" s="21" t="s">
        <v>300</v>
      </c>
      <c r="F52" s="23" t="s">
        <v>195</v>
      </c>
      <c r="G52" s="23" t="s">
        <v>196</v>
      </c>
      <c r="H52" s="92" t="s">
        <v>197</v>
      </c>
      <c r="I52" s="24">
        <v>5</v>
      </c>
      <c r="J52" s="25" t="str">
        <f t="shared" si="15"/>
        <v>A</v>
      </c>
      <c r="K52" s="26">
        <f t="shared" si="16"/>
        <v>5000</v>
      </c>
      <c r="L52" s="26">
        <f t="shared" si="17"/>
        <v>2500</v>
      </c>
      <c r="N52" s="27"/>
      <c r="O52" s="14"/>
    </row>
    <row r="53" spans="2:15 16373:16375" s="20" customFormat="1" ht="15" x14ac:dyDescent="0.25">
      <c r="B53" s="21" t="s">
        <v>51</v>
      </c>
      <c r="C53" s="22" t="s">
        <v>256</v>
      </c>
      <c r="D53" s="92" t="s">
        <v>257</v>
      </c>
      <c r="E53" s="21" t="s">
        <v>300</v>
      </c>
      <c r="F53" s="23" t="s">
        <v>258</v>
      </c>
      <c r="G53" s="23" t="s">
        <v>259</v>
      </c>
      <c r="H53" s="92" t="s">
        <v>263</v>
      </c>
      <c r="I53" s="24">
        <v>5</v>
      </c>
      <c r="J53" s="25" t="str">
        <f>IF($B$1="VIT 1500 ML",IF(I53&lt;=1,"",IF(I53&lt;=24,"A",IF(I53&lt;=49,"B","C"))))</f>
        <v>A</v>
      </c>
      <c r="K53" s="26">
        <f>IFERROR(VLOOKUP(J53,$G$5:$L$8,5,0)*I53,0)</f>
        <v>5000</v>
      </c>
      <c r="L53" s="26">
        <f>IFERROR(VLOOKUP(J53,$G$5:$M$8,6,0),0)*I53</f>
        <v>2500</v>
      </c>
      <c r="N53" s="27"/>
      <c r="O53" s="14"/>
      <c r="XES53" s="11" t="s">
        <v>10</v>
      </c>
      <c r="XET53" s="1" t="s">
        <v>1</v>
      </c>
      <c r="XEU53" s="3" t="s">
        <v>27</v>
      </c>
    </row>
    <row r="54" spans="2:15 16373:16375" s="20" customFormat="1" ht="15" x14ac:dyDescent="0.25">
      <c r="B54" s="21" t="s">
        <v>51</v>
      </c>
      <c r="C54" s="22" t="s">
        <v>256</v>
      </c>
      <c r="D54" s="92" t="s">
        <v>260</v>
      </c>
      <c r="E54" s="21" t="s">
        <v>300</v>
      </c>
      <c r="F54" s="23" t="s">
        <v>261</v>
      </c>
      <c r="G54" s="23" t="s">
        <v>262</v>
      </c>
      <c r="H54" s="92" t="s">
        <v>264</v>
      </c>
      <c r="I54" s="24">
        <v>5</v>
      </c>
      <c r="J54" s="25" t="str">
        <f t="shared" ref="J54:J58" si="18">IF($B$1="VIT 1500 ML",IF(I54&lt;=1,"",IF(I54&lt;=24,"A",IF(I54&lt;=49,"B","C"))))</f>
        <v>A</v>
      </c>
      <c r="K54" s="26">
        <f t="shared" ref="K54:K58" si="19">IFERROR(VLOOKUP(J54,$G$5:$L$8,5,0)*I54,0)</f>
        <v>5000</v>
      </c>
      <c r="L54" s="26">
        <f t="shared" ref="L54:L58" si="20">IFERROR(VLOOKUP(J54,$G$5:$M$8,6,0),0)*I54</f>
        <v>2500</v>
      </c>
      <c r="N54" s="27"/>
      <c r="O54" s="14"/>
    </row>
    <row r="55" spans="2:15 16373:16375" s="20" customFormat="1" ht="15" x14ac:dyDescent="0.25">
      <c r="B55" s="21" t="s">
        <v>51</v>
      </c>
      <c r="C55" s="22" t="s">
        <v>256</v>
      </c>
      <c r="D55" s="92" t="s">
        <v>265</v>
      </c>
      <c r="E55" s="21" t="s">
        <v>300</v>
      </c>
      <c r="F55" s="23" t="s">
        <v>266</v>
      </c>
      <c r="G55" s="23" t="s">
        <v>267</v>
      </c>
      <c r="H55" s="92" t="s">
        <v>268</v>
      </c>
      <c r="I55" s="24">
        <v>25</v>
      </c>
      <c r="J55" s="25" t="str">
        <f t="shared" si="18"/>
        <v>B</v>
      </c>
      <c r="K55" s="26">
        <f t="shared" si="19"/>
        <v>31250</v>
      </c>
      <c r="L55" s="26">
        <f t="shared" si="20"/>
        <v>18750</v>
      </c>
      <c r="N55" s="27"/>
      <c r="O55" s="14"/>
    </row>
    <row r="56" spans="2:15 16373:16375" s="20" customFormat="1" ht="15" x14ac:dyDescent="0.25">
      <c r="B56" s="21" t="s">
        <v>53</v>
      </c>
      <c r="C56" s="22" t="s">
        <v>218</v>
      </c>
      <c r="D56" s="92" t="s">
        <v>236</v>
      </c>
      <c r="E56" s="21" t="s">
        <v>300</v>
      </c>
      <c r="F56" s="23" t="s">
        <v>237</v>
      </c>
      <c r="G56" s="23" t="s">
        <v>238</v>
      </c>
      <c r="H56" s="92" t="s">
        <v>245</v>
      </c>
      <c r="I56" s="24">
        <v>5</v>
      </c>
      <c r="J56" s="25" t="str">
        <f t="shared" si="18"/>
        <v>A</v>
      </c>
      <c r="K56" s="26">
        <f t="shared" si="19"/>
        <v>5000</v>
      </c>
      <c r="L56" s="26">
        <f t="shared" si="20"/>
        <v>2500</v>
      </c>
      <c r="N56" s="27"/>
      <c r="O56" s="14"/>
    </row>
    <row r="57" spans="2:15 16373:16375" s="20" customFormat="1" ht="15" x14ac:dyDescent="0.25">
      <c r="B57" s="21" t="s">
        <v>53</v>
      </c>
      <c r="C57" s="22" t="s">
        <v>218</v>
      </c>
      <c r="D57" s="92" t="s">
        <v>239</v>
      </c>
      <c r="E57" s="21" t="s">
        <v>300</v>
      </c>
      <c r="F57" s="23" t="s">
        <v>240</v>
      </c>
      <c r="G57" s="23" t="s">
        <v>241</v>
      </c>
      <c r="H57" s="92" t="s">
        <v>246</v>
      </c>
      <c r="I57" s="24">
        <v>5</v>
      </c>
      <c r="J57" s="25" t="str">
        <f t="shared" si="18"/>
        <v>A</v>
      </c>
      <c r="K57" s="26">
        <f t="shared" si="19"/>
        <v>5000</v>
      </c>
      <c r="L57" s="26">
        <f t="shared" si="20"/>
        <v>2500</v>
      </c>
      <c r="N57" s="27"/>
      <c r="O57" s="14"/>
    </row>
    <row r="58" spans="2:15 16373:16375" s="20" customFormat="1" ht="15" x14ac:dyDescent="0.25">
      <c r="B58" s="21" t="s">
        <v>53</v>
      </c>
      <c r="C58" s="22" t="s">
        <v>218</v>
      </c>
      <c r="D58" s="92" t="s">
        <v>242</v>
      </c>
      <c r="E58" s="21" t="s">
        <v>300</v>
      </c>
      <c r="F58" s="23" t="s">
        <v>243</v>
      </c>
      <c r="G58" s="23" t="s">
        <v>244</v>
      </c>
      <c r="H58" s="92" t="s">
        <v>247</v>
      </c>
      <c r="I58" s="24">
        <v>5</v>
      </c>
      <c r="J58" s="25" t="str">
        <f t="shared" si="18"/>
        <v>A</v>
      </c>
      <c r="K58" s="26">
        <f t="shared" si="19"/>
        <v>5000</v>
      </c>
      <c r="L58" s="26">
        <f t="shared" si="20"/>
        <v>2500</v>
      </c>
      <c r="N58" s="27"/>
      <c r="O58" s="14"/>
    </row>
    <row r="59" spans="2:15 16373:16375" s="20" customFormat="1" ht="15" x14ac:dyDescent="0.25">
      <c r="B59" s="21" t="s">
        <v>53</v>
      </c>
      <c r="C59" s="22" t="s">
        <v>256</v>
      </c>
      <c r="D59" s="92" t="s">
        <v>281</v>
      </c>
      <c r="E59" s="21" t="s">
        <v>300</v>
      </c>
      <c r="F59" s="23" t="s">
        <v>282</v>
      </c>
      <c r="G59" s="23" t="s">
        <v>283</v>
      </c>
      <c r="H59" s="92" t="s">
        <v>284</v>
      </c>
      <c r="I59" s="24">
        <v>5</v>
      </c>
      <c r="J59" s="25" t="str">
        <f t="shared" si="9"/>
        <v>A</v>
      </c>
      <c r="K59" s="26">
        <f t="shared" si="10"/>
        <v>5000</v>
      </c>
      <c r="L59" s="26">
        <f t="shared" si="11"/>
        <v>2500</v>
      </c>
      <c r="N59" s="27"/>
      <c r="O59" s="14"/>
    </row>
    <row r="60" spans="2:15 16373:16375" s="20" customFormat="1" ht="15" x14ac:dyDescent="0.25">
      <c r="B60" s="21" t="s">
        <v>53</v>
      </c>
      <c r="C60" s="22" t="s">
        <v>256</v>
      </c>
      <c r="D60" s="92" t="s">
        <v>285</v>
      </c>
      <c r="E60" s="21" t="s">
        <v>300</v>
      </c>
      <c r="F60" s="23" t="s">
        <v>286</v>
      </c>
      <c r="G60" s="23" t="s">
        <v>287</v>
      </c>
      <c r="H60" s="92" t="s">
        <v>288</v>
      </c>
      <c r="I60" s="24">
        <v>5</v>
      </c>
      <c r="J60" s="25" t="str">
        <f t="shared" si="9"/>
        <v>A</v>
      </c>
      <c r="K60" s="26">
        <f t="shared" si="10"/>
        <v>5000</v>
      </c>
      <c r="L60" s="26">
        <f t="shared" si="11"/>
        <v>2500</v>
      </c>
      <c r="N60" s="27"/>
      <c r="O60" s="14"/>
    </row>
    <row r="61" spans="2:15 16373:16375" s="20" customFormat="1" ht="15" x14ac:dyDescent="0.25">
      <c r="B61" s="21" t="s">
        <v>54</v>
      </c>
      <c r="C61" s="22" t="s">
        <v>218</v>
      </c>
      <c r="D61" s="92" t="s">
        <v>252</v>
      </c>
      <c r="E61" s="21" t="s">
        <v>299</v>
      </c>
      <c r="F61" s="23" t="s">
        <v>253</v>
      </c>
      <c r="G61" s="23" t="s">
        <v>254</v>
      </c>
      <c r="H61" s="92" t="s">
        <v>255</v>
      </c>
      <c r="I61" s="24">
        <v>84</v>
      </c>
      <c r="J61" s="25" t="str">
        <f t="shared" si="9"/>
        <v>C</v>
      </c>
      <c r="K61" s="26">
        <f t="shared" si="10"/>
        <v>126000</v>
      </c>
      <c r="L61" s="26">
        <f t="shared" si="11"/>
        <v>84000</v>
      </c>
      <c r="N61" s="27"/>
      <c r="O61" s="14"/>
    </row>
    <row r="62" spans="2:15 16373:16375" s="20" customFormat="1" ht="15" x14ac:dyDescent="0.25">
      <c r="B62" s="21" t="s">
        <v>55</v>
      </c>
      <c r="C62" s="22" t="s">
        <v>193</v>
      </c>
      <c r="D62" s="92" t="s">
        <v>198</v>
      </c>
      <c r="E62" s="21" t="s">
        <v>299</v>
      </c>
      <c r="F62" s="23" t="s">
        <v>199</v>
      </c>
      <c r="G62" s="23" t="s">
        <v>200</v>
      </c>
      <c r="H62" s="92" t="s">
        <v>201</v>
      </c>
      <c r="I62" s="24">
        <v>50</v>
      </c>
      <c r="J62" s="25" t="str">
        <f t="shared" si="9"/>
        <v>C</v>
      </c>
      <c r="K62" s="26">
        <f t="shared" si="10"/>
        <v>75000</v>
      </c>
      <c r="L62" s="26">
        <f t="shared" si="11"/>
        <v>50000</v>
      </c>
      <c r="N62" s="27"/>
      <c r="O62" s="14"/>
    </row>
    <row r="63" spans="2:15 16373:16375" s="20" customFormat="1" ht="15" x14ac:dyDescent="0.25">
      <c r="B63" s="21" t="s">
        <v>55</v>
      </c>
      <c r="C63" s="22" t="s">
        <v>218</v>
      </c>
      <c r="D63" s="92" t="s">
        <v>219</v>
      </c>
      <c r="E63" s="21" t="s">
        <v>300</v>
      </c>
      <c r="F63" s="23" t="s">
        <v>220</v>
      </c>
      <c r="G63" s="23" t="s">
        <v>221</v>
      </c>
      <c r="H63" s="92" t="s">
        <v>222</v>
      </c>
      <c r="I63" s="24">
        <v>10</v>
      </c>
      <c r="J63" s="25" t="str">
        <f t="shared" si="9"/>
        <v>A</v>
      </c>
      <c r="K63" s="26">
        <f t="shared" si="10"/>
        <v>10000</v>
      </c>
      <c r="L63" s="26">
        <f t="shared" si="11"/>
        <v>5000</v>
      </c>
      <c r="N63" s="27"/>
      <c r="O63" s="14"/>
    </row>
    <row r="64" spans="2:15 16373:16375" s="20" customFormat="1" ht="15" x14ac:dyDescent="0.25">
      <c r="B64" s="21"/>
      <c r="C64" s="22"/>
      <c r="D64" s="23"/>
      <c r="E64" s="21"/>
      <c r="F64" s="23"/>
      <c r="G64" s="23"/>
      <c r="H64" s="23"/>
      <c r="I64" s="24"/>
      <c r="J64" s="25" t="str">
        <f>IF($B$1="VIT 1500 ML",IF(I64&lt;=1,"",IF(I64&lt;=24,"A",IF(I64&lt;=49,"B","C"))))</f>
        <v/>
      </c>
      <c r="K64" s="26">
        <f>IFERROR(VLOOKUP(J64,$G$5:$L$8,5,0)*I64,0)</f>
        <v>0</v>
      </c>
      <c r="L64" s="26">
        <f>IFERROR(VLOOKUP(J64,$G$5:$M$8,6,0),0)*I64</f>
        <v>0</v>
      </c>
      <c r="N64" s="27"/>
      <c r="O64" s="14"/>
      <c r="XES64" s="11" t="s">
        <v>10</v>
      </c>
      <c r="XET64" s="1" t="s">
        <v>1</v>
      </c>
      <c r="XEU64" s="3" t="s">
        <v>27</v>
      </c>
    </row>
    <row r="65" spans="2:13" x14ac:dyDescent="0.25">
      <c r="J65" s="28"/>
      <c r="K65" s="29"/>
      <c r="L65" s="29"/>
      <c r="M65" s="29"/>
    </row>
    <row r="66" spans="2:13" s="20" customFormat="1" ht="24.75" customHeight="1" x14ac:dyDescent="0.25">
      <c r="H66" s="93" t="s">
        <v>56</v>
      </c>
      <c r="I66" s="74">
        <f>SUM(I13:I64)</f>
        <v>889</v>
      </c>
      <c r="J66" s="94"/>
      <c r="K66" s="74">
        <f>SUM(K13:K64)</f>
        <v>1148500</v>
      </c>
      <c r="L66" s="74">
        <f>SUM(L13:L64)</f>
        <v>704000</v>
      </c>
    </row>
    <row r="67" spans="2:13" s="14" customFormat="1" x14ac:dyDescent="0.25">
      <c r="K67" s="15"/>
      <c r="L67" s="15"/>
      <c r="M67" s="15"/>
    </row>
    <row r="68" spans="2:13" s="14" customFormat="1" x14ac:dyDescent="0.25">
      <c r="K68" s="15"/>
      <c r="L68" s="15"/>
      <c r="M68" s="15"/>
    </row>
    <row r="69" spans="2:13" s="31" customFormat="1" ht="15" x14ac:dyDescent="0.25">
      <c r="B69" s="30"/>
      <c r="E69" s="112"/>
      <c r="F69" s="112"/>
      <c r="G69" s="32"/>
      <c r="J69" s="112"/>
      <c r="K69" s="112"/>
      <c r="L69" s="112"/>
      <c r="M69" s="112"/>
    </row>
    <row r="70" spans="2:13" s="31" customFormat="1" ht="15" x14ac:dyDescent="0.25">
      <c r="B70" s="33"/>
      <c r="C70" s="33"/>
      <c r="D70" s="33"/>
      <c r="E70" s="33"/>
      <c r="G70" s="34"/>
      <c r="J70" s="35"/>
      <c r="K70" s="33"/>
      <c r="L70" s="36"/>
    </row>
    <row r="71" spans="2:13" s="37" customFormat="1" ht="15" x14ac:dyDescent="0.25">
      <c r="B71" s="33"/>
      <c r="C71" s="33"/>
      <c r="D71" s="33"/>
      <c r="E71" s="33"/>
      <c r="G71" s="34"/>
      <c r="J71" s="35"/>
      <c r="K71" s="33"/>
      <c r="L71" s="36"/>
    </row>
    <row r="72" spans="2:13" s="31" customFormat="1" ht="15" x14ac:dyDescent="0.25">
      <c r="B72" s="33"/>
      <c r="C72" s="33"/>
      <c r="D72" s="33"/>
      <c r="E72" s="33"/>
      <c r="G72" s="34"/>
      <c r="J72" s="35"/>
      <c r="K72" s="33"/>
      <c r="L72" s="36"/>
    </row>
    <row r="73" spans="2:13" s="38" customFormat="1" ht="14.25" x14ac:dyDescent="0.25">
      <c r="B73" s="30"/>
      <c r="E73" s="113"/>
      <c r="F73" s="113"/>
      <c r="G73" s="90"/>
      <c r="J73" s="113"/>
      <c r="K73" s="113"/>
      <c r="L73" s="114"/>
      <c r="M73" s="114"/>
    </row>
    <row r="74" spans="2:13" x14ac:dyDescent="0.25">
      <c r="C74" s="89"/>
      <c r="D74" s="89"/>
      <c r="I74" s="89"/>
      <c r="J74" s="89"/>
      <c r="K74" s="39"/>
      <c r="L74" s="39"/>
      <c r="M74" s="39"/>
    </row>
    <row r="75" spans="2:13" x14ac:dyDescent="0.25">
      <c r="C75" s="89"/>
      <c r="D75" s="89"/>
      <c r="I75" s="89"/>
      <c r="J75" s="89"/>
      <c r="K75" s="39"/>
      <c r="L75" s="39"/>
      <c r="M75" s="39"/>
    </row>
    <row r="76" spans="2:13" x14ac:dyDescent="0.25">
      <c r="C76" s="89"/>
      <c r="D76" s="89"/>
      <c r="I76" s="89"/>
      <c r="J76" s="89"/>
      <c r="K76" s="39"/>
      <c r="L76" s="39"/>
      <c r="M76" s="39"/>
    </row>
    <row r="77" spans="2:13" x14ac:dyDescent="0.25">
      <c r="C77" s="89"/>
      <c r="D77" s="89"/>
      <c r="I77" s="89"/>
      <c r="J77" s="89"/>
      <c r="K77" s="39"/>
      <c r="L77" s="39"/>
      <c r="M77" s="39"/>
    </row>
    <row r="78" spans="2:13" x14ac:dyDescent="0.25">
      <c r="C78" s="89"/>
      <c r="D78" s="89"/>
      <c r="I78" s="89"/>
      <c r="J78" s="89"/>
      <c r="K78" s="39"/>
      <c r="L78" s="39"/>
      <c r="M78" s="39"/>
    </row>
    <row r="79" spans="2:13" x14ac:dyDescent="0.25">
      <c r="C79" s="89"/>
      <c r="D79" s="89"/>
      <c r="I79" s="89"/>
      <c r="J79" s="89"/>
      <c r="K79" s="39"/>
      <c r="L79" s="39"/>
      <c r="M79" s="39"/>
    </row>
    <row r="80" spans="2:13" x14ac:dyDescent="0.25">
      <c r="C80" s="89"/>
      <c r="D80" s="89"/>
      <c r="I80" s="89"/>
      <c r="J80" s="89"/>
      <c r="K80" s="39"/>
      <c r="L80" s="39"/>
      <c r="M80" s="39"/>
    </row>
    <row r="81" spans="3:13" x14ac:dyDescent="0.25">
      <c r="C81" s="89"/>
      <c r="D81" s="89"/>
      <c r="I81" s="89"/>
      <c r="J81" s="89"/>
      <c r="K81" s="39"/>
      <c r="L81" s="39"/>
      <c r="M81" s="39"/>
    </row>
  </sheetData>
  <protectedRanges>
    <protectedRange password="F80F" sqref="K74:M65575 K9 I8 L8:M9 J10:J12 K65:M65 K67:M68 K11:L64" name="Range1"/>
    <protectedRange password="F80F" sqref="M3 I3 H5:I7 K5:M7" name="Range1_1_1"/>
  </protectedRanges>
  <autoFilter ref="A12:XEZ64"/>
  <mergeCells count="14">
    <mergeCell ref="B1:C1"/>
    <mergeCell ref="D2:K2"/>
    <mergeCell ref="K3:L3"/>
    <mergeCell ref="B10:B11"/>
    <mergeCell ref="C10:C11"/>
    <mergeCell ref="E10:E11"/>
    <mergeCell ref="G10:G11"/>
    <mergeCell ref="I10:I11"/>
    <mergeCell ref="K10:L10"/>
    <mergeCell ref="E69:F69"/>
    <mergeCell ref="J69:M69"/>
    <mergeCell ref="E73:F73"/>
    <mergeCell ref="J73:K73"/>
    <mergeCell ref="L73:M73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.19" bottom="0" header="0.13" footer="0"/>
  <pageSetup paperSize="256" scale="65" orientation="landscape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46"/>
  <sheetViews>
    <sheetView showGridLines="0" zoomScale="80" zoomScaleNormal="80" workbookViewId="0">
      <pane xSplit="7" ySplit="12" topLeftCell="H22" activePane="bottomRight" state="frozen"/>
      <selection pane="topRight" activeCell="H1" sqref="H1"/>
      <selection pane="bottomLeft" activeCell="A13" sqref="A13"/>
      <selection pane="bottomRight" sqref="A1:L31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5.7109375" style="1" customWidth="1"/>
    <col min="5" max="5" width="7.5703125" style="1" customWidth="1"/>
    <col min="6" max="6" width="41.7109375" style="1" customWidth="1"/>
    <col min="7" max="7" width="57" style="1" customWidth="1"/>
    <col min="8" max="8" width="16.85546875" style="1" customWidth="1"/>
    <col min="9" max="9" width="15.5703125" style="1" customWidth="1"/>
    <col min="10" max="10" width="11.5703125" style="1" customWidth="1"/>
    <col min="11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15" t="s">
        <v>70</v>
      </c>
      <c r="C1" s="116"/>
      <c r="XEU1" s="1" t="s">
        <v>1</v>
      </c>
      <c r="XEV1" s="2" t="s">
        <v>2</v>
      </c>
    </row>
    <row r="2" spans="2:15 16373:16376" ht="23.25" x14ac:dyDescent="0.25">
      <c r="D2" s="117" t="s">
        <v>76</v>
      </c>
      <c r="E2" s="117"/>
      <c r="F2" s="117"/>
      <c r="G2" s="117"/>
      <c r="H2" s="117"/>
      <c r="I2" s="117"/>
      <c r="J2" s="117"/>
      <c r="K2" s="117"/>
      <c r="N2" s="2"/>
      <c r="XEU2" s="1" t="s">
        <v>3</v>
      </c>
      <c r="XEV2" s="2" t="s">
        <v>4</v>
      </c>
    </row>
    <row r="3" spans="2:15 16373:16376" ht="15" customHeight="1" x14ac:dyDescent="0.25">
      <c r="H3" s="3"/>
      <c r="I3" s="4"/>
      <c r="J3" s="5"/>
      <c r="K3" s="118" t="s">
        <v>31</v>
      </c>
      <c r="L3" s="118"/>
      <c r="M3" s="1"/>
      <c r="N3" s="5"/>
      <c r="XEU3" s="1" t="s">
        <v>5</v>
      </c>
      <c r="XEV3" s="2" t="s">
        <v>6</v>
      </c>
    </row>
    <row r="4" spans="2:15 16373:16376" ht="17.25" customHeight="1" x14ac:dyDescent="0.25">
      <c r="K4" s="6" t="s">
        <v>7</v>
      </c>
      <c r="L4" s="6" t="s">
        <v>32</v>
      </c>
      <c r="M4" s="6"/>
      <c r="N4" s="5"/>
      <c r="XEU4" s="1" t="s">
        <v>70</v>
      </c>
      <c r="XEV4" s="2" t="s">
        <v>8</v>
      </c>
    </row>
    <row r="5" spans="2:15 16373:16376" x14ac:dyDescent="0.25">
      <c r="G5" s="85" t="s">
        <v>9</v>
      </c>
      <c r="H5" s="4" t="s">
        <v>77</v>
      </c>
      <c r="I5" s="4"/>
      <c r="J5" s="5"/>
      <c r="K5" s="4">
        <v>1000</v>
      </c>
      <c r="L5" s="4">
        <v>500</v>
      </c>
      <c r="M5" s="4"/>
      <c r="N5" s="7"/>
      <c r="O5" s="8"/>
      <c r="XEU5" s="1" t="s">
        <v>0</v>
      </c>
      <c r="XEV5" s="2" t="s">
        <v>71</v>
      </c>
    </row>
    <row r="6" spans="2:15 16373:16376" s="10" customFormat="1" ht="16.5" customHeight="1" x14ac:dyDescent="0.25">
      <c r="B6" s="9" t="s">
        <v>72</v>
      </c>
      <c r="G6" s="86" t="s">
        <v>10</v>
      </c>
      <c r="H6" s="4" t="s">
        <v>78</v>
      </c>
      <c r="I6" s="4"/>
      <c r="J6" s="5"/>
      <c r="K6" s="4">
        <v>1250</v>
      </c>
      <c r="L6" s="4">
        <v>750</v>
      </c>
      <c r="M6" s="4"/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">
        <v>80</v>
      </c>
      <c r="G7" s="86" t="s">
        <v>11</v>
      </c>
      <c r="H7" s="4" t="s">
        <v>79</v>
      </c>
      <c r="I7" s="4"/>
      <c r="J7" s="12"/>
      <c r="K7" s="4">
        <v>1500</v>
      </c>
      <c r="L7" s="4">
        <v>1000</v>
      </c>
      <c r="M7" s="4"/>
      <c r="N7" s="13"/>
      <c r="O7" s="8"/>
      <c r="XEU7" s="1"/>
      <c r="XEV7" s="3"/>
    </row>
    <row r="8" spans="2:15 16373:16376" s="9" customFormat="1" ht="15.75" x14ac:dyDescent="0.25">
      <c r="H8" s="11"/>
      <c r="I8" s="4"/>
      <c r="J8" s="12"/>
      <c r="L8" s="4"/>
      <c r="M8" s="4"/>
      <c r="N8" s="7"/>
      <c r="O8" s="8"/>
      <c r="XEU8" s="1"/>
      <c r="XEV8" s="3"/>
    </row>
    <row r="9" spans="2:15 16373:16376" s="14" customFormat="1" ht="13.5" thickBot="1" x14ac:dyDescent="0.3">
      <c r="J9" s="15"/>
      <c r="K9" s="15"/>
      <c r="L9" s="15"/>
      <c r="M9" s="15"/>
      <c r="N9" s="15"/>
      <c r="XEU9" s="1"/>
      <c r="XEV9" s="3"/>
    </row>
    <row r="10" spans="2:15 16373:16376" s="14" customFormat="1" ht="30.75" customHeight="1" x14ac:dyDescent="0.25">
      <c r="B10" s="119" t="s">
        <v>12</v>
      </c>
      <c r="C10" s="121" t="s">
        <v>14</v>
      </c>
      <c r="D10" s="42" t="s">
        <v>15</v>
      </c>
      <c r="E10" s="121" t="s">
        <v>16</v>
      </c>
      <c r="F10" s="42" t="s">
        <v>13</v>
      </c>
      <c r="G10" s="121" t="s">
        <v>17</v>
      </c>
      <c r="H10" s="42" t="s">
        <v>18</v>
      </c>
      <c r="I10" s="123" t="s">
        <v>19</v>
      </c>
      <c r="J10" s="16" t="s">
        <v>20</v>
      </c>
      <c r="K10" s="125" t="s">
        <v>21</v>
      </c>
      <c r="L10" s="126"/>
    </row>
    <row r="11" spans="2:15 16373:16376" s="20" customFormat="1" ht="32.25" customHeight="1" thickBot="1" x14ac:dyDescent="0.3">
      <c r="B11" s="120"/>
      <c r="C11" s="122"/>
      <c r="D11" s="43" t="s">
        <v>22</v>
      </c>
      <c r="E11" s="122"/>
      <c r="F11" s="43" t="s">
        <v>22</v>
      </c>
      <c r="G11" s="122"/>
      <c r="H11" s="43" t="s">
        <v>23</v>
      </c>
      <c r="I11" s="124"/>
      <c r="J11" s="17" t="s">
        <v>23</v>
      </c>
      <c r="K11" s="18" t="s">
        <v>24</v>
      </c>
      <c r="L11" s="19" t="s">
        <v>25</v>
      </c>
    </row>
    <row r="12" spans="2:15 16373:16376" s="14" customFormat="1" x14ac:dyDescent="0.25">
      <c r="J12" s="15"/>
      <c r="K12" s="15"/>
      <c r="L12" s="15"/>
      <c r="XES12" s="41" t="s">
        <v>9</v>
      </c>
      <c r="XET12" s="1" t="s">
        <v>1</v>
      </c>
      <c r="XEU12" s="1" t="s">
        <v>26</v>
      </c>
    </row>
    <row r="13" spans="2:15 16373:16376" s="20" customFormat="1" ht="15" x14ac:dyDescent="0.25">
      <c r="B13" s="21">
        <v>1</v>
      </c>
      <c r="C13" s="22" t="s">
        <v>120</v>
      </c>
      <c r="D13" s="92" t="s">
        <v>129</v>
      </c>
      <c r="E13" s="21" t="s">
        <v>299</v>
      </c>
      <c r="F13" s="23" t="s">
        <v>130</v>
      </c>
      <c r="G13" s="23" t="s">
        <v>131</v>
      </c>
      <c r="H13" s="92" t="s">
        <v>135</v>
      </c>
      <c r="I13" s="24">
        <v>20</v>
      </c>
      <c r="J13" s="25" t="str">
        <f>IF($B$1="VIT 1500 ML",IF(I13&lt;=1,"",IF(I13&lt;=24,"A",IF(I13&lt;=49,"B","C"))))</f>
        <v>A</v>
      </c>
      <c r="K13" s="26">
        <f>IFERROR(VLOOKUP(J13,$G$5:$L$8,5,0)*I13,0)</f>
        <v>20000</v>
      </c>
      <c r="L13" s="26">
        <f>IFERROR(VLOOKUP(J13,$G$5:$M$8,6,0),0)*I13</f>
        <v>10000</v>
      </c>
      <c r="N13" s="27"/>
      <c r="O13" s="14"/>
      <c r="XES13" s="11" t="s">
        <v>10</v>
      </c>
      <c r="XET13" s="1" t="s">
        <v>1</v>
      </c>
      <c r="XEU13" s="3" t="s">
        <v>27</v>
      </c>
    </row>
    <row r="14" spans="2:15 16373:16376" s="20" customFormat="1" ht="15" x14ac:dyDescent="0.25">
      <c r="B14" s="21">
        <v>2</v>
      </c>
      <c r="C14" s="22" t="s">
        <v>120</v>
      </c>
      <c r="D14" s="92" t="s">
        <v>132</v>
      </c>
      <c r="E14" s="21" t="s">
        <v>299</v>
      </c>
      <c r="F14" s="23" t="s">
        <v>133</v>
      </c>
      <c r="G14" s="23" t="s">
        <v>134</v>
      </c>
      <c r="H14" s="92" t="s">
        <v>136</v>
      </c>
      <c r="I14" s="24">
        <v>20</v>
      </c>
      <c r="J14" s="25" t="str">
        <f t="shared" ref="J14:J29" si="0">IF($B$1="VIT 1500 ML",IF(I14&lt;=1,"",IF(I14&lt;=24,"A",IF(I14&lt;=49,"B","C"))))</f>
        <v>A</v>
      </c>
      <c r="K14" s="26">
        <f t="shared" ref="K14:K29" si="1">IFERROR(VLOOKUP(J14,$G$5:$L$8,5,0)*I14,0)</f>
        <v>20000</v>
      </c>
      <c r="L14" s="26">
        <f t="shared" ref="L14:L29" si="2">IFERROR(VLOOKUP(J14,$G$5:$M$8,6,0),0)*I14</f>
        <v>10000</v>
      </c>
      <c r="N14" s="27"/>
      <c r="O14" s="14"/>
    </row>
    <row r="15" spans="2:15 16373:16376" s="20" customFormat="1" ht="15" x14ac:dyDescent="0.25">
      <c r="B15" s="21">
        <v>3</v>
      </c>
      <c r="C15" s="22" t="s">
        <v>120</v>
      </c>
      <c r="D15" s="92" t="s">
        <v>137</v>
      </c>
      <c r="E15" s="21" t="s">
        <v>300</v>
      </c>
      <c r="F15" s="23" t="s">
        <v>138</v>
      </c>
      <c r="G15" s="23" t="s">
        <v>139</v>
      </c>
      <c r="H15" s="92" t="s">
        <v>161</v>
      </c>
      <c r="I15" s="24">
        <v>10</v>
      </c>
      <c r="J15" s="25" t="str">
        <f t="shared" ref="J15:J17" si="3">IF($B$1="VIT 1500 ML",IF(I15&lt;=1,"",IF(I15&lt;=24,"A",IF(I15&lt;=49,"B","C"))))</f>
        <v>A</v>
      </c>
      <c r="K15" s="26">
        <f t="shared" ref="K15:K17" si="4">IFERROR(VLOOKUP(J15,$G$5:$L$8,5,0)*I15,0)</f>
        <v>10000</v>
      </c>
      <c r="L15" s="26">
        <f t="shared" ref="L15:L17" si="5">IFERROR(VLOOKUP(J15,$G$5:$M$8,6,0),0)*I15</f>
        <v>5000</v>
      </c>
      <c r="N15" s="27"/>
      <c r="O15" s="14"/>
    </row>
    <row r="16" spans="2:15 16373:16376" s="20" customFormat="1" ht="15" x14ac:dyDescent="0.25">
      <c r="B16" s="21">
        <v>4</v>
      </c>
      <c r="C16" s="22" t="s">
        <v>120</v>
      </c>
      <c r="D16" s="92" t="s">
        <v>140</v>
      </c>
      <c r="E16" s="21" t="s">
        <v>300</v>
      </c>
      <c r="F16" s="23" t="s">
        <v>141</v>
      </c>
      <c r="G16" s="23" t="s">
        <v>142</v>
      </c>
      <c r="H16" s="92" t="s">
        <v>162</v>
      </c>
      <c r="I16" s="24">
        <v>10</v>
      </c>
      <c r="J16" s="25" t="str">
        <f t="shared" si="3"/>
        <v>A</v>
      </c>
      <c r="K16" s="26">
        <f t="shared" si="4"/>
        <v>10000</v>
      </c>
      <c r="L16" s="26">
        <f t="shared" si="5"/>
        <v>5000</v>
      </c>
      <c r="N16" s="27"/>
      <c r="O16" s="14"/>
    </row>
    <row r="17" spans="2:15 16373:16375" s="20" customFormat="1" ht="15" x14ac:dyDescent="0.25">
      <c r="B17" s="21">
        <v>5</v>
      </c>
      <c r="C17" s="22" t="s">
        <v>120</v>
      </c>
      <c r="D17" s="92" t="s">
        <v>143</v>
      </c>
      <c r="E17" s="21" t="s">
        <v>300</v>
      </c>
      <c r="F17" s="23" t="s">
        <v>144</v>
      </c>
      <c r="G17" s="23" t="s">
        <v>145</v>
      </c>
      <c r="H17" s="92" t="s">
        <v>163</v>
      </c>
      <c r="I17" s="24">
        <v>10</v>
      </c>
      <c r="J17" s="25" t="str">
        <f t="shared" si="3"/>
        <v>A</v>
      </c>
      <c r="K17" s="26">
        <f t="shared" si="4"/>
        <v>10000</v>
      </c>
      <c r="L17" s="26">
        <f t="shared" si="5"/>
        <v>5000</v>
      </c>
      <c r="N17" s="27"/>
      <c r="O17" s="14"/>
    </row>
    <row r="18" spans="2:15 16373:16375" s="20" customFormat="1" ht="15" x14ac:dyDescent="0.25">
      <c r="B18" s="21">
        <v>6</v>
      </c>
      <c r="C18" s="22" t="s">
        <v>120</v>
      </c>
      <c r="D18" s="92" t="s">
        <v>146</v>
      </c>
      <c r="E18" s="21" t="s">
        <v>300</v>
      </c>
      <c r="F18" s="23" t="s">
        <v>147</v>
      </c>
      <c r="G18" s="23" t="s">
        <v>148</v>
      </c>
      <c r="H18" s="92" t="s">
        <v>164</v>
      </c>
      <c r="I18" s="24">
        <v>5</v>
      </c>
      <c r="J18" s="25" t="str">
        <f t="shared" ref="J18:J19" si="6">IF($B$1="VIT 1500 ML",IF(I18&lt;=1,"",IF(I18&lt;=24,"A",IF(I18&lt;=49,"B","C"))))</f>
        <v>A</v>
      </c>
      <c r="K18" s="26">
        <f t="shared" ref="K18:K19" si="7">IFERROR(VLOOKUP(J18,$G$5:$L$8,5,0)*I18,0)</f>
        <v>5000</v>
      </c>
      <c r="L18" s="26">
        <f t="shared" ref="L18:L19" si="8">IFERROR(VLOOKUP(J18,$G$5:$M$8,6,0),0)*I18</f>
        <v>2500</v>
      </c>
      <c r="N18" s="27"/>
      <c r="O18" s="14"/>
    </row>
    <row r="19" spans="2:15 16373:16375" s="20" customFormat="1" ht="15" x14ac:dyDescent="0.25">
      <c r="B19" s="21">
        <v>7</v>
      </c>
      <c r="C19" s="22" t="s">
        <v>120</v>
      </c>
      <c r="D19" s="92" t="s">
        <v>149</v>
      </c>
      <c r="E19" s="21" t="s">
        <v>300</v>
      </c>
      <c r="F19" s="23" t="s">
        <v>150</v>
      </c>
      <c r="G19" s="23" t="s">
        <v>151</v>
      </c>
      <c r="H19" s="92" t="s">
        <v>165</v>
      </c>
      <c r="I19" s="24">
        <v>10</v>
      </c>
      <c r="J19" s="25" t="str">
        <f t="shared" si="6"/>
        <v>A</v>
      </c>
      <c r="K19" s="26">
        <f t="shared" si="7"/>
        <v>10000</v>
      </c>
      <c r="L19" s="26">
        <f t="shared" si="8"/>
        <v>5000</v>
      </c>
      <c r="N19" s="27"/>
      <c r="O19" s="14"/>
    </row>
    <row r="20" spans="2:15 16373:16375" s="20" customFormat="1" ht="15" x14ac:dyDescent="0.25">
      <c r="B20" s="21">
        <v>8</v>
      </c>
      <c r="C20" s="22" t="s">
        <v>120</v>
      </c>
      <c r="D20" s="92" t="s">
        <v>152</v>
      </c>
      <c r="E20" s="21" t="s">
        <v>300</v>
      </c>
      <c r="F20" s="23" t="s">
        <v>153</v>
      </c>
      <c r="G20" s="23" t="s">
        <v>154</v>
      </c>
      <c r="H20" s="92" t="s">
        <v>166</v>
      </c>
      <c r="I20" s="24">
        <v>5</v>
      </c>
      <c r="J20" s="25" t="str">
        <f>IF($B$1="VIT 1500 ML",IF(I20&lt;=1,"",IF(I20&lt;=24,"A",IF(I20&lt;=49,"B","C"))))</f>
        <v>A</v>
      </c>
      <c r="K20" s="26">
        <f>IFERROR(VLOOKUP(J20,$G$5:$L$8,5,0)*I20,0)</f>
        <v>5000</v>
      </c>
      <c r="L20" s="26">
        <f>IFERROR(VLOOKUP(J20,$G$5:$M$8,6,0),0)*I20</f>
        <v>2500</v>
      </c>
      <c r="N20" s="27"/>
      <c r="O20" s="14"/>
      <c r="XES20" s="11" t="s">
        <v>10</v>
      </c>
      <c r="XET20" s="1" t="s">
        <v>1</v>
      </c>
      <c r="XEU20" s="3" t="s">
        <v>27</v>
      </c>
    </row>
    <row r="21" spans="2:15 16373:16375" s="20" customFormat="1" ht="15" x14ac:dyDescent="0.25">
      <c r="B21" s="21">
        <v>9</v>
      </c>
      <c r="C21" s="22" t="s">
        <v>120</v>
      </c>
      <c r="D21" s="92" t="s">
        <v>155</v>
      </c>
      <c r="E21" s="21" t="s">
        <v>300</v>
      </c>
      <c r="F21" s="23" t="s">
        <v>156</v>
      </c>
      <c r="G21" s="23" t="s">
        <v>157</v>
      </c>
      <c r="H21" s="92" t="s">
        <v>167</v>
      </c>
      <c r="I21" s="24">
        <v>10</v>
      </c>
      <c r="J21" s="25" t="str">
        <f t="shared" ref="J21:J26" si="9">IF($B$1="VIT 1500 ML",IF(I21&lt;=1,"",IF(I21&lt;=24,"A",IF(I21&lt;=49,"B","C"))))</f>
        <v>A</v>
      </c>
      <c r="K21" s="26">
        <f t="shared" ref="K21:K26" si="10">IFERROR(VLOOKUP(J21,$G$5:$L$8,5,0)*I21,0)</f>
        <v>10000</v>
      </c>
      <c r="L21" s="26">
        <f t="shared" ref="L21:L26" si="11">IFERROR(VLOOKUP(J21,$G$5:$M$8,6,0),0)*I21</f>
        <v>5000</v>
      </c>
      <c r="N21" s="27"/>
      <c r="O21" s="14"/>
    </row>
    <row r="22" spans="2:15 16373:16375" s="20" customFormat="1" ht="15" x14ac:dyDescent="0.25">
      <c r="B22" s="21">
        <v>10</v>
      </c>
      <c r="C22" s="22" t="s">
        <v>120</v>
      </c>
      <c r="D22" s="92" t="s">
        <v>158</v>
      </c>
      <c r="E22" s="21" t="s">
        <v>300</v>
      </c>
      <c r="F22" s="23" t="s">
        <v>159</v>
      </c>
      <c r="G22" s="23" t="s">
        <v>160</v>
      </c>
      <c r="H22" s="92" t="s">
        <v>168</v>
      </c>
      <c r="I22" s="24">
        <v>10</v>
      </c>
      <c r="J22" s="25" t="str">
        <f t="shared" si="9"/>
        <v>A</v>
      </c>
      <c r="K22" s="26">
        <f t="shared" si="10"/>
        <v>10000</v>
      </c>
      <c r="L22" s="26">
        <f t="shared" si="11"/>
        <v>5000</v>
      </c>
      <c r="N22" s="27"/>
      <c r="O22" s="14"/>
    </row>
    <row r="23" spans="2:15 16373:16375" s="20" customFormat="1" ht="15" x14ac:dyDescent="0.25">
      <c r="B23" s="21">
        <v>11</v>
      </c>
      <c r="C23" s="22" t="s">
        <v>120</v>
      </c>
      <c r="D23" s="92" t="s">
        <v>169</v>
      </c>
      <c r="E23" s="21" t="s">
        <v>300</v>
      </c>
      <c r="F23" s="23" t="s">
        <v>170</v>
      </c>
      <c r="G23" s="23" t="s">
        <v>171</v>
      </c>
      <c r="H23" s="92" t="s">
        <v>187</v>
      </c>
      <c r="I23" s="24">
        <v>10</v>
      </c>
      <c r="J23" s="25" t="str">
        <f t="shared" si="9"/>
        <v>A</v>
      </c>
      <c r="K23" s="26">
        <f t="shared" si="10"/>
        <v>10000</v>
      </c>
      <c r="L23" s="26">
        <f t="shared" si="11"/>
        <v>5000</v>
      </c>
      <c r="N23" s="27"/>
      <c r="O23" s="14"/>
    </row>
    <row r="24" spans="2:15 16373:16375" s="20" customFormat="1" ht="15" x14ac:dyDescent="0.25">
      <c r="B24" s="21">
        <v>12</v>
      </c>
      <c r="C24" s="22" t="s">
        <v>120</v>
      </c>
      <c r="D24" s="92" t="s">
        <v>172</v>
      </c>
      <c r="E24" s="21" t="s">
        <v>300</v>
      </c>
      <c r="F24" s="23" t="s">
        <v>173</v>
      </c>
      <c r="G24" s="23" t="s">
        <v>174</v>
      </c>
      <c r="H24" s="92" t="s">
        <v>188</v>
      </c>
      <c r="I24" s="24">
        <v>5</v>
      </c>
      <c r="J24" s="25" t="str">
        <f t="shared" si="9"/>
        <v>A</v>
      </c>
      <c r="K24" s="26">
        <f t="shared" si="10"/>
        <v>5000</v>
      </c>
      <c r="L24" s="26">
        <f t="shared" si="11"/>
        <v>2500</v>
      </c>
      <c r="N24" s="27"/>
      <c r="O24" s="14"/>
    </row>
    <row r="25" spans="2:15 16373:16375" s="20" customFormat="1" ht="15" x14ac:dyDescent="0.25">
      <c r="B25" s="21">
        <v>13</v>
      </c>
      <c r="C25" s="22" t="s">
        <v>120</v>
      </c>
      <c r="D25" s="92" t="s">
        <v>175</v>
      </c>
      <c r="E25" s="21" t="s">
        <v>300</v>
      </c>
      <c r="F25" s="23" t="s">
        <v>176</v>
      </c>
      <c r="G25" s="23" t="s">
        <v>177</v>
      </c>
      <c r="H25" s="92" t="s">
        <v>189</v>
      </c>
      <c r="I25" s="24">
        <v>5</v>
      </c>
      <c r="J25" s="25" t="str">
        <f t="shared" si="9"/>
        <v>A</v>
      </c>
      <c r="K25" s="26">
        <f t="shared" si="10"/>
        <v>5000</v>
      </c>
      <c r="L25" s="26">
        <f t="shared" si="11"/>
        <v>2500</v>
      </c>
      <c r="N25" s="27"/>
      <c r="O25" s="14"/>
    </row>
    <row r="26" spans="2:15 16373:16375" s="20" customFormat="1" ht="15" x14ac:dyDescent="0.25">
      <c r="B26" s="21">
        <v>14</v>
      </c>
      <c r="C26" s="22" t="s">
        <v>120</v>
      </c>
      <c r="D26" s="92" t="s">
        <v>178</v>
      </c>
      <c r="E26" s="21" t="s">
        <v>300</v>
      </c>
      <c r="F26" s="23" t="s">
        <v>179</v>
      </c>
      <c r="G26" s="23" t="s">
        <v>180</v>
      </c>
      <c r="H26" s="92" t="s">
        <v>190</v>
      </c>
      <c r="I26" s="24">
        <v>5</v>
      </c>
      <c r="J26" s="25" t="str">
        <f t="shared" si="9"/>
        <v>A</v>
      </c>
      <c r="K26" s="26">
        <f t="shared" si="10"/>
        <v>5000</v>
      </c>
      <c r="L26" s="26">
        <f t="shared" si="11"/>
        <v>2500</v>
      </c>
      <c r="N26" s="27"/>
      <c r="O26" s="14"/>
    </row>
    <row r="27" spans="2:15 16373:16375" s="20" customFormat="1" ht="15" x14ac:dyDescent="0.25">
      <c r="B27" s="21">
        <v>15</v>
      </c>
      <c r="C27" s="22" t="s">
        <v>120</v>
      </c>
      <c r="D27" s="92" t="s">
        <v>181</v>
      </c>
      <c r="E27" s="21" t="s">
        <v>300</v>
      </c>
      <c r="F27" s="23" t="s">
        <v>182</v>
      </c>
      <c r="G27" s="23" t="s">
        <v>183</v>
      </c>
      <c r="H27" s="92" t="s">
        <v>191</v>
      </c>
      <c r="I27" s="24">
        <v>5</v>
      </c>
      <c r="J27" s="25" t="str">
        <f>IF($B$1="VIT 1500 ML",IF(I27&lt;=1,"",IF(I27&lt;=24,"A",IF(I27&lt;=49,"B","C"))))</f>
        <v>A</v>
      </c>
      <c r="K27" s="26">
        <f>IFERROR(VLOOKUP(J27,$G$5:$L$8,5,0)*I27,0)</f>
        <v>5000</v>
      </c>
      <c r="L27" s="26">
        <f>IFERROR(VLOOKUP(J27,$G$5:$M$8,6,0),0)*I27</f>
        <v>2500</v>
      </c>
      <c r="N27" s="27"/>
      <c r="O27" s="14"/>
      <c r="XES27" s="11" t="s">
        <v>10</v>
      </c>
      <c r="XET27" s="1" t="s">
        <v>1</v>
      </c>
      <c r="XEU27" s="3" t="s">
        <v>27</v>
      </c>
    </row>
    <row r="28" spans="2:15 16373:16375" s="20" customFormat="1" ht="15" x14ac:dyDescent="0.25">
      <c r="B28" s="21">
        <v>16</v>
      </c>
      <c r="C28" s="22" t="s">
        <v>120</v>
      </c>
      <c r="D28" s="92" t="s">
        <v>184</v>
      </c>
      <c r="E28" s="21" t="s">
        <v>300</v>
      </c>
      <c r="F28" s="23" t="s">
        <v>185</v>
      </c>
      <c r="G28" s="23" t="s">
        <v>186</v>
      </c>
      <c r="H28" s="92" t="s">
        <v>192</v>
      </c>
      <c r="I28" s="24">
        <v>10</v>
      </c>
      <c r="J28" s="25" t="str">
        <f t="shared" ref="J28" si="12">IF($B$1="VIT 1500 ML",IF(I28&lt;=1,"",IF(I28&lt;=24,"A",IF(I28&lt;=49,"B","C"))))</f>
        <v>A</v>
      </c>
      <c r="K28" s="26">
        <f t="shared" ref="K28" si="13">IFERROR(VLOOKUP(J28,$G$5:$L$8,5,0)*I28,0)</f>
        <v>10000</v>
      </c>
      <c r="L28" s="26">
        <f t="shared" ref="L28" si="14">IFERROR(VLOOKUP(J28,$G$5:$M$8,6,0),0)*I28</f>
        <v>5000</v>
      </c>
      <c r="N28" s="27"/>
      <c r="O28" s="14"/>
    </row>
    <row r="29" spans="2:15 16373:16375" s="20" customFormat="1" ht="15" x14ac:dyDescent="0.25">
      <c r="B29" s="21"/>
      <c r="C29" s="22"/>
      <c r="D29" s="23"/>
      <c r="E29" s="21"/>
      <c r="F29" s="23"/>
      <c r="G29" s="23"/>
      <c r="H29" s="23"/>
      <c r="I29" s="24"/>
      <c r="J29" s="25" t="str">
        <f t="shared" si="0"/>
        <v/>
      </c>
      <c r="K29" s="26">
        <f t="shared" si="1"/>
        <v>0</v>
      </c>
      <c r="L29" s="26">
        <f t="shared" si="2"/>
        <v>0</v>
      </c>
    </row>
    <row r="30" spans="2:15 16373:16375" x14ac:dyDescent="0.25">
      <c r="J30" s="28"/>
      <c r="K30" s="29"/>
      <c r="L30" s="29"/>
      <c r="M30" s="29"/>
    </row>
    <row r="31" spans="2:15 16373:16375" s="20" customFormat="1" ht="19.5" customHeight="1" x14ac:dyDescent="0.25">
      <c r="H31" s="93" t="s">
        <v>56</v>
      </c>
      <c r="I31" s="74">
        <f>SUM(I13:I29)</f>
        <v>150</v>
      </c>
      <c r="J31" s="94"/>
      <c r="K31" s="74">
        <f>SUM(K13:K29)</f>
        <v>150000</v>
      </c>
      <c r="L31" s="74">
        <f>SUM(L13:L29)</f>
        <v>75000</v>
      </c>
    </row>
    <row r="32" spans="2:15 16373:16375" s="14" customFormat="1" x14ac:dyDescent="0.25">
      <c r="K32" s="15"/>
      <c r="L32" s="15"/>
      <c r="M32" s="15"/>
    </row>
    <row r="33" spans="2:13" s="14" customFormat="1" x14ac:dyDescent="0.25">
      <c r="K33" s="15"/>
      <c r="L33" s="15"/>
      <c r="M33" s="15"/>
    </row>
    <row r="34" spans="2:13" s="31" customFormat="1" ht="15" x14ac:dyDescent="0.25">
      <c r="B34" s="30"/>
      <c r="E34" s="112"/>
      <c r="F34" s="112"/>
      <c r="G34" s="32"/>
      <c r="J34" s="112"/>
      <c r="K34" s="112"/>
      <c r="L34" s="112"/>
      <c r="M34" s="112"/>
    </row>
    <row r="35" spans="2:13" s="31" customFormat="1" ht="15" x14ac:dyDescent="0.25">
      <c r="B35" s="33"/>
      <c r="C35" s="33"/>
      <c r="D35" s="33"/>
      <c r="E35" s="33"/>
      <c r="G35" s="34"/>
      <c r="J35" s="35"/>
      <c r="K35" s="33"/>
      <c r="L35" s="36"/>
    </row>
    <row r="36" spans="2:13" s="37" customFormat="1" ht="15" x14ac:dyDescent="0.25">
      <c r="B36" s="33"/>
      <c r="C36" s="33"/>
      <c r="D36" s="33"/>
      <c r="E36" s="33"/>
      <c r="G36" s="34"/>
      <c r="J36" s="35"/>
      <c r="K36" s="33"/>
      <c r="L36" s="36"/>
    </row>
    <row r="37" spans="2:13" s="31" customFormat="1" ht="15" x14ac:dyDescent="0.25">
      <c r="B37" s="33"/>
      <c r="C37" s="33"/>
      <c r="D37" s="33"/>
      <c r="E37" s="33"/>
      <c r="G37" s="34"/>
      <c r="J37" s="35"/>
      <c r="K37" s="33"/>
      <c r="L37" s="36"/>
    </row>
    <row r="38" spans="2:13" s="38" customFormat="1" ht="14.25" x14ac:dyDescent="0.25">
      <c r="B38" s="30"/>
      <c r="E38" s="113"/>
      <c r="F38" s="113"/>
      <c r="G38" s="40"/>
      <c r="J38" s="113"/>
      <c r="K38" s="113"/>
      <c r="L38" s="114"/>
      <c r="M38" s="114"/>
    </row>
    <row r="39" spans="2:13" x14ac:dyDescent="0.25">
      <c r="C39" s="41"/>
      <c r="D39" s="41"/>
      <c r="I39" s="41"/>
      <c r="J39" s="41"/>
      <c r="K39" s="39"/>
      <c r="L39" s="39"/>
      <c r="M39" s="39"/>
    </row>
    <row r="40" spans="2:13" x14ac:dyDescent="0.25">
      <c r="C40" s="41"/>
      <c r="D40" s="41"/>
      <c r="I40" s="41"/>
      <c r="J40" s="41"/>
      <c r="K40" s="39"/>
      <c r="L40" s="39"/>
      <c r="M40" s="39"/>
    </row>
    <row r="41" spans="2:13" x14ac:dyDescent="0.25">
      <c r="C41" s="41"/>
      <c r="D41" s="41"/>
      <c r="I41" s="41"/>
      <c r="J41" s="41"/>
      <c r="K41" s="39"/>
      <c r="L41" s="39"/>
      <c r="M41" s="39"/>
    </row>
    <row r="42" spans="2:13" x14ac:dyDescent="0.25">
      <c r="C42" s="41"/>
      <c r="D42" s="41"/>
      <c r="I42" s="41"/>
      <c r="J42" s="41"/>
      <c r="K42" s="39"/>
      <c r="L42" s="39"/>
      <c r="M42" s="39"/>
    </row>
    <row r="43" spans="2:13" x14ac:dyDescent="0.25">
      <c r="C43" s="41"/>
      <c r="D43" s="41"/>
      <c r="I43" s="41"/>
      <c r="J43" s="41"/>
      <c r="K43" s="39"/>
      <c r="L43" s="39"/>
      <c r="M43" s="39"/>
    </row>
    <row r="44" spans="2:13" x14ac:dyDescent="0.25">
      <c r="C44" s="41"/>
      <c r="D44" s="41"/>
      <c r="I44" s="41"/>
      <c r="J44" s="41"/>
      <c r="K44" s="39"/>
      <c r="L44" s="39"/>
      <c r="M44" s="39"/>
    </row>
    <row r="45" spans="2:13" x14ac:dyDescent="0.25">
      <c r="C45" s="41"/>
      <c r="D45" s="41"/>
      <c r="I45" s="41"/>
      <c r="J45" s="41"/>
      <c r="K45" s="39"/>
      <c r="L45" s="39"/>
      <c r="M45" s="39"/>
    </row>
    <row r="46" spans="2:13" x14ac:dyDescent="0.25">
      <c r="C46" s="41"/>
      <c r="D46" s="41"/>
      <c r="I46" s="41"/>
      <c r="J46" s="41"/>
      <c r="K46" s="39"/>
      <c r="L46" s="39"/>
      <c r="M46" s="39"/>
    </row>
  </sheetData>
  <protectedRanges>
    <protectedRange password="F80F" sqref="K39:M65540 K9 I8 L8:M9 J10:J12 K30:M30 K32:M33 K11:L29" name="Range1"/>
    <protectedRange password="F80F" sqref="M3 I3 H5:I7 K5:M7" name="Range1_1_1"/>
  </protectedRanges>
  <autoFilter ref="A12:XEZ29"/>
  <mergeCells count="14">
    <mergeCell ref="E34:F34"/>
    <mergeCell ref="J34:M34"/>
    <mergeCell ref="E38:F38"/>
    <mergeCell ref="J38:K38"/>
    <mergeCell ref="L38:M38"/>
    <mergeCell ref="B1:C1"/>
    <mergeCell ref="D2:K2"/>
    <mergeCell ref="B10:B11"/>
    <mergeCell ref="C10:C11"/>
    <mergeCell ref="E10:E11"/>
    <mergeCell ref="G10:G11"/>
    <mergeCell ref="I10:I11"/>
    <mergeCell ref="K10:L10"/>
    <mergeCell ref="K3:L3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.19" bottom="0" header="0.13" footer="0"/>
  <pageSetup paperSize="256" scale="65" orientation="landscape" horizontalDpi="360" verticalDpi="36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33"/>
  <sheetViews>
    <sheetView showGridLines="0" zoomScale="80" zoomScaleNormal="80" workbookViewId="0">
      <selection sqref="A1:L18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5.7109375" style="1" customWidth="1"/>
    <col min="5" max="5" width="7.5703125" style="1" customWidth="1"/>
    <col min="6" max="6" width="42.42578125" style="1" customWidth="1"/>
    <col min="7" max="7" width="54.42578125" style="1" customWidth="1"/>
    <col min="8" max="8" width="17.28515625" style="1" customWidth="1"/>
    <col min="9" max="9" width="14.140625" style="1" customWidth="1"/>
    <col min="10" max="10" width="11.85546875" style="1" customWidth="1"/>
    <col min="11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15" t="s">
        <v>70</v>
      </c>
      <c r="C1" s="116"/>
      <c r="XEU1" s="1" t="s">
        <v>1</v>
      </c>
      <c r="XEV1" s="2" t="s">
        <v>2</v>
      </c>
    </row>
    <row r="2" spans="2:15 16373:16376" ht="23.25" x14ac:dyDescent="0.25">
      <c r="D2" s="117" t="s">
        <v>76</v>
      </c>
      <c r="E2" s="117"/>
      <c r="F2" s="117"/>
      <c r="G2" s="117"/>
      <c r="H2" s="117"/>
      <c r="I2" s="117"/>
      <c r="J2" s="117"/>
      <c r="K2" s="117"/>
      <c r="N2" s="2"/>
      <c r="XEU2" s="1" t="s">
        <v>3</v>
      </c>
      <c r="XEV2" s="2" t="s">
        <v>4</v>
      </c>
    </row>
    <row r="3" spans="2:15 16373:16376" ht="15" customHeight="1" x14ac:dyDescent="0.25">
      <c r="H3" s="3"/>
      <c r="I3" s="4"/>
      <c r="J3" s="5"/>
      <c r="K3" s="118" t="s">
        <v>31</v>
      </c>
      <c r="L3" s="118"/>
      <c r="M3" s="1"/>
      <c r="N3" s="5"/>
      <c r="XEU3" s="1" t="s">
        <v>5</v>
      </c>
      <c r="XEV3" s="2" t="s">
        <v>6</v>
      </c>
    </row>
    <row r="4" spans="2:15 16373:16376" ht="17.25" customHeight="1" x14ac:dyDescent="0.25">
      <c r="K4" s="6" t="s">
        <v>7</v>
      </c>
      <c r="L4" s="6" t="s">
        <v>32</v>
      </c>
      <c r="M4" s="6"/>
      <c r="N4" s="5"/>
      <c r="XEU4" s="1" t="s">
        <v>70</v>
      </c>
      <c r="XEV4" s="2" t="s">
        <v>8</v>
      </c>
    </row>
    <row r="5" spans="2:15 16373:16376" x14ac:dyDescent="0.25">
      <c r="G5" s="85" t="s">
        <v>9</v>
      </c>
      <c r="H5" s="4" t="s">
        <v>77</v>
      </c>
      <c r="I5" s="4"/>
      <c r="J5" s="5"/>
      <c r="K5" s="4">
        <v>1000</v>
      </c>
      <c r="L5" s="4">
        <v>500</v>
      </c>
      <c r="M5" s="4"/>
      <c r="N5" s="7"/>
      <c r="O5" s="8"/>
      <c r="XEU5" s="1" t="s">
        <v>0</v>
      </c>
      <c r="XEV5" s="2" t="s">
        <v>71</v>
      </c>
    </row>
    <row r="6" spans="2:15 16373:16376" s="10" customFormat="1" ht="16.5" customHeight="1" x14ac:dyDescent="0.25">
      <c r="B6" s="9" t="s">
        <v>90</v>
      </c>
      <c r="G6" s="86" t="s">
        <v>10</v>
      </c>
      <c r="H6" s="4" t="s">
        <v>78</v>
      </c>
      <c r="I6" s="4"/>
      <c r="J6" s="5"/>
      <c r="K6" s="4">
        <v>1250</v>
      </c>
      <c r="L6" s="4">
        <v>750</v>
      </c>
      <c r="M6" s="4"/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">
        <v>80</v>
      </c>
      <c r="G7" s="86" t="s">
        <v>11</v>
      </c>
      <c r="H7" s="4" t="s">
        <v>79</v>
      </c>
      <c r="I7" s="4"/>
      <c r="J7" s="12"/>
      <c r="K7" s="4">
        <v>1500</v>
      </c>
      <c r="L7" s="4">
        <v>1000</v>
      </c>
      <c r="M7" s="4"/>
      <c r="N7" s="13"/>
      <c r="O7" s="8"/>
      <c r="XEU7" s="1"/>
      <c r="XEV7" s="3"/>
    </row>
    <row r="8" spans="2:15 16373:16376" s="9" customFormat="1" ht="15.75" x14ac:dyDescent="0.25">
      <c r="H8" s="11"/>
      <c r="I8" s="4"/>
      <c r="J8" s="12"/>
      <c r="L8" s="4"/>
      <c r="M8" s="4"/>
      <c r="N8" s="7"/>
      <c r="O8" s="8"/>
      <c r="XEU8" s="1"/>
      <c r="XEV8" s="3"/>
    </row>
    <row r="9" spans="2:15 16373:16376" s="14" customFormat="1" ht="13.5" thickBot="1" x14ac:dyDescent="0.3">
      <c r="J9" s="15"/>
      <c r="K9" s="15"/>
      <c r="L9" s="15"/>
      <c r="M9" s="15"/>
      <c r="N9" s="15"/>
      <c r="XEU9" s="1"/>
      <c r="XEV9" s="3"/>
    </row>
    <row r="10" spans="2:15 16373:16376" s="14" customFormat="1" ht="30.75" customHeight="1" x14ac:dyDescent="0.25">
      <c r="B10" s="119" t="s">
        <v>12</v>
      </c>
      <c r="C10" s="121" t="s">
        <v>14</v>
      </c>
      <c r="D10" s="82" t="s">
        <v>15</v>
      </c>
      <c r="E10" s="121" t="s">
        <v>16</v>
      </c>
      <c r="F10" s="82" t="s">
        <v>13</v>
      </c>
      <c r="G10" s="121" t="s">
        <v>17</v>
      </c>
      <c r="H10" s="82" t="s">
        <v>18</v>
      </c>
      <c r="I10" s="123" t="s">
        <v>19</v>
      </c>
      <c r="J10" s="16" t="s">
        <v>20</v>
      </c>
      <c r="K10" s="125" t="s">
        <v>21</v>
      </c>
      <c r="L10" s="126"/>
    </row>
    <row r="11" spans="2:15 16373:16376" s="20" customFormat="1" ht="32.25" customHeight="1" thickBot="1" x14ac:dyDescent="0.3">
      <c r="B11" s="120"/>
      <c r="C11" s="122"/>
      <c r="D11" s="83" t="s">
        <v>22</v>
      </c>
      <c r="E11" s="122"/>
      <c r="F11" s="83" t="s">
        <v>22</v>
      </c>
      <c r="G11" s="122"/>
      <c r="H11" s="83" t="s">
        <v>23</v>
      </c>
      <c r="I11" s="124"/>
      <c r="J11" s="17" t="s">
        <v>23</v>
      </c>
      <c r="K11" s="18" t="s">
        <v>24</v>
      </c>
      <c r="L11" s="19" t="s">
        <v>25</v>
      </c>
    </row>
    <row r="12" spans="2:15 16373:16376" s="14" customFormat="1" x14ac:dyDescent="0.25">
      <c r="J12" s="15"/>
      <c r="K12" s="15"/>
      <c r="L12" s="15"/>
      <c r="XES12" s="81" t="s">
        <v>9</v>
      </c>
      <c r="XET12" s="1" t="s">
        <v>1</v>
      </c>
      <c r="XEU12" s="1" t="s">
        <v>26</v>
      </c>
    </row>
    <row r="13" spans="2:15 16373:16376" s="20" customFormat="1" ht="15" x14ac:dyDescent="0.25">
      <c r="B13" s="21">
        <v>1</v>
      </c>
      <c r="C13" s="22" t="s">
        <v>91</v>
      </c>
      <c r="D13" s="92" t="s">
        <v>92</v>
      </c>
      <c r="E13" s="21" t="s">
        <v>300</v>
      </c>
      <c r="F13" s="23" t="s">
        <v>99</v>
      </c>
      <c r="G13" s="23" t="s">
        <v>100</v>
      </c>
      <c r="H13" s="92" t="s">
        <v>113</v>
      </c>
      <c r="I13" s="24">
        <v>20</v>
      </c>
      <c r="J13" s="25" t="str">
        <f>IF($B$1="VIT 1500 ML",IF(I13&lt;=1,"",IF(I13&lt;=24,"A",IF(I13&lt;=49,"B","C"))))</f>
        <v>A</v>
      </c>
      <c r="K13" s="26">
        <f>IFERROR(VLOOKUP(J13,$G$5:$L$8,5,0)*I13,0)</f>
        <v>20000</v>
      </c>
      <c r="L13" s="26">
        <f>IFERROR(VLOOKUP(J13,$G$5:$M$8,6,0),0)*I13</f>
        <v>10000</v>
      </c>
      <c r="N13" s="27"/>
      <c r="O13" s="14"/>
      <c r="XES13" s="11" t="s">
        <v>10</v>
      </c>
      <c r="XET13" s="1" t="s">
        <v>1</v>
      </c>
      <c r="XEU13" s="3" t="s">
        <v>27</v>
      </c>
    </row>
    <row r="14" spans="2:15 16373:16376" s="20" customFormat="1" ht="15" x14ac:dyDescent="0.25">
      <c r="B14" s="21">
        <v>2</v>
      </c>
      <c r="C14" s="22" t="s">
        <v>91</v>
      </c>
      <c r="D14" s="92" t="s">
        <v>95</v>
      </c>
      <c r="E14" s="21" t="s">
        <v>300</v>
      </c>
      <c r="F14" s="23" t="s">
        <v>105</v>
      </c>
      <c r="G14" s="23" t="s">
        <v>106</v>
      </c>
      <c r="H14" s="92" t="s">
        <v>116</v>
      </c>
      <c r="I14" s="24">
        <v>5</v>
      </c>
      <c r="J14" s="25" t="str">
        <f t="shared" ref="J14:J16" si="0">IF($B$1="VIT 1500 ML",IF(I14&lt;=1,"",IF(I14&lt;=24,"A",IF(I14&lt;=49,"B","C"))))</f>
        <v>A</v>
      </c>
      <c r="K14" s="26">
        <f t="shared" ref="K14:K16" si="1">IFERROR(VLOOKUP(J14,$G$5:$L$8,5,0)*I14,0)</f>
        <v>5000</v>
      </c>
      <c r="L14" s="26">
        <f t="shared" ref="L14:L16" si="2">IFERROR(VLOOKUP(J14,$G$5:$M$8,6,0),0)*I14</f>
        <v>2500</v>
      </c>
      <c r="N14" s="27"/>
      <c r="O14" s="14"/>
      <c r="XES14" s="11" t="s">
        <v>11</v>
      </c>
      <c r="XET14" s="1" t="s">
        <v>1</v>
      </c>
      <c r="XEU14" s="3" t="s">
        <v>28</v>
      </c>
    </row>
    <row r="15" spans="2:15 16373:16376" s="20" customFormat="1" ht="15" x14ac:dyDescent="0.25">
      <c r="B15" s="21">
        <v>3</v>
      </c>
      <c r="C15" s="22" t="s">
        <v>193</v>
      </c>
      <c r="D15" s="92" t="s">
        <v>214</v>
      </c>
      <c r="E15" s="21" t="s">
        <v>300</v>
      </c>
      <c r="F15" s="23" t="s">
        <v>215</v>
      </c>
      <c r="G15" s="23" t="s">
        <v>216</v>
      </c>
      <c r="H15" s="92" t="s">
        <v>217</v>
      </c>
      <c r="I15" s="24">
        <v>5</v>
      </c>
      <c r="J15" s="25" t="str">
        <f t="shared" si="0"/>
        <v>A</v>
      </c>
      <c r="K15" s="26">
        <f t="shared" si="1"/>
        <v>5000</v>
      </c>
      <c r="L15" s="26">
        <f t="shared" si="2"/>
        <v>2500</v>
      </c>
      <c r="N15" s="27"/>
      <c r="O15" s="14"/>
    </row>
    <row r="16" spans="2:15 16373:16376" s="20" customFormat="1" ht="15" x14ac:dyDescent="0.25">
      <c r="B16" s="21"/>
      <c r="C16" s="22"/>
      <c r="D16" s="23"/>
      <c r="E16" s="21"/>
      <c r="F16" s="23"/>
      <c r="G16" s="23"/>
      <c r="H16" s="92"/>
      <c r="I16" s="24"/>
      <c r="J16" s="25" t="str">
        <f t="shared" si="0"/>
        <v/>
      </c>
      <c r="K16" s="26">
        <f t="shared" si="1"/>
        <v>0</v>
      </c>
      <c r="L16" s="26">
        <f t="shared" si="2"/>
        <v>0</v>
      </c>
    </row>
    <row r="17" spans="2:13" x14ac:dyDescent="0.25">
      <c r="J17" s="28"/>
      <c r="K17" s="29"/>
      <c r="L17" s="29"/>
      <c r="M17" s="29"/>
    </row>
    <row r="18" spans="2:13" s="20" customFormat="1" ht="19.5" customHeight="1" x14ac:dyDescent="0.25">
      <c r="H18" s="93" t="s">
        <v>56</v>
      </c>
      <c r="I18" s="74">
        <f>SUM(I13:I16)</f>
        <v>30</v>
      </c>
      <c r="J18" s="94"/>
      <c r="K18" s="74">
        <f>SUM(K13:K16)</f>
        <v>30000</v>
      </c>
      <c r="L18" s="74">
        <f>SUM(L13:L16)</f>
        <v>15000</v>
      </c>
    </row>
    <row r="19" spans="2:13" s="14" customFormat="1" x14ac:dyDescent="0.25">
      <c r="K19" s="15"/>
      <c r="L19" s="15"/>
      <c r="M19" s="15"/>
    </row>
    <row r="20" spans="2:13" s="14" customFormat="1" x14ac:dyDescent="0.25">
      <c r="K20" s="15"/>
      <c r="L20" s="15"/>
      <c r="M20" s="15"/>
    </row>
    <row r="21" spans="2:13" s="31" customFormat="1" ht="15" x14ac:dyDescent="0.25">
      <c r="B21" s="30"/>
      <c r="E21" s="112"/>
      <c r="F21" s="112"/>
      <c r="G21" s="32"/>
      <c r="J21" s="112"/>
      <c r="K21" s="112"/>
      <c r="L21" s="112"/>
      <c r="M21" s="112"/>
    </row>
    <row r="22" spans="2:13" s="31" customFormat="1" ht="15" x14ac:dyDescent="0.25">
      <c r="B22" s="33"/>
      <c r="C22" s="33"/>
      <c r="D22" s="33"/>
      <c r="E22" s="33"/>
      <c r="G22" s="34"/>
      <c r="J22" s="35"/>
      <c r="K22" s="33"/>
      <c r="L22" s="36"/>
    </row>
    <row r="23" spans="2:13" s="37" customFormat="1" ht="15" x14ac:dyDescent="0.25">
      <c r="B23" s="33"/>
      <c r="C23" s="33"/>
      <c r="D23" s="33"/>
      <c r="E23" s="33"/>
      <c r="G23" s="34"/>
      <c r="J23" s="35"/>
      <c r="K23" s="33"/>
      <c r="L23" s="36"/>
    </row>
    <row r="24" spans="2:13" s="31" customFormat="1" ht="15" x14ac:dyDescent="0.25">
      <c r="B24" s="33"/>
      <c r="C24" s="33"/>
      <c r="D24" s="33"/>
      <c r="E24" s="33"/>
      <c r="G24" s="34"/>
      <c r="J24" s="35"/>
      <c r="K24" s="33"/>
      <c r="L24" s="36"/>
    </row>
    <row r="25" spans="2:13" s="38" customFormat="1" ht="14.25" x14ac:dyDescent="0.25">
      <c r="B25" s="30"/>
      <c r="E25" s="113"/>
      <c r="F25" s="113"/>
      <c r="G25" s="84"/>
      <c r="J25" s="113"/>
      <c r="K25" s="113"/>
      <c r="L25" s="114"/>
      <c r="M25" s="114"/>
    </row>
    <row r="26" spans="2:13" x14ac:dyDescent="0.25">
      <c r="C26" s="81"/>
      <c r="D26" s="81"/>
      <c r="I26" s="81"/>
      <c r="J26" s="81"/>
      <c r="K26" s="39"/>
      <c r="L26" s="39"/>
      <c r="M26" s="39"/>
    </row>
    <row r="27" spans="2:13" x14ac:dyDescent="0.25">
      <c r="C27" s="81"/>
      <c r="D27" s="81"/>
      <c r="I27" s="81"/>
      <c r="J27" s="81"/>
      <c r="K27" s="39"/>
      <c r="L27" s="39"/>
      <c r="M27" s="39"/>
    </row>
    <row r="28" spans="2:13" x14ac:dyDescent="0.25">
      <c r="C28" s="81"/>
      <c r="D28" s="81"/>
      <c r="I28" s="81"/>
      <c r="J28" s="81"/>
      <c r="K28" s="39"/>
      <c r="L28" s="39"/>
      <c r="M28" s="39"/>
    </row>
    <row r="29" spans="2:13" x14ac:dyDescent="0.25">
      <c r="C29" s="81"/>
      <c r="D29" s="81"/>
      <c r="I29" s="81"/>
      <c r="J29" s="81"/>
      <c r="K29" s="39"/>
      <c r="L29" s="39"/>
      <c r="M29" s="39"/>
    </row>
    <row r="30" spans="2:13" x14ac:dyDescent="0.25">
      <c r="C30" s="81"/>
      <c r="D30" s="81"/>
      <c r="I30" s="81"/>
      <c r="J30" s="81"/>
      <c r="K30" s="39"/>
      <c r="L30" s="39"/>
      <c r="M30" s="39"/>
    </row>
    <row r="31" spans="2:13" x14ac:dyDescent="0.25">
      <c r="C31" s="81"/>
      <c r="D31" s="81"/>
      <c r="I31" s="81"/>
      <c r="J31" s="81"/>
      <c r="K31" s="39"/>
      <c r="L31" s="39"/>
      <c r="M31" s="39"/>
    </row>
    <row r="32" spans="2:13" x14ac:dyDescent="0.25">
      <c r="C32" s="81"/>
      <c r="D32" s="81"/>
      <c r="I32" s="81"/>
      <c r="J32" s="81"/>
      <c r="K32" s="39"/>
      <c r="L32" s="39"/>
      <c r="M32" s="39"/>
    </row>
    <row r="33" spans="3:13" x14ac:dyDescent="0.25">
      <c r="C33" s="81"/>
      <c r="D33" s="81"/>
      <c r="I33" s="81"/>
      <c r="J33" s="81"/>
      <c r="K33" s="39"/>
      <c r="L33" s="39"/>
      <c r="M33" s="39"/>
    </row>
  </sheetData>
  <protectedRanges>
    <protectedRange password="F80F" sqref="K26:M65527 K9 I8 L8:M9 J10:J12 K17:M17 K19:M20 K11:L16" name="Range1"/>
    <protectedRange password="F80F" sqref="M3 I3 H5:I7 K5:M7" name="Range1_1_1"/>
  </protectedRanges>
  <autoFilter ref="A12:XEZ12"/>
  <mergeCells count="14">
    <mergeCell ref="E21:F21"/>
    <mergeCell ref="J21:M21"/>
    <mergeCell ref="E25:F25"/>
    <mergeCell ref="J25:K25"/>
    <mergeCell ref="L25:M25"/>
    <mergeCell ref="B1:C1"/>
    <mergeCell ref="D2:K2"/>
    <mergeCell ref="K3:L3"/>
    <mergeCell ref="B10:B11"/>
    <mergeCell ref="C10:C11"/>
    <mergeCell ref="E10:E11"/>
    <mergeCell ref="G10:G11"/>
    <mergeCell ref="I10:I11"/>
    <mergeCell ref="K10:L10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.18" bottom="0" header="0.13" footer="0"/>
  <pageSetup paperSize="256" scale="65" orientation="landscape" horizontalDpi="360" verticalDpi="36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31"/>
  <sheetViews>
    <sheetView showGridLines="0" zoomScale="80" zoomScaleNormal="80" workbookViewId="0">
      <selection sqref="A1:L16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5.7109375" style="1" customWidth="1"/>
    <col min="5" max="5" width="7.5703125" style="1" customWidth="1"/>
    <col min="6" max="6" width="42.28515625" style="1" customWidth="1"/>
    <col min="7" max="7" width="57" style="1" customWidth="1"/>
    <col min="8" max="8" width="18" style="1" customWidth="1"/>
    <col min="9" max="9" width="14.85546875" style="1" customWidth="1"/>
    <col min="10" max="10" width="11.42578125" style="1" customWidth="1"/>
    <col min="11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15" t="s">
        <v>70</v>
      </c>
      <c r="C1" s="116"/>
      <c r="XEU1" s="1" t="s">
        <v>1</v>
      </c>
      <c r="XEV1" s="2" t="s">
        <v>2</v>
      </c>
    </row>
    <row r="2" spans="2:15 16373:16376" ht="23.25" x14ac:dyDescent="0.25">
      <c r="D2" s="117" t="s">
        <v>76</v>
      </c>
      <c r="E2" s="117"/>
      <c r="F2" s="117"/>
      <c r="G2" s="117"/>
      <c r="H2" s="117"/>
      <c r="I2" s="117"/>
      <c r="J2" s="117"/>
      <c r="K2" s="117"/>
      <c r="N2" s="2"/>
      <c r="XEU2" s="1" t="s">
        <v>3</v>
      </c>
      <c r="XEV2" s="2" t="s">
        <v>4</v>
      </c>
    </row>
    <row r="3" spans="2:15 16373:16376" ht="15" customHeight="1" x14ac:dyDescent="0.25">
      <c r="H3" s="3"/>
      <c r="I3" s="4"/>
      <c r="J3" s="5"/>
      <c r="K3" s="118" t="s">
        <v>31</v>
      </c>
      <c r="L3" s="118"/>
      <c r="M3" s="1"/>
      <c r="N3" s="5"/>
      <c r="XEU3" s="1" t="s">
        <v>5</v>
      </c>
      <c r="XEV3" s="2" t="s">
        <v>6</v>
      </c>
    </row>
    <row r="4" spans="2:15 16373:16376" ht="17.25" customHeight="1" x14ac:dyDescent="0.25">
      <c r="K4" s="6" t="s">
        <v>7</v>
      </c>
      <c r="L4" s="6" t="s">
        <v>32</v>
      </c>
      <c r="M4" s="6"/>
      <c r="N4" s="5"/>
      <c r="XEU4" s="1" t="s">
        <v>70</v>
      </c>
      <c r="XEV4" s="2" t="s">
        <v>8</v>
      </c>
    </row>
    <row r="5" spans="2:15 16373:16376" x14ac:dyDescent="0.25">
      <c r="G5" s="85" t="s">
        <v>9</v>
      </c>
      <c r="H5" s="4" t="s">
        <v>77</v>
      </c>
      <c r="I5" s="4"/>
      <c r="J5" s="5"/>
      <c r="K5" s="4">
        <v>1000</v>
      </c>
      <c r="L5" s="4">
        <v>500</v>
      </c>
      <c r="M5" s="4"/>
      <c r="N5" s="7"/>
      <c r="O5" s="8"/>
      <c r="XEU5" s="1" t="s">
        <v>0</v>
      </c>
      <c r="XEV5" s="2" t="s">
        <v>71</v>
      </c>
    </row>
    <row r="6" spans="2:15 16373:16376" s="10" customFormat="1" ht="16.5" customHeight="1" x14ac:dyDescent="0.25">
      <c r="B6" s="9" t="s">
        <v>89</v>
      </c>
      <c r="G6" s="86" t="s">
        <v>10</v>
      </c>
      <c r="H6" s="4" t="s">
        <v>78</v>
      </c>
      <c r="I6" s="4"/>
      <c r="J6" s="5"/>
      <c r="K6" s="4">
        <v>1250</v>
      </c>
      <c r="L6" s="4">
        <v>750</v>
      </c>
      <c r="M6" s="4"/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">
        <v>80</v>
      </c>
      <c r="G7" s="86" t="s">
        <v>11</v>
      </c>
      <c r="H7" s="4" t="s">
        <v>79</v>
      </c>
      <c r="I7" s="4"/>
      <c r="J7" s="12"/>
      <c r="K7" s="4">
        <v>1500</v>
      </c>
      <c r="L7" s="4">
        <v>1000</v>
      </c>
      <c r="M7" s="4"/>
      <c r="N7" s="13"/>
      <c r="O7" s="8"/>
      <c r="XEU7" s="1"/>
      <c r="XEV7" s="3"/>
    </row>
    <row r="8" spans="2:15 16373:16376" s="9" customFormat="1" ht="15.75" x14ac:dyDescent="0.25">
      <c r="H8" s="11"/>
      <c r="I8" s="4"/>
      <c r="J8" s="12"/>
      <c r="L8" s="4"/>
      <c r="M8" s="4"/>
      <c r="N8" s="7"/>
      <c r="O8" s="8"/>
      <c r="XEU8" s="1"/>
      <c r="XEV8" s="3"/>
    </row>
    <row r="9" spans="2:15 16373:16376" s="14" customFormat="1" ht="13.5" thickBot="1" x14ac:dyDescent="0.3">
      <c r="J9" s="15"/>
      <c r="K9" s="15"/>
      <c r="L9" s="15"/>
      <c r="M9" s="15"/>
      <c r="N9" s="15"/>
      <c r="XEU9" s="1"/>
      <c r="XEV9" s="3"/>
    </row>
    <row r="10" spans="2:15 16373:16376" s="14" customFormat="1" ht="30.75" customHeight="1" x14ac:dyDescent="0.25">
      <c r="B10" s="119" t="s">
        <v>12</v>
      </c>
      <c r="C10" s="121" t="s">
        <v>14</v>
      </c>
      <c r="D10" s="82" t="s">
        <v>15</v>
      </c>
      <c r="E10" s="121" t="s">
        <v>16</v>
      </c>
      <c r="F10" s="82" t="s">
        <v>13</v>
      </c>
      <c r="G10" s="121" t="s">
        <v>17</v>
      </c>
      <c r="H10" s="82" t="s">
        <v>18</v>
      </c>
      <c r="I10" s="123" t="s">
        <v>19</v>
      </c>
      <c r="J10" s="16" t="s">
        <v>20</v>
      </c>
      <c r="K10" s="125" t="s">
        <v>21</v>
      </c>
      <c r="L10" s="126"/>
    </row>
    <row r="11" spans="2:15 16373:16376" s="20" customFormat="1" ht="32.25" customHeight="1" thickBot="1" x14ac:dyDescent="0.3">
      <c r="B11" s="120"/>
      <c r="C11" s="122"/>
      <c r="D11" s="83" t="s">
        <v>22</v>
      </c>
      <c r="E11" s="122"/>
      <c r="F11" s="83" t="s">
        <v>22</v>
      </c>
      <c r="G11" s="122"/>
      <c r="H11" s="83" t="s">
        <v>23</v>
      </c>
      <c r="I11" s="124"/>
      <c r="J11" s="17" t="s">
        <v>23</v>
      </c>
      <c r="K11" s="18" t="s">
        <v>24</v>
      </c>
      <c r="L11" s="19" t="s">
        <v>25</v>
      </c>
    </row>
    <row r="12" spans="2:15 16373:16376" s="14" customFormat="1" x14ac:dyDescent="0.25">
      <c r="J12" s="15"/>
      <c r="K12" s="15"/>
      <c r="L12" s="15"/>
      <c r="XES12" s="81" t="s">
        <v>9</v>
      </c>
      <c r="XET12" s="1" t="s">
        <v>1</v>
      </c>
      <c r="XEU12" s="1" t="s">
        <v>26</v>
      </c>
    </row>
    <row r="13" spans="2:15 16373:16376" s="20" customFormat="1" ht="15" x14ac:dyDescent="0.25">
      <c r="B13" s="21">
        <v>1</v>
      </c>
      <c r="C13" s="22" t="s">
        <v>218</v>
      </c>
      <c r="D13" s="92" t="s">
        <v>248</v>
      </c>
      <c r="E13" s="21" t="s">
        <v>300</v>
      </c>
      <c r="F13" s="23" t="s">
        <v>249</v>
      </c>
      <c r="G13" s="23" t="s">
        <v>250</v>
      </c>
      <c r="H13" s="92" t="s">
        <v>251</v>
      </c>
      <c r="I13" s="24">
        <v>5</v>
      </c>
      <c r="J13" s="25" t="str">
        <f>IF($B$1="VIT 1500 ML",IF(I13&lt;=1,"",IF(I13&lt;=24,"A",IF(I13&lt;=49,"B","C"))))</f>
        <v>A</v>
      </c>
      <c r="K13" s="26">
        <f>IFERROR(VLOOKUP(J13,$G$5:$L$8,5,0)*I13,0)</f>
        <v>5000</v>
      </c>
      <c r="L13" s="26">
        <f>IFERROR(VLOOKUP(J13,$G$5:$M$8,6,0),0)*I13</f>
        <v>2500</v>
      </c>
      <c r="N13" s="27"/>
      <c r="O13" s="14"/>
      <c r="XES13" s="11" t="s">
        <v>10</v>
      </c>
      <c r="XET13" s="1" t="s">
        <v>1</v>
      </c>
      <c r="XEU13" s="3" t="s">
        <v>27</v>
      </c>
    </row>
    <row r="14" spans="2:15 16373:16376" s="20" customFormat="1" ht="15" x14ac:dyDescent="0.25">
      <c r="B14" s="21"/>
      <c r="C14" s="22"/>
      <c r="D14" s="23"/>
      <c r="E14" s="21"/>
      <c r="F14" s="23"/>
      <c r="G14" s="23"/>
      <c r="H14" s="23"/>
      <c r="I14" s="24"/>
      <c r="J14" s="25" t="str">
        <f t="shared" ref="J14" si="0">IF($B$1="VIT 1500 ML",IF(I14&lt;=1,"",IF(I14&lt;=24,"A",IF(I14&lt;=49,"B","C"))))</f>
        <v/>
      </c>
      <c r="K14" s="26">
        <f t="shared" ref="K14" si="1">IFERROR(VLOOKUP(J14,$G$5:$L$8,5,0)*I14,0)</f>
        <v>0</v>
      </c>
      <c r="L14" s="26">
        <f t="shared" ref="L14" si="2">IFERROR(VLOOKUP(J14,$G$5:$M$8,6,0),0)*I14</f>
        <v>0</v>
      </c>
    </row>
    <row r="15" spans="2:15 16373:16376" x14ac:dyDescent="0.25">
      <c r="J15" s="28"/>
      <c r="K15" s="29"/>
      <c r="L15" s="29"/>
      <c r="M15" s="29"/>
    </row>
    <row r="16" spans="2:15 16373:16376" s="20" customFormat="1" ht="19.5" customHeight="1" x14ac:dyDescent="0.25">
      <c r="H16" s="93" t="s">
        <v>56</v>
      </c>
      <c r="I16" s="74">
        <f>SUM(I13:I14)</f>
        <v>5</v>
      </c>
      <c r="J16" s="94"/>
      <c r="K16" s="74">
        <f>SUM(K13:K14)</f>
        <v>5000</v>
      </c>
      <c r="L16" s="74">
        <f>SUM(L13:L14)</f>
        <v>2500</v>
      </c>
    </row>
    <row r="17" spans="2:13" s="14" customFormat="1" x14ac:dyDescent="0.25">
      <c r="K17" s="15"/>
      <c r="L17" s="15"/>
      <c r="M17" s="15"/>
    </row>
    <row r="18" spans="2:13" s="14" customFormat="1" x14ac:dyDescent="0.25">
      <c r="K18" s="15"/>
      <c r="L18" s="15"/>
      <c r="M18" s="15"/>
    </row>
    <row r="19" spans="2:13" s="31" customFormat="1" ht="15" x14ac:dyDescent="0.25">
      <c r="B19" s="30"/>
      <c r="E19" s="112"/>
      <c r="F19" s="112"/>
      <c r="G19" s="32"/>
      <c r="J19" s="112"/>
      <c r="K19" s="112"/>
      <c r="L19" s="112"/>
      <c r="M19" s="112"/>
    </row>
    <row r="20" spans="2:13" s="31" customFormat="1" ht="15" x14ac:dyDescent="0.25">
      <c r="B20" s="33"/>
      <c r="C20" s="33"/>
      <c r="D20" s="33"/>
      <c r="E20" s="33"/>
      <c r="G20" s="34"/>
      <c r="J20" s="35"/>
      <c r="K20" s="33"/>
      <c r="L20" s="36"/>
    </row>
    <row r="21" spans="2:13" s="37" customFormat="1" ht="15" x14ac:dyDescent="0.25">
      <c r="B21" s="33"/>
      <c r="C21" s="33"/>
      <c r="D21" s="33"/>
      <c r="E21" s="33"/>
      <c r="G21" s="34"/>
      <c r="J21" s="35"/>
      <c r="K21" s="33"/>
      <c r="L21" s="36"/>
    </row>
    <row r="22" spans="2:13" s="31" customFormat="1" ht="15" x14ac:dyDescent="0.25">
      <c r="B22" s="33"/>
      <c r="C22" s="33"/>
      <c r="D22" s="33"/>
      <c r="E22" s="33"/>
      <c r="G22" s="34"/>
      <c r="J22" s="35"/>
      <c r="K22" s="33"/>
      <c r="L22" s="36"/>
    </row>
    <row r="23" spans="2:13" s="38" customFormat="1" ht="14.25" x14ac:dyDescent="0.25">
      <c r="B23" s="30"/>
      <c r="E23" s="113"/>
      <c r="F23" s="113"/>
      <c r="G23" s="84"/>
      <c r="J23" s="113"/>
      <c r="K23" s="113"/>
      <c r="L23" s="114"/>
      <c r="M23" s="114"/>
    </row>
    <row r="24" spans="2:13" x14ac:dyDescent="0.25">
      <c r="C24" s="81"/>
      <c r="D24" s="81"/>
      <c r="I24" s="81"/>
      <c r="J24" s="81"/>
      <c r="K24" s="39"/>
      <c r="L24" s="39"/>
      <c r="M24" s="39"/>
    </row>
    <row r="25" spans="2:13" x14ac:dyDescent="0.25">
      <c r="C25" s="81"/>
      <c r="D25" s="81"/>
      <c r="I25" s="81"/>
      <c r="J25" s="81"/>
      <c r="K25" s="39"/>
      <c r="L25" s="39"/>
      <c r="M25" s="39"/>
    </row>
    <row r="26" spans="2:13" x14ac:dyDescent="0.25">
      <c r="C26" s="81"/>
      <c r="D26" s="81"/>
      <c r="I26" s="81"/>
      <c r="J26" s="81"/>
      <c r="K26" s="39"/>
      <c r="L26" s="39"/>
      <c r="M26" s="39"/>
    </row>
    <row r="27" spans="2:13" x14ac:dyDescent="0.25">
      <c r="C27" s="81"/>
      <c r="D27" s="81"/>
      <c r="I27" s="81"/>
      <c r="J27" s="81"/>
      <c r="K27" s="39"/>
      <c r="L27" s="39"/>
      <c r="M27" s="39"/>
    </row>
    <row r="28" spans="2:13" x14ac:dyDescent="0.25">
      <c r="C28" s="81"/>
      <c r="D28" s="81"/>
      <c r="I28" s="81"/>
      <c r="J28" s="81"/>
      <c r="K28" s="39"/>
      <c r="L28" s="39"/>
      <c r="M28" s="39"/>
    </row>
    <row r="29" spans="2:13" x14ac:dyDescent="0.25">
      <c r="C29" s="81"/>
      <c r="D29" s="81"/>
      <c r="I29" s="81"/>
      <c r="J29" s="81"/>
      <c r="K29" s="39"/>
      <c r="L29" s="39"/>
      <c r="M29" s="39"/>
    </row>
    <row r="30" spans="2:13" x14ac:dyDescent="0.25">
      <c r="C30" s="81"/>
      <c r="D30" s="81"/>
      <c r="I30" s="81"/>
      <c r="J30" s="81"/>
      <c r="K30" s="39"/>
      <c r="L30" s="39"/>
      <c r="M30" s="39"/>
    </row>
    <row r="31" spans="2:13" x14ac:dyDescent="0.25">
      <c r="C31" s="81"/>
      <c r="D31" s="81"/>
      <c r="I31" s="81"/>
      <c r="J31" s="81"/>
      <c r="K31" s="39"/>
      <c r="L31" s="39"/>
      <c r="M31" s="39"/>
    </row>
  </sheetData>
  <protectedRanges>
    <protectedRange password="F80F" sqref="K24:M65525 K9 I8 L8:M9 J10:J12 K15:M15 K17:M18 K11:L14" name="Range1"/>
    <protectedRange password="F80F" sqref="M3 I3 H5:I7 K5:M7" name="Range1_1_1"/>
  </protectedRanges>
  <autoFilter ref="A12:XEZ12"/>
  <mergeCells count="14">
    <mergeCell ref="E19:F19"/>
    <mergeCell ref="J19:M19"/>
    <mergeCell ref="E23:F23"/>
    <mergeCell ref="J23:K23"/>
    <mergeCell ref="L23:M23"/>
    <mergeCell ref="B1:C1"/>
    <mergeCell ref="D2:K2"/>
    <mergeCell ref="K3:L3"/>
    <mergeCell ref="B10:B11"/>
    <mergeCell ref="C10:C11"/>
    <mergeCell ref="E10:E11"/>
    <mergeCell ref="G10:G11"/>
    <mergeCell ref="I10:I11"/>
    <mergeCell ref="K10:L10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.35" bottom="0" header="0.13" footer="0"/>
  <pageSetup paperSize="256" scale="65" orientation="landscape" horizontalDpi="360" verticalDpi="36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XEV37"/>
  <sheetViews>
    <sheetView showGridLines="0" zoomScale="80" zoomScaleNormal="80" workbookViewId="0">
      <selection activeCell="K22" sqref="K22:L22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3.7109375" style="1" customWidth="1"/>
    <col min="5" max="5" width="7.5703125" style="1" customWidth="1"/>
    <col min="6" max="6" width="26.28515625" style="1" customWidth="1"/>
    <col min="7" max="7" width="38.42578125" style="1" customWidth="1"/>
    <col min="8" max="8" width="19.140625" style="1" customWidth="1"/>
    <col min="9" max="9" width="13.7109375" style="1" customWidth="1"/>
    <col min="10" max="10" width="10" style="1" bestFit="1" customWidth="1"/>
    <col min="11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15" t="s">
        <v>70</v>
      </c>
      <c r="C1" s="116"/>
      <c r="XEU1" s="1" t="s">
        <v>1</v>
      </c>
      <c r="XEV1" s="2" t="s">
        <v>2</v>
      </c>
    </row>
    <row r="2" spans="2:15 16373:16376" ht="23.25" x14ac:dyDescent="0.25">
      <c r="D2" s="117" t="s">
        <v>76</v>
      </c>
      <c r="E2" s="117"/>
      <c r="F2" s="117"/>
      <c r="G2" s="117"/>
      <c r="H2" s="117"/>
      <c r="I2" s="117"/>
      <c r="J2" s="117"/>
      <c r="K2" s="117"/>
      <c r="N2" s="2"/>
      <c r="XEU2" s="1" t="s">
        <v>3</v>
      </c>
      <c r="XEV2" s="2" t="s">
        <v>4</v>
      </c>
    </row>
    <row r="3" spans="2:15 16373:16376" ht="15" customHeight="1" x14ac:dyDescent="0.25">
      <c r="H3" s="3"/>
      <c r="I3" s="4"/>
      <c r="J3" s="5"/>
      <c r="K3" s="118" t="s">
        <v>31</v>
      </c>
      <c r="L3" s="118"/>
      <c r="M3" s="1"/>
      <c r="N3" s="5"/>
      <c r="XEU3" s="1" t="s">
        <v>5</v>
      </c>
      <c r="XEV3" s="2" t="s">
        <v>6</v>
      </c>
    </row>
    <row r="4" spans="2:15 16373:16376" ht="17.25" customHeight="1" x14ac:dyDescent="0.25">
      <c r="K4" s="6" t="s">
        <v>7</v>
      </c>
      <c r="L4" s="6" t="s">
        <v>32</v>
      </c>
      <c r="M4" s="6"/>
      <c r="N4" s="5"/>
      <c r="XEU4" s="1" t="s">
        <v>70</v>
      </c>
      <c r="XEV4" s="2" t="s">
        <v>8</v>
      </c>
    </row>
    <row r="5" spans="2:15 16373:16376" x14ac:dyDescent="0.25">
      <c r="G5" s="85" t="s">
        <v>9</v>
      </c>
      <c r="H5" s="4" t="s">
        <v>77</v>
      </c>
      <c r="I5" s="4"/>
      <c r="J5" s="5"/>
      <c r="K5" s="4">
        <v>1000</v>
      </c>
      <c r="L5" s="4">
        <v>500</v>
      </c>
      <c r="M5" s="4"/>
      <c r="N5" s="7"/>
      <c r="O5" s="8"/>
      <c r="XEU5" s="1" t="s">
        <v>0</v>
      </c>
      <c r="XEV5" s="2" t="s">
        <v>71</v>
      </c>
    </row>
    <row r="6" spans="2:15 16373:16376" s="10" customFormat="1" ht="16.5" customHeight="1" x14ac:dyDescent="0.25">
      <c r="B6" s="9" t="s">
        <v>88</v>
      </c>
      <c r="G6" s="86" t="s">
        <v>10</v>
      </c>
      <c r="H6" s="4" t="s">
        <v>78</v>
      </c>
      <c r="I6" s="4"/>
      <c r="J6" s="5"/>
      <c r="K6" s="4">
        <v>1250</v>
      </c>
      <c r="L6" s="4">
        <v>750</v>
      </c>
      <c r="M6" s="4"/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">
        <v>80</v>
      </c>
      <c r="G7" s="86" t="s">
        <v>11</v>
      </c>
      <c r="H7" s="4" t="s">
        <v>79</v>
      </c>
      <c r="I7" s="4"/>
      <c r="J7" s="12"/>
      <c r="K7" s="4">
        <v>1500</v>
      </c>
      <c r="L7" s="4">
        <v>1000</v>
      </c>
      <c r="M7" s="4"/>
      <c r="N7" s="13"/>
      <c r="O7" s="8"/>
      <c r="XEU7" s="1"/>
      <c r="XEV7" s="3"/>
    </row>
    <row r="8" spans="2:15 16373:16376" s="9" customFormat="1" ht="15.75" x14ac:dyDescent="0.25">
      <c r="H8" s="11"/>
      <c r="I8" s="4"/>
      <c r="J8" s="12"/>
      <c r="L8" s="4"/>
      <c r="M8" s="4"/>
      <c r="N8" s="7"/>
      <c r="O8" s="8"/>
      <c r="XEU8" s="1"/>
      <c r="XEV8" s="3"/>
    </row>
    <row r="9" spans="2:15 16373:16376" s="14" customFormat="1" ht="13.5" thickBot="1" x14ac:dyDescent="0.3">
      <c r="J9" s="15"/>
      <c r="K9" s="15"/>
      <c r="L9" s="15"/>
      <c r="M9" s="15"/>
      <c r="N9" s="15"/>
      <c r="XEU9" s="1"/>
      <c r="XEV9" s="3"/>
    </row>
    <row r="10" spans="2:15 16373:16376" s="14" customFormat="1" ht="30.75" customHeight="1" x14ac:dyDescent="0.25">
      <c r="B10" s="119" t="s">
        <v>12</v>
      </c>
      <c r="C10" s="121" t="s">
        <v>14</v>
      </c>
      <c r="D10" s="82" t="s">
        <v>15</v>
      </c>
      <c r="E10" s="121" t="s">
        <v>16</v>
      </c>
      <c r="F10" s="82" t="s">
        <v>13</v>
      </c>
      <c r="G10" s="121" t="s">
        <v>17</v>
      </c>
      <c r="H10" s="82" t="s">
        <v>18</v>
      </c>
      <c r="I10" s="123" t="s">
        <v>19</v>
      </c>
      <c r="J10" s="16" t="s">
        <v>20</v>
      </c>
      <c r="K10" s="125" t="s">
        <v>21</v>
      </c>
      <c r="L10" s="126"/>
    </row>
    <row r="11" spans="2:15 16373:16376" s="20" customFormat="1" ht="32.25" customHeight="1" thickBot="1" x14ac:dyDescent="0.3">
      <c r="B11" s="120"/>
      <c r="C11" s="122"/>
      <c r="D11" s="83" t="s">
        <v>22</v>
      </c>
      <c r="E11" s="122"/>
      <c r="F11" s="83" t="s">
        <v>22</v>
      </c>
      <c r="G11" s="122"/>
      <c r="H11" s="83" t="s">
        <v>23</v>
      </c>
      <c r="I11" s="124"/>
      <c r="J11" s="17" t="s">
        <v>23</v>
      </c>
      <c r="K11" s="18" t="s">
        <v>24</v>
      </c>
      <c r="L11" s="19" t="s">
        <v>25</v>
      </c>
    </row>
    <row r="12" spans="2:15 16373:16376" s="14" customFormat="1" x14ac:dyDescent="0.25">
      <c r="J12" s="15"/>
      <c r="K12" s="15"/>
      <c r="L12" s="15"/>
      <c r="XES12" s="81" t="s">
        <v>9</v>
      </c>
      <c r="XET12" s="1" t="s">
        <v>1</v>
      </c>
      <c r="XEU12" s="1" t="s">
        <v>26</v>
      </c>
    </row>
    <row r="13" spans="2:15 16373:16376" s="20" customFormat="1" ht="15" x14ac:dyDescent="0.25">
      <c r="B13" s="21">
        <v>1</v>
      </c>
      <c r="C13" s="22"/>
      <c r="D13" s="23"/>
      <c r="E13" s="21"/>
      <c r="F13" s="23"/>
      <c r="G13" s="23"/>
      <c r="H13" s="23"/>
      <c r="I13" s="24"/>
      <c r="J13" s="25" t="str">
        <f>IF($B$1="VIT 1500 ML",IF(I13&lt;=1,"",IF(I13&lt;=24,"A",IF(I13&lt;=49,"B","C"))))</f>
        <v/>
      </c>
      <c r="K13" s="26">
        <f>IFERROR(VLOOKUP(J13,$G$5:$L$8,5,0)*I13,0)</f>
        <v>0</v>
      </c>
      <c r="L13" s="26">
        <f>IFERROR(VLOOKUP(J13,$G$5:$M$8,6,0),0)*I13</f>
        <v>0</v>
      </c>
      <c r="N13" s="27"/>
      <c r="O13" s="14"/>
      <c r="XES13" s="11" t="s">
        <v>10</v>
      </c>
      <c r="XET13" s="1" t="s">
        <v>1</v>
      </c>
      <c r="XEU13" s="3" t="s">
        <v>27</v>
      </c>
    </row>
    <row r="14" spans="2:15 16373:16376" s="20" customFormat="1" ht="15" x14ac:dyDescent="0.25">
      <c r="B14" s="21">
        <v>2</v>
      </c>
      <c r="C14" s="22"/>
      <c r="D14" s="23"/>
      <c r="E14" s="21"/>
      <c r="F14" s="23"/>
      <c r="G14" s="23"/>
      <c r="H14" s="23"/>
      <c r="I14" s="24"/>
      <c r="J14" s="25" t="str">
        <f t="shared" ref="J14:J20" si="0">IF($B$1="VIT 1500 ML",IF(I14&lt;=1,"",IF(I14&lt;=24,"A",IF(I14&lt;=49,"B","C"))))</f>
        <v/>
      </c>
      <c r="K14" s="26">
        <f t="shared" ref="K14:K20" si="1">IFERROR(VLOOKUP(J14,$G$5:$L$8,5,0)*I14,0)</f>
        <v>0</v>
      </c>
      <c r="L14" s="26">
        <f t="shared" ref="L14:L20" si="2">IFERROR(VLOOKUP(J14,$G$5:$M$8,6,0),0)*I14</f>
        <v>0</v>
      </c>
      <c r="N14" s="27"/>
      <c r="O14" s="14"/>
      <c r="XES14" s="11" t="s">
        <v>11</v>
      </c>
      <c r="XET14" s="1" t="s">
        <v>1</v>
      </c>
      <c r="XEU14" s="3" t="s">
        <v>28</v>
      </c>
    </row>
    <row r="15" spans="2:15 16373:16376" s="20" customFormat="1" ht="15" x14ac:dyDescent="0.25">
      <c r="B15" s="21">
        <v>3</v>
      </c>
      <c r="C15" s="22"/>
      <c r="D15" s="23"/>
      <c r="E15" s="21"/>
      <c r="F15" s="23"/>
      <c r="G15" s="23"/>
      <c r="H15" s="23"/>
      <c r="I15" s="24"/>
      <c r="J15" s="25" t="str">
        <f t="shared" si="0"/>
        <v/>
      </c>
      <c r="K15" s="26">
        <f t="shared" si="1"/>
        <v>0</v>
      </c>
      <c r="L15" s="26">
        <f t="shared" si="2"/>
        <v>0</v>
      </c>
      <c r="N15" s="27"/>
      <c r="O15" s="14"/>
    </row>
    <row r="16" spans="2:15 16373:16376" s="20" customFormat="1" ht="15" x14ac:dyDescent="0.25">
      <c r="B16" s="21">
        <v>4</v>
      </c>
      <c r="C16" s="22"/>
      <c r="D16" s="23"/>
      <c r="E16" s="21"/>
      <c r="F16" s="23"/>
      <c r="G16" s="23"/>
      <c r="H16" s="23"/>
      <c r="I16" s="24"/>
      <c r="J16" s="25" t="str">
        <f t="shared" si="0"/>
        <v/>
      </c>
      <c r="K16" s="26">
        <f t="shared" si="1"/>
        <v>0</v>
      </c>
      <c r="L16" s="26">
        <f t="shared" si="2"/>
        <v>0</v>
      </c>
      <c r="N16" s="27"/>
      <c r="O16" s="14"/>
    </row>
    <row r="17" spans="2:15" s="20" customFormat="1" ht="15" x14ac:dyDescent="0.25">
      <c r="B17" s="21">
        <v>5</v>
      </c>
      <c r="C17" s="22"/>
      <c r="D17" s="23"/>
      <c r="E17" s="21"/>
      <c r="F17" s="23"/>
      <c r="G17" s="23"/>
      <c r="H17" s="23"/>
      <c r="I17" s="24"/>
      <c r="J17" s="25" t="str">
        <f t="shared" si="0"/>
        <v/>
      </c>
      <c r="K17" s="26">
        <f t="shared" si="1"/>
        <v>0</v>
      </c>
      <c r="L17" s="26">
        <f t="shared" si="2"/>
        <v>0</v>
      </c>
      <c r="N17" s="14"/>
      <c r="O17" s="14"/>
    </row>
    <row r="18" spans="2:15" s="20" customFormat="1" ht="15" x14ac:dyDescent="0.25">
      <c r="B18" s="21">
        <v>6</v>
      </c>
      <c r="C18" s="22"/>
      <c r="D18" s="23"/>
      <c r="E18" s="21"/>
      <c r="F18" s="23"/>
      <c r="G18" s="23"/>
      <c r="H18" s="23"/>
      <c r="I18" s="24"/>
      <c r="J18" s="25" t="str">
        <f t="shared" si="0"/>
        <v/>
      </c>
      <c r="K18" s="26">
        <f t="shared" si="1"/>
        <v>0</v>
      </c>
      <c r="L18" s="26">
        <f t="shared" si="2"/>
        <v>0</v>
      </c>
      <c r="N18" s="14"/>
      <c r="O18" s="14"/>
    </row>
    <row r="19" spans="2:15" s="20" customFormat="1" ht="15" x14ac:dyDescent="0.25">
      <c r="B19" s="21">
        <v>7</v>
      </c>
      <c r="C19" s="22"/>
      <c r="D19" s="23"/>
      <c r="E19" s="21"/>
      <c r="F19" s="23"/>
      <c r="G19" s="23"/>
      <c r="H19" s="23"/>
      <c r="I19" s="24"/>
      <c r="J19" s="25" t="str">
        <f t="shared" si="0"/>
        <v/>
      </c>
      <c r="K19" s="26">
        <f t="shared" si="1"/>
        <v>0</v>
      </c>
      <c r="L19" s="26">
        <f t="shared" si="2"/>
        <v>0</v>
      </c>
      <c r="N19" s="14"/>
      <c r="O19" s="14"/>
    </row>
    <row r="20" spans="2:15" s="20" customFormat="1" ht="15" x14ac:dyDescent="0.25">
      <c r="B20" s="21"/>
      <c r="C20" s="22"/>
      <c r="D20" s="23"/>
      <c r="E20" s="21"/>
      <c r="F20" s="23"/>
      <c r="G20" s="23"/>
      <c r="H20" s="23"/>
      <c r="I20" s="24"/>
      <c r="J20" s="25" t="str">
        <f t="shared" si="0"/>
        <v/>
      </c>
      <c r="K20" s="26">
        <f t="shared" si="1"/>
        <v>0</v>
      </c>
      <c r="L20" s="26">
        <f t="shared" si="2"/>
        <v>0</v>
      </c>
    </row>
    <row r="21" spans="2:15" x14ac:dyDescent="0.25">
      <c r="J21" s="28"/>
      <c r="K21" s="29"/>
      <c r="L21" s="29"/>
      <c r="M21" s="29"/>
    </row>
    <row r="22" spans="2:15" x14ac:dyDescent="0.25">
      <c r="H22" s="76" t="s">
        <v>56</v>
      </c>
      <c r="I22" s="74">
        <f>SUM(I13:I20)</f>
        <v>0</v>
      </c>
      <c r="J22" s="75"/>
      <c r="K22" s="74">
        <f>SUM(K13:K20)</f>
        <v>0</v>
      </c>
      <c r="L22" s="74">
        <f>SUM(L13:L20)</f>
        <v>0</v>
      </c>
      <c r="M22" s="1"/>
    </row>
    <row r="23" spans="2:15" s="14" customFormat="1" x14ac:dyDescent="0.25">
      <c r="K23" s="15"/>
      <c r="L23" s="15"/>
      <c r="M23" s="15"/>
    </row>
    <row r="24" spans="2:15" s="14" customFormat="1" x14ac:dyDescent="0.25">
      <c r="K24" s="15"/>
      <c r="L24" s="15"/>
      <c r="M24" s="15"/>
    </row>
    <row r="25" spans="2:15" s="31" customFormat="1" ht="15" x14ac:dyDescent="0.25">
      <c r="B25" s="30"/>
      <c r="E25" s="112"/>
      <c r="F25" s="112"/>
      <c r="G25" s="32"/>
      <c r="J25" s="112"/>
      <c r="K25" s="112"/>
      <c r="L25" s="112"/>
      <c r="M25" s="112"/>
    </row>
    <row r="26" spans="2:15" s="31" customFormat="1" ht="15" x14ac:dyDescent="0.25">
      <c r="B26" s="33"/>
      <c r="C26" s="33"/>
      <c r="D26" s="33"/>
      <c r="E26" s="33"/>
      <c r="G26" s="34"/>
      <c r="J26" s="35"/>
      <c r="K26" s="33"/>
      <c r="L26" s="36"/>
    </row>
    <row r="27" spans="2:15" s="37" customFormat="1" ht="15" x14ac:dyDescent="0.25">
      <c r="B27" s="33"/>
      <c r="C27" s="33"/>
      <c r="D27" s="33"/>
      <c r="E27" s="33"/>
      <c r="G27" s="34"/>
      <c r="J27" s="35"/>
      <c r="K27" s="33"/>
      <c r="L27" s="36"/>
    </row>
    <row r="28" spans="2:15" s="31" customFormat="1" ht="15" x14ac:dyDescent="0.25">
      <c r="B28" s="33"/>
      <c r="C28" s="33"/>
      <c r="D28" s="33"/>
      <c r="E28" s="33"/>
      <c r="G28" s="34"/>
      <c r="J28" s="35"/>
      <c r="K28" s="33"/>
      <c r="L28" s="36"/>
    </row>
    <row r="29" spans="2:15" s="38" customFormat="1" ht="14.25" x14ac:dyDescent="0.25">
      <c r="B29" s="30"/>
      <c r="E29" s="113"/>
      <c r="F29" s="113"/>
      <c r="G29" s="84"/>
      <c r="J29" s="113"/>
      <c r="K29" s="113"/>
      <c r="L29" s="114"/>
      <c r="M29" s="114"/>
    </row>
    <row r="30" spans="2:15" x14ac:dyDescent="0.25">
      <c r="C30" s="81"/>
      <c r="D30" s="81"/>
      <c r="I30" s="81"/>
      <c r="J30" s="81"/>
      <c r="K30" s="39"/>
      <c r="L30" s="39"/>
      <c r="M30" s="39"/>
    </row>
    <row r="31" spans="2:15" x14ac:dyDescent="0.25">
      <c r="C31" s="81"/>
      <c r="D31" s="81"/>
      <c r="I31" s="81"/>
      <c r="J31" s="81"/>
      <c r="K31" s="39"/>
      <c r="L31" s="39"/>
      <c r="M31" s="39"/>
    </row>
    <row r="32" spans="2:15" x14ac:dyDescent="0.25">
      <c r="C32" s="81"/>
      <c r="D32" s="81"/>
      <c r="I32" s="81"/>
      <c r="J32" s="81"/>
      <c r="K32" s="39"/>
      <c r="L32" s="39"/>
      <c r="M32" s="39"/>
    </row>
    <row r="33" spans="3:13" x14ac:dyDescent="0.25">
      <c r="C33" s="81"/>
      <c r="D33" s="81"/>
      <c r="I33" s="81"/>
      <c r="J33" s="81"/>
      <c r="K33" s="39"/>
      <c r="L33" s="39"/>
      <c r="M33" s="39"/>
    </row>
    <row r="34" spans="3:13" x14ac:dyDescent="0.25">
      <c r="C34" s="81"/>
      <c r="D34" s="81"/>
      <c r="I34" s="81"/>
      <c r="J34" s="81"/>
      <c r="K34" s="39"/>
      <c r="L34" s="39"/>
      <c r="M34" s="39"/>
    </row>
    <row r="35" spans="3:13" x14ac:dyDescent="0.25">
      <c r="C35" s="81"/>
      <c r="D35" s="81"/>
      <c r="I35" s="81"/>
      <c r="J35" s="81"/>
      <c r="K35" s="39"/>
      <c r="L35" s="39"/>
      <c r="M35" s="39"/>
    </row>
    <row r="36" spans="3:13" x14ac:dyDescent="0.25">
      <c r="C36" s="81"/>
      <c r="D36" s="81"/>
      <c r="I36" s="81"/>
      <c r="J36" s="81"/>
      <c r="K36" s="39"/>
      <c r="L36" s="39"/>
      <c r="M36" s="39"/>
    </row>
    <row r="37" spans="3:13" x14ac:dyDescent="0.25">
      <c r="C37" s="81"/>
      <c r="D37" s="81"/>
      <c r="I37" s="81"/>
      <c r="J37" s="81"/>
      <c r="K37" s="39"/>
      <c r="L37" s="39"/>
      <c r="M37" s="39"/>
    </row>
  </sheetData>
  <protectedRanges>
    <protectedRange password="F80F" sqref="K30:M65531 K9 I8 L8:M9 J10:J12 K21:M21 K23:M24 K11:L20" name="Range1"/>
    <protectedRange password="F80F" sqref="M3 I3 H5:I7 K5:M7" name="Range1_1_1"/>
  </protectedRanges>
  <autoFilter ref="A12:XEZ12"/>
  <mergeCells count="14">
    <mergeCell ref="E25:F25"/>
    <mergeCell ref="J25:M25"/>
    <mergeCell ref="E29:F29"/>
    <mergeCell ref="J29:K29"/>
    <mergeCell ref="L29:M29"/>
    <mergeCell ref="B1:C1"/>
    <mergeCell ref="D2:K2"/>
    <mergeCell ref="K3:L3"/>
    <mergeCell ref="B10:B11"/>
    <mergeCell ref="C10:C11"/>
    <mergeCell ref="E10:E11"/>
    <mergeCell ref="G10:G11"/>
    <mergeCell ref="I10:I11"/>
    <mergeCell ref="K10:L10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.19" bottom="0" header="0.13" footer="0"/>
  <pageSetup paperSize="256" scale="65" orientation="landscape" horizontalDpi="0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37"/>
  <sheetViews>
    <sheetView showGridLines="0" zoomScale="80" zoomScaleNormal="80" workbookViewId="0">
      <selection sqref="A1:L22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3.7109375" style="1" customWidth="1"/>
    <col min="5" max="5" width="7.5703125" style="1" customWidth="1"/>
    <col min="6" max="6" width="40.85546875" style="1" customWidth="1"/>
    <col min="7" max="7" width="58.42578125" style="1" customWidth="1"/>
    <col min="8" max="8" width="16.5703125" style="1" customWidth="1"/>
    <col min="9" max="9" width="14.5703125" style="1" customWidth="1"/>
    <col min="10" max="10" width="13" style="1" customWidth="1"/>
    <col min="11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15" t="s">
        <v>70</v>
      </c>
      <c r="C1" s="116"/>
      <c r="XEU1" s="1" t="s">
        <v>1</v>
      </c>
      <c r="XEV1" s="2" t="s">
        <v>2</v>
      </c>
    </row>
    <row r="2" spans="2:15 16373:16376" ht="23.25" x14ac:dyDescent="0.25">
      <c r="D2" s="117" t="s">
        <v>76</v>
      </c>
      <c r="E2" s="117"/>
      <c r="F2" s="117"/>
      <c r="G2" s="117"/>
      <c r="H2" s="117"/>
      <c r="I2" s="117"/>
      <c r="J2" s="117"/>
      <c r="K2" s="117"/>
      <c r="N2" s="2"/>
      <c r="XEU2" s="1" t="s">
        <v>3</v>
      </c>
      <c r="XEV2" s="2" t="s">
        <v>4</v>
      </c>
    </row>
    <row r="3" spans="2:15 16373:16376" ht="15" customHeight="1" x14ac:dyDescent="0.25">
      <c r="H3" s="3"/>
      <c r="I3" s="4"/>
      <c r="J3" s="5"/>
      <c r="K3" s="118" t="s">
        <v>31</v>
      </c>
      <c r="L3" s="118"/>
      <c r="M3" s="1"/>
      <c r="N3" s="5"/>
      <c r="XEU3" s="1" t="s">
        <v>5</v>
      </c>
      <c r="XEV3" s="2" t="s">
        <v>6</v>
      </c>
    </row>
    <row r="4" spans="2:15 16373:16376" ht="17.25" customHeight="1" x14ac:dyDescent="0.25">
      <c r="K4" s="6" t="s">
        <v>7</v>
      </c>
      <c r="L4" s="6" t="s">
        <v>32</v>
      </c>
      <c r="M4" s="6"/>
      <c r="N4" s="5"/>
      <c r="XEU4" s="1" t="s">
        <v>70</v>
      </c>
      <c r="XEV4" s="2" t="s">
        <v>8</v>
      </c>
    </row>
    <row r="5" spans="2:15 16373:16376" x14ac:dyDescent="0.25">
      <c r="G5" s="85" t="s">
        <v>9</v>
      </c>
      <c r="H5" s="4" t="s">
        <v>77</v>
      </c>
      <c r="I5" s="4"/>
      <c r="J5" s="5"/>
      <c r="K5" s="4">
        <v>1000</v>
      </c>
      <c r="L5" s="4">
        <v>500</v>
      </c>
      <c r="M5" s="4"/>
      <c r="N5" s="7"/>
      <c r="O5" s="8"/>
      <c r="XEU5" s="1" t="s">
        <v>0</v>
      </c>
      <c r="XEV5" s="2" t="s">
        <v>71</v>
      </c>
    </row>
    <row r="6" spans="2:15 16373:16376" s="10" customFormat="1" ht="16.5" customHeight="1" x14ac:dyDescent="0.25">
      <c r="B6" s="9" t="s">
        <v>87</v>
      </c>
      <c r="G6" s="86" t="s">
        <v>10</v>
      </c>
      <c r="H6" s="4" t="s">
        <v>78</v>
      </c>
      <c r="I6" s="4"/>
      <c r="J6" s="5"/>
      <c r="K6" s="4">
        <v>1250</v>
      </c>
      <c r="L6" s="4">
        <v>750</v>
      </c>
      <c r="M6" s="4"/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">
        <v>80</v>
      </c>
      <c r="G7" s="86" t="s">
        <v>11</v>
      </c>
      <c r="H7" s="4" t="s">
        <v>79</v>
      </c>
      <c r="I7" s="4"/>
      <c r="J7" s="12"/>
      <c r="K7" s="4">
        <v>1500</v>
      </c>
      <c r="L7" s="4">
        <v>1000</v>
      </c>
      <c r="M7" s="4"/>
      <c r="N7" s="13"/>
      <c r="O7" s="8"/>
      <c r="XEU7" s="1"/>
      <c r="XEV7" s="3"/>
    </row>
    <row r="8" spans="2:15 16373:16376" s="9" customFormat="1" ht="15.75" x14ac:dyDescent="0.25">
      <c r="H8" s="11"/>
      <c r="I8" s="4"/>
      <c r="J8" s="12"/>
      <c r="L8" s="4"/>
      <c r="M8" s="4"/>
      <c r="N8" s="7"/>
      <c r="O8" s="8"/>
      <c r="XEU8" s="1"/>
      <c r="XEV8" s="3"/>
    </row>
    <row r="9" spans="2:15 16373:16376" s="14" customFormat="1" ht="13.5" thickBot="1" x14ac:dyDescent="0.3">
      <c r="J9" s="15"/>
      <c r="K9" s="15"/>
      <c r="L9" s="15"/>
      <c r="M9" s="15"/>
      <c r="N9" s="15"/>
      <c r="XEU9" s="1"/>
      <c r="XEV9" s="3"/>
    </row>
    <row r="10" spans="2:15 16373:16376" s="14" customFormat="1" ht="30.75" customHeight="1" x14ac:dyDescent="0.25">
      <c r="B10" s="119" t="s">
        <v>12</v>
      </c>
      <c r="C10" s="121" t="s">
        <v>14</v>
      </c>
      <c r="D10" s="82" t="s">
        <v>15</v>
      </c>
      <c r="E10" s="121" t="s">
        <v>16</v>
      </c>
      <c r="F10" s="82" t="s">
        <v>13</v>
      </c>
      <c r="G10" s="121" t="s">
        <v>17</v>
      </c>
      <c r="H10" s="82" t="s">
        <v>18</v>
      </c>
      <c r="I10" s="123" t="s">
        <v>19</v>
      </c>
      <c r="J10" s="16" t="s">
        <v>20</v>
      </c>
      <c r="K10" s="125" t="s">
        <v>21</v>
      </c>
      <c r="L10" s="126"/>
    </row>
    <row r="11" spans="2:15 16373:16376" s="20" customFormat="1" ht="32.25" customHeight="1" thickBot="1" x14ac:dyDescent="0.3">
      <c r="B11" s="120"/>
      <c r="C11" s="122"/>
      <c r="D11" s="83" t="s">
        <v>22</v>
      </c>
      <c r="E11" s="122"/>
      <c r="F11" s="83" t="s">
        <v>22</v>
      </c>
      <c r="G11" s="122"/>
      <c r="H11" s="83" t="s">
        <v>23</v>
      </c>
      <c r="I11" s="124"/>
      <c r="J11" s="17" t="s">
        <v>23</v>
      </c>
      <c r="K11" s="18" t="s">
        <v>24</v>
      </c>
      <c r="L11" s="19" t="s">
        <v>25</v>
      </c>
    </row>
    <row r="12" spans="2:15 16373:16376" s="14" customFormat="1" x14ac:dyDescent="0.25">
      <c r="J12" s="15"/>
      <c r="K12" s="15"/>
      <c r="L12" s="15"/>
      <c r="XES12" s="81" t="s">
        <v>9</v>
      </c>
      <c r="XET12" s="1" t="s">
        <v>1</v>
      </c>
      <c r="XEU12" s="1" t="s">
        <v>26</v>
      </c>
    </row>
    <row r="13" spans="2:15 16373:16376" s="20" customFormat="1" ht="15" x14ac:dyDescent="0.25">
      <c r="B13" s="21">
        <v>1</v>
      </c>
      <c r="C13" s="22" t="s">
        <v>218</v>
      </c>
      <c r="D13" s="92" t="s">
        <v>224</v>
      </c>
      <c r="E13" s="21" t="s">
        <v>300</v>
      </c>
      <c r="F13" s="23" t="s">
        <v>225</v>
      </c>
      <c r="G13" s="23" t="s">
        <v>226</v>
      </c>
      <c r="H13" s="92" t="s">
        <v>227</v>
      </c>
      <c r="I13" s="24">
        <v>5</v>
      </c>
      <c r="J13" s="25" t="str">
        <f>IF($B$1="VIT 1500 ML",IF(I13&lt;=1,"",IF(I13&lt;=24,"A",IF(I13&lt;=49,"B","C"))))</f>
        <v>A</v>
      </c>
      <c r="K13" s="26">
        <f>IFERROR(VLOOKUP(J13,$G$5:$L$8,5,0)*I13,0)</f>
        <v>5000</v>
      </c>
      <c r="L13" s="26">
        <f>IFERROR(VLOOKUP(J13,$G$5:$M$8,6,0),0)*I13</f>
        <v>2500</v>
      </c>
      <c r="N13" s="27"/>
      <c r="O13" s="14"/>
      <c r="XES13" s="11" t="s">
        <v>10</v>
      </c>
      <c r="XET13" s="1" t="s">
        <v>1</v>
      </c>
      <c r="XEU13" s="3" t="s">
        <v>27</v>
      </c>
    </row>
    <row r="14" spans="2:15 16373:16376" s="20" customFormat="1" ht="15" x14ac:dyDescent="0.25">
      <c r="B14" s="21">
        <v>2</v>
      </c>
      <c r="C14" s="22" t="s">
        <v>218</v>
      </c>
      <c r="D14" s="92" t="s">
        <v>228</v>
      </c>
      <c r="E14" s="21" t="s">
        <v>300</v>
      </c>
      <c r="F14" s="23" t="s">
        <v>229</v>
      </c>
      <c r="G14" s="23" t="s">
        <v>230</v>
      </c>
      <c r="H14" s="92" t="s">
        <v>234</v>
      </c>
      <c r="I14" s="24">
        <v>5</v>
      </c>
      <c r="J14" s="25" t="str">
        <f t="shared" ref="J14:J20" si="0">IF($B$1="VIT 1500 ML",IF(I14&lt;=1,"",IF(I14&lt;=24,"A",IF(I14&lt;=49,"B","C"))))</f>
        <v>A</v>
      </c>
      <c r="K14" s="26">
        <f t="shared" ref="K14:K20" si="1">IFERROR(VLOOKUP(J14,$G$5:$L$8,5,0)*I14,0)</f>
        <v>5000</v>
      </c>
      <c r="L14" s="26">
        <f t="shared" ref="L14:L20" si="2">IFERROR(VLOOKUP(J14,$G$5:$M$8,6,0),0)*I14</f>
        <v>2500</v>
      </c>
      <c r="N14" s="27"/>
      <c r="O14" s="14"/>
      <c r="XES14" s="11" t="s">
        <v>11</v>
      </c>
      <c r="XET14" s="1" t="s">
        <v>1</v>
      </c>
      <c r="XEU14" s="3" t="s">
        <v>28</v>
      </c>
    </row>
    <row r="15" spans="2:15 16373:16376" s="20" customFormat="1" ht="15" x14ac:dyDescent="0.25">
      <c r="B15" s="21">
        <v>3</v>
      </c>
      <c r="C15" s="22" t="s">
        <v>218</v>
      </c>
      <c r="D15" s="92" t="s">
        <v>231</v>
      </c>
      <c r="E15" s="21" t="s">
        <v>300</v>
      </c>
      <c r="F15" s="23" t="s">
        <v>232</v>
      </c>
      <c r="G15" s="23" t="s">
        <v>233</v>
      </c>
      <c r="H15" s="92" t="s">
        <v>235</v>
      </c>
      <c r="I15" s="24">
        <v>5</v>
      </c>
      <c r="J15" s="25" t="str">
        <f t="shared" si="0"/>
        <v>A</v>
      </c>
      <c r="K15" s="26">
        <f t="shared" si="1"/>
        <v>5000</v>
      </c>
      <c r="L15" s="26">
        <f t="shared" si="2"/>
        <v>2500</v>
      </c>
      <c r="N15" s="27"/>
      <c r="O15" s="14"/>
    </row>
    <row r="16" spans="2:15 16373:16376" s="20" customFormat="1" ht="15" x14ac:dyDescent="0.25">
      <c r="B16" s="21">
        <v>4</v>
      </c>
      <c r="C16" s="22" t="s">
        <v>256</v>
      </c>
      <c r="D16" s="92" t="s">
        <v>273</v>
      </c>
      <c r="E16" s="21" t="s">
        <v>300</v>
      </c>
      <c r="F16" s="23" t="s">
        <v>274</v>
      </c>
      <c r="G16" s="23" t="s">
        <v>275</v>
      </c>
      <c r="H16" s="92" t="s">
        <v>279</v>
      </c>
      <c r="I16" s="24">
        <v>5</v>
      </c>
      <c r="J16" s="25" t="str">
        <f t="shared" si="0"/>
        <v>A</v>
      </c>
      <c r="K16" s="26">
        <f t="shared" si="1"/>
        <v>5000</v>
      </c>
      <c r="L16" s="26">
        <f t="shared" si="2"/>
        <v>2500</v>
      </c>
      <c r="N16" s="27"/>
      <c r="O16" s="14"/>
    </row>
    <row r="17" spans="2:15" s="20" customFormat="1" ht="15" x14ac:dyDescent="0.25">
      <c r="B17" s="21">
        <v>5</v>
      </c>
      <c r="C17" s="22" t="s">
        <v>256</v>
      </c>
      <c r="D17" s="92" t="s">
        <v>276</v>
      </c>
      <c r="E17" s="21" t="s">
        <v>300</v>
      </c>
      <c r="F17" s="23" t="s">
        <v>277</v>
      </c>
      <c r="G17" s="23" t="s">
        <v>278</v>
      </c>
      <c r="H17" s="92" t="s">
        <v>280</v>
      </c>
      <c r="I17" s="24">
        <v>5</v>
      </c>
      <c r="J17" s="25" t="str">
        <f t="shared" si="0"/>
        <v>A</v>
      </c>
      <c r="K17" s="26">
        <f t="shared" si="1"/>
        <v>5000</v>
      </c>
      <c r="L17" s="26">
        <f t="shared" si="2"/>
        <v>2500</v>
      </c>
      <c r="N17" s="14"/>
      <c r="O17" s="14"/>
    </row>
    <row r="18" spans="2:15" s="20" customFormat="1" ht="15" x14ac:dyDescent="0.25">
      <c r="B18" s="21">
        <v>6</v>
      </c>
      <c r="C18" s="22" t="s">
        <v>289</v>
      </c>
      <c r="D18" s="92" t="s">
        <v>290</v>
      </c>
      <c r="E18" s="21" t="s">
        <v>300</v>
      </c>
      <c r="F18" s="23" t="s">
        <v>291</v>
      </c>
      <c r="G18" s="23" t="s">
        <v>292</v>
      </c>
      <c r="H18" s="92" t="s">
        <v>293</v>
      </c>
      <c r="I18" s="24">
        <v>5</v>
      </c>
      <c r="J18" s="25" t="str">
        <f t="shared" si="0"/>
        <v>A</v>
      </c>
      <c r="K18" s="26">
        <f t="shared" si="1"/>
        <v>5000</v>
      </c>
      <c r="L18" s="26">
        <f t="shared" si="2"/>
        <v>2500</v>
      </c>
      <c r="N18" s="14"/>
      <c r="O18" s="14"/>
    </row>
    <row r="19" spans="2:15" s="20" customFormat="1" ht="15" x14ac:dyDescent="0.25">
      <c r="B19" s="21">
        <v>7</v>
      </c>
      <c r="C19" s="22" t="s">
        <v>289</v>
      </c>
      <c r="D19" s="92" t="s">
        <v>294</v>
      </c>
      <c r="E19" s="21" t="s">
        <v>299</v>
      </c>
      <c r="F19" s="23" t="s">
        <v>295</v>
      </c>
      <c r="G19" s="23" t="s">
        <v>296</v>
      </c>
      <c r="H19" s="92" t="s">
        <v>297</v>
      </c>
      <c r="I19" s="24">
        <v>100</v>
      </c>
      <c r="J19" s="25" t="str">
        <f t="shared" si="0"/>
        <v>C</v>
      </c>
      <c r="K19" s="26">
        <f t="shared" si="1"/>
        <v>150000</v>
      </c>
      <c r="L19" s="26">
        <f t="shared" si="2"/>
        <v>100000</v>
      </c>
      <c r="N19" s="14"/>
      <c r="O19" s="14"/>
    </row>
    <row r="20" spans="2:15" s="20" customFormat="1" ht="15" x14ac:dyDescent="0.25">
      <c r="B20" s="21"/>
      <c r="C20" s="22"/>
      <c r="D20" s="92"/>
      <c r="E20" s="21"/>
      <c r="F20" s="23"/>
      <c r="G20" s="23"/>
      <c r="H20" s="92"/>
      <c r="I20" s="24"/>
      <c r="J20" s="25" t="str">
        <f t="shared" si="0"/>
        <v/>
      </c>
      <c r="K20" s="26">
        <f t="shared" si="1"/>
        <v>0</v>
      </c>
      <c r="L20" s="26">
        <f t="shared" si="2"/>
        <v>0</v>
      </c>
    </row>
    <row r="21" spans="2:15" x14ac:dyDescent="0.25">
      <c r="J21" s="28"/>
      <c r="K21" s="29"/>
      <c r="L21" s="29"/>
      <c r="M21" s="29"/>
    </row>
    <row r="22" spans="2:15" s="20" customFormat="1" ht="22.5" customHeight="1" x14ac:dyDescent="0.25">
      <c r="H22" s="93" t="s">
        <v>56</v>
      </c>
      <c r="I22" s="74">
        <f>SUM(I13:I20)</f>
        <v>130</v>
      </c>
      <c r="J22" s="94"/>
      <c r="K22" s="74">
        <f>SUM(K13:K20)</f>
        <v>180000</v>
      </c>
      <c r="L22" s="74">
        <f>SUM(L13:L20)</f>
        <v>115000</v>
      </c>
    </row>
    <row r="23" spans="2:15" s="14" customFormat="1" x14ac:dyDescent="0.25">
      <c r="K23" s="15"/>
      <c r="L23" s="15"/>
      <c r="M23" s="15"/>
    </row>
    <row r="24" spans="2:15" s="14" customFormat="1" x14ac:dyDescent="0.25">
      <c r="K24" s="15"/>
      <c r="L24" s="15"/>
      <c r="M24" s="15"/>
    </row>
    <row r="25" spans="2:15" s="31" customFormat="1" ht="15" x14ac:dyDescent="0.25">
      <c r="B25" s="30"/>
      <c r="E25" s="112"/>
      <c r="F25" s="112"/>
      <c r="G25" s="32"/>
      <c r="J25" s="112"/>
      <c r="K25" s="112"/>
      <c r="L25" s="112"/>
      <c r="M25" s="112"/>
    </row>
    <row r="26" spans="2:15" s="31" customFormat="1" ht="15" x14ac:dyDescent="0.25">
      <c r="B26" s="33"/>
      <c r="C26" s="33"/>
      <c r="D26" s="33"/>
      <c r="E26" s="33"/>
      <c r="G26" s="34"/>
      <c r="J26" s="35"/>
      <c r="K26" s="33"/>
      <c r="L26" s="36"/>
    </row>
    <row r="27" spans="2:15" s="37" customFormat="1" ht="15" x14ac:dyDescent="0.25">
      <c r="B27" s="33"/>
      <c r="C27" s="33"/>
      <c r="D27" s="33"/>
      <c r="E27" s="33"/>
      <c r="G27" s="34"/>
      <c r="J27" s="35"/>
      <c r="K27" s="33"/>
      <c r="L27" s="36"/>
    </row>
    <row r="28" spans="2:15" s="31" customFormat="1" ht="15" x14ac:dyDescent="0.25">
      <c r="B28" s="33"/>
      <c r="C28" s="33"/>
      <c r="D28" s="33"/>
      <c r="E28" s="33"/>
      <c r="G28" s="34"/>
      <c r="J28" s="35"/>
      <c r="K28" s="33"/>
      <c r="L28" s="36"/>
    </row>
    <row r="29" spans="2:15" s="38" customFormat="1" ht="14.25" x14ac:dyDescent="0.25">
      <c r="B29" s="30"/>
      <c r="E29" s="113"/>
      <c r="F29" s="113"/>
      <c r="G29" s="84"/>
      <c r="J29" s="113"/>
      <c r="K29" s="113"/>
      <c r="L29" s="114"/>
      <c r="M29" s="114"/>
    </row>
    <row r="30" spans="2:15" x14ac:dyDescent="0.25">
      <c r="C30" s="81"/>
      <c r="D30" s="81"/>
      <c r="I30" s="81"/>
      <c r="J30" s="81"/>
      <c r="K30" s="39"/>
      <c r="L30" s="39"/>
      <c r="M30" s="39"/>
    </row>
    <row r="31" spans="2:15" x14ac:dyDescent="0.25">
      <c r="C31" s="81"/>
      <c r="D31" s="81"/>
      <c r="I31" s="81"/>
      <c r="J31" s="81"/>
      <c r="K31" s="39"/>
      <c r="L31" s="39"/>
      <c r="M31" s="39"/>
    </row>
    <row r="32" spans="2:15" x14ac:dyDescent="0.25">
      <c r="C32" s="81"/>
      <c r="D32" s="81"/>
      <c r="I32" s="81"/>
      <c r="J32" s="81"/>
      <c r="K32" s="39"/>
      <c r="L32" s="39"/>
      <c r="M32" s="39"/>
    </row>
    <row r="33" spans="3:13" x14ac:dyDescent="0.25">
      <c r="C33" s="81"/>
      <c r="D33" s="81"/>
      <c r="I33" s="81"/>
      <c r="J33" s="81"/>
      <c r="K33" s="39"/>
      <c r="L33" s="39"/>
      <c r="M33" s="39"/>
    </row>
    <row r="34" spans="3:13" x14ac:dyDescent="0.25">
      <c r="C34" s="81"/>
      <c r="D34" s="81"/>
      <c r="I34" s="81"/>
      <c r="J34" s="81"/>
      <c r="K34" s="39"/>
      <c r="L34" s="39"/>
      <c r="M34" s="39"/>
    </row>
    <row r="35" spans="3:13" x14ac:dyDescent="0.25">
      <c r="C35" s="81"/>
      <c r="D35" s="81"/>
      <c r="I35" s="81"/>
      <c r="J35" s="81"/>
      <c r="K35" s="39"/>
      <c r="L35" s="39"/>
      <c r="M35" s="39"/>
    </row>
    <row r="36" spans="3:13" x14ac:dyDescent="0.25">
      <c r="C36" s="81"/>
      <c r="D36" s="81"/>
      <c r="I36" s="81"/>
      <c r="J36" s="81"/>
      <c r="K36" s="39"/>
      <c r="L36" s="39"/>
      <c r="M36" s="39"/>
    </row>
    <row r="37" spans="3:13" x14ac:dyDescent="0.25">
      <c r="C37" s="81"/>
      <c r="D37" s="81"/>
      <c r="I37" s="81"/>
      <c r="J37" s="81"/>
      <c r="K37" s="39"/>
      <c r="L37" s="39"/>
      <c r="M37" s="39"/>
    </row>
  </sheetData>
  <protectedRanges>
    <protectedRange password="F80F" sqref="K30:M65531 K9 I8 L8:M9 J10:J12 K21:M21 K23:M24 K11:L20" name="Range1"/>
    <protectedRange password="F80F" sqref="M3 I3 H5:I7 K5:M7" name="Range1_1_1"/>
  </protectedRanges>
  <autoFilter ref="A12:XEZ12"/>
  <mergeCells count="14">
    <mergeCell ref="E25:F25"/>
    <mergeCell ref="J25:M25"/>
    <mergeCell ref="E29:F29"/>
    <mergeCell ref="J29:K29"/>
    <mergeCell ref="L29:M29"/>
    <mergeCell ref="B1:C1"/>
    <mergeCell ref="D2:K2"/>
    <mergeCell ref="K3:L3"/>
    <mergeCell ref="B10:B11"/>
    <mergeCell ref="C10:C11"/>
    <mergeCell ref="E10:E11"/>
    <mergeCell ref="G10:G11"/>
    <mergeCell ref="I10:I11"/>
    <mergeCell ref="K10:L10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.19" bottom="0" header="0.13" footer="0"/>
  <pageSetup paperSize="256" scale="65" orientation="landscape" horizontalDpi="360" verticalDpi="36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39"/>
  <sheetViews>
    <sheetView showGridLines="0" zoomScale="80" zoomScaleNormal="80" workbookViewId="0">
      <selection sqref="A1:L24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5.85546875" style="1" customWidth="1"/>
    <col min="5" max="5" width="7.5703125" style="1" customWidth="1"/>
    <col min="6" max="6" width="47.7109375" style="1" customWidth="1"/>
    <col min="7" max="7" width="50.42578125" style="1" customWidth="1"/>
    <col min="8" max="8" width="16.140625" style="1" customWidth="1"/>
    <col min="9" max="9" width="16.42578125" style="1" customWidth="1"/>
    <col min="10" max="10" width="10.7109375" style="1" customWidth="1"/>
    <col min="11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15" t="s">
        <v>70</v>
      </c>
      <c r="C1" s="116"/>
      <c r="XEU1" s="1" t="s">
        <v>1</v>
      </c>
      <c r="XEV1" s="2" t="s">
        <v>2</v>
      </c>
    </row>
    <row r="2" spans="2:15 16373:16376" ht="23.25" x14ac:dyDescent="0.25">
      <c r="D2" s="117" t="s">
        <v>76</v>
      </c>
      <c r="E2" s="117"/>
      <c r="F2" s="117"/>
      <c r="G2" s="117"/>
      <c r="H2" s="117"/>
      <c r="I2" s="117"/>
      <c r="J2" s="117"/>
      <c r="K2" s="117"/>
      <c r="N2" s="2"/>
      <c r="XEU2" s="1" t="s">
        <v>3</v>
      </c>
      <c r="XEV2" s="2" t="s">
        <v>4</v>
      </c>
    </row>
    <row r="3" spans="2:15 16373:16376" ht="15" customHeight="1" x14ac:dyDescent="0.25">
      <c r="H3" s="3"/>
      <c r="I3" s="4"/>
      <c r="J3" s="5"/>
      <c r="K3" s="118" t="s">
        <v>31</v>
      </c>
      <c r="L3" s="118"/>
      <c r="M3" s="1"/>
      <c r="N3" s="5"/>
      <c r="XEU3" s="1" t="s">
        <v>5</v>
      </c>
      <c r="XEV3" s="2" t="s">
        <v>6</v>
      </c>
    </row>
    <row r="4" spans="2:15 16373:16376" ht="17.25" customHeight="1" x14ac:dyDescent="0.25">
      <c r="K4" s="6" t="s">
        <v>7</v>
      </c>
      <c r="L4" s="6" t="s">
        <v>32</v>
      </c>
      <c r="M4" s="6"/>
      <c r="N4" s="5"/>
      <c r="XEU4" s="1" t="s">
        <v>70</v>
      </c>
      <c r="XEV4" s="2" t="s">
        <v>8</v>
      </c>
    </row>
    <row r="5" spans="2:15 16373:16376" x14ac:dyDescent="0.25">
      <c r="G5" s="85" t="s">
        <v>9</v>
      </c>
      <c r="H5" s="4" t="s">
        <v>77</v>
      </c>
      <c r="I5" s="4"/>
      <c r="J5" s="5"/>
      <c r="K5" s="4">
        <v>1000</v>
      </c>
      <c r="L5" s="4">
        <v>500</v>
      </c>
      <c r="M5" s="4"/>
      <c r="N5" s="7"/>
      <c r="O5" s="8"/>
      <c r="XEU5" s="1" t="s">
        <v>0</v>
      </c>
      <c r="XEV5" s="2" t="s">
        <v>71</v>
      </c>
    </row>
    <row r="6" spans="2:15 16373:16376" s="10" customFormat="1" ht="16.5" customHeight="1" x14ac:dyDescent="0.25">
      <c r="B6" s="9" t="s">
        <v>86</v>
      </c>
      <c r="G6" s="86" t="s">
        <v>10</v>
      </c>
      <c r="H6" s="4" t="s">
        <v>78</v>
      </c>
      <c r="I6" s="4"/>
      <c r="J6" s="5"/>
      <c r="K6" s="4">
        <v>1250</v>
      </c>
      <c r="L6" s="4">
        <v>750</v>
      </c>
      <c r="M6" s="4"/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">
        <v>80</v>
      </c>
      <c r="G7" s="86" t="s">
        <v>11</v>
      </c>
      <c r="H7" s="4" t="s">
        <v>79</v>
      </c>
      <c r="I7" s="4"/>
      <c r="J7" s="12"/>
      <c r="K7" s="4">
        <v>1500</v>
      </c>
      <c r="L7" s="4">
        <v>1000</v>
      </c>
      <c r="M7" s="4"/>
      <c r="N7" s="13"/>
      <c r="O7" s="8"/>
      <c r="XEU7" s="1"/>
      <c r="XEV7" s="3"/>
    </row>
    <row r="8" spans="2:15 16373:16376" s="9" customFormat="1" ht="15.75" x14ac:dyDescent="0.25">
      <c r="H8" s="11"/>
      <c r="I8" s="4"/>
      <c r="J8" s="12"/>
      <c r="L8" s="4"/>
      <c r="M8" s="4"/>
      <c r="N8" s="7"/>
      <c r="O8" s="8"/>
      <c r="XEU8" s="1"/>
      <c r="XEV8" s="3"/>
    </row>
    <row r="9" spans="2:15 16373:16376" s="14" customFormat="1" ht="13.5" thickBot="1" x14ac:dyDescent="0.3">
      <c r="J9" s="15"/>
      <c r="K9" s="15"/>
      <c r="L9" s="15"/>
      <c r="M9" s="15"/>
      <c r="N9" s="15"/>
      <c r="XEU9" s="1"/>
      <c r="XEV9" s="3"/>
    </row>
    <row r="10" spans="2:15 16373:16376" s="14" customFormat="1" ht="30.75" customHeight="1" x14ac:dyDescent="0.25">
      <c r="B10" s="119" t="s">
        <v>12</v>
      </c>
      <c r="C10" s="121" t="s">
        <v>14</v>
      </c>
      <c r="D10" s="82" t="s">
        <v>15</v>
      </c>
      <c r="E10" s="121" t="s">
        <v>16</v>
      </c>
      <c r="F10" s="82" t="s">
        <v>13</v>
      </c>
      <c r="G10" s="121" t="s">
        <v>17</v>
      </c>
      <c r="H10" s="82" t="s">
        <v>18</v>
      </c>
      <c r="I10" s="123" t="s">
        <v>19</v>
      </c>
      <c r="J10" s="16" t="s">
        <v>20</v>
      </c>
      <c r="K10" s="125" t="s">
        <v>21</v>
      </c>
      <c r="L10" s="126"/>
    </row>
    <row r="11" spans="2:15 16373:16376" s="20" customFormat="1" ht="32.25" customHeight="1" thickBot="1" x14ac:dyDescent="0.3">
      <c r="B11" s="120"/>
      <c r="C11" s="122"/>
      <c r="D11" s="83" t="s">
        <v>22</v>
      </c>
      <c r="E11" s="122"/>
      <c r="F11" s="83" t="s">
        <v>22</v>
      </c>
      <c r="G11" s="122"/>
      <c r="H11" s="83" t="s">
        <v>23</v>
      </c>
      <c r="I11" s="124"/>
      <c r="J11" s="17" t="s">
        <v>23</v>
      </c>
      <c r="K11" s="18" t="s">
        <v>24</v>
      </c>
      <c r="L11" s="19" t="s">
        <v>25</v>
      </c>
    </row>
    <row r="12" spans="2:15 16373:16376" s="14" customFormat="1" x14ac:dyDescent="0.25">
      <c r="J12" s="15"/>
      <c r="K12" s="15"/>
      <c r="L12" s="15"/>
      <c r="XES12" s="81" t="s">
        <v>9</v>
      </c>
      <c r="XET12" s="1" t="s">
        <v>1</v>
      </c>
      <c r="XEU12" s="1" t="s">
        <v>26</v>
      </c>
    </row>
    <row r="13" spans="2:15 16373:16376" s="20" customFormat="1" ht="15" x14ac:dyDescent="0.25">
      <c r="B13" s="21">
        <v>1</v>
      </c>
      <c r="C13" s="22" t="s">
        <v>91</v>
      </c>
      <c r="D13" s="92" t="s">
        <v>93</v>
      </c>
      <c r="E13" s="21" t="s">
        <v>300</v>
      </c>
      <c r="F13" s="23" t="s">
        <v>101</v>
      </c>
      <c r="G13" s="23" t="s">
        <v>102</v>
      </c>
      <c r="H13" s="92" t="s">
        <v>114</v>
      </c>
      <c r="I13" s="24">
        <v>25</v>
      </c>
      <c r="J13" s="25" t="str">
        <f>IF($B$1="VIT 1500 ML",IF(I13&lt;=1,"",IF(I13&lt;=24,"A",IF(I13&lt;=49,"B","C"))))</f>
        <v>B</v>
      </c>
      <c r="K13" s="26">
        <f>IFERROR(VLOOKUP(J13,$G$5:$L$8,5,0)*I13,0)</f>
        <v>31250</v>
      </c>
      <c r="L13" s="26">
        <f>IFERROR(VLOOKUP(J13,$G$5:$M$8,6,0),0)*I13</f>
        <v>18750</v>
      </c>
      <c r="N13" s="27"/>
      <c r="O13" s="14"/>
      <c r="XES13" s="11" t="s">
        <v>10</v>
      </c>
      <c r="XET13" s="1" t="s">
        <v>1</v>
      </c>
      <c r="XEU13" s="3" t="s">
        <v>27</v>
      </c>
    </row>
    <row r="14" spans="2:15 16373:16376" s="20" customFormat="1" ht="15" x14ac:dyDescent="0.25">
      <c r="B14" s="21">
        <v>2</v>
      </c>
      <c r="C14" s="22" t="s">
        <v>91</v>
      </c>
      <c r="D14" s="92" t="s">
        <v>94</v>
      </c>
      <c r="E14" s="21" t="s">
        <v>300</v>
      </c>
      <c r="F14" s="23" t="s">
        <v>103</v>
      </c>
      <c r="G14" s="23" t="s">
        <v>104</v>
      </c>
      <c r="H14" s="92" t="s">
        <v>115</v>
      </c>
      <c r="I14" s="24">
        <v>10</v>
      </c>
      <c r="J14" s="25" t="str">
        <f t="shared" ref="J14:J22" si="0">IF($B$1="VIT 1500 ML",IF(I14&lt;=1,"",IF(I14&lt;=24,"A",IF(I14&lt;=49,"B","C"))))</f>
        <v>A</v>
      </c>
      <c r="K14" s="26">
        <f t="shared" ref="K14:K22" si="1">IFERROR(VLOOKUP(J14,$G$5:$L$8,5,0)*I14,0)</f>
        <v>10000</v>
      </c>
      <c r="L14" s="26">
        <f t="shared" ref="L14:L22" si="2">IFERROR(VLOOKUP(J14,$G$5:$M$8,6,0),0)*I14</f>
        <v>5000</v>
      </c>
      <c r="N14" s="27"/>
      <c r="O14" s="14"/>
      <c r="XES14" s="11" t="s">
        <v>11</v>
      </c>
      <c r="XET14" s="1" t="s">
        <v>1</v>
      </c>
      <c r="XEU14" s="3" t="s">
        <v>28</v>
      </c>
    </row>
    <row r="15" spans="2:15 16373:16376" s="20" customFormat="1" ht="15" x14ac:dyDescent="0.25">
      <c r="B15" s="21">
        <v>3</v>
      </c>
      <c r="C15" s="22" t="s">
        <v>120</v>
      </c>
      <c r="D15" s="92" t="s">
        <v>121</v>
      </c>
      <c r="E15" s="21" t="s">
        <v>299</v>
      </c>
      <c r="F15" s="23" t="s">
        <v>122</v>
      </c>
      <c r="G15" s="23" t="s">
        <v>123</v>
      </c>
      <c r="H15" s="92" t="s">
        <v>124</v>
      </c>
      <c r="I15" s="24">
        <v>100</v>
      </c>
      <c r="J15" s="25" t="str">
        <f t="shared" si="0"/>
        <v>C</v>
      </c>
      <c r="K15" s="26">
        <f t="shared" si="1"/>
        <v>150000</v>
      </c>
      <c r="L15" s="26">
        <f t="shared" si="2"/>
        <v>100000</v>
      </c>
      <c r="N15" s="27"/>
      <c r="O15" s="14"/>
    </row>
    <row r="16" spans="2:15 16373:16376" s="20" customFormat="1" ht="15" x14ac:dyDescent="0.25">
      <c r="B16" s="21">
        <v>4</v>
      </c>
      <c r="C16" s="22" t="s">
        <v>120</v>
      </c>
      <c r="D16" s="92" t="s">
        <v>125</v>
      </c>
      <c r="E16" s="21" t="s">
        <v>299</v>
      </c>
      <c r="F16" s="23" t="s">
        <v>126</v>
      </c>
      <c r="G16" s="23" t="s">
        <v>127</v>
      </c>
      <c r="H16" s="92" t="s">
        <v>128</v>
      </c>
      <c r="I16" s="24">
        <v>30</v>
      </c>
      <c r="J16" s="25" t="str">
        <f t="shared" si="0"/>
        <v>B</v>
      </c>
      <c r="K16" s="26">
        <f t="shared" si="1"/>
        <v>37500</v>
      </c>
      <c r="L16" s="26">
        <f t="shared" si="2"/>
        <v>22500</v>
      </c>
      <c r="N16" s="27"/>
      <c r="O16" s="14"/>
    </row>
    <row r="17" spans="2:15" s="20" customFormat="1" ht="15" x14ac:dyDescent="0.25">
      <c r="B17" s="21">
        <v>5</v>
      </c>
      <c r="C17" s="22" t="s">
        <v>193</v>
      </c>
      <c r="D17" s="92" t="s">
        <v>202</v>
      </c>
      <c r="E17" s="21" t="s">
        <v>300</v>
      </c>
      <c r="F17" s="23" t="s">
        <v>203</v>
      </c>
      <c r="G17" s="23" t="s">
        <v>204</v>
      </c>
      <c r="H17" s="92" t="s">
        <v>205</v>
      </c>
      <c r="I17" s="24">
        <v>10</v>
      </c>
      <c r="J17" s="25" t="str">
        <f t="shared" si="0"/>
        <v>A</v>
      </c>
      <c r="K17" s="26">
        <f t="shared" si="1"/>
        <v>10000</v>
      </c>
      <c r="L17" s="26">
        <f t="shared" si="2"/>
        <v>5000</v>
      </c>
      <c r="N17" s="14"/>
      <c r="O17" s="14"/>
    </row>
    <row r="18" spans="2:15" s="20" customFormat="1" ht="15" x14ac:dyDescent="0.25">
      <c r="B18" s="21">
        <v>6</v>
      </c>
      <c r="C18" s="22" t="s">
        <v>193</v>
      </c>
      <c r="D18" s="92" t="s">
        <v>206</v>
      </c>
      <c r="E18" s="21" t="s">
        <v>299</v>
      </c>
      <c r="F18" s="23" t="s">
        <v>207</v>
      </c>
      <c r="G18" s="23" t="s">
        <v>208</v>
      </c>
      <c r="H18" s="92" t="s">
        <v>209</v>
      </c>
      <c r="I18" s="24">
        <v>80</v>
      </c>
      <c r="J18" s="25" t="str">
        <f t="shared" si="0"/>
        <v>C</v>
      </c>
      <c r="K18" s="26">
        <f t="shared" si="1"/>
        <v>120000</v>
      </c>
      <c r="L18" s="26">
        <f t="shared" si="2"/>
        <v>80000</v>
      </c>
      <c r="N18" s="14"/>
      <c r="O18" s="14"/>
    </row>
    <row r="19" spans="2:15" s="20" customFormat="1" ht="15" x14ac:dyDescent="0.25">
      <c r="B19" s="21">
        <v>7</v>
      </c>
      <c r="C19" s="22" t="s">
        <v>193</v>
      </c>
      <c r="D19" s="92" t="s">
        <v>210</v>
      </c>
      <c r="E19" s="21" t="s">
        <v>299</v>
      </c>
      <c r="F19" s="23" t="s">
        <v>211</v>
      </c>
      <c r="G19" s="23" t="s">
        <v>212</v>
      </c>
      <c r="H19" s="92" t="s">
        <v>213</v>
      </c>
      <c r="I19" s="24">
        <v>50</v>
      </c>
      <c r="J19" s="25" t="str">
        <f t="shared" si="0"/>
        <v>C</v>
      </c>
      <c r="K19" s="26">
        <f t="shared" si="1"/>
        <v>75000</v>
      </c>
      <c r="L19" s="26">
        <f t="shared" si="2"/>
        <v>50000</v>
      </c>
      <c r="N19" s="14"/>
      <c r="O19" s="14"/>
    </row>
    <row r="20" spans="2:15" s="20" customFormat="1" ht="15" x14ac:dyDescent="0.25">
      <c r="B20" s="21">
        <v>8</v>
      </c>
      <c r="C20" s="22" t="s">
        <v>218</v>
      </c>
      <c r="D20" s="92" t="s">
        <v>125</v>
      </c>
      <c r="E20" s="21" t="s">
        <v>299</v>
      </c>
      <c r="F20" s="23" t="s">
        <v>126</v>
      </c>
      <c r="G20" s="23" t="s">
        <v>127</v>
      </c>
      <c r="H20" s="92" t="s">
        <v>223</v>
      </c>
      <c r="I20" s="24">
        <v>30</v>
      </c>
      <c r="J20" s="25" t="str">
        <f t="shared" ref="J20:J21" si="3">IF($B$1="VIT 1500 ML",IF(I20&lt;=1,"",IF(I20&lt;=24,"A",IF(I20&lt;=49,"B","C"))))</f>
        <v>B</v>
      </c>
      <c r="K20" s="26">
        <f t="shared" ref="K20:K21" si="4">IFERROR(VLOOKUP(J20,$G$5:$L$8,5,0)*I20,0)</f>
        <v>37500</v>
      </c>
      <c r="L20" s="26">
        <f t="shared" ref="L20:L21" si="5">IFERROR(VLOOKUP(J20,$G$5:$M$8,6,0),0)*I20</f>
        <v>22500</v>
      </c>
    </row>
    <row r="21" spans="2:15" s="20" customFormat="1" ht="15" x14ac:dyDescent="0.25">
      <c r="B21" s="21">
        <v>9</v>
      </c>
      <c r="C21" s="22" t="s">
        <v>256</v>
      </c>
      <c r="D21" s="92" t="s">
        <v>269</v>
      </c>
      <c r="E21" s="21" t="s">
        <v>300</v>
      </c>
      <c r="F21" s="23" t="s">
        <v>270</v>
      </c>
      <c r="G21" s="23" t="s">
        <v>271</v>
      </c>
      <c r="H21" s="92" t="s">
        <v>272</v>
      </c>
      <c r="I21" s="24">
        <v>10</v>
      </c>
      <c r="J21" s="25" t="str">
        <f t="shared" si="3"/>
        <v>A</v>
      </c>
      <c r="K21" s="26">
        <f t="shared" si="4"/>
        <v>10000</v>
      </c>
      <c r="L21" s="26">
        <f t="shared" si="5"/>
        <v>5000</v>
      </c>
    </row>
    <row r="22" spans="2:15" s="20" customFormat="1" ht="15" x14ac:dyDescent="0.25">
      <c r="B22" s="21"/>
      <c r="C22" s="22"/>
      <c r="D22" s="92"/>
      <c r="E22" s="21"/>
      <c r="F22" s="23"/>
      <c r="G22" s="23"/>
      <c r="H22" s="92"/>
      <c r="I22" s="24"/>
      <c r="J22" s="25" t="str">
        <f t="shared" si="0"/>
        <v/>
      </c>
      <c r="K22" s="26">
        <f t="shared" si="1"/>
        <v>0</v>
      </c>
      <c r="L22" s="26">
        <f t="shared" si="2"/>
        <v>0</v>
      </c>
    </row>
    <row r="23" spans="2:15" x14ac:dyDescent="0.25">
      <c r="J23" s="28"/>
      <c r="K23" s="29"/>
      <c r="L23" s="29"/>
      <c r="M23" s="29"/>
    </row>
    <row r="24" spans="2:15" s="20" customFormat="1" ht="20.25" customHeight="1" x14ac:dyDescent="0.25">
      <c r="H24" s="93" t="s">
        <v>56</v>
      </c>
      <c r="I24" s="74">
        <f>SUM(I13:I22)</f>
        <v>345</v>
      </c>
      <c r="J24" s="94"/>
      <c r="K24" s="74">
        <f>SUM(K13:K22)</f>
        <v>481250</v>
      </c>
      <c r="L24" s="74">
        <f>SUM(L13:L22)</f>
        <v>308750</v>
      </c>
    </row>
    <row r="25" spans="2:15" s="14" customFormat="1" x14ac:dyDescent="0.25">
      <c r="K25" s="15"/>
      <c r="L25" s="15"/>
      <c r="M25" s="15"/>
    </row>
    <row r="26" spans="2:15" s="14" customFormat="1" x14ac:dyDescent="0.25">
      <c r="K26" s="15"/>
      <c r="L26" s="15"/>
      <c r="M26" s="15"/>
    </row>
    <row r="27" spans="2:15" s="31" customFormat="1" ht="15" x14ac:dyDescent="0.25">
      <c r="B27" s="30"/>
      <c r="E27" s="112"/>
      <c r="F27" s="112"/>
      <c r="G27" s="32"/>
      <c r="J27" s="112"/>
      <c r="K27" s="112"/>
      <c r="L27" s="112"/>
      <c r="M27" s="112"/>
    </row>
    <row r="28" spans="2:15" s="31" customFormat="1" ht="15" x14ac:dyDescent="0.25">
      <c r="B28" s="33"/>
      <c r="C28" s="33"/>
      <c r="D28" s="33"/>
      <c r="E28" s="33"/>
      <c r="G28" s="34"/>
      <c r="J28" s="35"/>
      <c r="K28" s="33"/>
      <c r="L28" s="36"/>
    </row>
    <row r="29" spans="2:15" s="37" customFormat="1" ht="15" x14ac:dyDescent="0.25">
      <c r="B29" s="33"/>
      <c r="C29" s="33"/>
      <c r="D29" s="33"/>
      <c r="E29" s="33"/>
      <c r="G29" s="34"/>
      <c r="J29" s="35"/>
      <c r="K29" s="33"/>
      <c r="L29" s="36"/>
    </row>
    <row r="30" spans="2:15" s="31" customFormat="1" ht="15" x14ac:dyDescent="0.25">
      <c r="B30" s="33"/>
      <c r="C30" s="33"/>
      <c r="D30" s="33"/>
      <c r="E30" s="33"/>
      <c r="G30" s="34"/>
      <c r="J30" s="35"/>
      <c r="K30" s="33"/>
      <c r="L30" s="36"/>
    </row>
    <row r="31" spans="2:15" s="38" customFormat="1" ht="14.25" x14ac:dyDescent="0.25">
      <c r="B31" s="30"/>
      <c r="E31" s="113"/>
      <c r="F31" s="113"/>
      <c r="G31" s="84"/>
      <c r="J31" s="113"/>
      <c r="K31" s="113"/>
      <c r="L31" s="114"/>
      <c r="M31" s="114"/>
    </row>
    <row r="32" spans="2:15" x14ac:dyDescent="0.25">
      <c r="C32" s="81"/>
      <c r="D32" s="81"/>
      <c r="I32" s="81"/>
      <c r="J32" s="81"/>
      <c r="K32" s="39"/>
      <c r="L32" s="39"/>
      <c r="M32" s="39"/>
    </row>
    <row r="33" spans="3:13" x14ac:dyDescent="0.25">
      <c r="C33" s="81"/>
      <c r="D33" s="81"/>
      <c r="I33" s="81"/>
      <c r="J33" s="81"/>
      <c r="K33" s="39"/>
      <c r="L33" s="39"/>
      <c r="M33" s="39"/>
    </row>
    <row r="34" spans="3:13" x14ac:dyDescent="0.25">
      <c r="C34" s="81"/>
      <c r="D34" s="81"/>
      <c r="I34" s="81"/>
      <c r="J34" s="81"/>
      <c r="K34" s="39"/>
      <c r="L34" s="39"/>
      <c r="M34" s="39"/>
    </row>
    <row r="35" spans="3:13" x14ac:dyDescent="0.25">
      <c r="C35" s="81"/>
      <c r="D35" s="81"/>
      <c r="I35" s="81"/>
      <c r="J35" s="81"/>
      <c r="K35" s="39"/>
      <c r="L35" s="39"/>
      <c r="M35" s="39"/>
    </row>
    <row r="36" spans="3:13" x14ac:dyDescent="0.25">
      <c r="C36" s="81"/>
      <c r="D36" s="81"/>
      <c r="I36" s="81"/>
      <c r="J36" s="81"/>
      <c r="K36" s="39"/>
      <c r="L36" s="39"/>
      <c r="M36" s="39"/>
    </row>
    <row r="37" spans="3:13" x14ac:dyDescent="0.25">
      <c r="C37" s="81"/>
      <c r="D37" s="81"/>
      <c r="I37" s="81"/>
      <c r="J37" s="81"/>
      <c r="K37" s="39"/>
      <c r="L37" s="39"/>
      <c r="M37" s="39"/>
    </row>
    <row r="38" spans="3:13" x14ac:dyDescent="0.25">
      <c r="C38" s="81"/>
      <c r="D38" s="81"/>
      <c r="I38" s="81"/>
      <c r="J38" s="81"/>
      <c r="K38" s="39"/>
      <c r="L38" s="39"/>
      <c r="M38" s="39"/>
    </row>
    <row r="39" spans="3:13" x14ac:dyDescent="0.25">
      <c r="C39" s="81"/>
      <c r="D39" s="81"/>
      <c r="I39" s="81"/>
      <c r="J39" s="81"/>
      <c r="K39" s="39"/>
      <c r="L39" s="39"/>
      <c r="M39" s="39"/>
    </row>
  </sheetData>
  <protectedRanges>
    <protectedRange password="F80F" sqref="K32:M65533 K9 I8 L8:M9 J10:J12 K23:M23 K25:M26 K11:L22" name="Range1"/>
    <protectedRange password="F80F" sqref="M3 I3 H5:I7 K5:M7" name="Range1_1_1"/>
  </protectedRanges>
  <autoFilter ref="A12:XEZ22"/>
  <mergeCells count="14">
    <mergeCell ref="E27:F27"/>
    <mergeCell ref="J27:M27"/>
    <mergeCell ref="E31:F31"/>
    <mergeCell ref="J31:K31"/>
    <mergeCell ref="L31:M31"/>
    <mergeCell ref="B1:C1"/>
    <mergeCell ref="D2:K2"/>
    <mergeCell ref="K3:L3"/>
    <mergeCell ref="B10:B11"/>
    <mergeCell ref="C10:C11"/>
    <mergeCell ref="E10:E11"/>
    <mergeCell ref="G10:G11"/>
    <mergeCell ref="I10:I11"/>
    <mergeCell ref="K10:L10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.19" bottom="0" header="0.13" footer="0"/>
  <pageSetup paperSize="256" scale="65" orientation="landscape" horizontalDpi="360" verticalDpi="36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37"/>
  <sheetViews>
    <sheetView showGridLines="0" zoomScale="80" zoomScaleNormal="80" workbookViewId="0">
      <selection sqref="A1:L22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6" style="1" customWidth="1"/>
    <col min="5" max="5" width="7.5703125" style="1" customWidth="1"/>
    <col min="6" max="6" width="42.85546875" style="1" customWidth="1"/>
    <col min="7" max="7" width="57.28515625" style="1" customWidth="1"/>
    <col min="8" max="8" width="16.42578125" style="1" customWidth="1"/>
    <col min="9" max="9" width="14.85546875" style="1" customWidth="1"/>
    <col min="10" max="10" width="11.42578125" style="1" customWidth="1"/>
    <col min="11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15" t="s">
        <v>70</v>
      </c>
      <c r="C1" s="116"/>
      <c r="XEU1" s="1" t="s">
        <v>1</v>
      </c>
      <c r="XEV1" s="2" t="s">
        <v>2</v>
      </c>
    </row>
    <row r="2" spans="2:15 16373:16376" ht="23.25" x14ac:dyDescent="0.25">
      <c r="D2" s="117" t="s">
        <v>76</v>
      </c>
      <c r="E2" s="117"/>
      <c r="F2" s="117"/>
      <c r="G2" s="117"/>
      <c r="H2" s="117"/>
      <c r="I2" s="117"/>
      <c r="J2" s="117"/>
      <c r="K2" s="117"/>
      <c r="N2" s="2"/>
      <c r="XEU2" s="1" t="s">
        <v>3</v>
      </c>
      <c r="XEV2" s="2" t="s">
        <v>4</v>
      </c>
    </row>
    <row r="3" spans="2:15 16373:16376" ht="15" customHeight="1" x14ac:dyDescent="0.25">
      <c r="H3" s="3"/>
      <c r="I3" s="4"/>
      <c r="J3" s="5"/>
      <c r="K3" s="118" t="s">
        <v>31</v>
      </c>
      <c r="L3" s="118"/>
      <c r="M3" s="1"/>
      <c r="N3" s="5"/>
      <c r="XEU3" s="1" t="s">
        <v>5</v>
      </c>
      <c r="XEV3" s="2" t="s">
        <v>6</v>
      </c>
    </row>
    <row r="4" spans="2:15 16373:16376" ht="17.25" customHeight="1" x14ac:dyDescent="0.25">
      <c r="K4" s="6" t="s">
        <v>7</v>
      </c>
      <c r="L4" s="6" t="s">
        <v>32</v>
      </c>
      <c r="M4" s="6"/>
      <c r="N4" s="5"/>
      <c r="XEU4" s="1" t="s">
        <v>70</v>
      </c>
      <c r="XEV4" s="2" t="s">
        <v>8</v>
      </c>
    </row>
    <row r="5" spans="2:15 16373:16376" x14ac:dyDescent="0.25">
      <c r="G5" s="85" t="s">
        <v>9</v>
      </c>
      <c r="H5" s="4" t="s">
        <v>77</v>
      </c>
      <c r="I5" s="4"/>
      <c r="J5" s="5"/>
      <c r="K5" s="4">
        <v>1000</v>
      </c>
      <c r="L5" s="4">
        <v>500</v>
      </c>
      <c r="M5" s="4"/>
      <c r="N5" s="7"/>
      <c r="O5" s="8"/>
      <c r="XEU5" s="1" t="s">
        <v>0</v>
      </c>
      <c r="XEV5" s="2" t="s">
        <v>71</v>
      </c>
    </row>
    <row r="6" spans="2:15 16373:16376" s="10" customFormat="1" ht="16.5" customHeight="1" x14ac:dyDescent="0.25">
      <c r="B6" s="9" t="s">
        <v>85</v>
      </c>
      <c r="G6" s="86" t="s">
        <v>10</v>
      </c>
      <c r="H6" s="4" t="s">
        <v>78</v>
      </c>
      <c r="I6" s="4"/>
      <c r="J6" s="5"/>
      <c r="K6" s="4">
        <v>1250</v>
      </c>
      <c r="L6" s="4">
        <v>750</v>
      </c>
      <c r="M6" s="4"/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">
        <v>80</v>
      </c>
      <c r="G7" s="86" t="s">
        <v>11</v>
      </c>
      <c r="H7" s="4" t="s">
        <v>79</v>
      </c>
      <c r="I7" s="4"/>
      <c r="J7" s="12"/>
      <c r="K7" s="4">
        <v>1500</v>
      </c>
      <c r="L7" s="4">
        <v>1000</v>
      </c>
      <c r="M7" s="4"/>
      <c r="N7" s="13"/>
      <c r="O7" s="8"/>
      <c r="XEU7" s="1"/>
      <c r="XEV7" s="3"/>
    </row>
    <row r="8" spans="2:15 16373:16376" s="9" customFormat="1" ht="15.75" x14ac:dyDescent="0.25">
      <c r="H8" s="11"/>
      <c r="I8" s="4"/>
      <c r="J8" s="12"/>
      <c r="L8" s="4"/>
      <c r="M8" s="4"/>
      <c r="N8" s="7"/>
      <c r="O8" s="8"/>
      <c r="XEU8" s="1"/>
      <c r="XEV8" s="3"/>
    </row>
    <row r="9" spans="2:15 16373:16376" s="14" customFormat="1" ht="13.5" thickBot="1" x14ac:dyDescent="0.3">
      <c r="J9" s="15"/>
      <c r="K9" s="15"/>
      <c r="L9" s="15"/>
      <c r="M9" s="15"/>
      <c r="N9" s="15"/>
      <c r="XEU9" s="1"/>
      <c r="XEV9" s="3"/>
    </row>
    <row r="10" spans="2:15 16373:16376" s="14" customFormat="1" ht="30.75" customHeight="1" x14ac:dyDescent="0.25">
      <c r="B10" s="119" t="s">
        <v>12</v>
      </c>
      <c r="C10" s="121" t="s">
        <v>14</v>
      </c>
      <c r="D10" s="82" t="s">
        <v>15</v>
      </c>
      <c r="E10" s="121" t="s">
        <v>16</v>
      </c>
      <c r="F10" s="82" t="s">
        <v>13</v>
      </c>
      <c r="G10" s="121" t="s">
        <v>17</v>
      </c>
      <c r="H10" s="82" t="s">
        <v>18</v>
      </c>
      <c r="I10" s="123" t="s">
        <v>19</v>
      </c>
      <c r="J10" s="16" t="s">
        <v>20</v>
      </c>
      <c r="K10" s="125" t="s">
        <v>21</v>
      </c>
      <c r="L10" s="126"/>
    </row>
    <row r="11" spans="2:15 16373:16376" s="20" customFormat="1" ht="32.25" customHeight="1" thickBot="1" x14ac:dyDescent="0.3">
      <c r="B11" s="120"/>
      <c r="C11" s="122"/>
      <c r="D11" s="83" t="s">
        <v>22</v>
      </c>
      <c r="E11" s="122"/>
      <c r="F11" s="83" t="s">
        <v>22</v>
      </c>
      <c r="G11" s="122"/>
      <c r="H11" s="83" t="s">
        <v>23</v>
      </c>
      <c r="I11" s="124"/>
      <c r="J11" s="17" t="s">
        <v>23</v>
      </c>
      <c r="K11" s="18" t="s">
        <v>24</v>
      </c>
      <c r="L11" s="19" t="s">
        <v>25</v>
      </c>
    </row>
    <row r="12" spans="2:15 16373:16376" s="14" customFormat="1" x14ac:dyDescent="0.25">
      <c r="J12" s="15"/>
      <c r="K12" s="15"/>
      <c r="L12" s="15"/>
      <c r="XES12" s="81" t="s">
        <v>9</v>
      </c>
      <c r="XET12" s="1" t="s">
        <v>1</v>
      </c>
      <c r="XEU12" s="1" t="s">
        <v>26</v>
      </c>
    </row>
    <row r="13" spans="2:15 16373:16376" s="20" customFormat="1" ht="15" x14ac:dyDescent="0.25">
      <c r="B13" s="21">
        <v>1</v>
      </c>
      <c r="C13" s="22" t="s">
        <v>91</v>
      </c>
      <c r="D13" s="92" t="s">
        <v>96</v>
      </c>
      <c r="E13" s="21" t="s">
        <v>300</v>
      </c>
      <c r="F13" s="23" t="s">
        <v>107</v>
      </c>
      <c r="G13" s="23" t="s">
        <v>108</v>
      </c>
      <c r="H13" s="92" t="s">
        <v>117</v>
      </c>
      <c r="I13" s="24">
        <v>10</v>
      </c>
      <c r="J13" s="25" t="str">
        <f>IF($B$1="VIT 1500 ML",IF(I13&lt;=1,"",IF(I13&lt;=24,"A",IF(I13&lt;=49,"B","C"))))</f>
        <v>A</v>
      </c>
      <c r="K13" s="26">
        <f>IFERROR(VLOOKUP(J13,$G$5:$L$8,5,0)*I13,0)</f>
        <v>10000</v>
      </c>
      <c r="L13" s="26">
        <f>IFERROR(VLOOKUP(J13,$G$5:$M$8,6,0),0)*I13</f>
        <v>5000</v>
      </c>
      <c r="N13" s="27"/>
      <c r="O13" s="14"/>
      <c r="XES13" s="11" t="s">
        <v>10</v>
      </c>
      <c r="XET13" s="1" t="s">
        <v>1</v>
      </c>
      <c r="XEU13" s="3" t="s">
        <v>27</v>
      </c>
    </row>
    <row r="14" spans="2:15 16373:16376" s="20" customFormat="1" ht="15" x14ac:dyDescent="0.25">
      <c r="B14" s="21">
        <v>2</v>
      </c>
      <c r="C14" s="22" t="s">
        <v>91</v>
      </c>
      <c r="D14" s="92" t="s">
        <v>97</v>
      </c>
      <c r="E14" s="21" t="s">
        <v>300</v>
      </c>
      <c r="F14" s="23" t="s">
        <v>109</v>
      </c>
      <c r="G14" s="23" t="s">
        <v>110</v>
      </c>
      <c r="H14" s="92" t="s">
        <v>118</v>
      </c>
      <c r="I14" s="24">
        <v>5</v>
      </c>
      <c r="J14" s="25" t="str">
        <f t="shared" ref="J14:J20" si="0">IF($B$1="VIT 1500 ML",IF(I14&lt;=1,"",IF(I14&lt;=24,"A",IF(I14&lt;=49,"B","C"))))</f>
        <v>A</v>
      </c>
      <c r="K14" s="26">
        <f t="shared" ref="K14:K20" si="1">IFERROR(VLOOKUP(J14,$G$5:$L$8,5,0)*I14,0)</f>
        <v>5000</v>
      </c>
      <c r="L14" s="26">
        <f t="shared" ref="L14:L20" si="2">IFERROR(VLOOKUP(J14,$G$5:$M$8,6,0),0)*I14</f>
        <v>2500</v>
      </c>
      <c r="N14" s="27"/>
      <c r="O14" s="14"/>
      <c r="XES14" s="11" t="s">
        <v>11</v>
      </c>
      <c r="XET14" s="1" t="s">
        <v>1</v>
      </c>
      <c r="XEU14" s="3" t="s">
        <v>28</v>
      </c>
    </row>
    <row r="15" spans="2:15 16373:16376" s="20" customFormat="1" ht="15" x14ac:dyDescent="0.25">
      <c r="B15" s="21">
        <v>3</v>
      </c>
      <c r="C15" s="22" t="s">
        <v>91</v>
      </c>
      <c r="D15" s="92" t="s">
        <v>98</v>
      </c>
      <c r="E15" s="21" t="s">
        <v>300</v>
      </c>
      <c r="F15" s="23" t="s">
        <v>111</v>
      </c>
      <c r="G15" s="23" t="s">
        <v>112</v>
      </c>
      <c r="H15" s="92" t="s">
        <v>119</v>
      </c>
      <c r="I15" s="24">
        <v>5</v>
      </c>
      <c r="J15" s="25" t="str">
        <f t="shared" si="0"/>
        <v>A</v>
      </c>
      <c r="K15" s="26">
        <f t="shared" si="1"/>
        <v>5000</v>
      </c>
      <c r="L15" s="26">
        <f t="shared" si="2"/>
        <v>2500</v>
      </c>
      <c r="N15" s="27"/>
      <c r="O15" s="14"/>
    </row>
    <row r="16" spans="2:15 16373:16376" s="20" customFormat="1" ht="15" x14ac:dyDescent="0.25">
      <c r="B16" s="21">
        <v>4</v>
      </c>
      <c r="C16" s="22" t="s">
        <v>193</v>
      </c>
      <c r="D16" s="92" t="s">
        <v>194</v>
      </c>
      <c r="E16" s="21" t="s">
        <v>300</v>
      </c>
      <c r="F16" s="23" t="s">
        <v>195</v>
      </c>
      <c r="G16" s="23" t="s">
        <v>196</v>
      </c>
      <c r="H16" s="92" t="s">
        <v>197</v>
      </c>
      <c r="I16" s="24">
        <v>5</v>
      </c>
      <c r="J16" s="25" t="str">
        <f t="shared" si="0"/>
        <v>A</v>
      </c>
      <c r="K16" s="26">
        <f t="shared" si="1"/>
        <v>5000</v>
      </c>
      <c r="L16" s="26">
        <f t="shared" si="2"/>
        <v>2500</v>
      </c>
      <c r="N16" s="27"/>
      <c r="O16" s="14"/>
    </row>
    <row r="17" spans="2:15" s="20" customFormat="1" ht="15" x14ac:dyDescent="0.25">
      <c r="B17" s="21">
        <v>5</v>
      </c>
      <c r="C17" s="22" t="s">
        <v>256</v>
      </c>
      <c r="D17" s="92" t="s">
        <v>257</v>
      </c>
      <c r="E17" s="21" t="s">
        <v>300</v>
      </c>
      <c r="F17" s="23" t="s">
        <v>258</v>
      </c>
      <c r="G17" s="23" t="s">
        <v>259</v>
      </c>
      <c r="H17" s="92" t="s">
        <v>263</v>
      </c>
      <c r="I17" s="24">
        <v>5</v>
      </c>
      <c r="J17" s="25" t="str">
        <f t="shared" si="0"/>
        <v>A</v>
      </c>
      <c r="K17" s="26">
        <f t="shared" si="1"/>
        <v>5000</v>
      </c>
      <c r="L17" s="26">
        <f t="shared" si="2"/>
        <v>2500</v>
      </c>
      <c r="N17" s="14"/>
      <c r="O17" s="14"/>
    </row>
    <row r="18" spans="2:15" s="20" customFormat="1" ht="15" x14ac:dyDescent="0.25">
      <c r="B18" s="21">
        <v>6</v>
      </c>
      <c r="C18" s="22" t="s">
        <v>256</v>
      </c>
      <c r="D18" s="92" t="s">
        <v>260</v>
      </c>
      <c r="E18" s="21" t="s">
        <v>300</v>
      </c>
      <c r="F18" s="23" t="s">
        <v>261</v>
      </c>
      <c r="G18" s="23" t="s">
        <v>262</v>
      </c>
      <c r="H18" s="92" t="s">
        <v>264</v>
      </c>
      <c r="I18" s="24">
        <v>5</v>
      </c>
      <c r="J18" s="25" t="str">
        <f t="shared" si="0"/>
        <v>A</v>
      </c>
      <c r="K18" s="26">
        <f t="shared" si="1"/>
        <v>5000</v>
      </c>
      <c r="L18" s="26">
        <f t="shared" si="2"/>
        <v>2500</v>
      </c>
      <c r="N18" s="14"/>
      <c r="O18" s="14"/>
    </row>
    <row r="19" spans="2:15" s="20" customFormat="1" ht="15" x14ac:dyDescent="0.25">
      <c r="B19" s="21">
        <v>7</v>
      </c>
      <c r="C19" s="22" t="s">
        <v>256</v>
      </c>
      <c r="D19" s="92" t="s">
        <v>265</v>
      </c>
      <c r="E19" s="21" t="s">
        <v>300</v>
      </c>
      <c r="F19" s="23" t="s">
        <v>266</v>
      </c>
      <c r="G19" s="23" t="s">
        <v>267</v>
      </c>
      <c r="H19" s="92" t="s">
        <v>268</v>
      </c>
      <c r="I19" s="24">
        <v>25</v>
      </c>
      <c r="J19" s="25" t="str">
        <f t="shared" si="0"/>
        <v>B</v>
      </c>
      <c r="K19" s="26">
        <f t="shared" si="1"/>
        <v>31250</v>
      </c>
      <c r="L19" s="26">
        <f t="shared" si="2"/>
        <v>18750</v>
      </c>
      <c r="N19" s="14"/>
      <c r="O19" s="14"/>
    </row>
    <row r="20" spans="2:15" s="20" customFormat="1" ht="15" x14ac:dyDescent="0.25">
      <c r="B20" s="21"/>
      <c r="C20" s="22"/>
      <c r="D20" s="92"/>
      <c r="E20" s="21"/>
      <c r="F20" s="23"/>
      <c r="G20" s="23"/>
      <c r="H20" s="92"/>
      <c r="I20" s="24"/>
      <c r="J20" s="25" t="str">
        <f t="shared" si="0"/>
        <v/>
      </c>
      <c r="K20" s="26">
        <f t="shared" si="1"/>
        <v>0</v>
      </c>
      <c r="L20" s="26">
        <f t="shared" si="2"/>
        <v>0</v>
      </c>
    </row>
    <row r="21" spans="2:15" x14ac:dyDescent="0.25">
      <c r="J21" s="28"/>
      <c r="K21" s="29"/>
      <c r="L21" s="29"/>
      <c r="M21" s="29"/>
    </row>
    <row r="22" spans="2:15" s="20" customFormat="1" ht="18.75" customHeight="1" x14ac:dyDescent="0.25">
      <c r="H22" s="93" t="s">
        <v>56</v>
      </c>
      <c r="I22" s="74">
        <f>SUM(I13:I20)</f>
        <v>60</v>
      </c>
      <c r="J22" s="94"/>
      <c r="K22" s="74">
        <f>SUM(K13:K20)</f>
        <v>66250</v>
      </c>
      <c r="L22" s="74">
        <f>SUM(L13:L20)</f>
        <v>36250</v>
      </c>
    </row>
    <row r="23" spans="2:15" s="14" customFormat="1" x14ac:dyDescent="0.25">
      <c r="K23" s="15"/>
      <c r="L23" s="15"/>
      <c r="M23" s="15"/>
    </row>
    <row r="24" spans="2:15" s="14" customFormat="1" x14ac:dyDescent="0.25">
      <c r="K24" s="15"/>
      <c r="L24" s="15"/>
      <c r="M24" s="15"/>
    </row>
    <row r="25" spans="2:15" s="31" customFormat="1" ht="15" x14ac:dyDescent="0.25">
      <c r="B25" s="30"/>
      <c r="E25" s="112"/>
      <c r="F25" s="112"/>
      <c r="G25" s="32"/>
      <c r="J25" s="112"/>
      <c r="K25" s="112"/>
      <c r="L25" s="112"/>
      <c r="M25" s="112"/>
    </row>
    <row r="26" spans="2:15" s="31" customFormat="1" ht="15" x14ac:dyDescent="0.25">
      <c r="B26" s="33"/>
      <c r="C26" s="33"/>
      <c r="D26" s="33"/>
      <c r="E26" s="33"/>
      <c r="G26" s="34"/>
      <c r="J26" s="35"/>
      <c r="K26" s="33"/>
      <c r="L26" s="36"/>
    </row>
    <row r="27" spans="2:15" s="37" customFormat="1" ht="15" x14ac:dyDescent="0.25">
      <c r="B27" s="33"/>
      <c r="C27" s="33"/>
      <c r="D27" s="33"/>
      <c r="E27" s="33"/>
      <c r="G27" s="34"/>
      <c r="J27" s="35"/>
      <c r="K27" s="33"/>
      <c r="L27" s="36"/>
    </row>
    <row r="28" spans="2:15" s="31" customFormat="1" ht="15" x14ac:dyDescent="0.25">
      <c r="B28" s="33"/>
      <c r="C28" s="33"/>
      <c r="D28" s="33"/>
      <c r="E28" s="33"/>
      <c r="G28" s="34"/>
      <c r="J28" s="35"/>
      <c r="K28" s="33"/>
      <c r="L28" s="36"/>
    </row>
    <row r="29" spans="2:15" s="38" customFormat="1" ht="14.25" x14ac:dyDescent="0.25">
      <c r="B29" s="30"/>
      <c r="E29" s="113"/>
      <c r="F29" s="113"/>
      <c r="G29" s="84"/>
      <c r="J29" s="113"/>
      <c r="K29" s="113"/>
      <c r="L29" s="114"/>
      <c r="M29" s="114"/>
    </row>
    <row r="30" spans="2:15" x14ac:dyDescent="0.25">
      <c r="C30" s="81"/>
      <c r="D30" s="81"/>
      <c r="I30" s="81"/>
      <c r="J30" s="81"/>
      <c r="K30" s="39"/>
      <c r="L30" s="39"/>
      <c r="M30" s="39"/>
    </row>
    <row r="31" spans="2:15" x14ac:dyDescent="0.25">
      <c r="C31" s="81"/>
      <c r="D31" s="81"/>
      <c r="I31" s="81"/>
      <c r="J31" s="81"/>
      <c r="K31" s="39"/>
      <c r="L31" s="39"/>
      <c r="M31" s="39"/>
    </row>
    <row r="32" spans="2:15" x14ac:dyDescent="0.25">
      <c r="C32" s="81"/>
      <c r="D32" s="81"/>
      <c r="I32" s="81"/>
      <c r="J32" s="81"/>
      <c r="K32" s="39"/>
      <c r="L32" s="39"/>
      <c r="M32" s="39"/>
    </row>
    <row r="33" spans="3:13" x14ac:dyDescent="0.25">
      <c r="C33" s="81"/>
      <c r="D33" s="81"/>
      <c r="I33" s="81"/>
      <c r="J33" s="81"/>
      <c r="K33" s="39"/>
      <c r="L33" s="39"/>
      <c r="M33" s="39"/>
    </row>
    <row r="34" spans="3:13" x14ac:dyDescent="0.25">
      <c r="C34" s="81"/>
      <c r="D34" s="81"/>
      <c r="I34" s="81"/>
      <c r="J34" s="81"/>
      <c r="K34" s="39"/>
      <c r="L34" s="39"/>
      <c r="M34" s="39"/>
    </row>
    <row r="35" spans="3:13" x14ac:dyDescent="0.25">
      <c r="C35" s="81"/>
      <c r="D35" s="81"/>
      <c r="I35" s="81"/>
      <c r="J35" s="81"/>
      <c r="K35" s="39"/>
      <c r="L35" s="39"/>
      <c r="M35" s="39"/>
    </row>
    <row r="36" spans="3:13" x14ac:dyDescent="0.25">
      <c r="C36" s="81"/>
      <c r="D36" s="81"/>
      <c r="I36" s="81"/>
      <c r="J36" s="81"/>
      <c r="K36" s="39"/>
      <c r="L36" s="39"/>
      <c r="M36" s="39"/>
    </row>
    <row r="37" spans="3:13" x14ac:dyDescent="0.25">
      <c r="C37" s="81"/>
      <c r="D37" s="81"/>
      <c r="I37" s="81"/>
      <c r="J37" s="81"/>
      <c r="K37" s="39"/>
      <c r="L37" s="39"/>
      <c r="M37" s="39"/>
    </row>
  </sheetData>
  <protectedRanges>
    <protectedRange password="F80F" sqref="K30:M65531 K9 I8 L8:M9 J10:J12 K21:M21 K23:M24 K11:L20" name="Range1"/>
    <protectedRange password="F80F" sqref="M3 I3 H5:I7 K5:M7" name="Range1_1_1"/>
  </protectedRanges>
  <autoFilter ref="A12:XEZ12"/>
  <mergeCells count="14">
    <mergeCell ref="E25:F25"/>
    <mergeCell ref="J25:M25"/>
    <mergeCell ref="E29:F29"/>
    <mergeCell ref="J29:K29"/>
    <mergeCell ref="L29:M29"/>
    <mergeCell ref="B1:C1"/>
    <mergeCell ref="D2:K2"/>
    <mergeCell ref="K3:L3"/>
    <mergeCell ref="B10:B11"/>
    <mergeCell ref="C10:C11"/>
    <mergeCell ref="E10:E11"/>
    <mergeCell ref="G10:G11"/>
    <mergeCell ref="I10:I11"/>
    <mergeCell ref="K10:L10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.19" bottom="0" header="0.13" footer="0"/>
  <pageSetup paperSize="256" scale="65" orientation="landscape" horizontalDpi="360" verticalDpi="36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B1:XEV35"/>
  <sheetViews>
    <sheetView showGridLines="0" tabSelected="1" zoomScale="80" zoomScaleNormal="80" workbookViewId="0">
      <selection activeCell="H17" sqref="H17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5.7109375" style="1" customWidth="1"/>
    <col min="5" max="5" width="7.5703125" style="1" customWidth="1"/>
    <col min="6" max="6" width="40.85546875" style="1" customWidth="1"/>
    <col min="7" max="7" width="54.5703125" style="1" customWidth="1"/>
    <col min="8" max="9" width="15.85546875" style="1" customWidth="1"/>
    <col min="10" max="10" width="12.7109375" style="1" customWidth="1"/>
    <col min="11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15" t="s">
        <v>70</v>
      </c>
      <c r="C1" s="116"/>
      <c r="XEU1" s="1" t="s">
        <v>1</v>
      </c>
      <c r="XEV1" s="2" t="s">
        <v>2</v>
      </c>
    </row>
    <row r="2" spans="2:15 16373:16376" ht="23.25" x14ac:dyDescent="0.25">
      <c r="D2" s="117" t="s">
        <v>76</v>
      </c>
      <c r="E2" s="117"/>
      <c r="F2" s="117"/>
      <c r="G2" s="117"/>
      <c r="H2" s="117"/>
      <c r="I2" s="117"/>
      <c r="J2" s="117"/>
      <c r="K2" s="117"/>
      <c r="N2" s="2"/>
      <c r="XEU2" s="1" t="s">
        <v>3</v>
      </c>
      <c r="XEV2" s="2" t="s">
        <v>4</v>
      </c>
    </row>
    <row r="3" spans="2:15 16373:16376" ht="15" customHeight="1" x14ac:dyDescent="0.25">
      <c r="H3" s="3"/>
      <c r="I3" s="4"/>
      <c r="J3" s="5"/>
      <c r="K3" s="118" t="s">
        <v>31</v>
      </c>
      <c r="L3" s="118"/>
      <c r="M3" s="1"/>
      <c r="N3" s="5"/>
      <c r="XEU3" s="1" t="s">
        <v>5</v>
      </c>
      <c r="XEV3" s="2" t="s">
        <v>6</v>
      </c>
    </row>
    <row r="4" spans="2:15 16373:16376" ht="17.25" customHeight="1" x14ac:dyDescent="0.25">
      <c r="K4" s="6" t="s">
        <v>7</v>
      </c>
      <c r="L4" s="6" t="s">
        <v>32</v>
      </c>
      <c r="M4" s="6"/>
      <c r="N4" s="5"/>
      <c r="XEU4" s="1" t="s">
        <v>70</v>
      </c>
      <c r="XEV4" s="2" t="s">
        <v>8</v>
      </c>
    </row>
    <row r="5" spans="2:15 16373:16376" x14ac:dyDescent="0.25">
      <c r="G5" s="85" t="s">
        <v>9</v>
      </c>
      <c r="H5" s="4" t="s">
        <v>77</v>
      </c>
      <c r="I5" s="4"/>
      <c r="J5" s="5"/>
      <c r="K5" s="4">
        <v>1000</v>
      </c>
      <c r="L5" s="4">
        <v>500</v>
      </c>
      <c r="M5" s="4"/>
      <c r="N5" s="7"/>
      <c r="O5" s="8"/>
      <c r="XEU5" s="1" t="s">
        <v>0</v>
      </c>
      <c r="XEV5" s="2" t="s">
        <v>71</v>
      </c>
    </row>
    <row r="6" spans="2:15 16373:16376" s="10" customFormat="1" ht="16.5" customHeight="1" x14ac:dyDescent="0.25">
      <c r="B6" s="9" t="s">
        <v>84</v>
      </c>
      <c r="G6" s="86" t="s">
        <v>10</v>
      </c>
      <c r="H6" s="4" t="s">
        <v>78</v>
      </c>
      <c r="I6" s="4"/>
      <c r="J6" s="5"/>
      <c r="K6" s="4">
        <v>1250</v>
      </c>
      <c r="L6" s="4">
        <v>750</v>
      </c>
      <c r="M6" s="4"/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">
        <v>80</v>
      </c>
      <c r="G7" s="86" t="s">
        <v>11</v>
      </c>
      <c r="H7" s="4" t="s">
        <v>79</v>
      </c>
      <c r="I7" s="4"/>
      <c r="J7" s="12"/>
      <c r="K7" s="4">
        <v>1500</v>
      </c>
      <c r="L7" s="4">
        <v>1000</v>
      </c>
      <c r="M7" s="4"/>
      <c r="N7" s="13"/>
      <c r="O7" s="8"/>
      <c r="XEU7" s="1"/>
      <c r="XEV7" s="3"/>
    </row>
    <row r="8" spans="2:15 16373:16376" s="9" customFormat="1" ht="15.75" x14ac:dyDescent="0.25">
      <c r="H8" s="11"/>
      <c r="I8" s="4"/>
      <c r="J8" s="12"/>
      <c r="L8" s="4"/>
      <c r="M8" s="4"/>
      <c r="N8" s="7"/>
      <c r="O8" s="8"/>
      <c r="XEU8" s="1"/>
      <c r="XEV8" s="3"/>
    </row>
    <row r="9" spans="2:15 16373:16376" s="14" customFormat="1" ht="13.5" thickBot="1" x14ac:dyDescent="0.3">
      <c r="J9" s="15"/>
      <c r="K9" s="15"/>
      <c r="L9" s="15"/>
      <c r="M9" s="15"/>
      <c r="N9" s="15"/>
      <c r="XEU9" s="1"/>
      <c r="XEV9" s="3"/>
    </row>
    <row r="10" spans="2:15 16373:16376" s="14" customFormat="1" ht="30.75" customHeight="1" x14ac:dyDescent="0.25">
      <c r="B10" s="119" t="s">
        <v>12</v>
      </c>
      <c r="C10" s="121" t="s">
        <v>14</v>
      </c>
      <c r="D10" s="82" t="s">
        <v>15</v>
      </c>
      <c r="E10" s="121" t="s">
        <v>16</v>
      </c>
      <c r="F10" s="82" t="s">
        <v>13</v>
      </c>
      <c r="G10" s="121" t="s">
        <v>17</v>
      </c>
      <c r="H10" s="82" t="s">
        <v>18</v>
      </c>
      <c r="I10" s="123" t="s">
        <v>19</v>
      </c>
      <c r="J10" s="16" t="s">
        <v>20</v>
      </c>
      <c r="K10" s="125" t="s">
        <v>21</v>
      </c>
      <c r="L10" s="126"/>
    </row>
    <row r="11" spans="2:15 16373:16376" s="20" customFormat="1" ht="32.25" customHeight="1" thickBot="1" x14ac:dyDescent="0.3">
      <c r="B11" s="120"/>
      <c r="C11" s="122"/>
      <c r="D11" s="83" t="s">
        <v>22</v>
      </c>
      <c r="E11" s="122"/>
      <c r="F11" s="83" t="s">
        <v>22</v>
      </c>
      <c r="G11" s="122"/>
      <c r="H11" s="83" t="s">
        <v>23</v>
      </c>
      <c r="I11" s="124"/>
      <c r="J11" s="17" t="s">
        <v>23</v>
      </c>
      <c r="K11" s="18" t="s">
        <v>24</v>
      </c>
      <c r="L11" s="19" t="s">
        <v>25</v>
      </c>
    </row>
    <row r="12" spans="2:15 16373:16376" s="14" customFormat="1" x14ac:dyDescent="0.25">
      <c r="J12" s="15"/>
      <c r="K12" s="15"/>
      <c r="L12" s="15"/>
      <c r="XES12" s="81" t="s">
        <v>9</v>
      </c>
      <c r="XET12" s="1" t="s">
        <v>1</v>
      </c>
      <c r="XEU12" s="1" t="s">
        <v>26</v>
      </c>
    </row>
    <row r="13" spans="2:15 16373:16376" s="20" customFormat="1" ht="15" x14ac:dyDescent="0.25">
      <c r="B13" s="21">
        <v>1</v>
      </c>
      <c r="C13" s="22" t="s">
        <v>218</v>
      </c>
      <c r="D13" s="92" t="s">
        <v>236</v>
      </c>
      <c r="E13" s="21" t="s">
        <v>300</v>
      </c>
      <c r="F13" s="23" t="s">
        <v>237</v>
      </c>
      <c r="G13" s="23" t="s">
        <v>238</v>
      </c>
      <c r="H13" s="127" t="s">
        <v>245</v>
      </c>
      <c r="I13" s="24">
        <v>5</v>
      </c>
      <c r="J13" s="25" t="str">
        <f>IF($B$1="VIT 1500 ML",IF(I13&lt;=1,"",IF(I13&lt;=24,"A",IF(I13&lt;=49,"B","C"))))</f>
        <v>A</v>
      </c>
      <c r="K13" s="26">
        <f>IFERROR(VLOOKUP(J13,$G$5:$L$8,5,0)*I13,0)</f>
        <v>5000</v>
      </c>
      <c r="L13" s="26">
        <f>IFERROR(VLOOKUP(J13,$G$5:$M$8,6,0),0)*I13</f>
        <v>2500</v>
      </c>
      <c r="N13" s="27"/>
      <c r="O13" s="14"/>
      <c r="XES13" s="11" t="s">
        <v>10</v>
      </c>
      <c r="XET13" s="1" t="s">
        <v>1</v>
      </c>
      <c r="XEU13" s="3" t="s">
        <v>27</v>
      </c>
    </row>
    <row r="14" spans="2:15 16373:16376" s="20" customFormat="1" ht="15" x14ac:dyDescent="0.25">
      <c r="B14" s="21">
        <v>2</v>
      </c>
      <c r="C14" s="22" t="s">
        <v>218</v>
      </c>
      <c r="D14" s="92" t="s">
        <v>239</v>
      </c>
      <c r="E14" s="21" t="s">
        <v>300</v>
      </c>
      <c r="F14" s="23" t="s">
        <v>240</v>
      </c>
      <c r="G14" s="23" t="s">
        <v>241</v>
      </c>
      <c r="H14" s="127" t="s">
        <v>246</v>
      </c>
      <c r="I14" s="24">
        <v>5</v>
      </c>
      <c r="J14" s="25" t="str">
        <f t="shared" ref="J14:J18" si="0">IF($B$1="VIT 1500 ML",IF(I14&lt;=1,"",IF(I14&lt;=24,"A",IF(I14&lt;=49,"B","C"))))</f>
        <v>A</v>
      </c>
      <c r="K14" s="26">
        <f t="shared" ref="K14:K18" si="1">IFERROR(VLOOKUP(J14,$G$5:$L$8,5,0)*I14,0)</f>
        <v>5000</v>
      </c>
      <c r="L14" s="26">
        <f t="shared" ref="L14:L18" si="2">IFERROR(VLOOKUP(J14,$G$5:$M$8,6,0),0)*I14</f>
        <v>2500</v>
      </c>
      <c r="N14" s="27"/>
      <c r="O14" s="14"/>
      <c r="XES14" s="11" t="s">
        <v>11</v>
      </c>
      <c r="XET14" s="1" t="s">
        <v>1</v>
      </c>
      <c r="XEU14" s="3" t="s">
        <v>28</v>
      </c>
    </row>
    <row r="15" spans="2:15 16373:16376" s="20" customFormat="1" ht="15" x14ac:dyDescent="0.25">
      <c r="B15" s="21">
        <v>3</v>
      </c>
      <c r="C15" s="22" t="s">
        <v>218</v>
      </c>
      <c r="D15" s="92" t="s">
        <v>242</v>
      </c>
      <c r="E15" s="21" t="s">
        <v>300</v>
      </c>
      <c r="F15" s="23" t="s">
        <v>243</v>
      </c>
      <c r="G15" s="23" t="s">
        <v>244</v>
      </c>
      <c r="H15" s="127" t="s">
        <v>247</v>
      </c>
      <c r="I15" s="24">
        <v>5</v>
      </c>
      <c r="J15" s="25" t="str">
        <f t="shared" si="0"/>
        <v>A</v>
      </c>
      <c r="K15" s="26">
        <f t="shared" si="1"/>
        <v>5000</v>
      </c>
      <c r="L15" s="26">
        <f t="shared" si="2"/>
        <v>2500</v>
      </c>
      <c r="N15" s="27"/>
      <c r="O15" s="14"/>
    </row>
    <row r="16" spans="2:15 16373:16376" s="20" customFormat="1" ht="15" x14ac:dyDescent="0.25">
      <c r="B16" s="21">
        <v>4</v>
      </c>
      <c r="C16" s="22" t="s">
        <v>256</v>
      </c>
      <c r="D16" s="92" t="s">
        <v>281</v>
      </c>
      <c r="E16" s="21" t="s">
        <v>300</v>
      </c>
      <c r="F16" s="23" t="s">
        <v>282</v>
      </c>
      <c r="G16" s="23" t="s">
        <v>283</v>
      </c>
      <c r="H16" s="127" t="s">
        <v>284</v>
      </c>
      <c r="I16" s="24">
        <v>5</v>
      </c>
      <c r="J16" s="25" t="str">
        <f t="shared" si="0"/>
        <v>A</v>
      </c>
      <c r="K16" s="26">
        <f t="shared" si="1"/>
        <v>5000</v>
      </c>
      <c r="L16" s="26">
        <f t="shared" si="2"/>
        <v>2500</v>
      </c>
      <c r="N16" s="27"/>
      <c r="O16" s="14"/>
    </row>
    <row r="17" spans="2:15" s="20" customFormat="1" ht="15" x14ac:dyDescent="0.25">
      <c r="B17" s="21">
        <v>5</v>
      </c>
      <c r="C17" s="22" t="s">
        <v>256</v>
      </c>
      <c r="D17" s="92" t="s">
        <v>285</v>
      </c>
      <c r="E17" s="21" t="s">
        <v>300</v>
      </c>
      <c r="F17" s="23" t="s">
        <v>286</v>
      </c>
      <c r="G17" s="23" t="s">
        <v>287</v>
      </c>
      <c r="H17" s="127" t="s">
        <v>288</v>
      </c>
      <c r="I17" s="24">
        <v>5</v>
      </c>
      <c r="J17" s="25" t="str">
        <f t="shared" si="0"/>
        <v>A</v>
      </c>
      <c r="K17" s="26">
        <f t="shared" si="1"/>
        <v>5000</v>
      </c>
      <c r="L17" s="26">
        <f t="shared" si="2"/>
        <v>2500</v>
      </c>
      <c r="N17" s="14"/>
      <c r="O17" s="14"/>
    </row>
    <row r="18" spans="2:15" s="20" customFormat="1" ht="15" x14ac:dyDescent="0.25">
      <c r="B18" s="21"/>
      <c r="C18" s="22"/>
      <c r="D18" s="92"/>
      <c r="E18" s="21"/>
      <c r="F18" s="23"/>
      <c r="G18" s="23"/>
      <c r="H18" s="92"/>
      <c r="I18" s="24"/>
      <c r="J18" s="25" t="str">
        <f t="shared" si="0"/>
        <v/>
      </c>
      <c r="K18" s="26">
        <f t="shared" si="1"/>
        <v>0</v>
      </c>
      <c r="L18" s="26">
        <f t="shared" si="2"/>
        <v>0</v>
      </c>
    </row>
    <row r="19" spans="2:15" x14ac:dyDescent="0.25">
      <c r="J19" s="28"/>
      <c r="K19" s="29"/>
      <c r="L19" s="29"/>
      <c r="M19" s="29"/>
    </row>
    <row r="20" spans="2:15" s="20" customFormat="1" ht="24" customHeight="1" x14ac:dyDescent="0.25">
      <c r="H20" s="93" t="s">
        <v>56</v>
      </c>
      <c r="I20" s="74">
        <f>SUM(I13:I18)</f>
        <v>25</v>
      </c>
      <c r="J20" s="94"/>
      <c r="K20" s="74">
        <f>SUM(K13:K18)</f>
        <v>25000</v>
      </c>
      <c r="L20" s="74">
        <f>SUM(L13:L18)</f>
        <v>12500</v>
      </c>
    </row>
    <row r="21" spans="2:15" s="14" customFormat="1" x14ac:dyDescent="0.25">
      <c r="K21" s="15"/>
      <c r="L21" s="15"/>
      <c r="M21" s="15"/>
    </row>
    <row r="22" spans="2:15" s="14" customFormat="1" x14ac:dyDescent="0.25">
      <c r="K22" s="15"/>
      <c r="L22" s="15"/>
      <c r="M22" s="15"/>
    </row>
    <row r="23" spans="2:15" s="31" customFormat="1" ht="15" x14ac:dyDescent="0.25">
      <c r="B23" s="30"/>
      <c r="E23" s="112"/>
      <c r="F23" s="112"/>
      <c r="G23" s="32"/>
      <c r="J23" s="112"/>
      <c r="K23" s="112"/>
      <c r="L23" s="112"/>
      <c r="M23" s="112"/>
    </row>
    <row r="24" spans="2:15" s="31" customFormat="1" ht="15" x14ac:dyDescent="0.25">
      <c r="B24" s="33"/>
      <c r="C24" s="33"/>
      <c r="D24" s="33"/>
      <c r="E24" s="33"/>
      <c r="G24" s="34"/>
      <c r="J24" s="35"/>
      <c r="K24" s="33"/>
      <c r="L24" s="36"/>
    </row>
    <row r="25" spans="2:15" s="37" customFormat="1" ht="15" x14ac:dyDescent="0.25">
      <c r="B25" s="33"/>
      <c r="C25" s="33"/>
      <c r="D25" s="33"/>
      <c r="E25" s="33"/>
      <c r="G25" s="34"/>
      <c r="J25" s="35"/>
      <c r="K25" s="33"/>
      <c r="L25" s="36"/>
    </row>
    <row r="26" spans="2:15" s="31" customFormat="1" ht="15" x14ac:dyDescent="0.25">
      <c r="B26" s="33"/>
      <c r="C26" s="33"/>
      <c r="D26" s="33"/>
      <c r="E26" s="33"/>
      <c r="G26" s="34"/>
      <c r="J26" s="35"/>
      <c r="K26" s="33"/>
      <c r="L26" s="36"/>
    </row>
    <row r="27" spans="2:15" s="38" customFormat="1" ht="14.25" x14ac:dyDescent="0.25">
      <c r="B27" s="30"/>
      <c r="E27" s="113"/>
      <c r="F27" s="113"/>
      <c r="G27" s="84"/>
      <c r="J27" s="113"/>
      <c r="K27" s="113"/>
      <c r="L27" s="114"/>
      <c r="M27" s="114"/>
    </row>
    <row r="28" spans="2:15" x14ac:dyDescent="0.25">
      <c r="C28" s="81"/>
      <c r="D28" s="81"/>
      <c r="I28" s="81"/>
      <c r="J28" s="81"/>
      <c r="K28" s="39"/>
      <c r="L28" s="39"/>
      <c r="M28" s="39"/>
    </row>
    <row r="29" spans="2:15" x14ac:dyDescent="0.25">
      <c r="C29" s="81"/>
      <c r="D29" s="81"/>
      <c r="I29" s="81"/>
      <c r="J29" s="81"/>
      <c r="K29" s="39"/>
      <c r="L29" s="39"/>
      <c r="M29" s="39"/>
    </row>
    <row r="30" spans="2:15" x14ac:dyDescent="0.25">
      <c r="C30" s="81"/>
      <c r="D30" s="81"/>
      <c r="I30" s="81"/>
      <c r="J30" s="81"/>
      <c r="K30" s="39"/>
      <c r="L30" s="39"/>
      <c r="M30" s="39"/>
    </row>
    <row r="31" spans="2:15" x14ac:dyDescent="0.25">
      <c r="C31" s="81"/>
      <c r="D31" s="81"/>
      <c r="I31" s="81"/>
      <c r="J31" s="81"/>
      <c r="K31" s="39"/>
      <c r="L31" s="39"/>
      <c r="M31" s="39"/>
    </row>
    <row r="32" spans="2:15" x14ac:dyDescent="0.25">
      <c r="C32" s="81"/>
      <c r="D32" s="81"/>
      <c r="I32" s="81"/>
      <c r="J32" s="81"/>
      <c r="K32" s="39"/>
      <c r="L32" s="39"/>
      <c r="M32" s="39"/>
    </row>
    <row r="33" spans="3:13" x14ac:dyDescent="0.25">
      <c r="C33" s="81"/>
      <c r="D33" s="81"/>
      <c r="I33" s="81"/>
      <c r="J33" s="81"/>
      <c r="K33" s="39"/>
      <c r="L33" s="39"/>
      <c r="M33" s="39"/>
    </row>
    <row r="34" spans="3:13" x14ac:dyDescent="0.25">
      <c r="C34" s="81"/>
      <c r="D34" s="81"/>
      <c r="I34" s="81"/>
      <c r="J34" s="81"/>
      <c r="K34" s="39"/>
      <c r="L34" s="39"/>
      <c r="M34" s="39"/>
    </row>
    <row r="35" spans="3:13" x14ac:dyDescent="0.25">
      <c r="C35" s="81"/>
      <c r="D35" s="81"/>
      <c r="I35" s="81"/>
      <c r="J35" s="81"/>
      <c r="K35" s="39"/>
      <c r="L35" s="39"/>
      <c r="M35" s="39"/>
    </row>
  </sheetData>
  <protectedRanges>
    <protectedRange password="F80F" sqref="K28:M65529 K9 I8 L8:M9 J10:J12 K19:M19 K21:M22 K11:L18" name="Range1"/>
    <protectedRange password="F80F" sqref="M3 I3 H5:I7 K5:M7" name="Range1_1_1"/>
  </protectedRanges>
  <autoFilter ref="A12:XEZ12"/>
  <mergeCells count="14">
    <mergeCell ref="E23:F23"/>
    <mergeCell ref="J23:M23"/>
    <mergeCell ref="E27:F27"/>
    <mergeCell ref="J27:K27"/>
    <mergeCell ref="L27:M27"/>
    <mergeCell ref="B1:C1"/>
    <mergeCell ref="D2:K2"/>
    <mergeCell ref="K3:L3"/>
    <mergeCell ref="B10:B11"/>
    <mergeCell ref="C10:C11"/>
    <mergeCell ref="E10:E11"/>
    <mergeCell ref="G10:G11"/>
    <mergeCell ref="I10:I11"/>
    <mergeCell ref="K10:L10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.19" bottom="0" header="0.13" footer="0"/>
  <pageSetup paperSize="256" scale="65" orientation="landscape" horizontalDpi="360" verticalDpi="36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31"/>
  <sheetViews>
    <sheetView showGridLines="0" zoomScale="80" zoomScaleNormal="80" workbookViewId="0">
      <selection sqref="A1:L16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5.5703125" style="1" customWidth="1"/>
    <col min="5" max="5" width="7.5703125" style="1" customWidth="1"/>
    <col min="6" max="6" width="45.42578125" style="1" customWidth="1"/>
    <col min="7" max="7" width="50.28515625" style="1" customWidth="1"/>
    <col min="8" max="8" width="17.28515625" style="1" customWidth="1"/>
    <col min="9" max="9" width="14.85546875" style="1" customWidth="1"/>
    <col min="10" max="10" width="10.85546875" style="1" customWidth="1"/>
    <col min="11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15" t="s">
        <v>70</v>
      </c>
      <c r="C1" s="116"/>
      <c r="XEU1" s="1" t="s">
        <v>1</v>
      </c>
      <c r="XEV1" s="2" t="s">
        <v>2</v>
      </c>
    </row>
    <row r="2" spans="2:15 16373:16376" ht="23.25" x14ac:dyDescent="0.25">
      <c r="D2" s="117" t="s">
        <v>76</v>
      </c>
      <c r="E2" s="117"/>
      <c r="F2" s="117"/>
      <c r="G2" s="117"/>
      <c r="H2" s="117"/>
      <c r="I2" s="117"/>
      <c r="J2" s="117"/>
      <c r="K2" s="117"/>
      <c r="N2" s="2"/>
      <c r="XEU2" s="1" t="s">
        <v>3</v>
      </c>
      <c r="XEV2" s="2" t="s">
        <v>4</v>
      </c>
    </row>
    <row r="3" spans="2:15 16373:16376" ht="15" customHeight="1" x14ac:dyDescent="0.25">
      <c r="H3" s="3"/>
      <c r="I3" s="4"/>
      <c r="J3" s="5"/>
      <c r="K3" s="118" t="s">
        <v>31</v>
      </c>
      <c r="L3" s="118"/>
      <c r="M3" s="1"/>
      <c r="N3" s="5"/>
      <c r="XEU3" s="1" t="s">
        <v>5</v>
      </c>
      <c r="XEV3" s="2" t="s">
        <v>6</v>
      </c>
    </row>
    <row r="4" spans="2:15 16373:16376" ht="17.25" customHeight="1" x14ac:dyDescent="0.25">
      <c r="K4" s="6" t="s">
        <v>7</v>
      </c>
      <c r="L4" s="6" t="s">
        <v>32</v>
      </c>
      <c r="M4" s="6"/>
      <c r="N4" s="5"/>
      <c r="XEU4" s="1" t="s">
        <v>70</v>
      </c>
      <c r="XEV4" s="2" t="s">
        <v>8</v>
      </c>
    </row>
    <row r="5" spans="2:15 16373:16376" x14ac:dyDescent="0.25">
      <c r="G5" s="85" t="s">
        <v>9</v>
      </c>
      <c r="H5" s="4" t="s">
        <v>77</v>
      </c>
      <c r="I5" s="4"/>
      <c r="J5" s="5"/>
      <c r="K5" s="4">
        <v>1000</v>
      </c>
      <c r="L5" s="4">
        <v>500</v>
      </c>
      <c r="M5" s="4"/>
      <c r="N5" s="7"/>
      <c r="O5" s="8"/>
      <c r="XEU5" s="1" t="s">
        <v>0</v>
      </c>
      <c r="XEV5" s="2" t="s">
        <v>71</v>
      </c>
    </row>
    <row r="6" spans="2:15 16373:16376" s="10" customFormat="1" ht="16.5" customHeight="1" x14ac:dyDescent="0.25">
      <c r="B6" s="9" t="s">
        <v>83</v>
      </c>
      <c r="G6" s="86" t="s">
        <v>10</v>
      </c>
      <c r="H6" s="4" t="s">
        <v>78</v>
      </c>
      <c r="I6" s="4"/>
      <c r="J6" s="5"/>
      <c r="K6" s="4">
        <v>1250</v>
      </c>
      <c r="L6" s="4">
        <v>750</v>
      </c>
      <c r="M6" s="4"/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">
        <v>80</v>
      </c>
      <c r="G7" s="86" t="s">
        <v>11</v>
      </c>
      <c r="H7" s="4" t="s">
        <v>79</v>
      </c>
      <c r="I7" s="4"/>
      <c r="J7" s="12"/>
      <c r="K7" s="4">
        <v>1500</v>
      </c>
      <c r="L7" s="4">
        <v>1000</v>
      </c>
      <c r="M7" s="4"/>
      <c r="N7" s="13"/>
      <c r="O7" s="8"/>
      <c r="XEU7" s="1"/>
      <c r="XEV7" s="3"/>
    </row>
    <row r="8" spans="2:15 16373:16376" s="9" customFormat="1" ht="15.75" x14ac:dyDescent="0.25">
      <c r="H8" s="11"/>
      <c r="I8" s="4"/>
      <c r="J8" s="12"/>
      <c r="L8" s="4"/>
      <c r="M8" s="4"/>
      <c r="N8" s="7"/>
      <c r="O8" s="8"/>
      <c r="XEU8" s="1"/>
      <c r="XEV8" s="3"/>
    </row>
    <row r="9" spans="2:15 16373:16376" s="14" customFormat="1" ht="13.5" thickBot="1" x14ac:dyDescent="0.3">
      <c r="J9" s="15"/>
      <c r="K9" s="15"/>
      <c r="L9" s="15"/>
      <c r="M9" s="15"/>
      <c r="N9" s="15"/>
      <c r="XEU9" s="1"/>
      <c r="XEV9" s="3"/>
    </row>
    <row r="10" spans="2:15 16373:16376" s="14" customFormat="1" ht="30.75" customHeight="1" x14ac:dyDescent="0.25">
      <c r="B10" s="119" t="s">
        <v>12</v>
      </c>
      <c r="C10" s="121" t="s">
        <v>14</v>
      </c>
      <c r="D10" s="82" t="s">
        <v>15</v>
      </c>
      <c r="E10" s="121" t="s">
        <v>16</v>
      </c>
      <c r="F10" s="82" t="s">
        <v>13</v>
      </c>
      <c r="G10" s="121" t="s">
        <v>17</v>
      </c>
      <c r="H10" s="82" t="s">
        <v>18</v>
      </c>
      <c r="I10" s="123" t="s">
        <v>19</v>
      </c>
      <c r="J10" s="16" t="s">
        <v>20</v>
      </c>
      <c r="K10" s="125" t="s">
        <v>21</v>
      </c>
      <c r="L10" s="126"/>
    </row>
    <row r="11" spans="2:15 16373:16376" s="20" customFormat="1" ht="32.25" customHeight="1" thickBot="1" x14ac:dyDescent="0.3">
      <c r="B11" s="120"/>
      <c r="C11" s="122"/>
      <c r="D11" s="83" t="s">
        <v>22</v>
      </c>
      <c r="E11" s="122"/>
      <c r="F11" s="83" t="s">
        <v>22</v>
      </c>
      <c r="G11" s="122"/>
      <c r="H11" s="83" t="s">
        <v>23</v>
      </c>
      <c r="I11" s="124"/>
      <c r="J11" s="17" t="s">
        <v>23</v>
      </c>
      <c r="K11" s="18" t="s">
        <v>24</v>
      </c>
      <c r="L11" s="19" t="s">
        <v>25</v>
      </c>
    </row>
    <row r="12" spans="2:15 16373:16376" s="14" customFormat="1" x14ac:dyDescent="0.25">
      <c r="J12" s="15"/>
      <c r="K12" s="15"/>
      <c r="L12" s="15"/>
      <c r="XES12" s="81" t="s">
        <v>9</v>
      </c>
      <c r="XET12" s="1" t="s">
        <v>1</v>
      </c>
      <c r="XEU12" s="1" t="s">
        <v>26</v>
      </c>
    </row>
    <row r="13" spans="2:15 16373:16376" s="20" customFormat="1" ht="15" x14ac:dyDescent="0.25">
      <c r="B13" s="21">
        <v>1</v>
      </c>
      <c r="C13" s="22" t="s">
        <v>218</v>
      </c>
      <c r="D13" s="92" t="s">
        <v>252</v>
      </c>
      <c r="E13" s="21" t="s">
        <v>299</v>
      </c>
      <c r="F13" s="23" t="s">
        <v>253</v>
      </c>
      <c r="G13" s="23" t="s">
        <v>254</v>
      </c>
      <c r="H13" s="92" t="s">
        <v>255</v>
      </c>
      <c r="I13" s="24">
        <v>84</v>
      </c>
      <c r="J13" s="25" t="str">
        <f>IF($B$1="VIT 1500 ML",IF(I13&lt;=1,"",IF(I13&lt;=24,"A",IF(I13&lt;=49,"B","C"))))</f>
        <v>C</v>
      </c>
      <c r="K13" s="26">
        <f>IFERROR(VLOOKUP(J13,$G$5:$L$8,5,0)*I13,0)</f>
        <v>126000</v>
      </c>
      <c r="L13" s="26">
        <f>IFERROR(VLOOKUP(J13,$G$5:$M$8,6,0),0)*I13</f>
        <v>84000</v>
      </c>
      <c r="N13" s="27"/>
      <c r="O13" s="14"/>
      <c r="XES13" s="11" t="s">
        <v>10</v>
      </c>
      <c r="XET13" s="1" t="s">
        <v>1</v>
      </c>
      <c r="XEU13" s="3" t="s">
        <v>27</v>
      </c>
    </row>
    <row r="14" spans="2:15 16373:16376" s="20" customFormat="1" ht="15" x14ac:dyDescent="0.25">
      <c r="B14" s="21"/>
      <c r="C14" s="22"/>
      <c r="D14" s="23"/>
      <c r="E14" s="21"/>
      <c r="F14" s="23"/>
      <c r="G14" s="23"/>
      <c r="H14" s="23"/>
      <c r="I14" s="24"/>
      <c r="J14" s="25" t="str">
        <f t="shared" ref="J14" si="0">IF($B$1="VIT 1500 ML",IF(I14&lt;=1,"",IF(I14&lt;=24,"A",IF(I14&lt;=49,"B","C"))))</f>
        <v/>
      </c>
      <c r="K14" s="26">
        <f t="shared" ref="K14" si="1">IFERROR(VLOOKUP(J14,$G$5:$L$8,5,0)*I14,0)</f>
        <v>0</v>
      </c>
      <c r="L14" s="26">
        <f t="shared" ref="L14" si="2">IFERROR(VLOOKUP(J14,$G$5:$M$8,6,0),0)*I14</f>
        <v>0</v>
      </c>
    </row>
    <row r="15" spans="2:15 16373:16376" x14ac:dyDescent="0.25">
      <c r="J15" s="28"/>
      <c r="K15" s="29"/>
      <c r="L15" s="29"/>
      <c r="M15" s="29"/>
    </row>
    <row r="16" spans="2:15 16373:16376" s="20" customFormat="1" ht="21" customHeight="1" x14ac:dyDescent="0.25">
      <c r="H16" s="93" t="s">
        <v>56</v>
      </c>
      <c r="I16" s="74">
        <f>SUM(I13:I14)</f>
        <v>84</v>
      </c>
      <c r="J16" s="94"/>
      <c r="K16" s="74">
        <f>SUM(K13:K14)</f>
        <v>126000</v>
      </c>
      <c r="L16" s="74">
        <f>SUM(L13:L14)</f>
        <v>84000</v>
      </c>
    </row>
    <row r="17" spans="2:13" s="14" customFormat="1" x14ac:dyDescent="0.25">
      <c r="K17" s="15"/>
      <c r="L17" s="15"/>
      <c r="M17" s="15"/>
    </row>
    <row r="18" spans="2:13" s="14" customFormat="1" x14ac:dyDescent="0.25">
      <c r="K18" s="15"/>
      <c r="L18" s="15"/>
      <c r="M18" s="15"/>
    </row>
    <row r="19" spans="2:13" s="31" customFormat="1" ht="15" x14ac:dyDescent="0.25">
      <c r="B19" s="30"/>
      <c r="E19" s="112"/>
      <c r="F19" s="112"/>
      <c r="G19" s="32"/>
      <c r="J19" s="112"/>
      <c r="K19" s="112"/>
      <c r="L19" s="112"/>
      <c r="M19" s="112"/>
    </row>
    <row r="20" spans="2:13" s="31" customFormat="1" ht="15" x14ac:dyDescent="0.25">
      <c r="B20" s="33"/>
      <c r="C20" s="33"/>
      <c r="D20" s="33"/>
      <c r="E20" s="33"/>
      <c r="G20" s="34"/>
      <c r="J20" s="35"/>
      <c r="K20" s="33"/>
      <c r="L20" s="36"/>
    </row>
    <row r="21" spans="2:13" s="37" customFormat="1" ht="15" x14ac:dyDescent="0.25">
      <c r="B21" s="33"/>
      <c r="C21" s="33"/>
      <c r="D21" s="33"/>
      <c r="E21" s="33"/>
      <c r="G21" s="34"/>
      <c r="J21" s="35"/>
      <c r="K21" s="33"/>
      <c r="L21" s="36"/>
    </row>
    <row r="22" spans="2:13" s="31" customFormat="1" ht="15" x14ac:dyDescent="0.25">
      <c r="B22" s="33"/>
      <c r="C22" s="33"/>
      <c r="D22" s="33"/>
      <c r="E22" s="33"/>
      <c r="G22" s="34"/>
      <c r="J22" s="35"/>
      <c r="K22" s="33"/>
      <c r="L22" s="36"/>
    </row>
    <row r="23" spans="2:13" s="38" customFormat="1" ht="14.25" x14ac:dyDescent="0.25">
      <c r="B23" s="30"/>
      <c r="E23" s="113"/>
      <c r="F23" s="113"/>
      <c r="G23" s="84"/>
      <c r="J23" s="113"/>
      <c r="K23" s="113"/>
      <c r="L23" s="114"/>
      <c r="M23" s="114"/>
    </row>
    <row r="24" spans="2:13" x14ac:dyDescent="0.25">
      <c r="C24" s="81"/>
      <c r="D24" s="81"/>
      <c r="I24" s="81"/>
      <c r="J24" s="81"/>
      <c r="K24" s="39"/>
      <c r="L24" s="39"/>
      <c r="M24" s="39"/>
    </row>
    <row r="25" spans="2:13" x14ac:dyDescent="0.25">
      <c r="C25" s="81"/>
      <c r="D25" s="81"/>
      <c r="I25" s="81"/>
      <c r="J25" s="81"/>
      <c r="K25" s="39"/>
      <c r="L25" s="39"/>
      <c r="M25" s="39"/>
    </row>
    <row r="26" spans="2:13" x14ac:dyDescent="0.25">
      <c r="C26" s="81"/>
      <c r="D26" s="81"/>
      <c r="I26" s="81"/>
      <c r="J26" s="81"/>
      <c r="K26" s="39"/>
      <c r="L26" s="39"/>
      <c r="M26" s="39"/>
    </row>
    <row r="27" spans="2:13" x14ac:dyDescent="0.25">
      <c r="C27" s="81"/>
      <c r="D27" s="81"/>
      <c r="I27" s="81"/>
      <c r="J27" s="81"/>
      <c r="K27" s="39"/>
      <c r="L27" s="39"/>
      <c r="M27" s="39"/>
    </row>
    <row r="28" spans="2:13" x14ac:dyDescent="0.25">
      <c r="C28" s="81"/>
      <c r="D28" s="81"/>
      <c r="I28" s="81"/>
      <c r="J28" s="81"/>
      <c r="K28" s="39"/>
      <c r="L28" s="39"/>
      <c r="M28" s="39"/>
    </row>
    <row r="29" spans="2:13" x14ac:dyDescent="0.25">
      <c r="C29" s="81"/>
      <c r="D29" s="81"/>
      <c r="I29" s="81"/>
      <c r="J29" s="81"/>
      <c r="K29" s="39"/>
      <c r="L29" s="39"/>
      <c r="M29" s="39"/>
    </row>
    <row r="30" spans="2:13" x14ac:dyDescent="0.25">
      <c r="C30" s="81"/>
      <c r="D30" s="81"/>
      <c r="I30" s="81"/>
      <c r="J30" s="81"/>
      <c r="K30" s="39"/>
      <c r="L30" s="39"/>
      <c r="M30" s="39"/>
    </row>
    <row r="31" spans="2:13" x14ac:dyDescent="0.25">
      <c r="C31" s="81"/>
      <c r="D31" s="81"/>
      <c r="I31" s="81"/>
      <c r="J31" s="81"/>
      <c r="K31" s="39"/>
      <c r="L31" s="39"/>
      <c r="M31" s="39"/>
    </row>
  </sheetData>
  <protectedRanges>
    <protectedRange password="F80F" sqref="K24:M65525 K9 I8 L8:M9 J10:J12 K15:M15 K17:M18 K11:L14" name="Range1"/>
    <protectedRange password="F80F" sqref="M3 I3 H5:I7 K5:M7" name="Range1_1_1"/>
  </protectedRanges>
  <autoFilter ref="A12:XEZ12"/>
  <mergeCells count="14">
    <mergeCell ref="E19:F19"/>
    <mergeCell ref="J19:M19"/>
    <mergeCell ref="E23:F23"/>
    <mergeCell ref="J23:K23"/>
    <mergeCell ref="L23:M23"/>
    <mergeCell ref="B1:C1"/>
    <mergeCell ref="D2:K2"/>
    <mergeCell ref="K3:L3"/>
    <mergeCell ref="B10:B11"/>
    <mergeCell ref="C10:C11"/>
    <mergeCell ref="E10:E11"/>
    <mergeCell ref="G10:G11"/>
    <mergeCell ref="I10:I11"/>
    <mergeCell ref="K10:L10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.19" bottom="0" header="0.13" footer="0"/>
  <pageSetup paperSize="256" scale="65" orientation="landscape" horizontalDpi="360" verticalDpi="36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32"/>
  <sheetViews>
    <sheetView showGridLines="0" zoomScale="80" zoomScaleNormal="80" workbookViewId="0">
      <selection sqref="A1:L17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5.7109375" style="1" customWidth="1"/>
    <col min="5" max="5" width="7.5703125" style="1" customWidth="1"/>
    <col min="6" max="6" width="43.42578125" style="1" customWidth="1"/>
    <col min="7" max="7" width="57" style="1" customWidth="1"/>
    <col min="8" max="8" width="17.28515625" style="1" customWidth="1"/>
    <col min="9" max="9" width="15.5703125" style="1" customWidth="1"/>
    <col min="10" max="10" width="10.42578125" style="1" customWidth="1"/>
    <col min="11" max="12" width="14.28515625" style="2" customWidth="1"/>
    <col min="13" max="13" width="11.5703125" style="2" bestFit="1" customWidth="1"/>
    <col min="14" max="14" width="9.1406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15" t="s">
        <v>70</v>
      </c>
      <c r="C1" s="116"/>
      <c r="XEU1" s="1" t="s">
        <v>1</v>
      </c>
      <c r="XEV1" s="2" t="s">
        <v>2</v>
      </c>
    </row>
    <row r="2" spans="2:15 16373:16376" ht="23.25" x14ac:dyDescent="0.25">
      <c r="D2" s="117" t="s">
        <v>76</v>
      </c>
      <c r="E2" s="117"/>
      <c r="F2" s="117"/>
      <c r="G2" s="117"/>
      <c r="H2" s="117"/>
      <c r="I2" s="117"/>
      <c r="J2" s="117"/>
      <c r="K2" s="117"/>
      <c r="N2" s="2"/>
      <c r="XEU2" s="1" t="s">
        <v>3</v>
      </c>
      <c r="XEV2" s="2" t="s">
        <v>4</v>
      </c>
    </row>
    <row r="3" spans="2:15 16373:16376" ht="15" customHeight="1" x14ac:dyDescent="0.25">
      <c r="H3" s="3"/>
      <c r="I3" s="4"/>
      <c r="J3" s="5"/>
      <c r="K3" s="118" t="s">
        <v>31</v>
      </c>
      <c r="L3" s="118"/>
      <c r="M3" s="1"/>
      <c r="N3" s="5"/>
      <c r="XEU3" s="1" t="s">
        <v>5</v>
      </c>
      <c r="XEV3" s="2" t="s">
        <v>6</v>
      </c>
    </row>
    <row r="4" spans="2:15 16373:16376" ht="17.25" customHeight="1" x14ac:dyDescent="0.25">
      <c r="K4" s="6" t="s">
        <v>7</v>
      </c>
      <c r="L4" s="6" t="s">
        <v>32</v>
      </c>
      <c r="M4" s="6"/>
      <c r="N4" s="5"/>
      <c r="XEU4" s="1" t="s">
        <v>70</v>
      </c>
      <c r="XEV4" s="2" t="s">
        <v>8</v>
      </c>
    </row>
    <row r="5" spans="2:15 16373:16376" x14ac:dyDescent="0.25">
      <c r="G5" s="85" t="s">
        <v>9</v>
      </c>
      <c r="H5" s="4" t="s">
        <v>77</v>
      </c>
      <c r="I5" s="4"/>
      <c r="J5" s="5"/>
      <c r="K5" s="4">
        <v>1000</v>
      </c>
      <c r="L5" s="4">
        <v>500</v>
      </c>
      <c r="M5" s="4"/>
      <c r="N5" s="7"/>
      <c r="O5" s="8"/>
      <c r="XEU5" s="1" t="s">
        <v>0</v>
      </c>
      <c r="XEV5" s="2" t="s">
        <v>71</v>
      </c>
    </row>
    <row r="6" spans="2:15 16373:16376" s="10" customFormat="1" ht="16.5" customHeight="1" x14ac:dyDescent="0.25">
      <c r="B6" s="9" t="s">
        <v>82</v>
      </c>
      <c r="G6" s="86" t="s">
        <v>10</v>
      </c>
      <c r="H6" s="4" t="s">
        <v>78</v>
      </c>
      <c r="I6" s="4"/>
      <c r="J6" s="5"/>
      <c r="K6" s="4">
        <v>1250</v>
      </c>
      <c r="L6" s="4">
        <v>750</v>
      </c>
      <c r="M6" s="4"/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">
        <v>80</v>
      </c>
      <c r="G7" s="86" t="s">
        <v>11</v>
      </c>
      <c r="H7" s="4" t="s">
        <v>79</v>
      </c>
      <c r="I7" s="4"/>
      <c r="J7" s="12"/>
      <c r="K7" s="4">
        <v>1500</v>
      </c>
      <c r="L7" s="4">
        <v>1000</v>
      </c>
      <c r="M7" s="4"/>
      <c r="N7" s="13"/>
      <c r="O7" s="8"/>
      <c r="XEU7" s="1"/>
      <c r="XEV7" s="3"/>
    </row>
    <row r="8" spans="2:15 16373:16376" s="9" customFormat="1" ht="15.75" x14ac:dyDescent="0.25">
      <c r="H8" s="11"/>
      <c r="I8" s="4"/>
      <c r="J8" s="12"/>
      <c r="L8" s="4"/>
      <c r="M8" s="4"/>
      <c r="N8" s="7"/>
      <c r="O8" s="8"/>
      <c r="XEU8" s="1"/>
      <c r="XEV8" s="3"/>
    </row>
    <row r="9" spans="2:15 16373:16376" s="14" customFormat="1" ht="13.5" thickBot="1" x14ac:dyDescent="0.3">
      <c r="J9" s="15"/>
      <c r="K9" s="15"/>
      <c r="L9" s="15"/>
      <c r="M9" s="15"/>
      <c r="N9" s="15"/>
      <c r="XEU9" s="1"/>
      <c r="XEV9" s="3"/>
    </row>
    <row r="10" spans="2:15 16373:16376" s="14" customFormat="1" ht="30.75" customHeight="1" x14ac:dyDescent="0.25">
      <c r="B10" s="119" t="s">
        <v>12</v>
      </c>
      <c r="C10" s="121" t="s">
        <v>14</v>
      </c>
      <c r="D10" s="82" t="s">
        <v>15</v>
      </c>
      <c r="E10" s="121" t="s">
        <v>16</v>
      </c>
      <c r="F10" s="82" t="s">
        <v>13</v>
      </c>
      <c r="G10" s="121" t="s">
        <v>17</v>
      </c>
      <c r="H10" s="82" t="s">
        <v>18</v>
      </c>
      <c r="I10" s="123" t="s">
        <v>19</v>
      </c>
      <c r="J10" s="16" t="s">
        <v>20</v>
      </c>
      <c r="K10" s="125" t="s">
        <v>21</v>
      </c>
      <c r="L10" s="126"/>
    </row>
    <row r="11" spans="2:15 16373:16376" s="20" customFormat="1" ht="32.25" customHeight="1" thickBot="1" x14ac:dyDescent="0.3">
      <c r="B11" s="120"/>
      <c r="C11" s="122"/>
      <c r="D11" s="83" t="s">
        <v>22</v>
      </c>
      <c r="E11" s="122"/>
      <c r="F11" s="83" t="s">
        <v>22</v>
      </c>
      <c r="G11" s="122"/>
      <c r="H11" s="83" t="s">
        <v>23</v>
      </c>
      <c r="I11" s="124"/>
      <c r="J11" s="17" t="s">
        <v>23</v>
      </c>
      <c r="K11" s="18" t="s">
        <v>24</v>
      </c>
      <c r="L11" s="19" t="s">
        <v>25</v>
      </c>
    </row>
    <row r="12" spans="2:15 16373:16376" s="14" customFormat="1" x14ac:dyDescent="0.25">
      <c r="J12" s="15"/>
      <c r="K12" s="15"/>
      <c r="L12" s="15"/>
      <c r="XES12" s="81" t="s">
        <v>9</v>
      </c>
      <c r="XET12" s="1" t="s">
        <v>1</v>
      </c>
      <c r="XEU12" s="1" t="s">
        <v>26</v>
      </c>
    </row>
    <row r="13" spans="2:15 16373:16376" s="20" customFormat="1" ht="15" x14ac:dyDescent="0.25">
      <c r="B13" s="21">
        <v>1</v>
      </c>
      <c r="C13" s="22" t="s">
        <v>193</v>
      </c>
      <c r="D13" s="92" t="s">
        <v>198</v>
      </c>
      <c r="E13" s="21" t="s">
        <v>299</v>
      </c>
      <c r="F13" s="23" t="s">
        <v>199</v>
      </c>
      <c r="G13" s="23" t="s">
        <v>200</v>
      </c>
      <c r="H13" s="92" t="s">
        <v>201</v>
      </c>
      <c r="I13" s="24">
        <v>50</v>
      </c>
      <c r="J13" s="25" t="str">
        <f>IF($B$1="VIT 1500 ML",IF(I13&lt;=1,"",IF(I13&lt;=24,"A",IF(I13&lt;=49,"B","C"))))</f>
        <v>C</v>
      </c>
      <c r="K13" s="26">
        <f>IFERROR(VLOOKUP(J13,$G$5:$L$8,5,0)*I13,0)</f>
        <v>75000</v>
      </c>
      <c r="L13" s="26">
        <f>IFERROR(VLOOKUP(J13,$G$5:$M$8,6,0),0)*I13</f>
        <v>50000</v>
      </c>
      <c r="N13" s="27"/>
      <c r="O13" s="14"/>
      <c r="XES13" s="11" t="s">
        <v>10</v>
      </c>
      <c r="XET13" s="1" t="s">
        <v>1</v>
      </c>
      <c r="XEU13" s="3" t="s">
        <v>27</v>
      </c>
    </row>
    <row r="14" spans="2:15 16373:16376" s="20" customFormat="1" ht="15" x14ac:dyDescent="0.25">
      <c r="B14" s="21">
        <v>2</v>
      </c>
      <c r="C14" s="22" t="s">
        <v>218</v>
      </c>
      <c r="D14" s="92" t="s">
        <v>219</v>
      </c>
      <c r="E14" s="21" t="s">
        <v>300</v>
      </c>
      <c r="F14" s="23" t="s">
        <v>220</v>
      </c>
      <c r="G14" s="23" t="s">
        <v>221</v>
      </c>
      <c r="H14" s="92" t="s">
        <v>222</v>
      </c>
      <c r="I14" s="24">
        <v>10</v>
      </c>
      <c r="J14" s="25" t="str">
        <f t="shared" ref="J14:J15" si="0">IF($B$1="VIT 1500 ML",IF(I14&lt;=1,"",IF(I14&lt;=24,"A",IF(I14&lt;=49,"B","C"))))</f>
        <v>A</v>
      </c>
      <c r="K14" s="26">
        <f t="shared" ref="K14:K15" si="1">IFERROR(VLOOKUP(J14,$G$5:$L$8,5,0)*I14,0)</f>
        <v>10000</v>
      </c>
      <c r="L14" s="26">
        <f t="shared" ref="L14:L15" si="2">IFERROR(VLOOKUP(J14,$G$5:$M$8,6,0),0)*I14</f>
        <v>5000</v>
      </c>
      <c r="N14" s="27"/>
      <c r="O14" s="14"/>
      <c r="XES14" s="11" t="s">
        <v>11</v>
      </c>
      <c r="XET14" s="1" t="s">
        <v>1</v>
      </c>
      <c r="XEU14" s="3" t="s">
        <v>28</v>
      </c>
    </row>
    <row r="15" spans="2:15 16373:16376" s="20" customFormat="1" ht="15" x14ac:dyDescent="0.25">
      <c r="B15" s="21"/>
      <c r="C15" s="22"/>
      <c r="D15" s="92"/>
      <c r="E15" s="21"/>
      <c r="F15" s="23"/>
      <c r="G15" s="23"/>
      <c r="H15" s="92"/>
      <c r="I15" s="24"/>
      <c r="J15" s="25" t="str">
        <f t="shared" si="0"/>
        <v/>
      </c>
      <c r="K15" s="26">
        <f t="shared" si="1"/>
        <v>0</v>
      </c>
      <c r="L15" s="26">
        <f t="shared" si="2"/>
        <v>0</v>
      </c>
    </row>
    <row r="16" spans="2:15 16373:16376" x14ac:dyDescent="0.25">
      <c r="J16" s="28"/>
      <c r="K16" s="29"/>
      <c r="L16" s="29"/>
      <c r="M16" s="29"/>
    </row>
    <row r="17" spans="2:13" s="20" customFormat="1" ht="18.75" customHeight="1" x14ac:dyDescent="0.25">
      <c r="H17" s="93" t="s">
        <v>56</v>
      </c>
      <c r="I17" s="74">
        <f>SUM(I13:I15)</f>
        <v>60</v>
      </c>
      <c r="J17" s="94"/>
      <c r="K17" s="74">
        <f>SUM(K13:K15)</f>
        <v>85000</v>
      </c>
      <c r="L17" s="74">
        <f>SUM(L13:L15)</f>
        <v>55000</v>
      </c>
    </row>
    <row r="18" spans="2:13" s="14" customFormat="1" x14ac:dyDescent="0.25">
      <c r="K18" s="15"/>
      <c r="L18" s="15"/>
      <c r="M18" s="15"/>
    </row>
    <row r="19" spans="2:13" s="14" customFormat="1" x14ac:dyDescent="0.25">
      <c r="K19" s="15"/>
      <c r="L19" s="15"/>
      <c r="M19" s="15"/>
    </row>
    <row r="20" spans="2:13" s="31" customFormat="1" ht="15" x14ac:dyDescent="0.25">
      <c r="B20" s="30"/>
      <c r="E20" s="112"/>
      <c r="F20" s="112"/>
      <c r="G20" s="32"/>
      <c r="J20" s="112"/>
      <c r="K20" s="112"/>
      <c r="L20" s="112"/>
      <c r="M20" s="112"/>
    </row>
    <row r="21" spans="2:13" s="31" customFormat="1" ht="15" x14ac:dyDescent="0.25">
      <c r="B21" s="33"/>
      <c r="C21" s="33"/>
      <c r="D21" s="33"/>
      <c r="E21" s="33"/>
      <c r="G21" s="34"/>
      <c r="J21" s="35"/>
      <c r="K21" s="33"/>
      <c r="L21" s="36"/>
    </row>
    <row r="22" spans="2:13" s="37" customFormat="1" ht="15" x14ac:dyDescent="0.25">
      <c r="B22" s="33"/>
      <c r="C22" s="33"/>
      <c r="D22" s="33"/>
      <c r="E22" s="33"/>
      <c r="G22" s="34"/>
      <c r="J22" s="35"/>
      <c r="K22" s="33"/>
      <c r="L22" s="36"/>
    </row>
    <row r="23" spans="2:13" s="31" customFormat="1" ht="15" x14ac:dyDescent="0.25">
      <c r="B23" s="33"/>
      <c r="C23" s="33"/>
      <c r="D23" s="33"/>
      <c r="E23" s="33"/>
      <c r="G23" s="34"/>
      <c r="J23" s="35"/>
      <c r="K23" s="33"/>
      <c r="L23" s="36"/>
    </row>
    <row r="24" spans="2:13" s="38" customFormat="1" ht="14.25" x14ac:dyDescent="0.25">
      <c r="B24" s="30"/>
      <c r="E24" s="113"/>
      <c r="F24" s="113"/>
      <c r="G24" s="84"/>
      <c r="J24" s="113"/>
      <c r="K24" s="113"/>
      <c r="L24" s="114"/>
      <c r="M24" s="114"/>
    </row>
    <row r="25" spans="2:13" x14ac:dyDescent="0.25">
      <c r="C25" s="81"/>
      <c r="D25" s="81"/>
      <c r="I25" s="81"/>
      <c r="J25" s="81"/>
      <c r="K25" s="39"/>
      <c r="L25" s="39"/>
      <c r="M25" s="39"/>
    </row>
    <row r="26" spans="2:13" x14ac:dyDescent="0.25">
      <c r="C26" s="81"/>
      <c r="D26" s="81"/>
      <c r="I26" s="81"/>
      <c r="J26" s="81"/>
      <c r="K26" s="39"/>
      <c r="L26" s="39"/>
      <c r="M26" s="39"/>
    </row>
    <row r="27" spans="2:13" x14ac:dyDescent="0.25">
      <c r="C27" s="81"/>
      <c r="D27" s="81"/>
      <c r="I27" s="81"/>
      <c r="J27" s="81"/>
      <c r="K27" s="39"/>
      <c r="L27" s="39"/>
      <c r="M27" s="39"/>
    </row>
    <row r="28" spans="2:13" x14ac:dyDescent="0.25">
      <c r="C28" s="81"/>
      <c r="D28" s="81"/>
      <c r="I28" s="81"/>
      <c r="J28" s="81"/>
      <c r="K28" s="39"/>
      <c r="L28" s="39"/>
      <c r="M28" s="39"/>
    </row>
    <row r="29" spans="2:13" x14ac:dyDescent="0.25">
      <c r="C29" s="81"/>
      <c r="D29" s="81"/>
      <c r="I29" s="81"/>
      <c r="J29" s="81"/>
      <c r="K29" s="39"/>
      <c r="L29" s="39"/>
      <c r="M29" s="39"/>
    </row>
    <row r="30" spans="2:13" x14ac:dyDescent="0.25">
      <c r="C30" s="81"/>
      <c r="D30" s="81"/>
      <c r="I30" s="81"/>
      <c r="J30" s="81"/>
      <c r="K30" s="39"/>
      <c r="L30" s="39"/>
      <c r="M30" s="39"/>
    </row>
    <row r="31" spans="2:13" x14ac:dyDescent="0.25">
      <c r="C31" s="81"/>
      <c r="D31" s="81"/>
      <c r="I31" s="81"/>
      <c r="J31" s="81"/>
      <c r="K31" s="39"/>
      <c r="L31" s="39"/>
      <c r="M31" s="39"/>
    </row>
    <row r="32" spans="2:13" x14ac:dyDescent="0.25">
      <c r="C32" s="81"/>
      <c r="D32" s="81"/>
      <c r="I32" s="81"/>
      <c r="J32" s="81"/>
      <c r="K32" s="39"/>
      <c r="L32" s="39"/>
      <c r="M32" s="39"/>
    </row>
  </sheetData>
  <protectedRanges>
    <protectedRange password="F80F" sqref="K25:M65526 K9 I8 L8:M9 J10:J12 K16:M16 K18:M19 K11:L15" name="Range1"/>
    <protectedRange password="F80F" sqref="M3 I3 H5:I7 K5:M7" name="Range1_1_1"/>
  </protectedRanges>
  <autoFilter ref="A12:XEZ12"/>
  <mergeCells count="14">
    <mergeCell ref="E20:F20"/>
    <mergeCell ref="J20:M20"/>
    <mergeCell ref="E24:F24"/>
    <mergeCell ref="J24:K24"/>
    <mergeCell ref="L24:M24"/>
    <mergeCell ref="B1:C1"/>
    <mergeCell ref="D2:K2"/>
    <mergeCell ref="K3:L3"/>
    <mergeCell ref="B10:B11"/>
    <mergeCell ref="C10:C11"/>
    <mergeCell ref="E10:E11"/>
    <mergeCell ref="G10:G11"/>
    <mergeCell ref="I10:I11"/>
    <mergeCell ref="K10:L10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.19" bottom="0" header="0.13" footer="0"/>
  <pageSetup paperSize="256" scale="65" orientation="landscape" horizontalDpi="360" verticalDpi="36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M1:AG23"/>
  <sheetViews>
    <sheetView showGridLines="0" zoomScale="75" zoomScaleNormal="75" workbookViewId="0">
      <selection activeCell="N1" sqref="N1:AG24"/>
    </sheetView>
  </sheetViews>
  <sheetFormatPr defaultRowHeight="15" x14ac:dyDescent="0.25"/>
  <cols>
    <col min="1" max="11" width="9.140625" style="44"/>
    <col min="12" max="12" width="0" style="44" hidden="1" customWidth="1"/>
    <col min="13" max="13" width="7.28515625" style="71" customWidth="1"/>
    <col min="14" max="16384" width="9.140625" style="44"/>
  </cols>
  <sheetData>
    <row r="1" spans="14:33" x14ac:dyDescent="0.25"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4:33" x14ac:dyDescent="0.25"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</row>
    <row r="3" spans="14:33" x14ac:dyDescent="0.25"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</row>
    <row r="4" spans="14:33" x14ac:dyDescent="0.25"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</row>
    <row r="5" spans="14:33" x14ac:dyDescent="0.25"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</row>
    <row r="6" spans="14:33" x14ac:dyDescent="0.25"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4:33" x14ac:dyDescent="0.25"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</row>
    <row r="8" spans="14:33" x14ac:dyDescent="0.25"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</row>
    <row r="9" spans="14:33" x14ac:dyDescent="0.25"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</row>
    <row r="10" spans="14:33" x14ac:dyDescent="0.25"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</row>
    <row r="11" spans="14:33" x14ac:dyDescent="0.25"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</row>
    <row r="12" spans="14:33" x14ac:dyDescent="0.25"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</row>
    <row r="13" spans="14:33" x14ac:dyDescent="0.25"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</row>
    <row r="14" spans="14:33" x14ac:dyDescent="0.25"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</row>
    <row r="15" spans="14:33" x14ac:dyDescent="0.25"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</row>
    <row r="16" spans="14:33" x14ac:dyDescent="0.25"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</row>
    <row r="17" spans="14:33" x14ac:dyDescent="0.25"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</row>
    <row r="18" spans="14:33" x14ac:dyDescent="0.25"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</row>
    <row r="19" spans="14:33" x14ac:dyDescent="0.25"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</row>
    <row r="20" spans="14:33" x14ac:dyDescent="0.25"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</row>
    <row r="21" spans="14:33" x14ac:dyDescent="0.25"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</row>
    <row r="22" spans="14:33" x14ac:dyDescent="0.25"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</row>
    <row r="23" spans="14:33" x14ac:dyDescent="0.25"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 t="s">
        <v>66</v>
      </c>
    </row>
  </sheetData>
  <pageMargins left="0.7" right="0.7" top="0.75" bottom="0.75" header="0.3" footer="0.3"/>
  <pageSetup paperSize="9"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Word.Document.12" shapeId="24578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12</xdr:col>
                <xdr:colOff>123825</xdr:colOff>
                <xdr:row>48</xdr:row>
                <xdr:rowOff>47625</xdr:rowOff>
              </to>
            </anchor>
          </objectPr>
        </oleObject>
      </mc:Choice>
      <mc:Fallback>
        <oleObject progId="Word.Document.12" shapeId="24578" r:id="rId4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22" zoomScale="75" zoomScaleNormal="75" workbookViewId="0">
      <selection activeCell="V71" sqref="V71"/>
    </sheetView>
  </sheetViews>
  <sheetFormatPr defaultRowHeight="15" x14ac:dyDescent="0.25"/>
  <cols>
    <col min="1" max="16384" width="9.140625" style="44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12</vt:i4>
      </vt:variant>
    </vt:vector>
  </HeadingPairs>
  <TitlesOfParts>
    <vt:vector size="26" baseType="lpstr">
      <vt:lpstr>REKAP</vt:lpstr>
      <vt:lpstr>SUMMARY</vt:lpstr>
      <vt:lpstr>PAS</vt:lpstr>
      <vt:lpstr>PRB</vt:lpstr>
      <vt:lpstr>SKJ</vt:lpstr>
      <vt:lpstr>PTN</vt:lpstr>
      <vt:lpstr>LMJ</vt:lpstr>
      <vt:lpstr>JBR</vt:lpstr>
      <vt:lpstr>BWS</vt:lpstr>
      <vt:lpstr>STB</vt:lpstr>
      <vt:lpstr>BWI</vt:lpstr>
      <vt:lpstr>GTG</vt:lpstr>
      <vt:lpstr>SURAT KLAIM</vt:lpstr>
      <vt:lpstr>INME</vt:lpstr>
      <vt:lpstr>BWI!Print_Area</vt:lpstr>
      <vt:lpstr>BWS!Print_Area</vt:lpstr>
      <vt:lpstr>GTG!Print_Area</vt:lpstr>
      <vt:lpstr>JBR!Print_Area</vt:lpstr>
      <vt:lpstr>LMJ!Print_Area</vt:lpstr>
      <vt:lpstr>PAS!Print_Area</vt:lpstr>
      <vt:lpstr>PRB!Print_Area</vt:lpstr>
      <vt:lpstr>PTN!Print_Area</vt:lpstr>
      <vt:lpstr>REKAP!Print_Area</vt:lpstr>
      <vt:lpstr>SKJ!Print_Area</vt:lpstr>
      <vt:lpstr>STB!Print_Area</vt:lpstr>
      <vt:lpstr>SUMMARY!Print_Area</vt:lpstr>
    </vt:vector>
  </TitlesOfParts>
  <Company>Danone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ARFANTO Adithia</dc:creator>
  <cp:lastModifiedBy>SEJATI</cp:lastModifiedBy>
  <cp:lastPrinted>2021-12-08T08:32:07Z</cp:lastPrinted>
  <dcterms:created xsi:type="dcterms:W3CDTF">2020-12-18T08:50:47Z</dcterms:created>
  <dcterms:modified xsi:type="dcterms:W3CDTF">2021-12-16T07:41:02Z</dcterms:modified>
</cp:coreProperties>
</file>