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3\phg\"/>
    </mc:Choice>
  </mc:AlternateContent>
  <bookViews>
    <workbookView xWindow="0" yWindow="0" windowWidth="28800" windowHeight="12300" activeTab="3"/>
  </bookViews>
  <sheets>
    <sheet name="收入" sheetId="4" r:id="rId1"/>
    <sheet name="大哥支出" sheetId="3" r:id="rId2"/>
    <sheet name="二哥支出" sheetId="2" r:id="rId3"/>
    <sheet name="33支出" sheetId="1" r:id="rId4"/>
    <sheet name="材料单价表" sheetId="5" r:id="rId5"/>
    <sheet name="贷款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8" i="1"/>
  <c r="C7" i="1"/>
  <c r="J17" i="6" l="1"/>
  <c r="C17" i="6"/>
  <c r="I10" i="6"/>
  <c r="I11" i="6"/>
  <c r="I12" i="6" s="1"/>
  <c r="I13" i="6" s="1"/>
  <c r="I14" i="6" s="1"/>
  <c r="I15" i="6" s="1"/>
  <c r="I9" i="6"/>
  <c r="I6" i="6"/>
  <c r="I7" i="6"/>
  <c r="I5" i="6"/>
  <c r="B9" i="6"/>
  <c r="B6" i="6"/>
  <c r="B7" i="6"/>
  <c r="B10" i="6"/>
  <c r="B11" i="6" s="1"/>
  <c r="B12" i="6" s="1"/>
  <c r="B13" i="6" s="1"/>
  <c r="B14" i="6" s="1"/>
  <c r="B15" i="6" s="1"/>
  <c r="B5" i="6"/>
  <c r="H49" i="5" l="1"/>
  <c r="C3" i="1" l="1"/>
  <c r="C4" i="1" s="1"/>
  <c r="C5" i="1" s="1"/>
  <c r="C6" i="1" s="1"/>
</calcChain>
</file>

<file path=xl/sharedStrings.xml><?xml version="1.0" encoding="utf-8"?>
<sst xmlns="http://schemas.openxmlformats.org/spreadsheetml/2006/main" count="124" uniqueCount="101">
  <si>
    <t>样品快递费（扬州）</t>
    <phoneticPr fontId="1" type="noConversion"/>
  </si>
  <si>
    <t>大哥飞机票茅台-上海</t>
    <phoneticPr fontId="1" type="noConversion"/>
  </si>
  <si>
    <t>备注</t>
    <phoneticPr fontId="1" type="noConversion"/>
  </si>
  <si>
    <t>总支出</t>
    <phoneticPr fontId="1" type="noConversion"/>
  </si>
  <si>
    <t>费用</t>
    <phoneticPr fontId="1" type="noConversion"/>
  </si>
  <si>
    <t>日期</t>
    <phoneticPr fontId="1" type="noConversion"/>
  </si>
  <si>
    <t>自动车刀杆1把，刀片2片</t>
    <phoneticPr fontId="1" type="noConversion"/>
  </si>
  <si>
    <t>金额</t>
    <phoneticPr fontId="1" type="noConversion"/>
  </si>
  <si>
    <t>总金额</t>
    <phoneticPr fontId="1" type="noConversion"/>
  </si>
  <si>
    <t>材料</t>
    <phoneticPr fontId="1" type="noConversion"/>
  </si>
  <si>
    <t>单价</t>
    <phoneticPr fontId="1" type="noConversion"/>
  </si>
  <si>
    <t>303,4.5圆钢</t>
    <phoneticPr fontId="1" type="noConversion"/>
  </si>
  <si>
    <t>303,4.5*1.45，孔1.6</t>
    <phoneticPr fontId="1" type="noConversion"/>
  </si>
  <si>
    <t>长度/mm</t>
    <phoneticPr fontId="1" type="noConversion"/>
  </si>
  <si>
    <t>价差</t>
    <phoneticPr fontId="1" type="noConversion"/>
  </si>
  <si>
    <t>1.6圆钢的单价</t>
    <phoneticPr fontId="1" type="noConversion"/>
  </si>
  <si>
    <t>型号</t>
    <phoneticPr fontId="1" type="noConversion"/>
  </si>
  <si>
    <t>质量公式</t>
    <phoneticPr fontId="1" type="noConversion"/>
  </si>
  <si>
    <t>圆钢</t>
    <phoneticPr fontId="1" type="noConversion"/>
  </si>
  <si>
    <t>钢材</t>
    <phoneticPr fontId="1" type="noConversion"/>
  </si>
  <si>
    <t>材料</t>
    <phoneticPr fontId="1" type="noConversion"/>
  </si>
  <si>
    <t>钢管</t>
    <phoneticPr fontId="1" type="noConversion"/>
  </si>
  <si>
    <t>方钢</t>
    <phoneticPr fontId="1" type="noConversion"/>
  </si>
  <si>
    <t>六角</t>
    <phoneticPr fontId="1" type="noConversion"/>
  </si>
  <si>
    <t>方管</t>
    <phoneticPr fontId="1" type="noConversion"/>
  </si>
  <si>
    <t>等边角钢</t>
    <phoneticPr fontId="1" type="noConversion"/>
  </si>
  <si>
    <t>不等边角钢</t>
    <phoneticPr fontId="1" type="noConversion"/>
  </si>
  <si>
    <t>黄铜</t>
    <phoneticPr fontId="1" type="noConversion"/>
  </si>
  <si>
    <t>黄铜管</t>
    <phoneticPr fontId="1" type="noConversion"/>
  </si>
  <si>
    <t>紫铜</t>
    <phoneticPr fontId="1" type="noConversion"/>
  </si>
  <si>
    <t>紫铜管</t>
    <phoneticPr fontId="1" type="noConversion"/>
  </si>
  <si>
    <t>钢板</t>
    <phoneticPr fontId="1" type="noConversion"/>
  </si>
  <si>
    <t>不锈钢</t>
    <phoneticPr fontId="1" type="noConversion"/>
  </si>
  <si>
    <t>不锈钢管</t>
    <phoneticPr fontId="1" type="noConversion"/>
  </si>
  <si>
    <t>车刀uf40边刀4把</t>
    <phoneticPr fontId="1" type="noConversion"/>
  </si>
  <si>
    <t>不锈钢板</t>
    <phoneticPr fontId="1" type="noConversion"/>
  </si>
  <si>
    <t>方矩形不锈钢管</t>
  </si>
  <si>
    <t>不锈钢圆钢</t>
    <phoneticPr fontId="1" type="noConversion"/>
  </si>
  <si>
    <r>
      <t>7.93×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</si>
  <si>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六角</t>
    <phoneticPr fontId="1" type="noConversion"/>
  </si>
  <si>
    <t>黄铜棒</t>
    <phoneticPr fontId="1" type="noConversion"/>
  </si>
  <si>
    <t>0.00668*直径*直径</t>
  </si>
  <si>
    <t>铜</t>
    <phoneticPr fontId="1" type="noConversion"/>
  </si>
  <si>
    <t>铜棒</t>
    <phoneticPr fontId="1" type="noConversion"/>
  </si>
  <si>
    <t>0.00698*直径*直径</t>
  </si>
  <si>
    <t>铝</t>
    <phoneticPr fontId="1" type="noConversion"/>
  </si>
  <si>
    <t>铝棒</t>
    <phoneticPr fontId="1" type="noConversion"/>
  </si>
  <si>
    <t>0.0022*直径*直径 </t>
  </si>
  <si>
    <t>方铜棒</t>
  </si>
  <si>
    <t>0.0089*边宽*边宽</t>
  </si>
  <si>
    <t>方黄铜棒</t>
  </si>
  <si>
    <t>0.0085*边宽*边宽</t>
  </si>
  <si>
    <t>六角铜棒</t>
  </si>
  <si>
    <t>0.0077*对边直径*对边直径 </t>
  </si>
  <si>
    <t>紫铜板</t>
  </si>
  <si>
    <r>
      <t>0.0089×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</si>
  <si>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黄铜板</t>
    <phoneticPr fontId="1" type="noConversion"/>
  </si>
  <si>
    <r>
      <t>0.0085×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</si>
  <si>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铝板</t>
    <phoneticPr fontId="1" type="noConversion"/>
  </si>
  <si>
    <r>
      <t>0.00271×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</si>
  <si>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0.0281X（外径-壁厚）X壁厚mmX长度m</t>
    <phoneticPr fontId="1" type="noConversion"/>
  </si>
  <si>
    <t>0.0267X（外径-壁厚）X壁厚mmX长度m</t>
    <phoneticPr fontId="1" type="noConversion"/>
  </si>
  <si>
    <t>铝管</t>
    <phoneticPr fontId="1" type="noConversion"/>
  </si>
  <si>
    <t>0.00879X（外径-壁厚）X壁厚mmX长度m</t>
    <phoneticPr fontId="1" type="noConversion"/>
  </si>
  <si>
    <t>0.015X边宽mmX厚mmX长度m</t>
    <phoneticPr fontId="1" type="noConversion"/>
  </si>
  <si>
    <t>0.00785X（边长mm+边宽mm）X2X厚mmX长度m</t>
    <phoneticPr fontId="1" type="noConversion"/>
  </si>
  <si>
    <t>0.00785X边宽mmX边宽mmX长度m</t>
    <phoneticPr fontId="1" type="noConversion"/>
  </si>
  <si>
    <t>0.02466X（外径-壁厚）X壁厚mmX长度m</t>
    <phoneticPr fontId="1" type="noConversion"/>
  </si>
  <si>
    <t xml:space="preserve">0.00617X直径mmX直径mmX长度m </t>
    <phoneticPr fontId="1" type="noConversion"/>
  </si>
  <si>
    <t>0.0076X（边宽mm+边宽mm）X厚mmX长度m</t>
    <phoneticPr fontId="1" type="noConversion"/>
  </si>
  <si>
    <t>0.0068X对边直径mmX对边直径mmX长度m</t>
    <phoneticPr fontId="1" type="noConversion"/>
  </si>
  <si>
    <t>八角</t>
    <phoneticPr fontId="1" type="noConversion"/>
  </si>
  <si>
    <t>0.0065X对边直径mmX对边直径mmX长度m</t>
    <phoneticPr fontId="1" type="noConversion"/>
  </si>
  <si>
    <r>
      <t>7.85×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</si>
  <si>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 xml:space="preserve">0.00623X直径mmX直径mmX长度m </t>
    <phoneticPr fontId="1" type="noConversion"/>
  </si>
  <si>
    <r>
      <t>0.02491</t>
    </r>
    <r>
      <rPr>
        <sz val="12"/>
        <color rgb="FF191919"/>
        <rFont val="宋体"/>
        <family val="3"/>
        <charset val="134"/>
      </rPr>
      <t>×（周长</t>
    </r>
    <r>
      <rPr>
        <sz val="12"/>
        <color rgb="FF191919"/>
        <rFont val="Arial"/>
        <family val="2"/>
      </rPr>
      <t>/3.14-</t>
    </r>
    <r>
      <rPr>
        <sz val="12"/>
        <color rgb="FF191919"/>
        <rFont val="宋体"/>
        <family val="3"/>
        <charset val="134"/>
      </rPr>
      <t>壁厚）</t>
    </r>
    <r>
      <rPr>
        <sz val="12"/>
        <color rgb="FF191919"/>
        <rFont val="Arial"/>
        <family val="2"/>
      </rPr>
      <t>×</t>
    </r>
    <r>
      <rPr>
        <sz val="12"/>
        <color rgb="FF191919"/>
        <rFont val="宋体"/>
        <family val="3"/>
        <charset val="134"/>
      </rPr>
      <t>壁厚</t>
    </r>
    <r>
      <rPr>
        <sz val="12"/>
        <color rgb="FF191919"/>
        <rFont val="Arial"/>
        <family val="2"/>
      </rPr>
      <t>mm×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m</t>
    </r>
    <phoneticPr fontId="1" type="noConversion"/>
  </si>
  <si>
    <r>
      <t>W=0.02491×</t>
    </r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D-S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×SXL</t>
    </r>
    <phoneticPr fontId="1" type="noConversion"/>
  </si>
  <si>
    <t>0.00069X对边直径mmX对边直径mmX长度m</t>
    <phoneticPr fontId="1" type="noConversion"/>
  </si>
  <si>
    <t>车刀</t>
    <phoneticPr fontId="1" type="noConversion"/>
  </si>
  <si>
    <t>UF20,40不锈钢</t>
    <phoneticPr fontId="1" type="noConversion"/>
  </si>
  <si>
    <t>上海到台州往返</t>
    <phoneticPr fontId="1" type="noConversion"/>
  </si>
  <si>
    <t>日期</t>
    <phoneticPr fontId="1" type="noConversion"/>
  </si>
  <si>
    <t>金额</t>
    <phoneticPr fontId="1" type="noConversion"/>
  </si>
  <si>
    <t>时长</t>
    <phoneticPr fontId="1" type="noConversion"/>
  </si>
  <si>
    <t>每月还款</t>
    <phoneticPr fontId="1" type="noConversion"/>
  </si>
  <si>
    <t>还息方式</t>
    <phoneticPr fontId="1" type="noConversion"/>
  </si>
  <si>
    <t>先息后本</t>
    <phoneticPr fontId="1" type="noConversion"/>
  </si>
  <si>
    <t>还款日期</t>
    <phoneticPr fontId="1" type="noConversion"/>
  </si>
  <si>
    <t>还款金额</t>
    <phoneticPr fontId="1" type="noConversion"/>
  </si>
  <si>
    <t>是否还款</t>
    <phoneticPr fontId="1" type="noConversion"/>
  </si>
  <si>
    <t>总利息</t>
    <phoneticPr fontId="1" type="noConversion"/>
  </si>
  <si>
    <t>总重量</t>
    <phoneticPr fontId="1" type="noConversion"/>
  </si>
  <si>
    <t>总价格</t>
    <phoneticPr fontId="1" type="noConversion"/>
  </si>
  <si>
    <t>价差</t>
    <phoneticPr fontId="1" type="noConversion"/>
  </si>
  <si>
    <t>指尖星光在流浪</t>
    <phoneticPr fontId="1" type="noConversion"/>
  </si>
  <si>
    <t>恒量IP54防水防尘数显卡尺</t>
    <phoneticPr fontId="1" type="noConversion"/>
  </si>
  <si>
    <t>开关</t>
    <phoneticPr fontId="1" type="noConversion"/>
  </si>
  <si>
    <t>2.5内六角扳手*3</t>
    <phoneticPr fontId="1" type="noConversion"/>
  </si>
  <si>
    <t>小乐乐的接机专车</t>
    <phoneticPr fontId="1" type="noConversion"/>
  </si>
  <si>
    <t>小乐乐的飞机票</t>
    <phoneticPr fontId="1" type="noConversion"/>
  </si>
  <si>
    <t>8月份发票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</si>
</sst>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6" sqref="D26"/>
    </sheetView>
  </sheetViews>
  <sheetFormatPr defaultRowHeight="14.25"/>
  <sheetData>
    <row r="1" spans="1:4" s="3" customFormat="1">
      <c r="A1" s="3" t="s">
        <v>5</v>
      </c>
      <c r="B1" s="3" t="s">
        <v>7</v>
      </c>
      <c r="C1" s="3" t="s">
        <v>8</v>
      </c>
      <c r="D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/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25"/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2" sqref="D12"/>
    </sheetView>
  </sheetViews>
  <sheetFormatPr defaultRowHeight="14.25"/>
  <cols>
    <col min="1" max="1" width="9.5" bestFit="1" customWidth="1"/>
    <col min="4" max="4" width="22.25" customWidth="1"/>
  </cols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  <row r="2" spans="1:4">
      <c r="A2">
        <v>20190818</v>
      </c>
      <c r="B2">
        <v>878</v>
      </c>
      <c r="C2">
        <v>878</v>
      </c>
      <c r="D2" t="s">
        <v>1</v>
      </c>
    </row>
    <row r="3" spans="1:4">
      <c r="A3">
        <v>20190818</v>
      </c>
      <c r="B3">
        <v>6</v>
      </c>
      <c r="C3">
        <f>C2+B3</f>
        <v>884</v>
      </c>
      <c r="D3" t="s">
        <v>0</v>
      </c>
    </row>
    <row r="4" spans="1:4">
      <c r="A4">
        <v>20190819</v>
      </c>
      <c r="B4">
        <v>103</v>
      </c>
      <c r="C4">
        <f>C3+B4</f>
        <v>987</v>
      </c>
      <c r="D4" t="s">
        <v>6</v>
      </c>
    </row>
    <row r="5" spans="1:4" s="1" customFormat="1">
      <c r="A5" s="2">
        <v>20190821</v>
      </c>
      <c r="B5" s="2">
        <v>94</v>
      </c>
      <c r="C5">
        <f>C4+B5</f>
        <v>1081</v>
      </c>
      <c r="D5" s="1" t="s">
        <v>34</v>
      </c>
    </row>
    <row r="6" spans="1:4">
      <c r="A6" s="2">
        <v>20190822</v>
      </c>
      <c r="B6">
        <v>357</v>
      </c>
      <c r="C6">
        <f>C5+B6</f>
        <v>1438</v>
      </c>
      <c r="D6" t="s">
        <v>80</v>
      </c>
    </row>
    <row r="7" spans="1:4">
      <c r="A7" s="2">
        <v>20190829</v>
      </c>
      <c r="B7">
        <v>114</v>
      </c>
      <c r="C7">
        <f>C6+B7</f>
        <v>1552</v>
      </c>
      <c r="D7" t="s">
        <v>98</v>
      </c>
    </row>
    <row r="8" spans="1:4">
      <c r="A8" s="2">
        <v>20190829</v>
      </c>
      <c r="B8">
        <v>870</v>
      </c>
      <c r="C8">
        <f>C7+B8</f>
        <v>2422</v>
      </c>
      <c r="D8" t="s">
        <v>99</v>
      </c>
    </row>
    <row r="9" spans="1:4">
      <c r="A9" s="2">
        <v>20190831</v>
      </c>
      <c r="B9">
        <v>1518</v>
      </c>
      <c r="C9">
        <f t="shared" ref="C9:C12" si="0">C8+B9</f>
        <v>3940</v>
      </c>
      <c r="D9" t="s">
        <v>100</v>
      </c>
    </row>
    <row r="10" spans="1:4">
      <c r="A10">
        <v>20190831</v>
      </c>
      <c r="B10">
        <v>142</v>
      </c>
      <c r="C10">
        <f t="shared" si="0"/>
        <v>4082</v>
      </c>
      <c r="D10" t="s">
        <v>95</v>
      </c>
    </row>
    <row r="11" spans="1:4">
      <c r="A11">
        <v>20190831</v>
      </c>
      <c r="B11">
        <v>15</v>
      </c>
      <c r="C11">
        <f t="shared" si="0"/>
        <v>4097</v>
      </c>
      <c r="D11" t="s">
        <v>96</v>
      </c>
    </row>
    <row r="12" spans="1:4">
      <c r="A12">
        <v>20190901</v>
      </c>
      <c r="B12">
        <v>9</v>
      </c>
      <c r="C12">
        <f t="shared" si="0"/>
        <v>4106</v>
      </c>
      <c r="D12" t="s">
        <v>97</v>
      </c>
    </row>
    <row r="20" spans="4:4" ht="16.5">
      <c r="D20" s="19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2" workbookViewId="0">
      <selection activeCell="M45" sqref="M45"/>
    </sheetView>
  </sheetViews>
  <sheetFormatPr defaultRowHeight="14.25"/>
  <cols>
    <col min="1" max="1" width="12.5" customWidth="1"/>
    <col min="2" max="2" width="16.875" customWidth="1"/>
    <col min="3" max="3" width="42.375" customWidth="1"/>
    <col min="9" max="9" width="16.75" customWidth="1"/>
  </cols>
  <sheetData>
    <row r="1" spans="1:8">
      <c r="A1" s="3" t="s">
        <v>20</v>
      </c>
      <c r="B1" s="3" t="s">
        <v>16</v>
      </c>
      <c r="C1" s="3" t="s">
        <v>17</v>
      </c>
    </row>
    <row r="2" spans="1:8">
      <c r="A2" s="3" t="s">
        <v>19</v>
      </c>
      <c r="B2" s="3" t="s">
        <v>18</v>
      </c>
      <c r="C2" t="s">
        <v>68</v>
      </c>
      <c r="G2" s="3"/>
      <c r="H2" s="3"/>
    </row>
    <row r="3" spans="1:8">
      <c r="B3" s="3" t="s">
        <v>21</v>
      </c>
      <c r="C3" t="s">
        <v>67</v>
      </c>
      <c r="G3" s="3"/>
      <c r="H3" s="3"/>
    </row>
    <row r="4" spans="1:8">
      <c r="B4" s="3" t="s">
        <v>22</v>
      </c>
      <c r="C4" t="s">
        <v>66</v>
      </c>
      <c r="G4" s="3"/>
      <c r="H4" s="3"/>
    </row>
    <row r="5" spans="1:8">
      <c r="B5" s="3" t="s">
        <v>23</v>
      </c>
      <c r="C5" t="s">
        <v>70</v>
      </c>
      <c r="G5" s="3"/>
      <c r="H5" s="3"/>
    </row>
    <row r="6" spans="1:8">
      <c r="B6" s="3" t="s">
        <v>71</v>
      </c>
      <c r="C6" t="s">
        <v>72</v>
      </c>
      <c r="G6" s="3"/>
      <c r="H6" s="3"/>
    </row>
    <row r="7" spans="1:8">
      <c r="B7" s="3" t="s">
        <v>24</v>
      </c>
      <c r="C7" t="s">
        <v>65</v>
      </c>
      <c r="G7" s="3"/>
      <c r="H7" s="3"/>
    </row>
    <row r="8" spans="1:8" ht="15">
      <c r="B8" s="3" t="s">
        <v>31</v>
      </c>
      <c r="C8" s="5" t="s">
        <v>73</v>
      </c>
      <c r="G8" s="3"/>
      <c r="H8" s="3"/>
    </row>
    <row r="9" spans="1:8">
      <c r="B9" s="3" t="s">
        <v>25</v>
      </c>
      <c r="C9" t="s">
        <v>64</v>
      </c>
      <c r="G9" s="3"/>
      <c r="H9" s="3"/>
    </row>
    <row r="10" spans="1:8">
      <c r="B10" s="3" t="s">
        <v>26</v>
      </c>
      <c r="C10" t="s">
        <v>69</v>
      </c>
      <c r="G10" s="3"/>
      <c r="H10" s="3"/>
    </row>
    <row r="11" spans="1:8">
      <c r="B11" s="3"/>
      <c r="G11" s="3"/>
      <c r="H11" s="3"/>
    </row>
    <row r="12" spans="1:8">
      <c r="A12" s="8" t="s">
        <v>27</v>
      </c>
      <c r="B12" s="3" t="s">
        <v>40</v>
      </c>
      <c r="C12" t="s">
        <v>41</v>
      </c>
      <c r="G12" s="3"/>
      <c r="H12" s="3"/>
    </row>
    <row r="13" spans="1:8">
      <c r="A13" s="8"/>
      <c r="B13" s="3" t="s">
        <v>28</v>
      </c>
      <c r="C13" t="s">
        <v>61</v>
      </c>
      <c r="G13" s="3"/>
      <c r="H13" s="3"/>
    </row>
    <row r="14" spans="1:8">
      <c r="A14" s="8"/>
      <c r="B14" s="3" t="s">
        <v>50</v>
      </c>
      <c r="C14" t="s">
        <v>51</v>
      </c>
      <c r="G14" s="3"/>
      <c r="H14" s="3"/>
    </row>
    <row r="15" spans="1:8" ht="15">
      <c r="A15" s="8"/>
      <c r="B15" s="3" t="s">
        <v>56</v>
      </c>
      <c r="C15" s="5" t="s">
        <v>57</v>
      </c>
      <c r="G15" s="3"/>
      <c r="H15" s="3"/>
    </row>
    <row r="16" spans="1:8">
      <c r="A16" s="8"/>
      <c r="G16" s="3"/>
      <c r="H16" s="3"/>
    </row>
    <row r="17" spans="1:8">
      <c r="A17" s="8"/>
      <c r="B17" s="3"/>
      <c r="G17" s="3"/>
      <c r="H17" s="3"/>
    </row>
    <row r="18" spans="1:8">
      <c r="A18" s="8"/>
      <c r="B18" s="3"/>
      <c r="G18" s="3"/>
      <c r="H18" s="3"/>
    </row>
    <row r="19" spans="1:8">
      <c r="A19" s="8" t="s">
        <v>42</v>
      </c>
      <c r="B19" s="3" t="s">
        <v>43</v>
      </c>
      <c r="C19" t="s">
        <v>44</v>
      </c>
      <c r="G19" s="3"/>
      <c r="H19" s="3"/>
    </row>
    <row r="20" spans="1:8">
      <c r="A20" s="8"/>
      <c r="B20" s="3" t="s">
        <v>48</v>
      </c>
      <c r="C20" t="s">
        <v>49</v>
      </c>
      <c r="G20" s="3"/>
      <c r="H20" s="3"/>
    </row>
    <row r="21" spans="1:8">
      <c r="A21" s="8"/>
      <c r="B21" s="3" t="s">
        <v>52</v>
      </c>
      <c r="C21" t="s">
        <v>53</v>
      </c>
      <c r="G21" s="3"/>
      <c r="H21" s="3"/>
    </row>
    <row r="22" spans="1:8">
      <c r="A22" s="8"/>
      <c r="B22" s="3"/>
      <c r="G22" s="3"/>
      <c r="H22" s="3"/>
    </row>
    <row r="23" spans="1:8">
      <c r="A23" s="8"/>
      <c r="B23" s="3"/>
      <c r="G23" s="3"/>
      <c r="H23" s="3"/>
    </row>
    <row r="24" spans="1:8">
      <c r="A24" s="8" t="s">
        <v>29</v>
      </c>
      <c r="B24" s="3" t="s">
        <v>30</v>
      </c>
      <c r="C24" t="s">
        <v>60</v>
      </c>
      <c r="G24" s="3"/>
      <c r="H24" s="3"/>
    </row>
    <row r="25" spans="1:8" ht="15">
      <c r="A25" s="8"/>
      <c r="B25" s="3" t="s">
        <v>54</v>
      </c>
      <c r="C25" s="5" t="s">
        <v>55</v>
      </c>
      <c r="G25" s="3"/>
      <c r="H25" s="3"/>
    </row>
    <row r="26" spans="1:8">
      <c r="A26" s="8"/>
      <c r="B26" s="3"/>
      <c r="G26" s="3"/>
      <c r="H26" s="3"/>
    </row>
    <row r="27" spans="1:8">
      <c r="A27" s="8"/>
      <c r="B27" s="3"/>
      <c r="G27" s="3"/>
      <c r="H27" s="3"/>
    </row>
    <row r="28" spans="1:8">
      <c r="A28" s="8"/>
      <c r="B28" s="3"/>
      <c r="G28" s="3"/>
      <c r="H28" s="3"/>
    </row>
    <row r="29" spans="1:8">
      <c r="A29" s="8" t="s">
        <v>45</v>
      </c>
      <c r="B29" s="3" t="s">
        <v>46</v>
      </c>
      <c r="C29" t="s">
        <v>47</v>
      </c>
      <c r="G29" s="3"/>
      <c r="H29" s="3"/>
    </row>
    <row r="30" spans="1:8" ht="15">
      <c r="A30" s="8"/>
      <c r="B30" s="3" t="s">
        <v>58</v>
      </c>
      <c r="C30" s="5" t="s">
        <v>59</v>
      </c>
      <c r="G30" s="3"/>
      <c r="H30" s="3"/>
    </row>
    <row r="31" spans="1:8">
      <c r="A31" s="8"/>
      <c r="B31" s="3" t="s">
        <v>62</v>
      </c>
      <c r="C31" t="s">
        <v>63</v>
      </c>
      <c r="G31" s="3"/>
      <c r="H31" s="3"/>
    </row>
    <row r="32" spans="1:8">
      <c r="A32" s="8"/>
      <c r="G32" s="3"/>
      <c r="H32" s="3"/>
    </row>
    <row r="33" spans="1:12">
      <c r="A33" s="8"/>
      <c r="B33" s="3"/>
      <c r="G33" s="3"/>
      <c r="H33" s="3"/>
    </row>
    <row r="34" spans="1:12">
      <c r="A34" s="8" t="s">
        <v>32</v>
      </c>
      <c r="B34" s="6" t="s">
        <v>37</v>
      </c>
      <c r="C34" t="s">
        <v>74</v>
      </c>
      <c r="G34" s="3"/>
      <c r="H34" s="3"/>
    </row>
    <row r="35" spans="1:12" ht="15">
      <c r="B35" s="3" t="s">
        <v>35</v>
      </c>
      <c r="C35" s="5" t="s">
        <v>38</v>
      </c>
      <c r="G35" s="3"/>
      <c r="H35" s="3"/>
    </row>
    <row r="36" spans="1:12" ht="15">
      <c r="B36" s="7" t="s">
        <v>36</v>
      </c>
      <c r="C36" s="5" t="s">
        <v>75</v>
      </c>
      <c r="G36" s="3"/>
      <c r="H36" s="3"/>
    </row>
    <row r="37" spans="1:12" ht="15">
      <c r="B37" s="3" t="s">
        <v>33</v>
      </c>
      <c r="C37" s="4" t="s">
        <v>76</v>
      </c>
      <c r="G37" s="3"/>
      <c r="H37" s="3"/>
    </row>
    <row r="38" spans="1:12">
      <c r="B38" s="3" t="s">
        <v>39</v>
      </c>
      <c r="C38" t="s">
        <v>77</v>
      </c>
      <c r="G38" s="3"/>
      <c r="H38" s="3"/>
    </row>
    <row r="39" spans="1:12" ht="15">
      <c r="B39" s="3"/>
      <c r="C39" s="5"/>
      <c r="G39" s="3"/>
      <c r="H39" s="3"/>
    </row>
    <row r="40" spans="1:12" ht="15">
      <c r="B40" s="3"/>
      <c r="C40" s="5"/>
      <c r="G40" s="3"/>
      <c r="H40" s="3"/>
    </row>
    <row r="41" spans="1:12" ht="15">
      <c r="A41" s="8" t="s">
        <v>78</v>
      </c>
      <c r="B41" t="s">
        <v>79</v>
      </c>
      <c r="C41" s="5"/>
      <c r="G41" s="3"/>
      <c r="H41" s="3"/>
    </row>
    <row r="42" spans="1:12" ht="15">
      <c r="B42" s="3"/>
      <c r="C42" s="5"/>
      <c r="G42" s="3"/>
      <c r="H42" s="3"/>
    </row>
    <row r="43" spans="1:12" ht="15">
      <c r="B43" s="3"/>
      <c r="C43" s="5"/>
      <c r="G43" s="3"/>
      <c r="H43" s="3"/>
    </row>
    <row r="44" spans="1:12" ht="15">
      <c r="B44" s="3"/>
      <c r="C44" s="5"/>
      <c r="G44" s="3"/>
      <c r="H44" s="3"/>
    </row>
    <row r="45" spans="1:12" ht="15">
      <c r="B45" s="3"/>
      <c r="C45" s="5"/>
      <c r="G45" s="3"/>
      <c r="H45" s="3"/>
    </row>
    <row r="46" spans="1:12">
      <c r="G46" s="3"/>
      <c r="H46" s="3"/>
    </row>
    <row r="47" spans="1:12">
      <c r="A47" s="3" t="s">
        <v>5</v>
      </c>
      <c r="B47" s="3" t="s">
        <v>9</v>
      </c>
      <c r="C47" s="3" t="s">
        <v>10</v>
      </c>
      <c r="D47" s="3" t="s">
        <v>2</v>
      </c>
      <c r="F47" t="s">
        <v>13</v>
      </c>
      <c r="G47" s="3" t="s">
        <v>10</v>
      </c>
      <c r="H47" s="3" t="s">
        <v>14</v>
      </c>
      <c r="I47" t="s">
        <v>15</v>
      </c>
      <c r="J47" t="s">
        <v>91</v>
      </c>
      <c r="K47" t="s">
        <v>92</v>
      </c>
      <c r="L47" t="s">
        <v>93</v>
      </c>
    </row>
    <row r="48" spans="1:12">
      <c r="A48" s="3">
        <v>20190820</v>
      </c>
      <c r="B48" t="s">
        <v>11</v>
      </c>
      <c r="C48">
        <v>35</v>
      </c>
      <c r="F48">
        <v>37</v>
      </c>
      <c r="G48">
        <v>0.16500000000000001</v>
      </c>
      <c r="I48">
        <v>2.1000000000000001E-2</v>
      </c>
      <c r="J48">
        <v>2302.3742999999999</v>
      </c>
      <c r="K48">
        <v>80583.100000000006</v>
      </c>
    </row>
    <row r="49" spans="1:12">
      <c r="A49" s="3">
        <v>20190820</v>
      </c>
      <c r="B49" t="s">
        <v>12</v>
      </c>
      <c r="C49">
        <v>57</v>
      </c>
      <c r="G49">
        <v>0.23319999999999999</v>
      </c>
      <c r="H49">
        <f>G49-G48</f>
        <v>6.8199999999999983E-2</v>
      </c>
      <c r="J49">
        <v>2010.502</v>
      </c>
      <c r="K49">
        <v>114598.6</v>
      </c>
      <c r="L49">
        <v>34015.5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J18" sqref="J18"/>
    </sheetView>
  </sheetViews>
  <sheetFormatPr defaultRowHeight="14.25"/>
  <cols>
    <col min="1" max="2" width="9.5" bestFit="1" customWidth="1"/>
    <col min="8" max="9" width="9.5" bestFit="1" customWidth="1"/>
  </cols>
  <sheetData>
    <row r="1" spans="1:12" ht="15" thickTop="1">
      <c r="A1" s="10" t="s">
        <v>81</v>
      </c>
      <c r="B1" s="11" t="s">
        <v>82</v>
      </c>
      <c r="C1" s="11" t="s">
        <v>83</v>
      </c>
      <c r="D1" s="11" t="s">
        <v>84</v>
      </c>
      <c r="E1" s="12" t="s">
        <v>85</v>
      </c>
      <c r="H1" s="10" t="s">
        <v>81</v>
      </c>
      <c r="I1" s="11" t="s">
        <v>82</v>
      </c>
      <c r="J1" s="11" t="s">
        <v>83</v>
      </c>
      <c r="K1" s="11" t="s">
        <v>84</v>
      </c>
      <c r="L1" s="12" t="s">
        <v>85</v>
      </c>
    </row>
    <row r="2" spans="1:12">
      <c r="A2" s="13">
        <v>20190822</v>
      </c>
      <c r="B2" s="9">
        <v>5000</v>
      </c>
      <c r="C2" s="9">
        <v>12</v>
      </c>
      <c r="D2" s="9"/>
      <c r="E2" s="14" t="s">
        <v>86</v>
      </c>
      <c r="H2" s="13">
        <v>20190822</v>
      </c>
      <c r="I2" s="9">
        <v>11900</v>
      </c>
      <c r="J2" s="9">
        <v>12</v>
      </c>
      <c r="K2" s="9"/>
      <c r="L2" s="14" t="s">
        <v>86</v>
      </c>
    </row>
    <row r="3" spans="1:12">
      <c r="A3" s="13"/>
      <c r="B3" s="9" t="s">
        <v>87</v>
      </c>
      <c r="C3" s="9" t="s">
        <v>88</v>
      </c>
      <c r="D3" s="9" t="s">
        <v>89</v>
      </c>
      <c r="E3" s="14"/>
      <c r="H3" s="13"/>
      <c r="I3" s="9" t="s">
        <v>87</v>
      </c>
      <c r="J3" s="9" t="s">
        <v>88</v>
      </c>
      <c r="K3" s="9" t="s">
        <v>89</v>
      </c>
      <c r="L3" s="14"/>
    </row>
    <row r="4" spans="1:12">
      <c r="A4" s="13"/>
      <c r="B4" s="9">
        <v>20190907</v>
      </c>
      <c r="C4" s="9">
        <v>85.68</v>
      </c>
      <c r="D4" s="9"/>
      <c r="E4" s="14"/>
      <c r="H4" s="13"/>
      <c r="I4" s="9">
        <v>20190907</v>
      </c>
      <c r="J4" s="9">
        <v>36</v>
      </c>
      <c r="K4" s="9"/>
      <c r="L4" s="14"/>
    </row>
    <row r="5" spans="1:12">
      <c r="A5" s="13"/>
      <c r="B5" s="9">
        <f>B4+100</f>
        <v>20191007</v>
      </c>
      <c r="C5" s="9">
        <v>160.65</v>
      </c>
      <c r="D5" s="9"/>
      <c r="E5" s="14"/>
      <c r="H5" s="13"/>
      <c r="I5" s="9">
        <f>I4+100</f>
        <v>20191007</v>
      </c>
      <c r="J5" s="9">
        <v>67.5</v>
      </c>
      <c r="K5" s="9"/>
      <c r="L5" s="14"/>
    </row>
    <row r="6" spans="1:12">
      <c r="A6" s="13"/>
      <c r="B6" s="9">
        <f t="shared" ref="B6:B15" si="0">B5+100</f>
        <v>20191107</v>
      </c>
      <c r="C6" s="18">
        <v>166</v>
      </c>
      <c r="D6" s="9"/>
      <c r="E6" s="14"/>
      <c r="H6" s="13"/>
      <c r="I6" s="9">
        <f t="shared" ref="I6:I7" si="1">I5+100</f>
        <v>20191107</v>
      </c>
      <c r="J6" s="18">
        <v>69.75</v>
      </c>
      <c r="K6" s="9"/>
      <c r="L6" s="14"/>
    </row>
    <row r="7" spans="1:12">
      <c r="A7" s="13"/>
      <c r="B7" s="9">
        <f t="shared" si="0"/>
        <v>20191207</v>
      </c>
      <c r="C7" s="9">
        <v>160.65</v>
      </c>
      <c r="D7" s="9"/>
      <c r="E7" s="14"/>
      <c r="H7" s="13"/>
      <c r="I7" s="9">
        <f t="shared" si="1"/>
        <v>20191207</v>
      </c>
      <c r="J7" s="18">
        <v>67.5</v>
      </c>
      <c r="K7" s="9"/>
      <c r="L7" s="14"/>
    </row>
    <row r="8" spans="1:12">
      <c r="A8" s="13"/>
      <c r="B8" s="9">
        <v>20200107</v>
      </c>
      <c r="C8" s="18">
        <v>166</v>
      </c>
      <c r="D8" s="9"/>
      <c r="E8" s="14"/>
      <c r="H8" s="13"/>
      <c r="I8" s="9">
        <v>20200107</v>
      </c>
      <c r="J8" s="18">
        <v>69.75</v>
      </c>
      <c r="K8" s="9"/>
      <c r="L8" s="14"/>
    </row>
    <row r="9" spans="1:12">
      <c r="A9" s="13"/>
      <c r="B9" s="9">
        <f>B8+100</f>
        <v>20200207</v>
      </c>
      <c r="C9" s="9">
        <v>166</v>
      </c>
      <c r="D9" s="9"/>
      <c r="E9" s="14"/>
      <c r="H9" s="13"/>
      <c r="I9" s="9">
        <f>I8+100</f>
        <v>20200207</v>
      </c>
      <c r="J9" s="18">
        <v>69.75</v>
      </c>
      <c r="K9" s="9"/>
      <c r="L9" s="14"/>
    </row>
    <row r="10" spans="1:12">
      <c r="A10" s="13"/>
      <c r="B10" s="9">
        <f t="shared" si="0"/>
        <v>20200307</v>
      </c>
      <c r="C10" s="18">
        <v>155.29</v>
      </c>
      <c r="D10" s="9"/>
      <c r="E10" s="14"/>
      <c r="H10" s="13"/>
      <c r="I10" s="9">
        <f t="shared" ref="I10:I15" si="2">I9+100</f>
        <v>20200307</v>
      </c>
      <c r="J10" s="18">
        <v>65.25</v>
      </c>
      <c r="K10" s="9"/>
      <c r="L10" s="14"/>
    </row>
    <row r="11" spans="1:12">
      <c r="A11" s="13"/>
      <c r="B11" s="9">
        <f t="shared" si="0"/>
        <v>20200407</v>
      </c>
      <c r="C11" s="9">
        <v>166</v>
      </c>
      <c r="D11" s="9"/>
      <c r="E11" s="14"/>
      <c r="H11" s="13"/>
      <c r="I11" s="9">
        <f t="shared" si="2"/>
        <v>20200407</v>
      </c>
      <c r="J11" s="18">
        <v>69.75</v>
      </c>
      <c r="K11" s="9"/>
      <c r="L11" s="14"/>
    </row>
    <row r="12" spans="1:12">
      <c r="A12" s="13"/>
      <c r="B12" s="9">
        <f t="shared" si="0"/>
        <v>20200507</v>
      </c>
      <c r="C12" s="9">
        <v>160.65</v>
      </c>
      <c r="D12" s="9"/>
      <c r="E12" s="14"/>
      <c r="H12" s="13"/>
      <c r="I12" s="9">
        <f t="shared" si="2"/>
        <v>20200507</v>
      </c>
      <c r="J12" s="18">
        <v>67.5</v>
      </c>
      <c r="K12" s="9"/>
      <c r="L12" s="14"/>
    </row>
    <row r="13" spans="1:12">
      <c r="A13" s="13"/>
      <c r="B13" s="9">
        <f t="shared" si="0"/>
        <v>20200607</v>
      </c>
      <c r="C13" s="9">
        <v>166</v>
      </c>
      <c r="D13" s="9"/>
      <c r="E13" s="14"/>
      <c r="H13" s="13"/>
      <c r="I13" s="9">
        <f t="shared" si="2"/>
        <v>20200607</v>
      </c>
      <c r="J13" s="18">
        <v>69.75</v>
      </c>
      <c r="K13" s="9"/>
      <c r="L13" s="14"/>
    </row>
    <row r="14" spans="1:12">
      <c r="A14" s="13"/>
      <c r="B14" s="9">
        <f t="shared" si="0"/>
        <v>20200707</v>
      </c>
      <c r="C14" s="9">
        <v>160.65</v>
      </c>
      <c r="D14" s="9"/>
      <c r="E14" s="14"/>
      <c r="H14" s="13"/>
      <c r="I14" s="9">
        <f t="shared" si="2"/>
        <v>20200707</v>
      </c>
      <c r="J14" s="18">
        <v>67.5</v>
      </c>
      <c r="K14" s="9"/>
      <c r="L14" s="14"/>
    </row>
    <row r="15" spans="1:12">
      <c r="A15" s="13"/>
      <c r="B15" s="9">
        <f t="shared" si="0"/>
        <v>20200807</v>
      </c>
      <c r="C15" s="9">
        <v>12066</v>
      </c>
      <c r="D15" s="9"/>
      <c r="E15" s="14"/>
      <c r="H15" s="13"/>
      <c r="I15" s="9">
        <f t="shared" si="2"/>
        <v>20200807</v>
      </c>
      <c r="J15" s="18">
        <v>5069.75</v>
      </c>
      <c r="K15" s="9"/>
      <c r="L15" s="14"/>
    </row>
    <row r="16" spans="1:12">
      <c r="A16" s="13"/>
      <c r="B16" s="9"/>
      <c r="C16" s="9"/>
      <c r="D16" s="9"/>
      <c r="E16" s="14"/>
      <c r="H16" s="13"/>
      <c r="I16" s="9"/>
      <c r="J16" s="9"/>
      <c r="K16" s="9"/>
      <c r="L16" s="14"/>
    </row>
    <row r="17" spans="1:12">
      <c r="A17" s="13"/>
      <c r="B17" s="9" t="s">
        <v>90</v>
      </c>
      <c r="C17" s="9">
        <f>C4+C5+C6+C7+C8+C9+C10+C11+C12+C13+C14+166</f>
        <v>1879.5700000000002</v>
      </c>
      <c r="D17" s="9"/>
      <c r="E17" s="14"/>
      <c r="H17" s="13"/>
      <c r="I17" s="9" t="s">
        <v>90</v>
      </c>
      <c r="J17" s="9">
        <f>J4+J5+J6+J7+J8+J9+J10+J11+J12+J13+J14+69.75</f>
        <v>789.75</v>
      </c>
      <c r="K17" s="9"/>
      <c r="L17" s="14"/>
    </row>
    <row r="18" spans="1:12">
      <c r="A18" s="13"/>
      <c r="B18" s="9"/>
      <c r="C18" s="9"/>
      <c r="D18" s="9"/>
      <c r="E18" s="14"/>
      <c r="H18" s="13"/>
      <c r="I18" s="9"/>
      <c r="J18" s="9"/>
      <c r="K18" s="9"/>
      <c r="L18" s="14"/>
    </row>
    <row r="19" spans="1:12">
      <c r="A19" s="13"/>
      <c r="B19" s="9"/>
      <c r="C19" s="9"/>
      <c r="D19" s="9"/>
      <c r="E19" s="14"/>
      <c r="H19" s="13"/>
      <c r="I19" s="9"/>
      <c r="J19" s="9"/>
      <c r="K19" s="9"/>
      <c r="L19" s="14"/>
    </row>
    <row r="20" spans="1:12">
      <c r="A20" s="13"/>
      <c r="B20" s="9"/>
      <c r="C20" s="9"/>
      <c r="D20" s="9"/>
      <c r="E20" s="14"/>
      <c r="H20" s="13"/>
      <c r="I20" s="9"/>
      <c r="J20" s="9"/>
      <c r="K20" s="9"/>
      <c r="L20" s="14"/>
    </row>
    <row r="21" spans="1:12">
      <c r="A21" s="13"/>
      <c r="B21" s="9"/>
      <c r="C21" s="9"/>
      <c r="D21" s="9"/>
      <c r="E21" s="14"/>
      <c r="H21" s="13"/>
      <c r="I21" s="9"/>
      <c r="J21" s="9"/>
      <c r="K21" s="9"/>
      <c r="L21" s="14"/>
    </row>
    <row r="22" spans="1:12">
      <c r="A22" s="13"/>
      <c r="B22" s="9"/>
      <c r="C22" s="9"/>
      <c r="D22" s="9"/>
      <c r="E22" s="14"/>
      <c r="H22" s="13"/>
      <c r="I22" s="9"/>
      <c r="J22" s="9"/>
      <c r="K22" s="9"/>
      <c r="L22" s="14"/>
    </row>
    <row r="23" spans="1:12">
      <c r="A23" s="13"/>
      <c r="B23" s="9"/>
      <c r="C23" s="9"/>
      <c r="D23" s="9"/>
      <c r="E23" s="14"/>
      <c r="H23" s="13"/>
      <c r="I23" s="9"/>
      <c r="J23" s="9"/>
      <c r="K23" s="9"/>
      <c r="L23" s="14"/>
    </row>
    <row r="24" spans="1:12">
      <c r="A24" s="13"/>
      <c r="B24" s="9"/>
      <c r="C24" s="9"/>
      <c r="D24" s="9"/>
      <c r="E24" s="14"/>
      <c r="H24" s="13"/>
      <c r="I24" s="9"/>
      <c r="J24" s="9"/>
      <c r="K24" s="9"/>
      <c r="L24" s="14"/>
    </row>
    <row r="25" spans="1:12">
      <c r="A25" s="13"/>
      <c r="B25" s="9"/>
      <c r="C25" s="9"/>
      <c r="D25" s="9"/>
      <c r="E25" s="14"/>
      <c r="H25" s="13"/>
      <c r="I25" s="9"/>
      <c r="J25" s="9"/>
      <c r="K25" s="9"/>
      <c r="L25" s="14"/>
    </row>
    <row r="26" spans="1:12">
      <c r="A26" s="13"/>
      <c r="B26" s="9"/>
      <c r="C26" s="9"/>
      <c r="D26" s="9"/>
      <c r="E26" s="14"/>
      <c r="H26" s="13"/>
      <c r="I26" s="9"/>
      <c r="J26" s="9"/>
      <c r="K26" s="9"/>
      <c r="L26" s="14"/>
    </row>
    <row r="27" spans="1:12">
      <c r="A27" s="13"/>
      <c r="B27" s="9"/>
      <c r="C27" s="9"/>
      <c r="D27" s="9"/>
      <c r="E27" s="14"/>
      <c r="H27" s="13"/>
      <c r="I27" s="9"/>
      <c r="J27" s="9"/>
      <c r="K27" s="9"/>
      <c r="L27" s="14"/>
    </row>
    <row r="28" spans="1:12">
      <c r="A28" s="13"/>
      <c r="B28" s="9"/>
      <c r="C28" s="9"/>
      <c r="D28" s="9"/>
      <c r="E28" s="14"/>
      <c r="H28" s="13"/>
      <c r="I28" s="9"/>
      <c r="J28" s="9"/>
      <c r="K28" s="9"/>
      <c r="L28" s="14"/>
    </row>
    <row r="29" spans="1:12">
      <c r="A29" s="13"/>
      <c r="B29" s="9"/>
      <c r="C29" s="9"/>
      <c r="D29" s="9"/>
      <c r="E29" s="14"/>
      <c r="H29" s="13"/>
      <c r="I29" s="9"/>
      <c r="J29" s="9"/>
      <c r="K29" s="9"/>
      <c r="L29" s="14"/>
    </row>
    <row r="30" spans="1:12">
      <c r="A30" s="13"/>
      <c r="B30" s="9"/>
      <c r="C30" s="9"/>
      <c r="D30" s="9"/>
      <c r="E30" s="14"/>
      <c r="H30" s="13"/>
      <c r="I30" s="9"/>
      <c r="J30" s="9"/>
      <c r="K30" s="9"/>
      <c r="L30" s="14"/>
    </row>
    <row r="31" spans="1:12">
      <c r="A31" s="13"/>
      <c r="B31" s="9"/>
      <c r="C31" s="9"/>
      <c r="D31" s="9"/>
      <c r="E31" s="14"/>
      <c r="H31" s="13"/>
      <c r="I31" s="9"/>
      <c r="J31" s="9"/>
      <c r="K31" s="9"/>
      <c r="L31" s="14"/>
    </row>
    <row r="32" spans="1:12">
      <c r="A32" s="13"/>
      <c r="B32" s="9"/>
      <c r="C32" s="9"/>
      <c r="D32" s="9"/>
      <c r="E32" s="14"/>
      <c r="H32" s="13"/>
      <c r="I32" s="9"/>
      <c r="J32" s="9"/>
      <c r="K32" s="9"/>
      <c r="L32" s="14"/>
    </row>
    <row r="33" spans="1:12">
      <c r="A33" s="13"/>
      <c r="B33" s="9"/>
      <c r="C33" s="9"/>
      <c r="D33" s="9"/>
      <c r="E33" s="14"/>
      <c r="H33" s="13"/>
      <c r="I33" s="9"/>
      <c r="J33" s="9"/>
      <c r="K33" s="9"/>
      <c r="L33" s="14"/>
    </row>
    <row r="34" spans="1:12" ht="15" thickBot="1">
      <c r="A34" s="15"/>
      <c r="B34" s="16"/>
      <c r="C34" s="16"/>
      <c r="D34" s="16"/>
      <c r="E34" s="17"/>
      <c r="H34" s="15"/>
      <c r="I34" s="16"/>
      <c r="J34" s="16"/>
      <c r="K34" s="16"/>
      <c r="L34" s="17"/>
    </row>
    <row r="35" spans="1:12" ht="15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收入</vt:lpstr>
      <vt:lpstr>大哥支出</vt:lpstr>
      <vt:lpstr>二哥支出</vt:lpstr>
      <vt:lpstr>33支出</vt:lpstr>
      <vt:lpstr>材料单价表</vt:lpstr>
      <vt:lpstr>贷款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2019-08-20T01:32:23Z</dcterms:created>
  <dcterms:modified xsi:type="dcterms:W3CDTF">2019-09-02T03:47:11Z</dcterms:modified>
</cp:coreProperties>
</file>