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Survey Answers" sheetId="4" r:id="rId1"/>
    <sheet name="Summaries Validation " sheetId="3" r:id="rId2"/>
    <sheet name="Survey Questions" sheetId="5" r:id="rId3"/>
    <sheet name="Survey Statistics" sheetId="6" r:id="rId4"/>
  </sheets>
  <definedNames>
    <definedName name="_xlnm._FilterDatabase" localSheetId="0" hidden="1">'Survey Answers'!$G$2:$G$18</definedName>
  </definedNames>
  <calcPr calcId="145621"/>
</workbook>
</file>

<file path=xl/calcChain.xml><?xml version="1.0" encoding="utf-8"?>
<calcChain xmlns="http://schemas.openxmlformats.org/spreadsheetml/2006/main">
  <c r="F94" i="6" l="1"/>
  <c r="F93" i="6"/>
  <c r="F92" i="6"/>
  <c r="F91" i="6"/>
  <c r="F90" i="6"/>
  <c r="F89" i="6"/>
  <c r="F88" i="6"/>
  <c r="F87" i="6"/>
  <c r="F86" i="6"/>
  <c r="F85" i="6"/>
  <c r="F84" i="6"/>
  <c r="F83" i="6"/>
  <c r="F82" i="6"/>
  <c r="F81" i="6"/>
  <c r="F80" i="6"/>
  <c r="F79" i="6"/>
  <c r="F78" i="6"/>
  <c r="D94" i="6" l="1"/>
  <c r="C94" i="6"/>
  <c r="B94" i="6"/>
  <c r="C35" i="6" l="1"/>
  <c r="C34" i="6"/>
  <c r="C33" i="6"/>
  <c r="C32" i="6"/>
  <c r="C31" i="6"/>
  <c r="C30" i="6"/>
  <c r="C29" i="6"/>
  <c r="C28" i="6"/>
  <c r="C27" i="6"/>
  <c r="C26" i="6"/>
  <c r="C25" i="6"/>
  <c r="C24" i="6"/>
  <c r="C21" i="6"/>
  <c r="C20" i="6"/>
  <c r="C19" i="6"/>
  <c r="C18" i="6"/>
  <c r="C17" i="6"/>
  <c r="C16" i="6"/>
  <c r="C15" i="6"/>
  <c r="C14" i="6"/>
  <c r="C13" i="6"/>
  <c r="C12" i="6"/>
  <c r="C11" i="6"/>
  <c r="C10" i="6"/>
  <c r="B68" i="6" l="1"/>
  <c r="Z17" i="3" l="1"/>
  <c r="B18" i="3"/>
  <c r="C18" i="3"/>
  <c r="D18" i="3"/>
  <c r="E18" i="3"/>
  <c r="J18" i="3"/>
  <c r="F18" i="3"/>
  <c r="G18" i="3"/>
  <c r="H18" i="3"/>
  <c r="I18" i="3"/>
  <c r="K18" i="3"/>
  <c r="L18" i="3"/>
  <c r="M18" i="3"/>
  <c r="N18" i="3"/>
  <c r="O18" i="3"/>
  <c r="P18" i="3"/>
  <c r="Q18" i="3"/>
  <c r="R18" i="3"/>
  <c r="S18" i="3"/>
  <c r="T18" i="3"/>
  <c r="U18" i="3"/>
  <c r="V18" i="3"/>
  <c r="W18" i="3"/>
  <c r="X18" i="3"/>
  <c r="Y18" i="3"/>
  <c r="AA17" i="3"/>
  <c r="AA16" i="3"/>
  <c r="Z16" i="3"/>
  <c r="AA15" i="3"/>
  <c r="Z15" i="3"/>
  <c r="AA5" i="3" l="1"/>
  <c r="Z5" i="3"/>
  <c r="AA4" i="3"/>
  <c r="Z4" i="3"/>
  <c r="AA3" i="3"/>
  <c r="Z3" i="3"/>
  <c r="AA12" i="3" l="1"/>
  <c r="Z12" i="3"/>
  <c r="AA14" i="3"/>
  <c r="Z14" i="3"/>
  <c r="Z13" i="3"/>
  <c r="AA13" i="3"/>
  <c r="AA11" i="3"/>
  <c r="Z11" i="3"/>
  <c r="AA10" i="3"/>
  <c r="Z10" i="3"/>
  <c r="Z9" i="3"/>
  <c r="AA9" i="3"/>
  <c r="Z8" i="3"/>
  <c r="AA8" i="3"/>
  <c r="Z7" i="3"/>
  <c r="AA7" i="3"/>
  <c r="Z6" i="3"/>
  <c r="AA6" i="3"/>
  <c r="V19" i="3" l="1"/>
  <c r="T19" i="3"/>
  <c r="X19" i="3"/>
  <c r="R19" i="3"/>
  <c r="P19" i="3"/>
  <c r="N19" i="3"/>
  <c r="L19" i="3"/>
  <c r="H19" i="3"/>
  <c r="F19" i="3"/>
  <c r="D19" i="3"/>
  <c r="B19" i="3"/>
  <c r="AA18" i="3"/>
  <c r="J19" i="3" l="1"/>
  <c r="Z18" i="3"/>
  <c r="Z19" i="3" s="1"/>
</calcChain>
</file>

<file path=xl/sharedStrings.xml><?xml version="1.0" encoding="utf-8"?>
<sst xmlns="http://schemas.openxmlformats.org/spreadsheetml/2006/main" count="442" uniqueCount="202">
  <si>
    <t>Subject Application</t>
  </si>
  <si>
    <t>Picturex</t>
  </si>
  <si>
    <t>time required</t>
  </si>
  <si>
    <t>1. IMPROVEMENT, 2. UPDATE/VERSION, 3. SECURITY, 4. APP, 5. CONTENTS, 6. GUI, 7. FEATURE/FUNCTIONALITY, 8. PRICING, 9. RESOURCES, 10. MODEL,  11. COMPANY, 12. DOWNLOAD</t>
  </si>
  <si>
    <t>Not sure</t>
  </si>
  <si>
    <t>A</t>
  </si>
  <si>
    <t>Content adequacy</t>
  </si>
  <si>
    <t>Conciseness</t>
  </si>
  <si>
    <t>Expressiveness</t>
  </si>
  <si>
    <t>Suggestions</t>
  </si>
  <si>
    <t>translation issues, need the tag "feature request", besides the summary would like to have access to original contents.</t>
  </si>
  <si>
    <t>Topics to add</t>
  </si>
  <si>
    <t>ADVERTISMENT: Because many people complain about adverts</t>
  </si>
  <si>
    <t>PowernAPP</t>
  </si>
  <si>
    <t>In the “Review Detail” popup, place “Review Text” first</t>
  </si>
  <si>
    <t>RAGING CUSTOMERS (people who just write something bad, but have no real reason for it)</t>
  </si>
  <si>
    <t>GUI</t>
  </si>
  <si>
    <t>APP</t>
  </si>
  <si>
    <t>COMPANY</t>
  </si>
  <si>
    <t>CONTENTS</t>
  </si>
  <si>
    <t>FEATURE/FUNC.</t>
  </si>
  <si>
    <t>IMPROVEMENT</t>
  </si>
  <si>
    <t>MODEL</t>
  </si>
  <si>
    <t>PRICING</t>
  </si>
  <si>
    <t>RESOURCES</t>
  </si>
  <si>
    <t>SECURITY</t>
  </si>
  <si>
    <t>UPDATE/VERSION</t>
  </si>
  <si>
    <t>APPLICATION NAME</t>
  </si>
  <si>
    <t>total</t>
  </si>
  <si>
    <t>DOWNLOAD</t>
  </si>
  <si>
    <t>TOTAL</t>
  </si>
  <si>
    <t>Correctness rate</t>
  </si>
  <si>
    <t>CSTP</t>
  </si>
  <si>
    <t>1. COMPANY, 2. APP, 3. FEATURE/FUNCTIONALITY, 4. UPDATE/VERSION, 5. CONTENTS, 6. IMPROVEMENT, 7. GUI, 8. PRICING, 9. SECURITY, 10. RESOURCES, 11. MODEL, 12. DOWNLOAD</t>
  </si>
  <si>
    <t>BLINQ</t>
  </si>
  <si>
    <t>Doodle Pairs</t>
  </si>
  <si>
    <t>Minesweeper Reloaded</t>
  </si>
  <si>
    <t>Sheep-O-block</t>
  </si>
  <si>
    <t>Weight Track</t>
  </si>
  <si>
    <t>WifiFileTransfer</t>
  </si>
  <si>
    <t>Stone Flood</t>
  </si>
  <si>
    <t>miss-classified</t>
  </si>
  <si>
    <t>Sheep-O-Block</t>
  </si>
  <si>
    <t>Wifi File Transfer</t>
  </si>
  <si>
    <t>Usefulness</t>
  </si>
  <si>
    <t>Very High</t>
  </si>
  <si>
    <t>Very Low</t>
  </si>
  <si>
    <t>Medium</t>
  </si>
  <si>
    <t>1. GUI, 2.FEATURE/FUNCTIONALITY, 3. IMPROVEMENT, 4.MODEL, 5, RESOURCES, 6. SECURITY, 7. APP, 8. UPDATE/VERSION, 9. CONTENTS, 10. PRICING, 11. COMPANY, 12. DOWNLOAD</t>
  </si>
  <si>
    <t>It would be interesting to discriminate reviews related to CORRECTIVE (i.e., bugs) and ADAPTIVE MAINTENANCE (i.e., issues related to different devices)</t>
  </si>
  <si>
    <t xml:space="preserve">include categories like ADAPTIVE and CORRECTIVE maintenance, NON-FUNCTIONAL REQUIREMENTS </t>
  </si>
  <si>
    <t>Time required</t>
  </si>
  <si>
    <t>Please, report the time required to perform the validation task and report it in minutes and seconds (e.g. "25 minutes and 45 seconds") before to go in the next step</t>
  </si>
  <si>
    <t>How do you judge the usefulness and comprehensibility of the provided summary?</t>
  </si>
  <si>
    <t xml:space="preserve">How difficult is to analyze user feedback contained in reviews WITH the summary? </t>
  </si>
  <si>
    <t xml:space="preserve">How difficult is to analyze user feedback contained in reviews WITHOUT the summary? </t>
  </si>
  <si>
    <t xml:space="preserve">Proportionally, how much time you can save by analyzing feedback contained in user reviews WITH the proposed summary (if compared with the time required WITHOUT the summary)? </t>
  </si>
  <si>
    <t>Please rank the categories of reviews reported in the summary in order of importance (from 1 to 12 where 1 is most important to you and 12 is least important to you) from a development point of view</t>
  </si>
  <si>
    <t>Are missed potential useful categories in the taxonomy above?</t>
  </si>
  <si>
    <t>WHITOUT the proposed summary, evaluating the user feedback contained in reviews is prohibitively difficult and/or tedious</t>
  </si>
  <si>
    <t xml:space="preserve">Considering only the content of the summary of user feedback and not the way it is presented, do you think that the report? </t>
  </si>
  <si>
    <t xml:space="preserve">Considering only the content of the summary and not the way it is presented, do you think that the report? </t>
  </si>
  <si>
    <t xml:space="preserve">Considering only the way the summary of user feedback is presented and not its content, do you think that the report? </t>
  </si>
  <si>
    <t>Do you have any suggestions to improve the summary and make it more understandable?</t>
  </si>
  <si>
    <t>Low</t>
  </si>
  <si>
    <t>High</t>
  </si>
  <si>
    <t>1. GUI, 2. MODEL, 3. APP, 4. CONTENTS, 5. FEATURE/FUNCTIONALITY, 6.PRICING, 7. IMPROVEMENT, 8. SECURITY, 9. UPDATE/VERSION, 10. RESOURCES, 11.COMPANY, 12. DOWNLOAD</t>
  </si>
  <si>
    <t>NO</t>
  </si>
  <si>
    <t>Inclusion of  more small important words/senteces</t>
  </si>
  <si>
    <t>1.APP, 2.RESOURCES, 3.IMPROVEMENT, 4. GUI, 5. FEATURE/FUNCTIONALITY, 6. DOWNLOAD, 7.PRICING, 8.SECURITY, 9.CONTENTS, 10.UPDATE/VERSION, 11.MODEL, 12. COMPANY</t>
  </si>
  <si>
    <t>To make the summary more immediate would need to enter a statistical graph for all topic as well as is present in the app store</t>
  </si>
  <si>
    <t>1. FEATURE/FUNCTIONALITY, 2. IMPROVEMENT, 3. APP, 4. GUI, 5. CONTENTS, 6. RESOURCES, 7. PRICING, 8. SECURITY, 9. UPDATE/VERSION, 10. DOWNLOAD, 11. MODEL, 12. COMPANY</t>
  </si>
  <si>
    <t>in the “Review Detail” popup, insert  devices information</t>
  </si>
  <si>
    <t>Totally Agree</t>
  </si>
  <si>
    <r>
      <rPr>
        <b/>
        <sz val="11"/>
        <color rgb="FFFF0000"/>
        <rFont val="Calibri"/>
        <family val="2"/>
        <scheme val="minor"/>
      </rPr>
      <t>B</t>
    </r>
    <r>
      <rPr>
        <sz val="11"/>
        <color theme="1"/>
        <rFont val="Calibri"/>
        <family val="2"/>
        <scheme val="minor"/>
      </rPr>
      <t xml:space="preserve"> (information which is just a so general it isn’t a compliment or doesn’t help to improve. E.g. “there are bugs”)</t>
    </r>
  </si>
  <si>
    <r>
      <rPr>
        <b/>
        <sz val="11"/>
        <color rgb="FFFF0000"/>
        <rFont val="Calibri"/>
        <family val="2"/>
        <scheme val="minor"/>
      </rPr>
      <t>A</t>
    </r>
    <r>
      <rPr>
        <sz val="11"/>
        <color theme="1"/>
        <rFont val="Calibri"/>
        <family val="2"/>
        <scheme val="minor"/>
      </rPr>
      <t xml:space="preserve"> (it’s simple &amp; useful.)</t>
    </r>
  </si>
  <si>
    <r>
      <rPr>
        <b/>
        <sz val="11"/>
        <color rgb="FFFF0000"/>
        <rFont val="Calibri"/>
        <family val="2"/>
        <scheme val="minor"/>
      </rPr>
      <t>B</t>
    </r>
    <r>
      <rPr>
        <sz val="11"/>
        <color theme="1"/>
        <rFont val="Calibri"/>
        <family val="2"/>
        <scheme val="minor"/>
      </rPr>
      <t xml:space="preserve"> (but sometimes the meaning of some (less) reviews is completely changed, because the sentence was trimmed)</t>
    </r>
  </si>
  <si>
    <r>
      <rPr>
        <b/>
        <sz val="11"/>
        <color rgb="FFFF0000"/>
        <rFont val="Calibri"/>
        <family val="2"/>
        <scheme val="minor"/>
      </rPr>
      <t>A</t>
    </r>
    <r>
      <rPr>
        <sz val="11"/>
        <color theme="1"/>
        <rFont val="Calibri"/>
        <family val="2"/>
        <scheme val="minor"/>
      </rPr>
      <t xml:space="preserve"> (because everything is very compact and we have a good overview)</t>
    </r>
  </si>
  <si>
    <r>
      <rPr>
        <sz val="11"/>
        <color rgb="FFFF0000"/>
        <rFont val="Calibri"/>
        <family val="2"/>
        <scheme val="minor"/>
      </rPr>
      <t>Partially Agree</t>
    </r>
    <r>
      <rPr>
        <sz val="11"/>
        <color theme="1"/>
        <rFont val="Calibri"/>
        <family val="2"/>
        <scheme val="minor"/>
      </rPr>
      <t xml:space="preserve"> (it will be very useful, especially in presence of many reviews.)</t>
    </r>
  </si>
  <si>
    <r>
      <rPr>
        <b/>
        <sz val="11"/>
        <color rgb="FFFF0000"/>
        <rFont val="Calibri"/>
        <family val="2"/>
        <scheme val="minor"/>
      </rPr>
      <t>B</t>
    </r>
    <r>
      <rPr>
        <sz val="11"/>
        <color rgb="FFFF0000"/>
        <rFont val="Calibri"/>
        <family val="2"/>
        <scheme val="minor"/>
      </rPr>
      <t xml:space="preserve"> </t>
    </r>
    <r>
      <rPr>
        <sz val="11"/>
        <rFont val="Calibri"/>
        <family val="2"/>
        <scheme val="minor"/>
      </rPr>
      <t>(It may be useful to have the information about the devices as well)</t>
    </r>
  </si>
  <si>
    <r>
      <rPr>
        <b/>
        <sz val="11"/>
        <color rgb="FFFF0000"/>
        <rFont val="Calibri"/>
        <family val="2"/>
        <scheme val="minor"/>
      </rPr>
      <t>B</t>
    </r>
    <r>
      <rPr>
        <sz val="11"/>
        <color theme="1"/>
        <rFont val="Calibri"/>
        <family val="2"/>
        <scheme val="minor"/>
      </rPr>
      <t xml:space="preserve"> (I would improve the report design with a more readable interface and by including extra information )</t>
    </r>
  </si>
  <si>
    <r>
      <rPr>
        <b/>
        <sz val="11"/>
        <color rgb="FFFF0000"/>
        <rFont val="Calibri"/>
        <family val="2"/>
        <scheme val="minor"/>
      </rPr>
      <t>Totally Agree</t>
    </r>
    <r>
      <rPr>
        <sz val="11"/>
        <color theme="1"/>
        <rFont val="Calibri"/>
        <family val="2"/>
        <scheme val="minor"/>
      </rPr>
      <t xml:space="preserve"> (The tool you propose is very useful to highlight the most useful reviews. Without your tool reviews are just reviews. not requests.)</t>
    </r>
  </si>
  <si>
    <r>
      <rPr>
        <b/>
        <sz val="11"/>
        <color rgb="FFFF0000"/>
        <rFont val="Calibri"/>
        <family val="2"/>
        <scheme val="minor"/>
      </rPr>
      <t>Totally Agree</t>
    </r>
    <r>
      <rPr>
        <sz val="11"/>
        <color theme="1"/>
        <rFont val="Calibri"/>
        <family val="2"/>
        <scheme val="minor"/>
      </rPr>
      <t xml:space="preserve"> (when a app becomes popular it's  difficult to keep track and manage user opinions. Instead with the proposed summary assessment is clear and immediate)</t>
    </r>
  </si>
  <si>
    <r>
      <rPr>
        <b/>
        <sz val="11"/>
        <color rgb="FFFF0000"/>
        <rFont val="Calibri"/>
        <family val="2"/>
        <scheme val="minor"/>
      </rPr>
      <t>A</t>
    </r>
    <r>
      <rPr>
        <sz val="11"/>
        <color theme="1"/>
        <rFont val="Calibri"/>
        <family val="2"/>
        <scheme val="minor"/>
      </rPr>
      <t xml:space="preserve"> (the use of pop-up allows a developer to trace the entire user comment and belong to more than one category)</t>
    </r>
  </si>
  <si>
    <r>
      <rPr>
        <b/>
        <sz val="11"/>
        <color rgb="FFFF0000"/>
        <rFont val="Calibri"/>
        <family val="2"/>
        <scheme val="minor"/>
      </rPr>
      <t>Partially Disagree</t>
    </r>
    <r>
      <rPr>
        <sz val="11"/>
        <color theme="1"/>
        <rFont val="Calibri"/>
        <family val="2"/>
        <scheme val="minor"/>
      </rPr>
      <t xml:space="preserve"> (I partially agree/disagree because sometimes it’s easy, but most of the times is very tedious and difficult)</t>
    </r>
  </si>
  <si>
    <r>
      <rPr>
        <b/>
        <sz val="11"/>
        <color rgb="FFFF0000"/>
        <rFont val="Calibri"/>
        <family val="2"/>
        <scheme val="minor"/>
      </rPr>
      <t xml:space="preserve">C </t>
    </r>
    <r>
      <rPr>
        <sz val="11"/>
        <color theme="1"/>
        <rFont val="Calibri"/>
        <family val="2"/>
        <scheme val="minor"/>
      </rPr>
      <t>(Sometime some important small words)</t>
    </r>
  </si>
  <si>
    <r>
      <rPr>
        <b/>
        <sz val="11"/>
        <color rgb="FFFF0000"/>
        <rFont val="Calibri"/>
        <family val="2"/>
        <scheme val="minor"/>
      </rPr>
      <t>C</t>
    </r>
    <r>
      <rPr>
        <sz val="11"/>
        <color theme="1"/>
        <rFont val="Calibri"/>
        <family val="2"/>
        <scheme val="minor"/>
      </rPr>
      <t xml:space="preserve"> (Maybe, because of the starting text. Sometime is written in a  not correct English)</t>
    </r>
  </si>
  <si>
    <t xml:space="preserve">Karaoke SingMe </t>
  </si>
  <si>
    <r>
      <rPr>
        <b/>
        <sz val="11"/>
        <color rgb="FFFF0000"/>
        <rFont val="Calibri"/>
        <family val="2"/>
        <scheme val="minor"/>
      </rPr>
      <t>Partially Agree</t>
    </r>
    <r>
      <rPr>
        <sz val="11"/>
        <color theme="1"/>
        <rFont val="Calibri"/>
        <family val="2"/>
        <scheme val="minor"/>
      </rPr>
      <t xml:space="preserve"> (everything is very compact and we can read it on a single page. And in case I’m searching for BUGs, I can just look for the category, instead of reading everything over and over again.)</t>
    </r>
  </si>
  <si>
    <t>Coinciseness</t>
  </si>
  <si>
    <t>Karaoke SingMe Free/Lite</t>
  </si>
  <si>
    <t>Nothing</t>
  </si>
  <si>
    <t xml:space="preserve">1. GUI, 2. APP, 3. SECURITY, 4. FEATURE/FUNCTIONALITY, 5.CONTENTS, 6. IMPROVEMENTS, 7. UPDATE/VERSION, 8. RESOURCES, 9. DOWNLOAD, 10. MODEL, 11. COMPANY, 12. PRICING </t>
  </si>
  <si>
    <t>It is good for me if every summary has link to each original post/feedback/comment</t>
  </si>
  <si>
    <t>Movie Creator Beta</t>
  </si>
  <si>
    <t>1. GUI, 2. APP, 3. CONTENTS, 4.FEATURE/FUNCTIONALITY, 5. IMPROVEMENT, 6.MODEL, 7. UPDATE/VERSION, 8. DOWNLOAD, 9. SECURITY, 10. RESOURCES, 11. COMPANY, 12. PRICING</t>
  </si>
  <si>
    <t>Partially Agree</t>
  </si>
  <si>
    <t>B</t>
  </si>
  <si>
    <t>don’t need many categories, 3 – 5 categories are enough</t>
  </si>
  <si>
    <t>Video Beta</t>
  </si>
  <si>
    <t>1. FEATURE/FUNCTIONALITY, 2.GUI, 3. APP, 4. CONTENTS, 5. MODEL, 6. RESOURCES, 7. SECURITY, 8. UPDATE/VERSION, 9. PRICING, 10. IMPROVEMENT, 11. DOWNLOAD, 12. COMPANY</t>
  </si>
  <si>
    <t>1. “COMPANY”, “DOWNLOAD”, “IMPROVEMENT” are not needed, 2. Sort by rating order, 3. The view categories only by categories ("BUG", "REQUEST", etc.)</t>
  </si>
  <si>
    <t>low</t>
  </si>
  <si>
    <t>high</t>
  </si>
  <si>
    <t>1.GUI, 2.APP, 3.CONTENTS, 4.FEATURE/FUNCTIONALITY, 5.RESOURCES, 6.SECURITY, 7.UPDATE/VERSION, 8.COMPANY, 9.DOWNLOAD, 10.IMPROVEMENT, 11.MODEL, 12. PRICING</t>
  </si>
  <si>
    <t>TrackID Beta</t>
  </si>
  <si>
    <r>
      <rPr>
        <b/>
        <sz val="11"/>
        <color rgb="FFFF0000"/>
        <rFont val="Calibri"/>
        <family val="2"/>
        <scheme val="minor"/>
      </rPr>
      <t>Partially Agree</t>
    </r>
    <r>
      <rPr>
        <sz val="11"/>
        <rFont val="Calibri"/>
        <family val="2"/>
        <scheme val="minor"/>
      </rPr>
      <t xml:space="preserve"> (Sometime user feedback an issue discussed already before. I think it’s system issue but bother thing for me)</t>
    </r>
  </si>
  <si>
    <r>
      <rPr>
        <b/>
        <sz val="11"/>
        <color rgb="FFFF0000"/>
        <rFont val="Calibri"/>
        <family val="2"/>
        <scheme val="minor"/>
      </rPr>
      <t>C</t>
    </r>
    <r>
      <rPr>
        <sz val="11"/>
        <rFont val="Calibri"/>
        <family val="2"/>
        <scheme val="minor"/>
      </rPr>
      <t xml:space="preserve"> (Some user post of Google+ has image or video contents. The summary is missing that so I couldn’t understand “context” of some posts soon)</t>
    </r>
  </si>
  <si>
    <r>
      <rPr>
        <b/>
        <sz val="11"/>
        <color rgb="FFFF0000"/>
        <rFont val="Calibri"/>
        <family val="2"/>
        <scheme val="minor"/>
      </rPr>
      <t>High</t>
    </r>
    <r>
      <rPr>
        <sz val="11"/>
        <rFont val="Calibri"/>
        <family val="2"/>
        <scheme val="minor"/>
      </rPr>
      <t xml:space="preserve"> (If we have more huge feedbacks, I think this system is useful.I think this can be used for not only reviewing detail of each feedback but also understanding statistical bug/request trend)
</t>
    </r>
  </si>
  <si>
    <r>
      <rPr>
        <b/>
        <sz val="11"/>
        <color rgb="FFFF0000"/>
        <rFont val="Calibri"/>
        <family val="2"/>
        <scheme val="minor"/>
      </rPr>
      <t>B</t>
    </r>
    <r>
      <rPr>
        <sz val="11"/>
        <rFont val="Calibri"/>
        <family val="2"/>
        <scheme val="minor"/>
      </rPr>
      <t xml:space="preserve"> (Sometimes I need to read detail information about feed back to understand correctly)</t>
    </r>
  </si>
  <si>
    <r>
      <rPr>
        <b/>
        <sz val="11"/>
        <color rgb="FFFF0000"/>
        <rFont val="Calibri"/>
        <family val="2"/>
        <scheme val="minor"/>
      </rPr>
      <t>B</t>
    </r>
    <r>
      <rPr>
        <sz val="11"/>
        <color theme="1"/>
        <rFont val="Calibri"/>
        <family val="2"/>
        <scheme val="minor"/>
      </rPr>
      <t xml:space="preserve"> (The topics are too many)</t>
    </r>
  </si>
  <si>
    <r>
      <rPr>
        <b/>
        <sz val="11"/>
        <color rgb="FFFF0000"/>
        <rFont val="Calibri"/>
        <family val="2"/>
        <scheme val="minor"/>
      </rPr>
      <t>C</t>
    </r>
    <r>
      <rPr>
        <sz val="11"/>
        <color theme="1"/>
        <rFont val="Calibri"/>
        <family val="2"/>
        <scheme val="minor"/>
      </rPr>
      <t xml:space="preserve"> (the count of +1 of Google community)</t>
    </r>
  </si>
  <si>
    <r>
      <rPr>
        <b/>
        <sz val="11"/>
        <color rgb="FFFF0000"/>
        <rFont val="Calibri"/>
        <family val="2"/>
        <scheme val="minor"/>
      </rPr>
      <t>Partially Agree</t>
    </r>
    <r>
      <rPr>
        <sz val="11"/>
        <color theme="1"/>
        <rFont val="Calibri"/>
        <family val="2"/>
        <scheme val="minor"/>
      </rPr>
      <t xml:space="preserve"> (we can go through the review comments in the one page. It is convenient that we can see the detail on the pop-up if I click each sentence.)
</t>
    </r>
  </si>
  <si>
    <r>
      <rPr>
        <b/>
        <sz val="11"/>
        <color rgb="FFFF0000"/>
        <rFont val="Calibri"/>
        <family val="2"/>
        <scheme val="minor"/>
      </rPr>
      <t>Partially Disagree</t>
    </r>
    <r>
      <rPr>
        <sz val="11"/>
        <color theme="1"/>
        <rFont val="Calibri"/>
        <family val="2"/>
        <scheme val="minor"/>
      </rPr>
      <t xml:space="preserve"> (Accuracy of semantic categorization and grouping does not seem good enough. Therefore, it is not that much different from just looking at the list of raw review comments)</t>
    </r>
  </si>
  <si>
    <r>
      <rPr>
        <b/>
        <sz val="11"/>
        <color rgb="FFFF0000"/>
        <rFont val="Calibri"/>
        <family val="2"/>
        <scheme val="minor"/>
      </rPr>
      <t>C</t>
    </r>
    <r>
      <rPr>
        <sz val="11"/>
        <color theme="1"/>
        <rFont val="Calibri"/>
        <family val="2"/>
        <scheme val="minor"/>
      </rPr>
      <t xml:space="preserve"> (The summary line is not self-explanatory, so I have to take a look into the original message to understand the intention of the reviewer)</t>
    </r>
  </si>
  <si>
    <r>
      <rPr>
        <b/>
        <sz val="11"/>
        <color rgb="FFFF0000"/>
        <rFont val="Calibri"/>
        <family val="2"/>
        <scheme val="minor"/>
      </rPr>
      <t>B</t>
    </r>
    <r>
      <rPr>
        <sz val="11"/>
        <color theme="1"/>
        <rFont val="Calibri"/>
        <family val="2"/>
        <scheme val="minor"/>
      </rPr>
      <t xml:space="preserve"> (Perhaps it is not “unnecessary” but “inadequate”)</t>
    </r>
  </si>
  <si>
    <r>
      <rPr>
        <b/>
        <sz val="11"/>
        <color rgb="FFFF0000"/>
        <rFont val="Calibri"/>
        <family val="2"/>
        <scheme val="minor"/>
      </rPr>
      <t>C</t>
    </r>
    <r>
      <rPr>
        <sz val="11"/>
        <color theme="1"/>
        <rFont val="Calibri"/>
        <family val="2"/>
        <scheme val="minor"/>
      </rPr>
      <t xml:space="preserve"> (It is presented in a very old-fashioned HTML style. I don’t see any sign of effort from an data visualization / infographic point of view)</t>
    </r>
  </si>
  <si>
    <t>Karaoke SingMe</t>
  </si>
  <si>
    <t>1.APP, 2. GUI, 3. DOWNLOAD, 4. FEATURE/FUNCTIONALITY, 5. RESOURCES, 6. SECURITY, 7. PRICING, 8. CONTENTS, 9. IMPROVEMENT, 10. UPDATE/VERSION, 11. MODEL, 12. COMPANY</t>
  </si>
  <si>
    <r>
      <rPr>
        <b/>
        <sz val="11"/>
        <color rgb="FFFF0000"/>
        <rFont val="Calibri"/>
        <family val="2"/>
        <scheme val="minor"/>
      </rPr>
      <t>Totally Agree</t>
    </r>
    <r>
      <rPr>
        <sz val="11"/>
        <color theme="1"/>
        <rFont val="Calibri"/>
        <family val="2"/>
        <scheme val="minor"/>
      </rPr>
      <t xml:space="preserve"> (The summary leads to a very fast classification and useful first evaluating. Doing the same job without it would be tedious and inefficient)</t>
    </r>
  </si>
  <si>
    <r>
      <t xml:space="preserve">A </t>
    </r>
    <r>
      <rPr>
        <sz val="11"/>
        <rFont val="Calibri"/>
        <family val="2"/>
        <scheme val="minor"/>
      </rPr>
      <t>(It is very clear and hierarchically organized)</t>
    </r>
  </si>
  <si>
    <t>a better graphic:  a graphic report of the numerosity of bugs, request, info etc,  a navigation bar or menu, hierarchically expandables categories/folders, some categories filters and a more efficient visual classification  of the distributions and quality of the feedbacks</t>
  </si>
  <si>
    <t>Karaoke  SingMe FreeLite</t>
  </si>
  <si>
    <t>1. GUI, 2.FEATURE/FUNCTIONALITY, 3. APP, 4.SECURITY, 5.PRICING, 6.CONTENTS, 7.COMPANY, 8.UPDATE/VERSION, 9. IMPROVEMENT, 10. DOWNLOAD, 11. MODEL, 12. RESOURCES</t>
  </si>
  <si>
    <r>
      <rPr>
        <b/>
        <sz val="11"/>
        <color rgb="FFFF0000"/>
        <rFont val="Calibri"/>
        <family val="2"/>
        <scheme val="minor"/>
      </rPr>
      <t>Totally Agree</t>
    </r>
    <r>
      <rPr>
        <sz val="11"/>
        <color theme="1"/>
        <rFont val="Calibri"/>
        <family val="2"/>
        <scheme val="minor"/>
      </rPr>
      <t xml:space="preserve"> (having a so smart approach for organizing feedback 
in a more formal manner is very useful. I found very useful the “classification” GUI-BUG, APP- BUG)</t>
    </r>
  </si>
  <si>
    <r>
      <t xml:space="preserve">A </t>
    </r>
    <r>
      <rPr>
        <sz val="11"/>
        <rFont val="Calibri"/>
        <family val="2"/>
        <scheme val="minor"/>
      </rPr>
      <t>(The information are more on less reorganized and expressed in
form of change requests  which I find very useful)</t>
    </r>
    <r>
      <rPr>
        <b/>
        <sz val="11"/>
        <color rgb="FFFF0000"/>
        <rFont val="Calibri"/>
        <family val="2"/>
        <scheme val="minor"/>
      </rPr>
      <t xml:space="preserve">
</t>
    </r>
  </si>
  <si>
    <t xml:space="preserve">having in future a way to estimate the level of success of an application and how if correlate to the measure of developers answer “user eedback”. 
</t>
  </si>
  <si>
    <t>10% &lt;= X &lt;= 20%</t>
  </si>
  <si>
    <t>NO topics to add</t>
  </si>
  <si>
    <t>ADVERTISMENT</t>
  </si>
  <si>
    <t>RAGING CUSTOMERS</t>
  </si>
  <si>
    <t>ADAPTIVE vs CORRECTIVE</t>
  </si>
  <si>
    <t>Totally Disagree</t>
  </si>
  <si>
    <t>Partially Disagree</t>
  </si>
  <si>
    <t>C</t>
  </si>
  <si>
    <t>Not Sure</t>
  </si>
  <si>
    <t xml:space="preserve">Low </t>
  </si>
  <si>
    <t>App</t>
  </si>
  <si>
    <t>Average</t>
  </si>
  <si>
    <t>1.GUI, 2.APP, 3.IMPROVEMENT, 4. MODEL, 5.RESOURCES, 6. FEATURE/FUNCTIONALITY, 7. CONTENTS, 8. DOWNLOAD, 9. SECURITY, 10. PRICING, 11. UPDATE/VERSION, 12. COMPANY</t>
  </si>
  <si>
    <r>
      <rPr>
        <b/>
        <sz val="11"/>
        <color rgb="FFFF0000"/>
        <rFont val="Calibri"/>
        <family val="2"/>
        <scheme val="minor"/>
      </rPr>
      <t>Partially Agree</t>
    </r>
    <r>
      <rPr>
        <sz val="11"/>
        <color theme="1"/>
        <rFont val="Calibri"/>
        <family val="2"/>
        <scheme val="minor"/>
      </rPr>
      <t xml:space="preserve"> (because there can be a lot of feedback and each feedback can  contain more things related to several categories)</t>
    </r>
  </si>
  <si>
    <r>
      <t xml:space="preserve">A </t>
    </r>
    <r>
      <rPr>
        <sz val="11"/>
        <rFont val="Calibri"/>
        <family val="2"/>
        <scheme val="minor"/>
      </rPr>
      <t>(The summary is self explanatory)</t>
    </r>
  </si>
  <si>
    <t>1. FEATURE/FUNCTIONALITY, 2. APP, 3. GUI, 4. UPDATE/VERSION, 5. PRICING, 6. IMPROVEMENT, 7. COMPANY, 8. RESOURCES, 9. CONTENTS, 10. SECURITY, 11. MODEL, 12. DOWNLOAD</t>
  </si>
  <si>
    <t xml:space="preserve">NO (The summaries are precise and useful.
However, I would be interested also to see how the summaries look like for apps having hundreds of reviews. I think for such apps such summaries are more useful.)
</t>
  </si>
  <si>
    <r>
      <rPr>
        <b/>
        <sz val="11"/>
        <color rgb="FFFF0000"/>
        <rFont val="Calibri"/>
        <family val="2"/>
        <scheme val="minor"/>
      </rPr>
      <t>Totally Agree</t>
    </r>
    <r>
      <rPr>
        <sz val="11"/>
        <color theme="1"/>
        <rFont val="Calibri"/>
        <family val="2"/>
        <scheme val="minor"/>
      </rPr>
      <t xml:space="preserve"> (summaries are more useful for apps having hundreds of reviews. They seems to me very precise and it is also nice to be able to read the original review)
</t>
    </r>
  </si>
  <si>
    <r>
      <rPr>
        <b/>
        <sz val="11"/>
        <color rgb="FFFF0000"/>
        <rFont val="Calibri"/>
        <family val="2"/>
        <scheme val="minor"/>
      </rPr>
      <t>A</t>
    </r>
    <r>
      <rPr>
        <sz val="11"/>
        <color theme="1"/>
        <rFont val="Calibri"/>
        <family val="2"/>
        <scheme val="minor"/>
      </rPr>
      <t xml:space="preserve"> (they are also very accurate)</t>
    </r>
  </si>
  <si>
    <r>
      <rPr>
        <b/>
        <sz val="11"/>
        <color rgb="FFFF0000"/>
        <rFont val="Calibri"/>
        <family val="2"/>
        <scheme val="minor"/>
      </rPr>
      <t>A</t>
    </r>
    <r>
      <rPr>
        <sz val="11"/>
        <color theme="1"/>
        <rFont val="Calibri"/>
        <family val="2"/>
        <scheme val="minor"/>
      </rPr>
      <t xml:space="preserve"> (they do not have any noise or wrong assignment)</t>
    </r>
  </si>
  <si>
    <r>
      <rPr>
        <b/>
        <sz val="11"/>
        <color rgb="FFFF0000"/>
        <rFont val="Calibri"/>
        <family val="2"/>
        <scheme val="minor"/>
      </rPr>
      <t>A</t>
    </r>
    <r>
      <rPr>
        <sz val="11"/>
        <color theme="1"/>
        <rFont val="Calibri"/>
        <family val="2"/>
        <scheme val="minor"/>
      </rPr>
      <t xml:space="preserve"> (that the summaries are very well structured and this help recognize important changes to perform In the application)</t>
    </r>
  </si>
  <si>
    <t>id</t>
  </si>
  <si>
    <t>Question</t>
  </si>
  <si>
    <t>Possible Answers</t>
  </si>
  <si>
    <t>1. Very Low
2. Low
3. Medium
4. High
5. Very High</t>
  </si>
  <si>
    <t>1. Totally Disagree
2. Partially Disagree
3. Partially Agree
4. Totally Agree</t>
  </si>
  <si>
    <t>A. Is missing any information
B. Is missing some information but the missing information are not necessary to have an overview of users’ needs
C. Is missing some very important information</t>
  </si>
  <si>
    <t>A. Is easy to read and understand
B. Is somewhat readable and understandable
C. Is hard to read and understand</t>
  </si>
  <si>
    <t xml:space="preserve">Are the summaries useful for understanding user reviews feedback of mobile apps? </t>
  </si>
  <si>
    <t>A. Has no unnecessary information
B. Has some unnecessary information
C. Has a lot of unnecessary information</t>
  </si>
  <si>
    <t>Validator Profile</t>
  </si>
  <si>
    <t>Original app developer</t>
  </si>
  <si>
    <t>Post-doc Researcher in Software Engineering</t>
  </si>
  <si>
    <t xml:space="preserve">Tester and Business Analyst </t>
  </si>
  <si>
    <t xml:space="preserve">Tester  </t>
  </si>
  <si>
    <t>Master student in Computer Software Engineering</t>
  </si>
  <si>
    <t>1. FEATURE/FUNCTIONALITY, 2. APP, 3. GUI, 4. CONTENTS, 5. PRICING, 6. SECURITY, 7. COMPANY, 8. UPDATE/VERSION, 9. IMPROVEMENT, 10. DOWNLOAD, 11. MODEL, 12. RESOURCES</t>
  </si>
  <si>
    <r>
      <rPr>
        <b/>
        <sz val="11"/>
        <color rgb="FFFF0000"/>
        <rFont val="Calibri"/>
        <family val="2"/>
        <scheme val="minor"/>
      </rPr>
      <t>Totally Agree</t>
    </r>
    <r>
      <rPr>
        <sz val="11"/>
        <color theme="1"/>
        <rFont val="Calibri"/>
        <family val="2"/>
        <scheme val="minor"/>
      </rPr>
      <t xml:space="preserve"> (I never seen an approach for summarizing user reviews. I think is a very original idea. Moreover the tool seems to work very well. God job.)
</t>
    </r>
  </si>
  <si>
    <r>
      <rPr>
        <b/>
        <sz val="11"/>
        <color rgb="FFFF0000"/>
        <rFont val="Calibri"/>
        <family val="2"/>
        <scheme val="minor"/>
      </rPr>
      <t>A</t>
    </r>
    <r>
      <rPr>
        <sz val="11"/>
        <color theme="1"/>
        <rFont val="Calibri"/>
        <family val="2"/>
        <scheme val="minor"/>
      </rPr>
      <t xml:space="preserve"> (Thanks for this new tool I think a lot of developers will appreciate it during their working context)
</t>
    </r>
  </si>
  <si>
    <t>maybe a good idea would be link change requests to the correct Version of the app to the developers in the way that they know which  parts of an app need other improvements</t>
  </si>
  <si>
    <t>33% &lt;= X &lt; 50%</t>
  </si>
  <si>
    <t>X &gt;= 50%</t>
  </si>
  <si>
    <t>Software developer</t>
  </si>
  <si>
    <t>Software Engineer</t>
  </si>
  <si>
    <t>1. FEATURE/FUNCTIONALITY, 2. GUI, 3. APP, 4. SECURITY, 5. PRICING, 6. IMPROVEMENT, 7. CONTENTS, 8. RESOURCES, 9. UPDATE/VERSION, 10. MODEL, 11. DOWNLOAD, 12. COMPANY</t>
  </si>
  <si>
    <r>
      <rPr>
        <b/>
        <sz val="11"/>
        <color rgb="FFFF0000"/>
        <rFont val="Calibri"/>
        <family val="2"/>
        <scheme val="minor"/>
      </rPr>
      <t>Totally Agree</t>
    </r>
    <r>
      <rPr>
        <sz val="11"/>
        <color theme="1"/>
        <rFont val="Calibri"/>
        <family val="2"/>
        <scheme val="minor"/>
      </rPr>
      <t xml:space="preserve"> (Having an automatic categorization of review with a summary is very helpful to me. Especially the categories/topics related to bugs, crashes and security issues are so critical that we need a tool that highlights these reviews)</t>
    </r>
  </si>
  <si>
    <r>
      <rPr>
        <b/>
        <sz val="11"/>
        <color rgb="FFFF0000"/>
        <rFont val="Calibri"/>
        <family val="2"/>
        <scheme val="minor"/>
      </rPr>
      <t>A</t>
    </r>
    <r>
      <rPr>
        <sz val="11"/>
        <color theme="1"/>
        <rFont val="Calibri"/>
        <family val="2"/>
        <scheme val="minor"/>
      </rPr>
      <t xml:space="preserve"> (The summaries are very concise and easy to read)</t>
    </r>
  </si>
  <si>
    <t xml:space="preserve">
1. identify duplicated or similar/equivalent reviews. This could provide an idea of “how many users” share the same feeling/opinion
2. ambiguous review could be highlighted</t>
  </si>
  <si>
    <t>TOPIC</t>
  </si>
  <si>
    <t>FEATURE/FUNCT</t>
  </si>
  <si>
    <t>Appearing in the first three positions</t>
  </si>
  <si>
    <t>Appearing in the last three positions</t>
  </si>
  <si>
    <t>Percentage</t>
  </si>
  <si>
    <t>PARTICIPANT's profiles</t>
  </si>
  <si>
    <t>researchers</t>
  </si>
  <si>
    <t>developers</t>
  </si>
  <si>
    <t>engineers</t>
  </si>
  <si>
    <t>students</t>
  </si>
  <si>
    <t>testers</t>
  </si>
  <si>
    <t>Software engineer</t>
  </si>
  <si>
    <t># Reviews</t>
  </si>
  <si>
    <t>Karaoke SingMe Free</t>
  </si>
  <si>
    <t>SURF Execution time</t>
  </si>
  <si>
    <t>Validation Time</t>
  </si>
  <si>
    <t>Validation Time per Sentence</t>
  </si>
  <si>
    <t># Sentences in the Summary</t>
  </si>
  <si>
    <t>Time gain for apps with # Reviews &gt; 100 (7 apps)</t>
  </si>
  <si>
    <t>Time Required for Validation</t>
  </si>
  <si>
    <t>Time gain for apps with # Reviews &lt; 100 (9 apps)</t>
  </si>
  <si>
    <t>Please, report the time required to perform the validation task and report it in minutes and seconds (e.g. "25 minutes and 45 seconds")</t>
  </si>
  <si>
    <t xml:space="preserve">Proportionally, how much time you can save by analyzing feedback contained in user reviews WITH the proposed summary (if compared with the time required WITHOUT the </t>
  </si>
  <si>
    <t xml:space="preserve">Please rank the categories of reviews reported in the summary in order of importance (from 1 to 12 where 1 is most important to you and 12 is least important to you) from a </t>
  </si>
  <si>
    <t xml:space="preserve">Considering only the content of the summary of user feedback and not the way it is presented, do you think that the report? 
A. Is missing any information
B. Is missing some information but the missing information are not necessary to have an overview of users’ needs
C. Is missing some very important information
</t>
  </si>
  <si>
    <t>Considering only the content of the summary and not the way it is presented, do you think that the report?
A. Has no unnecessary information
B. Has some unnecessary information
C. Has a lot of unnecessary information</t>
  </si>
  <si>
    <t>Considering only the way the summary of user feedback is presented and not its content, do you think that the report?
A. Is easy to read and understand
B. Is somewhat readable and understandable
C. Is hard to read and understand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</si>
</sst>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2"/>
      <name val="Calibri"/>
      <family val="2"/>
      <scheme val="minor"/>
    </font>
    <font>
      <b/>
      <sz val="14"/>
      <name val="Calibri"/>
      <family val="2"/>
      <scheme val="minor"/>
    </font>
    <font>
      <b/>
      <sz val="16"/>
      <color theme="1"/>
      <name val="Calibri"/>
      <family val="2"/>
      <scheme val="minor"/>
    </font>
    <font>
      <sz val="18"/>
      <color theme="1"/>
      <name val="Calibri"/>
      <family val="2"/>
      <scheme val="minor"/>
    </font>
    <font>
      <b/>
      <sz val="11"/>
      <color theme="1"/>
      <name val="Calibri"/>
      <family val="2"/>
      <scheme val="minor"/>
    </font>
    <font>
      <sz val="9"/>
      <color rgb="FFFF0000"/>
      <name val="Calibri"/>
      <family val="2"/>
      <scheme val="minor"/>
    </font>
    <font>
      <sz val="11"/>
      <color theme="0"/>
      <name val="Calibri"/>
      <family val="2"/>
      <scheme val="minor"/>
    </font>
    <font>
      <b/>
      <sz val="11"/>
      <color rgb="FFFF0000"/>
      <name val="Calibri"/>
      <family val="2"/>
      <scheme val="minor"/>
    </font>
    <font>
      <b/>
      <sz val="11"/>
      <color rgb="FF3F3F3F"/>
      <name val="Calibri"/>
      <family val="2"/>
      <scheme val="minor"/>
    </font>
    <font>
      <b/>
      <sz val="11"/>
      <color rgb="FFC00000"/>
      <name val="Calibri"/>
      <family val="2"/>
      <scheme val="minor"/>
    </font>
    <font>
      <b/>
      <u/>
      <sz val="11"/>
      <color theme="0"/>
      <name val="Calibri"/>
      <family val="2"/>
      <scheme val="minor"/>
    </font>
    <font>
      <sz val="12"/>
      <color theme="1"/>
      <name val="Calibri"/>
      <family val="2"/>
      <scheme val="minor"/>
    </font>
    <font>
      <b/>
      <sz val="11"/>
      <name val="Calibri"/>
      <family val="2"/>
      <scheme val="minor"/>
    </font>
    <font>
      <b/>
      <sz val="11"/>
      <color rgb="FF00B050"/>
      <name val="Calibri"/>
      <family val="2"/>
      <scheme val="minor"/>
    </font>
    <font>
      <b/>
      <sz val="10"/>
      <color theme="0"/>
      <name val="Calibri"/>
      <family val="2"/>
      <scheme val="minor"/>
    </font>
  </fonts>
  <fills count="11">
    <fill>
      <patternFill patternType="none"/>
    </fill>
    <fill>
      <patternFill patternType="gray125"/>
    </fill>
    <fill>
      <patternFill patternType="solid">
        <fgColor rgb="FF0070C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5"/>
      </patternFill>
    </fill>
    <fill>
      <patternFill patternType="solid">
        <fgColor theme="4" tint="0.79998168889431442"/>
        <bgColor theme="4" tint="0.79998168889431442"/>
      </patternFill>
    </fill>
    <fill>
      <patternFill patternType="solid">
        <fgColor rgb="FFF2F2F2"/>
      </patternFill>
    </fill>
    <fill>
      <patternFill patternType="solid">
        <fgColor theme="9" tint="0.79998168889431442"/>
        <bgColor indexed="64"/>
      </patternFill>
    </fill>
    <fill>
      <patternFill patternType="solid">
        <fgColor theme="0"/>
        <bgColor indexed="64"/>
      </patternFill>
    </fill>
    <fill>
      <patternFill patternType="solid">
        <fgColor theme="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n">
        <color auto="1"/>
      </bottom>
      <diagonal/>
    </border>
  </borders>
  <cellStyleXfs count="3">
    <xf numFmtId="0" fontId="0" fillId="0" borderId="0"/>
    <xf numFmtId="0" fontId="10" fillId="5" borderId="0" applyNumberFormat="0" applyBorder="0" applyAlignment="0" applyProtection="0"/>
    <xf numFmtId="0" fontId="12" fillId="7" borderId="9" applyNumberFormat="0" applyAlignment="0" applyProtection="0"/>
  </cellStyleXfs>
  <cellXfs count="10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2" fillId="0" borderId="4" xfId="0" applyFont="1" applyBorder="1" applyAlignment="1">
      <alignment horizontal="center"/>
    </xf>
    <xf numFmtId="0" fontId="0" fillId="0" borderId="5" xfId="0" applyBorder="1" applyAlignment="1">
      <alignment horizontal="center"/>
    </xf>
    <xf numFmtId="0" fontId="0" fillId="3" borderId="5" xfId="0" applyFill="1" applyBorder="1" applyAlignment="1">
      <alignment horizontal="center"/>
    </xf>
    <xf numFmtId="0" fontId="0" fillId="0" borderId="0" xfId="0" applyBorder="1" applyAlignment="1">
      <alignment horizontal="center"/>
    </xf>
    <xf numFmtId="0" fontId="2" fillId="0" borderId="6" xfId="0" applyFont="1" applyBorder="1" applyAlignment="1">
      <alignment horizontal="center"/>
    </xf>
    <xf numFmtId="0" fontId="3" fillId="0" borderId="7" xfId="0" applyFont="1" applyBorder="1" applyAlignment="1">
      <alignment horizontal="center"/>
    </xf>
    <xf numFmtId="0" fontId="0" fillId="0" borderId="7" xfId="0" applyBorder="1" applyAlignment="1">
      <alignment horizontal="center"/>
    </xf>
    <xf numFmtId="0" fontId="6" fillId="4" borderId="1" xfId="0" applyFont="1" applyFill="1" applyBorder="1"/>
    <xf numFmtId="0" fontId="8" fillId="0" borderId="1" xfId="0" applyFont="1" applyBorder="1"/>
    <xf numFmtId="0" fontId="9" fillId="3" borderId="4" xfId="0" applyFont="1" applyFill="1" applyBorder="1" applyAlignment="1">
      <alignment horizontal="center" wrapText="1"/>
    </xf>
    <xf numFmtId="0" fontId="0" fillId="0" borderId="0" xfId="0" applyAlignment="1">
      <alignment vertical="center" wrapText="1"/>
    </xf>
    <xf numFmtId="0" fontId="1" fillId="2" borderId="6" xfId="0" applyFont="1" applyFill="1" applyBorder="1" applyAlignment="1">
      <alignment horizontal="center" vertical="center"/>
    </xf>
    <xf numFmtId="0" fontId="3" fillId="0" borderId="7" xfId="0" applyFont="1" applyBorder="1" applyAlignment="1">
      <alignment vertical="center" wrapText="1"/>
    </xf>
    <xf numFmtId="0" fontId="3" fillId="6" borderId="7" xfId="0" applyFont="1" applyFill="1" applyBorder="1" applyAlignment="1">
      <alignment vertical="center" wrapText="1"/>
    </xf>
    <xf numFmtId="0" fontId="8" fillId="0" borderId="0" xfId="0" applyFont="1"/>
    <xf numFmtId="2" fontId="0" fillId="0" borderId="0" xfId="0" applyNumberFormat="1" applyBorder="1" applyAlignment="1">
      <alignment horizontal="center"/>
    </xf>
    <xf numFmtId="0" fontId="0" fillId="0" borderId="0" xfId="0" applyBorder="1"/>
    <xf numFmtId="0" fontId="0" fillId="0" borderId="8" xfId="0" applyBorder="1" applyAlignment="1">
      <alignment horizontal="center"/>
    </xf>
    <xf numFmtId="0" fontId="0" fillId="0" borderId="0" xfId="0" applyAlignment="1">
      <alignment horizontal="center" wrapText="1"/>
    </xf>
    <xf numFmtId="0" fontId="12" fillId="7" borderId="9" xfId="2" applyAlignment="1">
      <alignment horizontal="center"/>
    </xf>
    <xf numFmtId="0" fontId="12" fillId="7" borderId="9" xfId="2" applyAlignment="1">
      <alignment horizontal="center" wrapText="1"/>
    </xf>
    <xf numFmtId="21" fontId="12" fillId="7" borderId="9" xfId="2" applyNumberFormat="1" applyAlignment="1">
      <alignment horizontal="center" vertical="center" wrapText="1"/>
    </xf>
    <xf numFmtId="0" fontId="12" fillId="7" borderId="9" xfId="2" applyAlignment="1">
      <alignment horizontal="center" vertical="center" wrapText="1"/>
    </xf>
    <xf numFmtId="21" fontId="12" fillId="7" borderId="9" xfId="2" applyNumberFormat="1" applyAlignment="1">
      <alignment horizontal="center" vertical="center"/>
    </xf>
    <xf numFmtId="21" fontId="13" fillId="7" borderId="9" xfId="2" applyNumberFormat="1" applyFont="1" applyAlignment="1">
      <alignment horizontal="center"/>
    </xf>
    <xf numFmtId="0" fontId="13" fillId="7" borderId="9" xfId="2" applyFont="1" applyAlignment="1">
      <alignment horizontal="center"/>
    </xf>
    <xf numFmtId="0" fontId="0" fillId="0" borderId="0" xfId="0" applyAlignment="1"/>
    <xf numFmtId="0" fontId="0" fillId="0" borderId="1" xfId="0" applyBorder="1" applyAlignment="1"/>
    <xf numFmtId="0" fontId="0" fillId="0" borderId="1" xfId="0" applyBorder="1" applyAlignment="1">
      <alignment wrapText="1"/>
    </xf>
    <xf numFmtId="0" fontId="0" fillId="8" borderId="0" xfId="0" applyFill="1" applyAlignment="1">
      <alignment wrapText="1"/>
    </xf>
    <xf numFmtId="0" fontId="0" fillId="9" borderId="0" xfId="0" applyFill="1" applyAlignment="1">
      <alignment wrapText="1"/>
    </xf>
    <xf numFmtId="0" fontId="0" fillId="8" borderId="0" xfId="0" applyFill="1"/>
    <xf numFmtId="0" fontId="0" fillId="9" borderId="0" xfId="0" applyFill="1"/>
    <xf numFmtId="0" fontId="14" fillId="5" borderId="1" xfId="1" applyFont="1" applyBorder="1" applyAlignment="1">
      <alignment horizontal="center"/>
    </xf>
    <xf numFmtId="0" fontId="14" fillId="5" borderId="1" xfId="1" applyFont="1" applyBorder="1" applyAlignment="1">
      <alignment horizontal="center" vertical="center" wrapText="1"/>
    </xf>
    <xf numFmtId="0" fontId="7"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21" fontId="0" fillId="9" borderId="1" xfId="0" applyNumberFormat="1" applyFill="1" applyBorder="1" applyAlignment="1">
      <alignment horizontal="center" vertical="center" wrapText="1"/>
    </xf>
    <xf numFmtId="0" fontId="0" fillId="9" borderId="1" xfId="0" applyFill="1" applyBorder="1" applyAlignment="1">
      <alignment horizontal="center" vertical="center" wrapText="1"/>
    </xf>
    <xf numFmtId="9" fontId="0" fillId="9" borderId="1" xfId="0" applyNumberFormat="1" applyFill="1" applyBorder="1" applyAlignment="1">
      <alignment horizontal="center" vertical="center" wrapText="1"/>
    </xf>
    <xf numFmtId="0" fontId="11" fillId="9"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21" fontId="0" fillId="8"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9" fontId="0" fillId="8" borderId="1" xfId="0" applyNumberFormat="1" applyFill="1" applyBorder="1" applyAlignment="1">
      <alignment horizontal="center" vertical="center" wrapText="1"/>
    </xf>
    <xf numFmtId="0" fontId="11"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9" borderId="1" xfId="0" applyFont="1" applyFill="1" applyBorder="1" applyAlignment="1">
      <alignment horizontal="center" vertical="center"/>
    </xf>
    <xf numFmtId="21" fontId="3" fillId="9" borderId="1" xfId="0" applyNumberFormat="1" applyFont="1" applyFill="1" applyBorder="1" applyAlignment="1">
      <alignment horizontal="center" vertical="center" wrapText="1"/>
    </xf>
    <xf numFmtId="0" fontId="3" fillId="9" borderId="1" xfId="0" applyFont="1" applyFill="1" applyBorder="1" applyAlignment="1">
      <alignment horizontal="center" vertical="center" wrapText="1"/>
    </xf>
    <xf numFmtId="9" fontId="3" fillId="9" borderId="1" xfId="0" applyNumberFormat="1" applyFont="1" applyFill="1" applyBorder="1" applyAlignment="1">
      <alignment horizontal="center" vertical="center" wrapText="1"/>
    </xf>
    <xf numFmtId="21" fontId="3" fillId="8" borderId="1" xfId="0" applyNumberFormat="1" applyFont="1" applyFill="1" applyBorder="1" applyAlignment="1">
      <alignment horizontal="center" vertical="center"/>
    </xf>
    <xf numFmtId="0" fontId="3" fillId="8" borderId="1" xfId="0" applyFont="1" applyFill="1" applyBorder="1" applyAlignment="1">
      <alignment horizontal="center" vertical="center"/>
    </xf>
    <xf numFmtId="9" fontId="3" fillId="8" borderId="1" xfId="0" applyNumberFormat="1" applyFont="1" applyFill="1" applyBorder="1" applyAlignment="1">
      <alignment horizontal="center" vertical="center" wrapText="1"/>
    </xf>
    <xf numFmtId="0" fontId="3" fillId="8" borderId="1" xfId="0" applyFont="1" applyFill="1" applyBorder="1" applyAlignment="1">
      <alignment horizontal="center" vertical="center" wrapText="1"/>
    </xf>
    <xf numFmtId="0" fontId="11" fillId="8" borderId="1" xfId="0" applyFont="1" applyFill="1" applyBorder="1" applyAlignment="1">
      <alignment horizontal="center" vertical="center"/>
    </xf>
    <xf numFmtId="21" fontId="0" fillId="8" borderId="1" xfId="0" applyNumberFormat="1" applyFill="1" applyBorder="1" applyAlignment="1">
      <alignment horizontal="center" vertical="center"/>
    </xf>
    <xf numFmtId="0" fontId="0" fillId="8" borderId="1" xfId="0" applyFill="1" applyBorder="1" applyAlignment="1">
      <alignment horizontal="center" vertical="center"/>
    </xf>
    <xf numFmtId="9" fontId="0" fillId="8" borderId="1" xfId="0" applyNumberFormat="1" applyFill="1" applyBorder="1" applyAlignment="1">
      <alignment horizontal="center" vertical="center"/>
    </xf>
    <xf numFmtId="0" fontId="15" fillId="9" borderId="1" xfId="0" applyFont="1" applyFill="1" applyBorder="1" applyAlignment="1">
      <alignment horizontal="center" vertical="center"/>
    </xf>
    <xf numFmtId="0" fontId="0" fillId="0" borderId="0" xfId="0" applyAlignment="1">
      <alignment wrapText="1"/>
    </xf>
    <xf numFmtId="0" fontId="11" fillId="7" borderId="9" xfId="2" applyFont="1" applyAlignment="1">
      <alignment horizontal="center"/>
    </xf>
    <xf numFmtId="10" fontId="12" fillId="7" borderId="9" xfId="2" applyNumberFormat="1" applyAlignment="1">
      <alignment horizontal="center"/>
    </xf>
    <xf numFmtId="10" fontId="11" fillId="7" borderId="9" xfId="2" applyNumberFormat="1" applyFont="1" applyAlignment="1">
      <alignment horizontal="center"/>
    </xf>
    <xf numFmtId="0" fontId="12" fillId="7" borderId="9" xfId="2" applyAlignment="1">
      <alignment horizontal="center" vertical="center"/>
    </xf>
    <xf numFmtId="10" fontId="16" fillId="7" borderId="9" xfId="2" applyNumberFormat="1" applyFont="1" applyAlignment="1">
      <alignment horizontal="center"/>
    </xf>
    <xf numFmtId="0" fontId="12" fillId="7" borderId="9" xfId="2" applyAlignment="1">
      <alignment horizontal="center"/>
    </xf>
    <xf numFmtId="21" fontId="12" fillId="7" borderId="9" xfId="2" applyNumberFormat="1" applyAlignment="1">
      <alignment horizontal="center"/>
    </xf>
    <xf numFmtId="0" fontId="0" fillId="0" borderId="0" xfId="0" applyAlignment="1">
      <alignment vertical="center"/>
    </xf>
    <xf numFmtId="21" fontId="11" fillId="7" borderId="9" xfId="2" applyNumberFormat="1" applyFont="1" applyAlignment="1">
      <alignment horizontal="center"/>
    </xf>
    <xf numFmtId="21" fontId="17" fillId="7" borderId="9" xfId="2" applyNumberFormat="1" applyFont="1" applyAlignment="1">
      <alignment horizontal="center"/>
    </xf>
    <xf numFmtId="21" fontId="17" fillId="7" borderId="9" xfId="2" applyNumberFormat="1" applyFont="1" applyAlignment="1">
      <alignment horizontal="center" vertical="center" wrapText="1"/>
    </xf>
    <xf numFmtId="21" fontId="11" fillId="7" borderId="9" xfId="2" applyNumberFormat="1" applyFont="1" applyAlignment="1">
      <alignment horizontal="center" vertical="center" wrapText="1"/>
    </xf>
    <xf numFmtId="21" fontId="11" fillId="7" borderId="9" xfId="2" applyNumberFormat="1" applyFont="1" applyAlignment="1">
      <alignment horizontal="center" vertical="center"/>
    </xf>
    <xf numFmtId="21" fontId="0" fillId="0" borderId="0" xfId="0" applyNumberFormat="1"/>
    <xf numFmtId="2" fontId="0" fillId="0" borderId="0" xfId="0" applyNumberFormat="1"/>
    <xf numFmtId="2" fontId="12" fillId="7" borderId="9" xfId="2" applyNumberFormat="1" applyAlignment="1">
      <alignment horizontal="center"/>
    </xf>
    <xf numFmtId="2" fontId="12" fillId="7" borderId="9" xfId="2" applyNumberFormat="1" applyAlignment="1">
      <alignment horizontal="center" vertical="center" wrapText="1"/>
    </xf>
    <xf numFmtId="0" fontId="12" fillId="7" borderId="9" xfId="2" applyNumberFormat="1" applyAlignment="1">
      <alignment horizontal="center"/>
    </xf>
    <xf numFmtId="0" fontId="12" fillId="7" borderId="9" xfId="2" applyNumberFormat="1" applyAlignment="1">
      <alignment horizontal="center" vertical="center"/>
    </xf>
    <xf numFmtId="0" fontId="7" fillId="8" borderId="1" xfId="0" applyFont="1" applyFill="1" applyBorder="1" applyAlignment="1">
      <alignment horizontal="center" vertical="center" wrapText="1"/>
    </xf>
    <xf numFmtId="0" fontId="5" fillId="3" borderId="2" xfId="0" applyFont="1" applyFill="1" applyBorder="1" applyAlignment="1">
      <alignment horizontal="center"/>
    </xf>
    <xf numFmtId="0" fontId="5" fillId="3" borderId="3" xfId="0" applyFont="1" applyFill="1" applyBorder="1" applyAlignment="1">
      <alignment horizontal="center"/>
    </xf>
    <xf numFmtId="0" fontId="0" fillId="3" borderId="0" xfId="0" applyFill="1" applyAlignment="1">
      <alignment horizontal="center" vertical="center"/>
    </xf>
    <xf numFmtId="2" fontId="4" fillId="4" borderId="1" xfId="0" applyNumberFormat="1" applyFont="1" applyFill="1" applyBorder="1" applyAlignment="1">
      <alignment horizontal="center"/>
    </xf>
    <xf numFmtId="2" fontId="4" fillId="4" borderId="6" xfId="0" applyNumberFormat="1" applyFont="1" applyFill="1" applyBorder="1" applyAlignment="1">
      <alignment horizontal="center"/>
    </xf>
    <xf numFmtId="2" fontId="4" fillId="4" borderId="7" xfId="0" applyNumberFormat="1" applyFont="1" applyFill="1" applyBorder="1" applyAlignment="1">
      <alignment horizontal="center"/>
    </xf>
    <xf numFmtId="0" fontId="12" fillId="7" borderId="10" xfId="2" applyBorder="1" applyAlignment="1">
      <alignment horizontal="center" wrapText="1"/>
    </xf>
    <xf numFmtId="0" fontId="12" fillId="7" borderId="11" xfId="2" applyBorder="1" applyAlignment="1">
      <alignment horizontal="center" vertical="center"/>
    </xf>
    <xf numFmtId="0" fontId="12" fillId="7" borderId="12" xfId="2" applyBorder="1" applyAlignment="1">
      <alignment horizontal="center" vertical="center"/>
    </xf>
    <xf numFmtId="0" fontId="12" fillId="7" borderId="13" xfId="2" applyBorder="1" applyAlignment="1">
      <alignment horizontal="center" vertical="center"/>
    </xf>
    <xf numFmtId="0" fontId="12" fillId="7" borderId="9" xfId="2" applyAlignment="1">
      <alignment horizontal="center"/>
    </xf>
    <xf numFmtId="0" fontId="3" fillId="0" borderId="0" xfId="0" applyFont="1" applyAlignment="1">
      <alignment vertical="center" wrapText="1"/>
    </xf>
    <xf numFmtId="0" fontId="10" fillId="9" borderId="14" xfId="0" applyFont="1" applyFill="1" applyBorder="1" applyAlignment="1">
      <alignment horizontal="center" vertical="center" wrapText="1"/>
    </xf>
    <xf numFmtId="0" fontId="3" fillId="9" borderId="8" xfId="0" applyFont="1" applyFill="1" applyBorder="1" applyAlignment="1">
      <alignment vertical="center" wrapText="1"/>
    </xf>
    <xf numFmtId="0" fontId="18" fillId="10" borderId="1" xfId="0" applyFont="1" applyFill="1" applyBorder="1" applyAlignment="1">
      <alignment horizontal="center" vertical="center" wrapText="1"/>
    </xf>
  </cellXfs>
  <cellStyles count="3">
    <cellStyle name="Colore 2" xfId="1" builtinId="33"/>
    <cellStyle name="Normale" xfId="0" builtinId="0"/>
    <cellStyle name="Output" xfId="2" builtinId="21"/>
  </cellStyles>
  <dxfs count="3">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70C0"/>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'Survey Statistics'!$A$2</c:f>
              <c:strCache>
                <c:ptCount val="1"/>
                <c:pt idx="0">
                  <c:v>1</c:v>
                </c:pt>
              </c:strCache>
            </c:strRef>
          </c:tx>
          <c:dLbls>
            <c:showLegendKey val="0"/>
            <c:showVal val="0"/>
            <c:showCatName val="0"/>
            <c:showSerName val="0"/>
            <c:showPercent val="1"/>
            <c:showBubbleSize val="0"/>
            <c:showLeaderLines val="1"/>
          </c:dLbls>
          <c:cat>
            <c:strRef>
              <c:f>'Survey Statistics'!$B$1:$F$1</c:f>
              <c:strCache>
                <c:ptCount val="5"/>
                <c:pt idx="0">
                  <c:v>Very Low</c:v>
                </c:pt>
                <c:pt idx="1">
                  <c:v>Low</c:v>
                </c:pt>
                <c:pt idx="2">
                  <c:v>Medium</c:v>
                </c:pt>
                <c:pt idx="3">
                  <c:v>High</c:v>
                </c:pt>
                <c:pt idx="4">
                  <c:v>Very High</c:v>
                </c:pt>
              </c:strCache>
            </c:strRef>
          </c:cat>
          <c:val>
            <c:numRef>
              <c:f>'Survey Statistics'!$B$2:$F$2</c:f>
              <c:numCache>
                <c:formatCode>General</c:formatCode>
                <c:ptCount val="5"/>
                <c:pt idx="0">
                  <c:v>0</c:v>
                </c:pt>
                <c:pt idx="1">
                  <c:v>2</c:v>
                </c:pt>
                <c:pt idx="2">
                  <c:v>4</c:v>
                </c:pt>
                <c:pt idx="3">
                  <c:v>6</c:v>
                </c:pt>
                <c:pt idx="4">
                  <c:v>4</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'Survey Statistics'!$A$49</c:f>
              <c:strCache>
                <c:ptCount val="1"/>
                <c:pt idx="0">
                  <c:v>Usefulness</c:v>
                </c:pt>
              </c:strCache>
            </c:strRef>
          </c:tx>
          <c:dLbls>
            <c:showLegendKey val="0"/>
            <c:showVal val="0"/>
            <c:showCatName val="0"/>
            <c:showSerName val="0"/>
            <c:showPercent val="1"/>
            <c:showBubbleSize val="0"/>
            <c:showLeaderLines val="1"/>
          </c:dLbls>
          <c:cat>
            <c:strRef>
              <c:f>'Survey Statistics'!$B$48:$F$48</c:f>
              <c:strCache>
                <c:ptCount val="5"/>
                <c:pt idx="0">
                  <c:v>Very Low</c:v>
                </c:pt>
                <c:pt idx="1">
                  <c:v>Low </c:v>
                </c:pt>
                <c:pt idx="2">
                  <c:v>Medium</c:v>
                </c:pt>
                <c:pt idx="3">
                  <c:v>High</c:v>
                </c:pt>
                <c:pt idx="4">
                  <c:v>Very High</c:v>
                </c:pt>
              </c:strCache>
            </c:strRef>
          </c:cat>
          <c:val>
            <c:numRef>
              <c:f>'Survey Statistics'!$B$49:$F$49</c:f>
              <c:numCache>
                <c:formatCode>General</c:formatCode>
                <c:ptCount val="5"/>
                <c:pt idx="0">
                  <c:v>0</c:v>
                </c:pt>
                <c:pt idx="1">
                  <c:v>1</c:v>
                </c:pt>
                <c:pt idx="2">
                  <c:v>1</c:v>
                </c:pt>
                <c:pt idx="3">
                  <c:v>8</c:v>
                </c:pt>
                <c:pt idx="4">
                  <c:v>6</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Speed-up</a:t>
            </a:r>
            <a:r>
              <a:rPr lang="en-US" baseline="0"/>
              <a:t> (Apps with less than 100 Reviews)</a:t>
            </a:r>
            <a:endParaRPr lang="en-US"/>
          </a:p>
        </c:rich>
      </c:tx>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'Survey Statistics'!$A$97:$D$97</c:f>
              <c:strCache>
                <c:ptCount val="4"/>
                <c:pt idx="0">
                  <c:v>Nothing</c:v>
                </c:pt>
                <c:pt idx="1">
                  <c:v>10% &lt;= X &lt;= 20%</c:v>
                </c:pt>
                <c:pt idx="2">
                  <c:v>33% &lt;= X &lt; 50%</c:v>
                </c:pt>
                <c:pt idx="3">
                  <c:v>X &gt;= 50%</c:v>
                </c:pt>
              </c:strCache>
            </c:strRef>
          </c:cat>
          <c:val>
            <c:numRef>
              <c:f>'Survey Statistics'!$A$98:$D$98</c:f>
              <c:numCache>
                <c:formatCode>General</c:formatCode>
                <c:ptCount val="4"/>
                <c:pt idx="0">
                  <c:v>1</c:v>
                </c:pt>
                <c:pt idx="1">
                  <c:v>1</c:v>
                </c:pt>
                <c:pt idx="2">
                  <c:v>1</c:v>
                </c:pt>
                <c:pt idx="3">
                  <c:v>6</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Speed-up (Apps with more</a:t>
            </a:r>
            <a:r>
              <a:rPr lang="it-IT" baseline="0"/>
              <a:t> than</a:t>
            </a:r>
            <a:r>
              <a:rPr lang="it-IT"/>
              <a:t> 100 Reviews)</a:t>
            </a:r>
          </a:p>
        </c:rich>
      </c:tx>
      <c:overlay val="0"/>
    </c:title>
    <c:autoTitleDeleted val="0"/>
    <c:plotArea>
      <c:layout/>
      <c:pieChart>
        <c:varyColors val="1"/>
        <c:ser>
          <c:idx val="0"/>
          <c:order val="0"/>
          <c:dLbls>
            <c:showLegendKey val="0"/>
            <c:showVal val="0"/>
            <c:showCatName val="0"/>
            <c:showSerName val="0"/>
            <c:showPercent val="1"/>
            <c:showBubbleSize val="0"/>
            <c:showLeaderLines val="1"/>
          </c:dLbls>
          <c:cat>
            <c:strRef>
              <c:f>'Survey Statistics'!$A$101:$D$101</c:f>
              <c:strCache>
                <c:ptCount val="4"/>
                <c:pt idx="0">
                  <c:v>Nothing</c:v>
                </c:pt>
                <c:pt idx="1">
                  <c:v>10% &lt;= X &lt;= 20%</c:v>
                </c:pt>
                <c:pt idx="2">
                  <c:v>33% &lt;= X &lt; 50%</c:v>
                </c:pt>
                <c:pt idx="3">
                  <c:v>X &gt;= 50%</c:v>
                </c:pt>
              </c:strCache>
            </c:strRef>
          </c:cat>
          <c:val>
            <c:numRef>
              <c:f>'Survey Statistics'!$A$102:$D$102</c:f>
              <c:numCache>
                <c:formatCode>General</c:formatCode>
                <c:ptCount val="4"/>
                <c:pt idx="0">
                  <c:v>0</c:v>
                </c:pt>
                <c:pt idx="1">
                  <c:v>2</c:v>
                </c:pt>
                <c:pt idx="2">
                  <c:v>2</c:v>
                </c:pt>
                <c:pt idx="3">
                  <c:v>3</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'Survey Statistics'!$A$3</c:f>
              <c:strCache>
                <c:ptCount val="1"/>
                <c:pt idx="0">
                  <c:v>2</c:v>
                </c:pt>
              </c:strCache>
            </c:strRef>
          </c:tx>
          <c:dLbls>
            <c:showLegendKey val="0"/>
            <c:showVal val="0"/>
            <c:showCatName val="0"/>
            <c:showSerName val="0"/>
            <c:showPercent val="1"/>
            <c:showBubbleSize val="0"/>
            <c:showLeaderLines val="1"/>
          </c:dLbls>
          <c:cat>
            <c:strRef>
              <c:f>'Survey Statistics'!$B$1:$F$1</c:f>
              <c:strCache>
                <c:ptCount val="5"/>
                <c:pt idx="0">
                  <c:v>Very Low</c:v>
                </c:pt>
                <c:pt idx="1">
                  <c:v>Low</c:v>
                </c:pt>
                <c:pt idx="2">
                  <c:v>Medium</c:v>
                </c:pt>
                <c:pt idx="3">
                  <c:v>High</c:v>
                </c:pt>
                <c:pt idx="4">
                  <c:v>Very High</c:v>
                </c:pt>
              </c:strCache>
            </c:strRef>
          </c:cat>
          <c:val>
            <c:numRef>
              <c:f>'Survey Statistics'!$B$3:$F$3</c:f>
              <c:numCache>
                <c:formatCode>General</c:formatCode>
                <c:ptCount val="5"/>
                <c:pt idx="0">
                  <c:v>3</c:v>
                </c:pt>
                <c:pt idx="1">
                  <c:v>7</c:v>
                </c:pt>
                <c:pt idx="2">
                  <c:v>4</c:v>
                </c:pt>
                <c:pt idx="3">
                  <c:v>2</c:v>
                </c:pt>
                <c:pt idx="4">
                  <c:v>0</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'Survey Statistics'!$A$4</c:f>
              <c:strCache>
                <c:ptCount val="1"/>
                <c:pt idx="0">
                  <c:v>3</c:v>
                </c:pt>
              </c:strCache>
            </c:strRef>
          </c:tx>
          <c:dLbls>
            <c:showLegendKey val="0"/>
            <c:showVal val="0"/>
            <c:showCatName val="0"/>
            <c:showSerName val="0"/>
            <c:showPercent val="1"/>
            <c:showBubbleSize val="0"/>
            <c:showLeaderLines val="1"/>
          </c:dLbls>
          <c:cat>
            <c:strRef>
              <c:f>'Survey Statistics'!$B$1:$F$1</c:f>
              <c:strCache>
                <c:ptCount val="5"/>
                <c:pt idx="0">
                  <c:v>Very Low</c:v>
                </c:pt>
                <c:pt idx="1">
                  <c:v>Low</c:v>
                </c:pt>
                <c:pt idx="2">
                  <c:v>Medium</c:v>
                </c:pt>
                <c:pt idx="3">
                  <c:v>High</c:v>
                </c:pt>
                <c:pt idx="4">
                  <c:v>Very High</c:v>
                </c:pt>
              </c:strCache>
            </c:strRef>
          </c:cat>
          <c:val>
            <c:numRef>
              <c:f>'Survey Statistics'!$B$4:$F$4</c:f>
              <c:numCache>
                <c:formatCode>General</c:formatCode>
                <c:ptCount val="5"/>
                <c:pt idx="0">
                  <c:v>0</c:v>
                </c:pt>
                <c:pt idx="1">
                  <c:v>1</c:v>
                </c:pt>
                <c:pt idx="2">
                  <c:v>5</c:v>
                </c:pt>
                <c:pt idx="3">
                  <c:v>9</c:v>
                </c:pt>
                <c:pt idx="4">
                  <c:v>1</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'Survey Statistics'!$A$7</c:f>
              <c:strCache>
                <c:ptCount val="1"/>
                <c:pt idx="0">
                  <c:v>4</c:v>
                </c:pt>
              </c:strCache>
            </c:strRef>
          </c:tx>
          <c:dLbls>
            <c:showLegendKey val="0"/>
            <c:showVal val="0"/>
            <c:showCatName val="0"/>
            <c:showSerName val="0"/>
            <c:showPercent val="1"/>
            <c:showBubbleSize val="0"/>
            <c:showLeaderLines val="1"/>
          </c:dLbls>
          <c:cat>
            <c:strRef>
              <c:f>'Survey Statistics'!$B$6:$E$6</c:f>
              <c:strCache>
                <c:ptCount val="4"/>
                <c:pt idx="0">
                  <c:v>Nothing</c:v>
                </c:pt>
                <c:pt idx="1">
                  <c:v>10% &lt;= X &lt;= 20%</c:v>
                </c:pt>
                <c:pt idx="2">
                  <c:v>33% &lt;= X &lt; 50%</c:v>
                </c:pt>
                <c:pt idx="3">
                  <c:v>X &gt;= 50%</c:v>
                </c:pt>
              </c:strCache>
            </c:strRef>
          </c:cat>
          <c:val>
            <c:numRef>
              <c:f>'Survey Statistics'!$B$7:$E$7</c:f>
              <c:numCache>
                <c:formatCode>General</c:formatCode>
                <c:ptCount val="4"/>
                <c:pt idx="0">
                  <c:v>1</c:v>
                </c:pt>
                <c:pt idx="1">
                  <c:v>3</c:v>
                </c:pt>
                <c:pt idx="2">
                  <c:v>3</c:v>
                </c:pt>
                <c:pt idx="3">
                  <c:v>9</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'Survey Statistics'!$A$38</c:f>
              <c:strCache>
                <c:ptCount val="1"/>
                <c:pt idx="0">
                  <c:v>Topics to add</c:v>
                </c:pt>
              </c:strCache>
            </c:strRef>
          </c:tx>
          <c:dLbls>
            <c:showLegendKey val="0"/>
            <c:showVal val="0"/>
            <c:showCatName val="0"/>
            <c:showSerName val="0"/>
            <c:showPercent val="1"/>
            <c:showBubbleSize val="0"/>
            <c:showLeaderLines val="1"/>
          </c:dLbls>
          <c:cat>
            <c:strRef>
              <c:f>'Survey Statistics'!$B$37:$E$37</c:f>
              <c:strCache>
                <c:ptCount val="4"/>
                <c:pt idx="0">
                  <c:v>NO topics to add</c:v>
                </c:pt>
                <c:pt idx="1">
                  <c:v>ADVERTISMENT</c:v>
                </c:pt>
                <c:pt idx="2">
                  <c:v>RAGING CUSTOMERS</c:v>
                </c:pt>
                <c:pt idx="3">
                  <c:v>ADAPTIVE vs CORRECTIVE</c:v>
                </c:pt>
              </c:strCache>
            </c:strRef>
          </c:cat>
          <c:val>
            <c:numRef>
              <c:f>'Survey Statistics'!$B$38:$E$38</c:f>
              <c:numCache>
                <c:formatCode>General</c:formatCode>
                <c:ptCount val="4"/>
                <c:pt idx="0">
                  <c:v>13</c:v>
                </c:pt>
                <c:pt idx="1">
                  <c:v>1</c:v>
                </c:pt>
                <c:pt idx="2">
                  <c:v>1</c:v>
                </c:pt>
                <c:pt idx="3">
                  <c:v>1</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'Survey Statistics'!$A$41</c:f>
              <c:strCache>
                <c:ptCount val="1"/>
                <c:pt idx="0">
                  <c:v>6</c:v>
                </c:pt>
              </c:strCache>
            </c:strRef>
          </c:tx>
          <c:dLbls>
            <c:showLegendKey val="0"/>
            <c:showVal val="0"/>
            <c:showCatName val="0"/>
            <c:showSerName val="0"/>
            <c:showPercent val="1"/>
            <c:showBubbleSize val="0"/>
            <c:showLeaderLines val="1"/>
          </c:dLbls>
          <c:cat>
            <c:strRef>
              <c:f>'Survey Statistics'!$B$40:$E$40</c:f>
              <c:strCache>
                <c:ptCount val="4"/>
                <c:pt idx="0">
                  <c:v>Totally Disagree</c:v>
                </c:pt>
                <c:pt idx="1">
                  <c:v>Partially Disagree</c:v>
                </c:pt>
                <c:pt idx="2">
                  <c:v>Partially Agree</c:v>
                </c:pt>
                <c:pt idx="3">
                  <c:v>Totally Agree</c:v>
                </c:pt>
              </c:strCache>
            </c:strRef>
          </c:cat>
          <c:val>
            <c:numRef>
              <c:f>'Survey Statistics'!$B$41:$E$41</c:f>
              <c:numCache>
                <c:formatCode>General</c:formatCode>
                <c:ptCount val="4"/>
                <c:pt idx="0">
                  <c:v>0</c:v>
                </c:pt>
                <c:pt idx="1">
                  <c:v>2</c:v>
                </c:pt>
                <c:pt idx="2">
                  <c:v>6</c:v>
                </c:pt>
                <c:pt idx="3">
                  <c:v>8</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'Survey Statistics'!$A$44</c:f>
              <c:strCache>
                <c:ptCount val="1"/>
                <c:pt idx="0">
                  <c:v>Content adequacy</c:v>
                </c:pt>
              </c:strCache>
            </c:strRef>
          </c:tx>
          <c:dLbls>
            <c:showLegendKey val="0"/>
            <c:showVal val="0"/>
            <c:showCatName val="0"/>
            <c:showSerName val="0"/>
            <c:showPercent val="1"/>
            <c:showBubbleSize val="0"/>
            <c:showLeaderLines val="1"/>
          </c:dLbls>
          <c:cat>
            <c:strRef>
              <c:f>'Survey Statistics'!$B$43:$E$43</c:f>
              <c:strCache>
                <c:ptCount val="4"/>
                <c:pt idx="0">
                  <c:v>A</c:v>
                </c:pt>
                <c:pt idx="1">
                  <c:v>B</c:v>
                </c:pt>
                <c:pt idx="2">
                  <c:v>C</c:v>
                </c:pt>
                <c:pt idx="3">
                  <c:v>Not Sure</c:v>
                </c:pt>
              </c:strCache>
            </c:strRef>
          </c:cat>
          <c:val>
            <c:numRef>
              <c:f>'Survey Statistics'!$B$44:$E$44</c:f>
              <c:numCache>
                <c:formatCode>General</c:formatCode>
                <c:ptCount val="4"/>
                <c:pt idx="0">
                  <c:v>7</c:v>
                </c:pt>
                <c:pt idx="1">
                  <c:v>4</c:v>
                </c:pt>
                <c:pt idx="2">
                  <c:v>4</c:v>
                </c:pt>
                <c:pt idx="3">
                  <c:v>1</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'Survey Statistics'!$A$45</c:f>
              <c:strCache>
                <c:ptCount val="1"/>
                <c:pt idx="0">
                  <c:v>Coinciseness</c:v>
                </c:pt>
              </c:strCache>
            </c:strRef>
          </c:tx>
          <c:dLbls>
            <c:showLegendKey val="0"/>
            <c:showVal val="0"/>
            <c:showCatName val="0"/>
            <c:showSerName val="0"/>
            <c:showPercent val="1"/>
            <c:showBubbleSize val="0"/>
            <c:showLeaderLines val="1"/>
          </c:dLbls>
          <c:cat>
            <c:strRef>
              <c:f>'Survey Statistics'!$B$43:$E$43</c:f>
              <c:strCache>
                <c:ptCount val="4"/>
                <c:pt idx="0">
                  <c:v>A</c:v>
                </c:pt>
                <c:pt idx="1">
                  <c:v>B</c:v>
                </c:pt>
                <c:pt idx="2">
                  <c:v>C</c:v>
                </c:pt>
                <c:pt idx="3">
                  <c:v>Not Sure</c:v>
                </c:pt>
              </c:strCache>
            </c:strRef>
          </c:cat>
          <c:val>
            <c:numRef>
              <c:f>'Survey Statistics'!$B$45:$E$45</c:f>
              <c:numCache>
                <c:formatCode>General</c:formatCode>
                <c:ptCount val="4"/>
                <c:pt idx="0">
                  <c:v>14</c:v>
                </c:pt>
                <c:pt idx="1">
                  <c:v>2</c:v>
                </c:pt>
                <c:pt idx="2">
                  <c:v>0</c:v>
                </c:pt>
                <c:pt idx="3">
                  <c:v>0</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'Survey Statistics'!$A$46</c:f>
              <c:strCache>
                <c:ptCount val="1"/>
                <c:pt idx="0">
                  <c:v>Expressiveness</c:v>
                </c:pt>
              </c:strCache>
            </c:strRef>
          </c:tx>
          <c:dLbls>
            <c:showLegendKey val="0"/>
            <c:showVal val="0"/>
            <c:showCatName val="0"/>
            <c:showSerName val="0"/>
            <c:showPercent val="1"/>
            <c:showBubbleSize val="0"/>
            <c:showLeaderLines val="1"/>
          </c:dLbls>
          <c:cat>
            <c:strRef>
              <c:f>'Survey Statistics'!$B$43:$E$43</c:f>
              <c:strCache>
                <c:ptCount val="4"/>
                <c:pt idx="0">
                  <c:v>A</c:v>
                </c:pt>
                <c:pt idx="1">
                  <c:v>B</c:v>
                </c:pt>
                <c:pt idx="2">
                  <c:v>C</c:v>
                </c:pt>
                <c:pt idx="3">
                  <c:v>Not Sure</c:v>
                </c:pt>
              </c:strCache>
            </c:strRef>
          </c:cat>
          <c:val>
            <c:numRef>
              <c:f>'Survey Statistics'!$B$46:$E$46</c:f>
              <c:numCache>
                <c:formatCode>General</c:formatCode>
                <c:ptCount val="4"/>
                <c:pt idx="0">
                  <c:v>11</c:v>
                </c:pt>
                <c:pt idx="1">
                  <c:v>3</c:v>
                </c:pt>
                <c:pt idx="2">
                  <c:v>2</c:v>
                </c:pt>
                <c:pt idx="3">
                  <c:v>0</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390524</xdr:colOff>
      <xdr:row>0</xdr:row>
      <xdr:rowOff>176214</xdr:rowOff>
    </xdr:from>
    <xdr:to>
      <xdr:col>14</xdr:col>
      <xdr:colOff>190499</xdr:colOff>
      <xdr:row>15</xdr:row>
      <xdr:rowOff>0</xdr:rowOff>
    </xdr:to>
    <xdr:graphicFrame macro="">
      <xdr:nvGraphicFramePr>
        <xdr:cNvPr id="3" name="Gra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15</xdr:row>
      <xdr:rowOff>157162</xdr:rowOff>
    </xdr:from>
    <xdr:to>
      <xdr:col>14</xdr:col>
      <xdr:colOff>200025</xdr:colOff>
      <xdr:row>30</xdr:row>
      <xdr:rowOff>42862</xdr:rowOff>
    </xdr:to>
    <xdr:graphicFrame macro="">
      <xdr:nvGraphicFramePr>
        <xdr:cNvPr id="6" name="Gra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352424</xdr:colOff>
      <xdr:row>31</xdr:row>
      <xdr:rowOff>61912</xdr:rowOff>
    </xdr:from>
    <xdr:to>
      <xdr:col>14</xdr:col>
      <xdr:colOff>209549</xdr:colOff>
      <xdr:row>45</xdr:row>
      <xdr:rowOff>138112</xdr:rowOff>
    </xdr:to>
    <xdr:graphicFrame macro="">
      <xdr:nvGraphicFramePr>
        <xdr:cNvPr id="7" name="Gra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419100</xdr:colOff>
      <xdr:row>0</xdr:row>
      <xdr:rowOff>161926</xdr:rowOff>
    </xdr:from>
    <xdr:to>
      <xdr:col>22</xdr:col>
      <xdr:colOff>114300</xdr:colOff>
      <xdr:row>14</xdr:row>
      <xdr:rowOff>171450</xdr:rowOff>
    </xdr:to>
    <xdr:graphicFrame macro="">
      <xdr:nvGraphicFramePr>
        <xdr:cNvPr id="8" name="Gra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428625</xdr:colOff>
      <xdr:row>15</xdr:row>
      <xdr:rowOff>128587</xdr:rowOff>
    </xdr:from>
    <xdr:to>
      <xdr:col>22</xdr:col>
      <xdr:colOff>123825</xdr:colOff>
      <xdr:row>29</xdr:row>
      <xdr:rowOff>180975</xdr:rowOff>
    </xdr:to>
    <xdr:graphicFrame macro="">
      <xdr:nvGraphicFramePr>
        <xdr:cNvPr id="9" name="Gra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476250</xdr:colOff>
      <xdr:row>31</xdr:row>
      <xdr:rowOff>61912</xdr:rowOff>
    </xdr:from>
    <xdr:to>
      <xdr:col>22</xdr:col>
      <xdr:colOff>171450</xdr:colOff>
      <xdr:row>45</xdr:row>
      <xdr:rowOff>138112</xdr:rowOff>
    </xdr:to>
    <xdr:graphicFrame macro="">
      <xdr:nvGraphicFramePr>
        <xdr:cNvPr id="10" name="Gra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342900</xdr:colOff>
      <xdr:row>47</xdr:row>
      <xdr:rowOff>4762</xdr:rowOff>
    </xdr:from>
    <xdr:to>
      <xdr:col>14</xdr:col>
      <xdr:colOff>228600</xdr:colOff>
      <xdr:row>59</xdr:row>
      <xdr:rowOff>80962</xdr:rowOff>
    </xdr:to>
    <xdr:graphicFrame macro="">
      <xdr:nvGraphicFramePr>
        <xdr:cNvPr id="11" name="Gra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466725</xdr:colOff>
      <xdr:row>46</xdr:row>
      <xdr:rowOff>157162</xdr:rowOff>
    </xdr:from>
    <xdr:to>
      <xdr:col>22</xdr:col>
      <xdr:colOff>161925</xdr:colOff>
      <xdr:row>59</xdr:row>
      <xdr:rowOff>42862</xdr:rowOff>
    </xdr:to>
    <xdr:graphicFrame macro="">
      <xdr:nvGraphicFramePr>
        <xdr:cNvPr id="12" name="Grafico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333375</xdr:colOff>
      <xdr:row>60</xdr:row>
      <xdr:rowOff>42862</xdr:rowOff>
    </xdr:from>
    <xdr:to>
      <xdr:col>14</xdr:col>
      <xdr:colOff>200025</xdr:colOff>
      <xdr:row>74</xdr:row>
      <xdr:rowOff>119062</xdr:rowOff>
    </xdr:to>
    <xdr:graphicFrame macro="">
      <xdr:nvGraphicFramePr>
        <xdr:cNvPr id="13" name="Grafico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504825</xdr:colOff>
      <xdr:row>60</xdr:row>
      <xdr:rowOff>61912</xdr:rowOff>
    </xdr:from>
    <xdr:to>
      <xdr:col>22</xdr:col>
      <xdr:colOff>200025</xdr:colOff>
      <xdr:row>74</xdr:row>
      <xdr:rowOff>138112</xdr:rowOff>
    </xdr:to>
    <xdr:graphicFrame macro="">
      <xdr:nvGraphicFramePr>
        <xdr:cNvPr id="14" name="Grafico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333375</xdr:colOff>
      <xdr:row>75</xdr:row>
      <xdr:rowOff>109537</xdr:rowOff>
    </xdr:from>
    <xdr:to>
      <xdr:col>15</xdr:col>
      <xdr:colOff>28575</xdr:colOff>
      <xdr:row>86</xdr:row>
      <xdr:rowOff>185737</xdr:rowOff>
    </xdr:to>
    <xdr:graphicFrame macro="">
      <xdr:nvGraphicFramePr>
        <xdr:cNvPr id="4" name="Gra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342900</xdr:colOff>
      <xdr:row>87</xdr:row>
      <xdr:rowOff>147637</xdr:rowOff>
    </xdr:from>
    <xdr:to>
      <xdr:col>15</xdr:col>
      <xdr:colOff>38100</xdr:colOff>
      <xdr:row>102</xdr:row>
      <xdr:rowOff>14287</xdr:rowOff>
    </xdr:to>
    <xdr:graphicFrame macro="">
      <xdr:nvGraphicFramePr>
        <xdr:cNvPr id="5" name="Gra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id="3" name="Tabella3" displayName="Tabella3" ref="A1:C14" totalsRowShown="0">
  <tableColumns count="3">
    <tableColumn id="1" name="id" dataDxfId="2"/>
    <tableColumn id="2" name="Question" dataDxfId="1"/>
    <tableColumn id="3" name="Possible Answers" dataDxfId="0"/>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abSelected="1" zoomScale="90" zoomScaleNormal="90" workbookViewId="0">
      <pane ySplit="2" topLeftCell="A3" activePane="bottomLeft" state="frozen"/>
      <selection pane="bottomLeft"/>
    </sheetView>
  </sheetViews>
  <sheetFormatPr defaultRowHeight="15" x14ac:dyDescent="0.25"/>
  <cols>
    <col min="1" max="2" width="27.28515625" style="1" customWidth="1"/>
    <col min="3" max="3" width="18.28515625" style="3" customWidth="1"/>
    <col min="4" max="4" width="9.85546875" style="3" customWidth="1"/>
    <col min="5" max="5" width="12.7109375" style="3" customWidth="1"/>
    <col min="6" max="6" width="12.28515625" style="3" customWidth="1"/>
    <col min="7" max="7" width="19.42578125" style="3" customWidth="1"/>
    <col min="8" max="9" width="27.28515625" style="3" customWidth="1"/>
    <col min="10" max="10" width="24.7109375" style="3" customWidth="1"/>
    <col min="11" max="11" width="27.85546875" style="3" customWidth="1"/>
    <col min="12" max="12" width="22.85546875" style="3" customWidth="1"/>
    <col min="13" max="13" width="24.42578125" style="3" customWidth="1"/>
    <col min="14" max="14" width="18.5703125" style="3" customWidth="1"/>
    <col min="15" max="15" width="23" style="3" customWidth="1"/>
  </cols>
  <sheetData>
    <row r="1" spans="1:15" s="98" customFormat="1" ht="153" x14ac:dyDescent="0.25">
      <c r="A1" s="99"/>
      <c r="B1" s="100"/>
      <c r="C1" s="101" t="s">
        <v>196</v>
      </c>
      <c r="D1" s="101" t="s">
        <v>53</v>
      </c>
      <c r="E1" s="101" t="s">
        <v>54</v>
      </c>
      <c r="F1" s="101" t="s">
        <v>55</v>
      </c>
      <c r="G1" s="101" t="s">
        <v>197</v>
      </c>
      <c r="H1" s="101" t="s">
        <v>198</v>
      </c>
      <c r="I1" s="101" t="s">
        <v>58</v>
      </c>
      <c r="J1" s="101" t="s">
        <v>59</v>
      </c>
      <c r="K1" s="101" t="s">
        <v>199</v>
      </c>
      <c r="L1" s="101" t="s">
        <v>200</v>
      </c>
      <c r="M1" s="101" t="s">
        <v>201</v>
      </c>
      <c r="N1" s="101" t="s">
        <v>63</v>
      </c>
      <c r="O1" s="101" t="s">
        <v>155</v>
      </c>
    </row>
    <row r="2" spans="1:15" s="18" customFormat="1" x14ac:dyDescent="0.25">
      <c r="A2" s="37" t="s">
        <v>0</v>
      </c>
      <c r="B2" s="37" t="s">
        <v>157</v>
      </c>
      <c r="C2" s="38" t="s">
        <v>2</v>
      </c>
      <c r="D2" s="38">
        <v>1</v>
      </c>
      <c r="E2" s="38">
        <v>2</v>
      </c>
      <c r="F2" s="38">
        <v>3</v>
      </c>
      <c r="G2" s="38">
        <v>4</v>
      </c>
      <c r="H2" s="38">
        <v>5</v>
      </c>
      <c r="I2" s="38" t="s">
        <v>11</v>
      </c>
      <c r="J2" s="38">
        <v>6</v>
      </c>
      <c r="K2" s="38" t="s">
        <v>6</v>
      </c>
      <c r="L2" s="38" t="s">
        <v>7</v>
      </c>
      <c r="M2" s="38" t="s">
        <v>8</v>
      </c>
      <c r="N2" s="38" t="s">
        <v>9</v>
      </c>
      <c r="O2" s="38" t="s">
        <v>44</v>
      </c>
    </row>
    <row r="3" spans="1:15" s="34" customFormat="1" ht="120" x14ac:dyDescent="0.25">
      <c r="A3" s="39" t="s">
        <v>1</v>
      </c>
      <c r="B3" s="40" t="s">
        <v>158</v>
      </c>
      <c r="C3" s="41">
        <v>8.4722222222222213E-3</v>
      </c>
      <c r="D3" s="42" t="s">
        <v>47</v>
      </c>
      <c r="E3" s="42" t="s">
        <v>64</v>
      </c>
      <c r="F3" s="42" t="s">
        <v>47</v>
      </c>
      <c r="G3" s="43">
        <v>0.5</v>
      </c>
      <c r="H3" s="42" t="s">
        <v>3</v>
      </c>
      <c r="I3" s="42" t="s">
        <v>15</v>
      </c>
      <c r="J3" s="44" t="s">
        <v>73</v>
      </c>
      <c r="K3" s="45" t="s">
        <v>4</v>
      </c>
      <c r="L3" s="42" t="s">
        <v>74</v>
      </c>
      <c r="M3" s="42" t="s">
        <v>75</v>
      </c>
      <c r="N3" s="42" t="s">
        <v>10</v>
      </c>
      <c r="O3" s="44" t="s">
        <v>65</v>
      </c>
    </row>
    <row r="4" spans="1:15" s="33" customFormat="1" ht="135" x14ac:dyDescent="0.25">
      <c r="A4" s="46" t="s">
        <v>13</v>
      </c>
      <c r="B4" s="47" t="s">
        <v>158</v>
      </c>
      <c r="C4" s="48">
        <v>3.125E-2</v>
      </c>
      <c r="D4" s="49" t="s">
        <v>65</v>
      </c>
      <c r="E4" s="49" t="s">
        <v>47</v>
      </c>
      <c r="F4" s="49" t="s">
        <v>65</v>
      </c>
      <c r="G4" s="50">
        <v>0.33</v>
      </c>
      <c r="H4" s="49" t="s">
        <v>71</v>
      </c>
      <c r="I4" s="49" t="s">
        <v>12</v>
      </c>
      <c r="J4" s="49" t="s">
        <v>88</v>
      </c>
      <c r="K4" s="49" t="s">
        <v>76</v>
      </c>
      <c r="L4" s="51" t="s">
        <v>5</v>
      </c>
      <c r="M4" s="49" t="s">
        <v>77</v>
      </c>
      <c r="N4" s="49" t="s">
        <v>14</v>
      </c>
      <c r="O4" s="51" t="s">
        <v>65</v>
      </c>
    </row>
    <row r="5" spans="1:15" s="34" customFormat="1" ht="120" x14ac:dyDescent="0.25">
      <c r="A5" s="39" t="s">
        <v>32</v>
      </c>
      <c r="B5" s="40" t="s">
        <v>158</v>
      </c>
      <c r="C5" s="41">
        <v>1.2037037037037035E-2</v>
      </c>
      <c r="D5" s="42" t="s">
        <v>47</v>
      </c>
      <c r="E5" s="42" t="s">
        <v>47</v>
      </c>
      <c r="F5" s="42" t="s">
        <v>65</v>
      </c>
      <c r="G5" s="43">
        <v>0.4</v>
      </c>
      <c r="H5" s="42" t="s">
        <v>33</v>
      </c>
      <c r="I5" s="42" t="s">
        <v>67</v>
      </c>
      <c r="J5" s="42" t="s">
        <v>78</v>
      </c>
      <c r="K5" s="45" t="s">
        <v>79</v>
      </c>
      <c r="L5" s="44" t="s">
        <v>5</v>
      </c>
      <c r="M5" s="42" t="s">
        <v>80</v>
      </c>
      <c r="N5" s="42" t="s">
        <v>72</v>
      </c>
      <c r="O5" s="44" t="s">
        <v>65</v>
      </c>
    </row>
    <row r="6" spans="1:15" s="35" customFormat="1" ht="180" x14ac:dyDescent="0.25">
      <c r="A6" s="52" t="s">
        <v>34</v>
      </c>
      <c r="B6" s="47" t="s">
        <v>159</v>
      </c>
      <c r="C6" s="48">
        <v>1.9884259259259258E-2</v>
      </c>
      <c r="D6" s="49" t="s">
        <v>45</v>
      </c>
      <c r="E6" s="49" t="s">
        <v>64</v>
      </c>
      <c r="F6" s="49" t="s">
        <v>65</v>
      </c>
      <c r="G6" s="50">
        <v>0.45</v>
      </c>
      <c r="H6" s="49" t="s">
        <v>171</v>
      </c>
      <c r="I6" s="49" t="s">
        <v>67</v>
      </c>
      <c r="J6" s="49" t="s">
        <v>172</v>
      </c>
      <c r="K6" s="51" t="s">
        <v>5</v>
      </c>
      <c r="L6" s="51" t="s">
        <v>5</v>
      </c>
      <c r="M6" s="49" t="s">
        <v>173</v>
      </c>
      <c r="N6" s="49" t="s">
        <v>174</v>
      </c>
      <c r="O6" s="51" t="s">
        <v>45</v>
      </c>
    </row>
    <row r="7" spans="1:15" s="36" customFormat="1" ht="150" x14ac:dyDescent="0.25">
      <c r="A7" s="53" t="s">
        <v>35</v>
      </c>
      <c r="B7" s="40" t="s">
        <v>159</v>
      </c>
      <c r="C7" s="41">
        <v>6.9444444444444441E-3</v>
      </c>
      <c r="D7" s="42" t="s">
        <v>45</v>
      </c>
      <c r="E7" s="42" t="s">
        <v>46</v>
      </c>
      <c r="F7" s="42" t="s">
        <v>47</v>
      </c>
      <c r="G7" s="43">
        <v>0.95</v>
      </c>
      <c r="H7" s="42" t="s">
        <v>163</v>
      </c>
      <c r="I7" s="42" t="s">
        <v>67</v>
      </c>
      <c r="J7" s="42" t="s">
        <v>164</v>
      </c>
      <c r="K7" s="44" t="s">
        <v>5</v>
      </c>
      <c r="L7" s="44" t="s">
        <v>5</v>
      </c>
      <c r="M7" s="42" t="s">
        <v>165</v>
      </c>
      <c r="N7" s="42" t="s">
        <v>166</v>
      </c>
      <c r="O7" s="44" t="s">
        <v>45</v>
      </c>
    </row>
    <row r="8" spans="1:15" s="33" customFormat="1" ht="150" x14ac:dyDescent="0.25">
      <c r="A8" s="46" t="s">
        <v>122</v>
      </c>
      <c r="B8" s="47" t="s">
        <v>160</v>
      </c>
      <c r="C8" s="48">
        <v>1.7361111111111112E-2</v>
      </c>
      <c r="D8" s="49" t="s">
        <v>45</v>
      </c>
      <c r="E8" s="49" t="s">
        <v>64</v>
      </c>
      <c r="F8" s="49" t="s">
        <v>65</v>
      </c>
      <c r="G8" s="50">
        <v>0.9</v>
      </c>
      <c r="H8" s="49" t="s">
        <v>123</v>
      </c>
      <c r="I8" s="49" t="s">
        <v>67</v>
      </c>
      <c r="J8" s="49" t="s">
        <v>124</v>
      </c>
      <c r="K8" s="51" t="s">
        <v>5</v>
      </c>
      <c r="L8" s="51" t="s">
        <v>5</v>
      </c>
      <c r="M8" s="51" t="s">
        <v>125</v>
      </c>
      <c r="N8" s="49" t="s">
        <v>126</v>
      </c>
      <c r="O8" s="51" t="s">
        <v>45</v>
      </c>
    </row>
    <row r="9" spans="1:15" s="36" customFormat="1" ht="240" x14ac:dyDescent="0.25">
      <c r="A9" s="53" t="s">
        <v>117</v>
      </c>
      <c r="B9" s="40" t="s">
        <v>170</v>
      </c>
      <c r="C9" s="41">
        <v>1.2766203703703703E-2</v>
      </c>
      <c r="D9" s="42" t="s">
        <v>65</v>
      </c>
      <c r="E9" s="42" t="s">
        <v>64</v>
      </c>
      <c r="F9" s="42" t="s">
        <v>45</v>
      </c>
      <c r="G9" s="43">
        <v>0.9</v>
      </c>
      <c r="H9" s="42" t="s">
        <v>118</v>
      </c>
      <c r="I9" s="42" t="s">
        <v>67</v>
      </c>
      <c r="J9" s="42" t="s">
        <v>119</v>
      </c>
      <c r="K9" s="44" t="s">
        <v>5</v>
      </c>
      <c r="L9" s="44" t="s">
        <v>5</v>
      </c>
      <c r="M9" s="44" t="s">
        <v>120</v>
      </c>
      <c r="N9" s="42" t="s">
        <v>121</v>
      </c>
      <c r="O9" s="44" t="s">
        <v>45</v>
      </c>
    </row>
    <row r="10" spans="1:15" s="35" customFormat="1" ht="120" x14ac:dyDescent="0.25">
      <c r="A10" s="46" t="s">
        <v>36</v>
      </c>
      <c r="B10" s="47" t="s">
        <v>186</v>
      </c>
      <c r="C10" s="48">
        <v>2.7280092592592592E-2</v>
      </c>
      <c r="D10" s="49" t="s">
        <v>65</v>
      </c>
      <c r="E10" s="49" t="s">
        <v>47</v>
      </c>
      <c r="F10" s="49" t="s">
        <v>65</v>
      </c>
      <c r="G10" s="50">
        <v>0.5</v>
      </c>
      <c r="H10" s="49" t="s">
        <v>139</v>
      </c>
      <c r="I10" s="49" t="s">
        <v>67</v>
      </c>
      <c r="J10" s="49" t="s">
        <v>140</v>
      </c>
      <c r="K10" s="51" t="s">
        <v>97</v>
      </c>
      <c r="L10" s="51" t="s">
        <v>5</v>
      </c>
      <c r="M10" s="51" t="s">
        <v>141</v>
      </c>
      <c r="N10" s="49" t="s">
        <v>67</v>
      </c>
      <c r="O10" s="51" t="s">
        <v>65</v>
      </c>
    </row>
    <row r="11" spans="1:15" s="36" customFormat="1" ht="150" x14ac:dyDescent="0.25">
      <c r="A11" s="53" t="s">
        <v>42</v>
      </c>
      <c r="B11" s="40" t="s">
        <v>161</v>
      </c>
      <c r="C11" s="41">
        <v>5.5555555555555558E-3</v>
      </c>
      <c r="D11" s="42" t="s">
        <v>65</v>
      </c>
      <c r="E11" s="42" t="s">
        <v>64</v>
      </c>
      <c r="F11" s="42" t="s">
        <v>65</v>
      </c>
      <c r="G11" s="43">
        <v>0.95</v>
      </c>
      <c r="H11" s="42" t="s">
        <v>142</v>
      </c>
      <c r="I11" s="42" t="s">
        <v>143</v>
      </c>
      <c r="J11" s="42" t="s">
        <v>144</v>
      </c>
      <c r="K11" s="42" t="s">
        <v>145</v>
      </c>
      <c r="L11" s="42" t="s">
        <v>146</v>
      </c>
      <c r="M11" s="42" t="s">
        <v>147</v>
      </c>
      <c r="N11" s="42" t="s">
        <v>67</v>
      </c>
      <c r="O11" s="44" t="s">
        <v>45</v>
      </c>
    </row>
    <row r="12" spans="1:15" s="35" customFormat="1" ht="120" x14ac:dyDescent="0.25">
      <c r="A12" s="52" t="s">
        <v>40</v>
      </c>
      <c r="B12" s="47" t="s">
        <v>159</v>
      </c>
      <c r="C12" s="48">
        <v>2.4305555555555556E-2</v>
      </c>
      <c r="D12" s="49" t="s">
        <v>45</v>
      </c>
      <c r="E12" s="49" t="s">
        <v>46</v>
      </c>
      <c r="F12" s="49" t="s">
        <v>47</v>
      </c>
      <c r="G12" s="50">
        <v>0.5</v>
      </c>
      <c r="H12" s="49" t="s">
        <v>48</v>
      </c>
      <c r="I12" s="49" t="s">
        <v>49</v>
      </c>
      <c r="J12" s="49" t="s">
        <v>81</v>
      </c>
      <c r="K12" s="51" t="s">
        <v>5</v>
      </c>
      <c r="L12" s="51" t="s">
        <v>5</v>
      </c>
      <c r="M12" s="51" t="s">
        <v>5</v>
      </c>
      <c r="N12" s="49" t="s">
        <v>50</v>
      </c>
      <c r="O12" s="51" t="s">
        <v>45</v>
      </c>
    </row>
    <row r="13" spans="1:15" s="36" customFormat="1" ht="120" x14ac:dyDescent="0.25">
      <c r="A13" s="53" t="s">
        <v>38</v>
      </c>
      <c r="B13" s="40" t="s">
        <v>162</v>
      </c>
      <c r="C13" s="41">
        <v>2.0960648148148148E-2</v>
      </c>
      <c r="D13" s="42" t="s">
        <v>65</v>
      </c>
      <c r="E13" s="42" t="s">
        <v>46</v>
      </c>
      <c r="F13" s="42" t="s">
        <v>65</v>
      </c>
      <c r="G13" s="43">
        <v>0.5</v>
      </c>
      <c r="H13" s="42" t="s">
        <v>69</v>
      </c>
      <c r="I13" s="42" t="s">
        <v>67</v>
      </c>
      <c r="J13" s="42" t="s">
        <v>82</v>
      </c>
      <c r="K13" s="44" t="s">
        <v>5</v>
      </c>
      <c r="L13" s="44" t="s">
        <v>5</v>
      </c>
      <c r="M13" s="42" t="s">
        <v>83</v>
      </c>
      <c r="N13" s="42" t="s">
        <v>70</v>
      </c>
      <c r="O13" s="44" t="s">
        <v>65</v>
      </c>
    </row>
    <row r="14" spans="1:15" s="35" customFormat="1" ht="120" x14ac:dyDescent="0.25">
      <c r="A14" s="52" t="s">
        <v>43</v>
      </c>
      <c r="B14" s="47" t="s">
        <v>186</v>
      </c>
      <c r="C14" s="48">
        <v>2.2465277777777778E-2</v>
      </c>
      <c r="D14" s="49" t="s">
        <v>64</v>
      </c>
      <c r="E14" s="49" t="s">
        <v>47</v>
      </c>
      <c r="F14" s="49" t="s">
        <v>65</v>
      </c>
      <c r="G14" s="50">
        <v>0.15</v>
      </c>
      <c r="H14" s="49" t="s">
        <v>66</v>
      </c>
      <c r="I14" s="49" t="s">
        <v>67</v>
      </c>
      <c r="J14" s="49" t="s">
        <v>84</v>
      </c>
      <c r="K14" s="49" t="s">
        <v>85</v>
      </c>
      <c r="L14" s="51" t="s">
        <v>5</v>
      </c>
      <c r="M14" s="49" t="s">
        <v>86</v>
      </c>
      <c r="N14" s="49" t="s">
        <v>68</v>
      </c>
      <c r="O14" s="51" t="s">
        <v>47</v>
      </c>
    </row>
    <row r="15" spans="1:15" s="34" customFormat="1" ht="150" x14ac:dyDescent="0.25">
      <c r="A15" s="39" t="s">
        <v>94</v>
      </c>
      <c r="B15" s="40" t="s">
        <v>158</v>
      </c>
      <c r="C15" s="54">
        <v>3.1053240740740742E-2</v>
      </c>
      <c r="D15" s="55" t="s">
        <v>47</v>
      </c>
      <c r="E15" s="55" t="s">
        <v>64</v>
      </c>
      <c r="F15" s="55" t="s">
        <v>47</v>
      </c>
      <c r="G15" s="56" t="s">
        <v>91</v>
      </c>
      <c r="H15" s="55" t="s">
        <v>92</v>
      </c>
      <c r="I15" s="55" t="s">
        <v>67</v>
      </c>
      <c r="J15" s="55" t="s">
        <v>106</v>
      </c>
      <c r="K15" s="55" t="s">
        <v>107</v>
      </c>
      <c r="L15" s="44" t="s">
        <v>5</v>
      </c>
      <c r="M15" s="44" t="s">
        <v>5</v>
      </c>
      <c r="N15" s="55" t="s">
        <v>93</v>
      </c>
      <c r="O15" s="55" t="s">
        <v>108</v>
      </c>
    </row>
    <row r="16" spans="1:15" s="35" customFormat="1" ht="105" x14ac:dyDescent="0.25">
      <c r="A16" s="86" t="s">
        <v>99</v>
      </c>
      <c r="B16" s="47" t="s">
        <v>158</v>
      </c>
      <c r="C16" s="57">
        <v>3.125E-2</v>
      </c>
      <c r="D16" s="58" t="s">
        <v>65</v>
      </c>
      <c r="E16" s="58" t="s">
        <v>64</v>
      </c>
      <c r="F16" s="58" t="s">
        <v>47</v>
      </c>
      <c r="G16" s="59">
        <v>0.5</v>
      </c>
      <c r="H16" s="60" t="s">
        <v>95</v>
      </c>
      <c r="I16" s="58" t="s">
        <v>67</v>
      </c>
      <c r="J16" s="61" t="s">
        <v>96</v>
      </c>
      <c r="K16" s="60" t="s">
        <v>109</v>
      </c>
      <c r="L16" s="61" t="s">
        <v>5</v>
      </c>
      <c r="M16" s="51" t="s">
        <v>97</v>
      </c>
      <c r="N16" s="60" t="s">
        <v>98</v>
      </c>
      <c r="O16" s="61" t="s">
        <v>65</v>
      </c>
    </row>
    <row r="17" spans="1:15" s="35" customFormat="1" ht="135" x14ac:dyDescent="0.25">
      <c r="A17" s="86"/>
      <c r="B17" s="47" t="s">
        <v>158</v>
      </c>
      <c r="C17" s="62">
        <v>2.7777777777777776E-2</v>
      </c>
      <c r="D17" s="63" t="s">
        <v>47</v>
      </c>
      <c r="E17" s="63" t="s">
        <v>65</v>
      </c>
      <c r="F17" s="63" t="s">
        <v>64</v>
      </c>
      <c r="G17" s="64">
        <v>0.2</v>
      </c>
      <c r="H17" s="49" t="s">
        <v>100</v>
      </c>
      <c r="I17" s="49" t="s">
        <v>67</v>
      </c>
      <c r="J17" s="49" t="s">
        <v>112</v>
      </c>
      <c r="K17" s="49" t="s">
        <v>111</v>
      </c>
      <c r="L17" s="61" t="s">
        <v>5</v>
      </c>
      <c r="M17" s="49" t="s">
        <v>110</v>
      </c>
      <c r="N17" s="49" t="s">
        <v>101</v>
      </c>
      <c r="O17" s="61" t="s">
        <v>65</v>
      </c>
    </row>
    <row r="18" spans="1:15" s="36" customFormat="1" ht="135" x14ac:dyDescent="0.25">
      <c r="A18" s="53" t="s">
        <v>105</v>
      </c>
      <c r="B18" s="65" t="s">
        <v>169</v>
      </c>
      <c r="C18" s="41">
        <v>1.3888888888888888E-2</v>
      </c>
      <c r="D18" s="42" t="s">
        <v>102</v>
      </c>
      <c r="E18" s="42" t="s">
        <v>103</v>
      </c>
      <c r="F18" s="42" t="s">
        <v>103</v>
      </c>
      <c r="G18" s="43">
        <v>0.1</v>
      </c>
      <c r="H18" s="42" t="s">
        <v>104</v>
      </c>
      <c r="I18" s="42" t="s">
        <v>67</v>
      </c>
      <c r="J18" s="42" t="s">
        <v>113</v>
      </c>
      <c r="K18" s="42" t="s">
        <v>114</v>
      </c>
      <c r="L18" s="42" t="s">
        <v>115</v>
      </c>
      <c r="M18" s="42" t="s">
        <v>116</v>
      </c>
      <c r="N18" s="42"/>
      <c r="O18" s="44" t="s">
        <v>64</v>
      </c>
    </row>
  </sheetData>
  <mergeCells count="1">
    <mergeCell ref="A16:A17"/>
  </mergeCells>
  <hyperlinks>
    <hyperlink ref="D2" location="'Survey Questions'!A3" display="'Survey Questions'!A3"/>
    <hyperlink ref="E2" location="'Survey Questions'!A4" display="'Survey Questions'!A4"/>
    <hyperlink ref="F2" location="'Survey Questions'!A5" display="'Survey Questions'!A5"/>
    <hyperlink ref="G2" location="'Survey Questions'!A6" display="'Survey Questions'!A6"/>
    <hyperlink ref="H2" location="'Survey Questions'!A7" display="'Survey Questions'!A7"/>
    <hyperlink ref="I2" location="'Survey Questions'!A8" display="Topics to add"/>
    <hyperlink ref="J2" location="'Survey Questions'!A9" display="'Survey Questions'!A9"/>
    <hyperlink ref="K2" location="'Survey Questions'!A10" display="Content adequacy"/>
    <hyperlink ref="L2" location="'Survey Questions'!A11" display="Conciseness"/>
    <hyperlink ref="M2" location="'Survey Questions'!A12" display="Expressiveness"/>
    <hyperlink ref="N2" location="'Survey Questions'!A13" display="Suggestions"/>
    <hyperlink ref="O2" location="'Survey Questions'!A14" display="Usefulness"/>
    <hyperlink ref="C2" location="'Survey Questions'!A2" display="time required"/>
  </hyperlinks>
  <pageMargins left="0.7" right="0.7" top="0.75" bottom="0.75" header="0.3" footer="0.3"/>
  <pageSetup paperSize="9"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zoomScaleNormal="100" workbookViewId="0">
      <selection activeCell="Y24" sqref="Y24"/>
    </sheetView>
  </sheetViews>
  <sheetFormatPr defaultRowHeight="15" x14ac:dyDescent="0.25"/>
  <cols>
    <col min="1" max="1" width="24.7109375" customWidth="1"/>
    <col min="25" max="25" width="11.7109375" customWidth="1"/>
  </cols>
  <sheetData>
    <row r="1" spans="1:28" ht="18.75" x14ac:dyDescent="0.3">
      <c r="A1" s="89" t="s">
        <v>27</v>
      </c>
      <c r="B1" s="87" t="s">
        <v>16</v>
      </c>
      <c r="C1" s="88"/>
      <c r="D1" s="87" t="s">
        <v>17</v>
      </c>
      <c r="E1" s="88"/>
      <c r="F1" s="87" t="s">
        <v>18</v>
      </c>
      <c r="G1" s="88"/>
      <c r="H1" s="87" t="s">
        <v>19</v>
      </c>
      <c r="I1" s="88"/>
      <c r="J1" s="87" t="s">
        <v>29</v>
      </c>
      <c r="K1" s="88"/>
      <c r="L1" s="87" t="s">
        <v>20</v>
      </c>
      <c r="M1" s="88"/>
      <c r="N1" s="87" t="s">
        <v>21</v>
      </c>
      <c r="O1" s="88"/>
      <c r="P1" s="87" t="s">
        <v>22</v>
      </c>
      <c r="Q1" s="88"/>
      <c r="R1" s="87" t="s">
        <v>23</v>
      </c>
      <c r="S1" s="88"/>
      <c r="T1" s="87" t="s">
        <v>24</v>
      </c>
      <c r="U1" s="88"/>
      <c r="V1" s="87" t="s">
        <v>25</v>
      </c>
      <c r="W1" s="88"/>
      <c r="X1" s="87" t="s">
        <v>26</v>
      </c>
      <c r="Y1" s="88"/>
      <c r="Z1" s="87" t="s">
        <v>30</v>
      </c>
      <c r="AA1" s="88"/>
    </row>
    <row r="2" spans="1:28" ht="24.75" x14ac:dyDescent="0.25">
      <c r="A2" s="89"/>
      <c r="B2" s="13" t="s">
        <v>41</v>
      </c>
      <c r="C2" s="6" t="s">
        <v>28</v>
      </c>
      <c r="D2" s="13" t="s">
        <v>41</v>
      </c>
      <c r="E2" s="6" t="s">
        <v>28</v>
      </c>
      <c r="F2" s="13" t="s">
        <v>41</v>
      </c>
      <c r="G2" s="6" t="s">
        <v>28</v>
      </c>
      <c r="H2" s="13" t="s">
        <v>41</v>
      </c>
      <c r="I2" s="6" t="s">
        <v>28</v>
      </c>
      <c r="J2" s="13" t="s">
        <v>41</v>
      </c>
      <c r="K2" s="6" t="s">
        <v>28</v>
      </c>
      <c r="L2" s="13" t="s">
        <v>41</v>
      </c>
      <c r="M2" s="6" t="s">
        <v>28</v>
      </c>
      <c r="N2" s="13" t="s">
        <v>41</v>
      </c>
      <c r="O2" s="6" t="s">
        <v>28</v>
      </c>
      <c r="P2" s="13" t="s">
        <v>41</v>
      </c>
      <c r="Q2" s="6" t="s">
        <v>28</v>
      </c>
      <c r="R2" s="13" t="s">
        <v>41</v>
      </c>
      <c r="S2" s="6" t="s">
        <v>28</v>
      </c>
      <c r="T2" s="13" t="s">
        <v>41</v>
      </c>
      <c r="U2" s="6" t="s">
        <v>28</v>
      </c>
      <c r="V2" s="13" t="s">
        <v>41</v>
      </c>
      <c r="W2" s="6" t="s">
        <v>28</v>
      </c>
      <c r="X2" s="13" t="s">
        <v>41</v>
      </c>
      <c r="Y2" s="6" t="s">
        <v>28</v>
      </c>
      <c r="Z2" s="13" t="s">
        <v>41</v>
      </c>
      <c r="AA2" s="6" t="s">
        <v>28</v>
      </c>
    </row>
    <row r="3" spans="1:28" x14ac:dyDescent="0.25">
      <c r="A3" t="s">
        <v>1</v>
      </c>
      <c r="B3" s="4">
        <v>5</v>
      </c>
      <c r="C3" s="5">
        <v>26</v>
      </c>
      <c r="D3" s="4">
        <v>0</v>
      </c>
      <c r="E3" s="5">
        <v>37</v>
      </c>
      <c r="F3" s="4">
        <v>0</v>
      </c>
      <c r="G3" s="5">
        <v>0</v>
      </c>
      <c r="H3" s="4">
        <v>3</v>
      </c>
      <c r="I3" s="5">
        <v>14</v>
      </c>
      <c r="J3" s="4">
        <v>0</v>
      </c>
      <c r="K3" s="5">
        <v>1</v>
      </c>
      <c r="L3" s="4">
        <v>0</v>
      </c>
      <c r="M3" s="5">
        <v>45</v>
      </c>
      <c r="N3" s="4">
        <v>0</v>
      </c>
      <c r="O3" s="5">
        <v>0</v>
      </c>
      <c r="P3" s="4">
        <v>4</v>
      </c>
      <c r="Q3" s="5">
        <v>9</v>
      </c>
      <c r="R3" s="4">
        <v>0</v>
      </c>
      <c r="S3" s="5">
        <v>1</v>
      </c>
      <c r="T3" s="4">
        <v>0</v>
      </c>
      <c r="U3" s="5">
        <v>0</v>
      </c>
      <c r="V3" s="4">
        <v>0</v>
      </c>
      <c r="W3" s="5">
        <v>1</v>
      </c>
      <c r="X3" s="4">
        <v>1</v>
      </c>
      <c r="Y3" s="7">
        <v>6</v>
      </c>
      <c r="Z3" s="4">
        <f t="shared" ref="Z3:AA5" si="0">SUM(B3,D3,F3,H3,J3,L3,N3,P3,R3,T3,V3,X3)</f>
        <v>13</v>
      </c>
      <c r="AA3" s="5">
        <f t="shared" si="0"/>
        <v>140</v>
      </c>
    </row>
    <row r="4" spans="1:28" x14ac:dyDescent="0.25">
      <c r="A4" t="s">
        <v>13</v>
      </c>
      <c r="B4" s="4">
        <v>7</v>
      </c>
      <c r="C4" s="5">
        <v>50</v>
      </c>
      <c r="D4" s="4">
        <v>1</v>
      </c>
      <c r="E4" s="5">
        <v>134</v>
      </c>
      <c r="F4" s="4">
        <v>3</v>
      </c>
      <c r="G4" s="5">
        <v>4</v>
      </c>
      <c r="H4" s="4">
        <v>4</v>
      </c>
      <c r="I4" s="5">
        <v>28</v>
      </c>
      <c r="J4" s="4">
        <v>0</v>
      </c>
      <c r="K4" s="5">
        <v>3</v>
      </c>
      <c r="L4" s="4">
        <v>7</v>
      </c>
      <c r="M4" s="5">
        <v>277</v>
      </c>
      <c r="N4" s="4">
        <v>2</v>
      </c>
      <c r="O4" s="5">
        <v>11</v>
      </c>
      <c r="P4" s="4">
        <v>1</v>
      </c>
      <c r="Q4" s="5">
        <v>10</v>
      </c>
      <c r="R4" s="4">
        <v>0</v>
      </c>
      <c r="S4" s="5">
        <v>16</v>
      </c>
      <c r="T4" s="4">
        <v>1</v>
      </c>
      <c r="U4" s="5">
        <v>1</v>
      </c>
      <c r="V4" s="4">
        <v>1</v>
      </c>
      <c r="W4" s="5">
        <v>1</v>
      </c>
      <c r="X4" s="4">
        <v>10</v>
      </c>
      <c r="Y4" s="7">
        <v>21</v>
      </c>
      <c r="Z4" s="4">
        <f t="shared" si="0"/>
        <v>37</v>
      </c>
      <c r="AA4" s="5">
        <f t="shared" si="0"/>
        <v>556</v>
      </c>
    </row>
    <row r="5" spans="1:28" x14ac:dyDescent="0.25">
      <c r="A5" t="s">
        <v>32</v>
      </c>
      <c r="B5" s="4">
        <v>1</v>
      </c>
      <c r="C5" s="5">
        <v>2</v>
      </c>
      <c r="D5" s="4">
        <v>4</v>
      </c>
      <c r="E5" s="5">
        <v>10</v>
      </c>
      <c r="F5" s="4">
        <v>0</v>
      </c>
      <c r="G5" s="5">
        <v>0</v>
      </c>
      <c r="H5" s="4">
        <v>0</v>
      </c>
      <c r="I5" s="5">
        <v>1</v>
      </c>
      <c r="J5" s="4">
        <v>0</v>
      </c>
      <c r="K5" s="5">
        <v>0</v>
      </c>
      <c r="L5" s="4">
        <v>2</v>
      </c>
      <c r="M5" s="5">
        <v>8</v>
      </c>
      <c r="N5" s="4">
        <v>0</v>
      </c>
      <c r="O5" s="5">
        <v>1</v>
      </c>
      <c r="P5" s="4">
        <v>0</v>
      </c>
      <c r="Q5" s="5">
        <v>0</v>
      </c>
      <c r="R5" s="4">
        <v>0</v>
      </c>
      <c r="S5" s="5">
        <v>0</v>
      </c>
      <c r="T5" s="4">
        <v>0</v>
      </c>
      <c r="U5" s="5">
        <v>0</v>
      </c>
      <c r="V5" s="4">
        <v>0</v>
      </c>
      <c r="W5" s="5">
        <v>0</v>
      </c>
      <c r="X5" s="4">
        <v>0</v>
      </c>
      <c r="Y5" s="7">
        <v>3</v>
      </c>
      <c r="Z5" s="4">
        <f t="shared" si="0"/>
        <v>7</v>
      </c>
      <c r="AA5" s="5">
        <f t="shared" si="0"/>
        <v>25</v>
      </c>
    </row>
    <row r="6" spans="1:28" x14ac:dyDescent="0.25">
      <c r="A6" t="s">
        <v>34</v>
      </c>
      <c r="B6" s="4">
        <v>2</v>
      </c>
      <c r="C6" s="5">
        <v>6</v>
      </c>
      <c r="D6" s="4">
        <v>2</v>
      </c>
      <c r="E6" s="5">
        <v>17</v>
      </c>
      <c r="F6" s="4">
        <v>2</v>
      </c>
      <c r="G6" s="5">
        <v>2</v>
      </c>
      <c r="H6" s="4">
        <v>0</v>
      </c>
      <c r="I6" s="5">
        <v>10</v>
      </c>
      <c r="J6" s="4">
        <v>0</v>
      </c>
      <c r="K6" s="5">
        <v>1</v>
      </c>
      <c r="L6" s="4">
        <v>1</v>
      </c>
      <c r="M6" s="5">
        <v>24</v>
      </c>
      <c r="N6" s="4">
        <v>0</v>
      </c>
      <c r="O6" s="5">
        <v>1</v>
      </c>
      <c r="P6" s="4">
        <v>0</v>
      </c>
      <c r="Q6" s="5">
        <v>2</v>
      </c>
      <c r="R6" s="4">
        <v>0</v>
      </c>
      <c r="S6" s="5">
        <v>0</v>
      </c>
      <c r="T6" s="4">
        <v>0</v>
      </c>
      <c r="U6" s="5">
        <v>0</v>
      </c>
      <c r="V6" s="4">
        <v>0</v>
      </c>
      <c r="W6" s="5">
        <v>10</v>
      </c>
      <c r="X6" s="4">
        <v>1</v>
      </c>
      <c r="Y6" s="7">
        <v>5</v>
      </c>
      <c r="Z6" s="4">
        <f t="shared" ref="Z6:Z18" si="1">SUM(B6,D6,F6,H6,J6,L6,N6,P6,R6,T6,V6,X6)</f>
        <v>8</v>
      </c>
      <c r="AA6" s="5">
        <f t="shared" ref="AA6:AA14" si="2">SUM(C6,E6,G6,I6,K6,M6,O6,Q6,S6,U6,W6,Y6)</f>
        <v>78</v>
      </c>
    </row>
    <row r="7" spans="1:28" x14ac:dyDescent="0.25">
      <c r="A7" t="s">
        <v>35</v>
      </c>
      <c r="B7" s="4">
        <v>0</v>
      </c>
      <c r="C7" s="5">
        <v>1</v>
      </c>
      <c r="D7" s="4">
        <v>0</v>
      </c>
      <c r="E7" s="5">
        <v>10</v>
      </c>
      <c r="F7" s="4">
        <v>0</v>
      </c>
      <c r="G7" s="5">
        <v>0</v>
      </c>
      <c r="H7" s="4">
        <v>0</v>
      </c>
      <c r="I7" s="5">
        <v>3</v>
      </c>
      <c r="J7" s="4">
        <v>0</v>
      </c>
      <c r="K7" s="5">
        <v>1</v>
      </c>
      <c r="L7" s="4">
        <v>0</v>
      </c>
      <c r="M7" s="5">
        <v>8</v>
      </c>
      <c r="N7" s="4">
        <v>0</v>
      </c>
      <c r="O7" s="5">
        <v>0</v>
      </c>
      <c r="P7" s="4">
        <v>0</v>
      </c>
      <c r="Q7" s="5">
        <v>1</v>
      </c>
      <c r="R7" s="4">
        <v>0</v>
      </c>
      <c r="S7" s="5">
        <v>1</v>
      </c>
      <c r="T7" s="4">
        <v>0</v>
      </c>
      <c r="U7" s="5">
        <v>2</v>
      </c>
      <c r="V7" s="4">
        <v>0</v>
      </c>
      <c r="W7" s="5">
        <v>0</v>
      </c>
      <c r="X7" s="4">
        <v>0</v>
      </c>
      <c r="Y7" s="7">
        <v>1</v>
      </c>
      <c r="Z7" s="4">
        <f t="shared" si="1"/>
        <v>0</v>
      </c>
      <c r="AA7" s="5">
        <f t="shared" si="2"/>
        <v>28</v>
      </c>
    </row>
    <row r="8" spans="1:28" x14ac:dyDescent="0.25">
      <c r="A8" t="s">
        <v>90</v>
      </c>
      <c r="B8" s="4">
        <v>1</v>
      </c>
      <c r="C8" s="5">
        <v>2</v>
      </c>
      <c r="D8" s="4">
        <v>1</v>
      </c>
      <c r="E8" s="5">
        <v>18</v>
      </c>
      <c r="F8" s="4">
        <v>0</v>
      </c>
      <c r="G8" s="5">
        <v>0</v>
      </c>
      <c r="H8" s="4">
        <v>0</v>
      </c>
      <c r="I8" s="5">
        <v>10</v>
      </c>
      <c r="J8" s="4">
        <v>0</v>
      </c>
      <c r="K8" s="5">
        <v>4</v>
      </c>
      <c r="L8" s="4">
        <v>1</v>
      </c>
      <c r="M8" s="5">
        <v>22</v>
      </c>
      <c r="N8" s="4">
        <v>0</v>
      </c>
      <c r="O8" s="5">
        <v>0</v>
      </c>
      <c r="P8" s="4">
        <v>0</v>
      </c>
      <c r="Q8" s="5">
        <v>0</v>
      </c>
      <c r="R8" s="4">
        <v>0</v>
      </c>
      <c r="S8" s="5">
        <v>1</v>
      </c>
      <c r="T8" s="4">
        <v>0</v>
      </c>
      <c r="U8" s="5">
        <v>1</v>
      </c>
      <c r="V8" s="4">
        <v>0</v>
      </c>
      <c r="W8" s="5">
        <v>0</v>
      </c>
      <c r="X8" s="4">
        <v>0</v>
      </c>
      <c r="Y8" s="7">
        <v>1</v>
      </c>
      <c r="Z8" s="4">
        <f t="shared" si="1"/>
        <v>3</v>
      </c>
      <c r="AA8" s="5">
        <f t="shared" si="2"/>
        <v>59</v>
      </c>
    </row>
    <row r="9" spans="1:28" x14ac:dyDescent="0.25">
      <c r="A9" t="s">
        <v>87</v>
      </c>
      <c r="B9" s="4">
        <v>1</v>
      </c>
      <c r="C9" s="5">
        <v>8</v>
      </c>
      <c r="D9" s="4">
        <v>0</v>
      </c>
      <c r="E9" s="5">
        <v>11</v>
      </c>
      <c r="F9" s="4">
        <v>0</v>
      </c>
      <c r="G9" s="5">
        <v>0</v>
      </c>
      <c r="H9" s="4">
        <v>0</v>
      </c>
      <c r="I9" s="5">
        <v>3</v>
      </c>
      <c r="J9" s="4">
        <v>0</v>
      </c>
      <c r="K9" s="5">
        <v>0</v>
      </c>
      <c r="L9" s="4">
        <v>3</v>
      </c>
      <c r="M9" s="5">
        <v>20</v>
      </c>
      <c r="N9" s="4">
        <v>0</v>
      </c>
      <c r="O9" s="5">
        <v>1</v>
      </c>
      <c r="P9" s="4">
        <v>0</v>
      </c>
      <c r="Q9" s="5">
        <v>4</v>
      </c>
      <c r="R9" s="4">
        <v>0</v>
      </c>
      <c r="S9" s="5">
        <v>0</v>
      </c>
      <c r="T9" s="4">
        <v>0</v>
      </c>
      <c r="U9" s="5">
        <v>0</v>
      </c>
      <c r="V9" s="4">
        <v>0</v>
      </c>
      <c r="W9" s="5">
        <v>1</v>
      </c>
      <c r="X9" s="4">
        <v>0</v>
      </c>
      <c r="Y9" s="7">
        <v>1</v>
      </c>
      <c r="Z9" s="4">
        <f t="shared" si="1"/>
        <v>4</v>
      </c>
      <c r="AA9" s="5">
        <f t="shared" si="2"/>
        <v>49</v>
      </c>
    </row>
    <row r="10" spans="1:28" x14ac:dyDescent="0.25">
      <c r="A10" t="s">
        <v>36</v>
      </c>
      <c r="B10" s="4">
        <v>0</v>
      </c>
      <c r="C10" s="5">
        <v>13</v>
      </c>
      <c r="D10" s="4">
        <v>1</v>
      </c>
      <c r="E10" s="5">
        <v>11</v>
      </c>
      <c r="F10" s="4">
        <v>0</v>
      </c>
      <c r="G10" s="5">
        <v>0</v>
      </c>
      <c r="H10" s="4">
        <v>0</v>
      </c>
      <c r="I10" s="5">
        <v>1</v>
      </c>
      <c r="J10" s="4">
        <v>0</v>
      </c>
      <c r="K10" s="5">
        <v>1</v>
      </c>
      <c r="L10" s="4">
        <v>6</v>
      </c>
      <c r="M10" s="5">
        <v>23</v>
      </c>
      <c r="N10" s="4">
        <v>1</v>
      </c>
      <c r="O10" s="5">
        <v>3</v>
      </c>
      <c r="P10" s="4">
        <v>0</v>
      </c>
      <c r="Q10" s="5">
        <v>1</v>
      </c>
      <c r="R10" s="4">
        <v>0</v>
      </c>
      <c r="S10" s="5">
        <v>1</v>
      </c>
      <c r="T10" s="4">
        <v>0</v>
      </c>
      <c r="U10" s="5">
        <v>0</v>
      </c>
      <c r="V10" s="4">
        <v>0</v>
      </c>
      <c r="W10" s="5">
        <v>0</v>
      </c>
      <c r="X10" s="4">
        <v>0</v>
      </c>
      <c r="Y10" s="7">
        <v>5</v>
      </c>
      <c r="Z10" s="4">
        <f t="shared" si="1"/>
        <v>8</v>
      </c>
      <c r="AA10" s="5">
        <f t="shared" si="2"/>
        <v>59</v>
      </c>
    </row>
    <row r="11" spans="1:28" x14ac:dyDescent="0.25">
      <c r="A11" t="s">
        <v>37</v>
      </c>
      <c r="B11" s="4">
        <v>0</v>
      </c>
      <c r="C11" s="5">
        <v>1</v>
      </c>
      <c r="D11" s="4">
        <v>0</v>
      </c>
      <c r="E11" s="5">
        <v>7</v>
      </c>
      <c r="F11" s="4">
        <v>0</v>
      </c>
      <c r="G11" s="5">
        <v>0</v>
      </c>
      <c r="H11" s="4">
        <v>0</v>
      </c>
      <c r="I11" s="5">
        <v>0</v>
      </c>
      <c r="J11" s="4">
        <v>0</v>
      </c>
      <c r="K11" s="5">
        <v>1</v>
      </c>
      <c r="L11" s="4">
        <v>0</v>
      </c>
      <c r="M11" s="5">
        <v>8</v>
      </c>
      <c r="N11" s="4">
        <v>0</v>
      </c>
      <c r="O11" s="5">
        <v>0</v>
      </c>
      <c r="P11" s="4">
        <v>0</v>
      </c>
      <c r="Q11" s="5">
        <v>1</v>
      </c>
      <c r="R11" s="4">
        <v>0</v>
      </c>
      <c r="S11" s="5">
        <v>1</v>
      </c>
      <c r="T11" s="4">
        <v>0</v>
      </c>
      <c r="U11" s="5">
        <v>0</v>
      </c>
      <c r="V11" s="4">
        <v>0</v>
      </c>
      <c r="W11" s="5">
        <v>0</v>
      </c>
      <c r="X11" s="4">
        <v>0</v>
      </c>
      <c r="Y11" s="7">
        <v>0</v>
      </c>
      <c r="Z11" s="4">
        <f t="shared" si="1"/>
        <v>0</v>
      </c>
      <c r="AA11" s="5">
        <f t="shared" si="2"/>
        <v>19</v>
      </c>
    </row>
    <row r="12" spans="1:28" x14ac:dyDescent="0.25">
      <c r="A12" t="s">
        <v>40</v>
      </c>
      <c r="B12" s="4">
        <v>3</v>
      </c>
      <c r="C12" s="5">
        <v>19</v>
      </c>
      <c r="D12" s="4">
        <v>4</v>
      </c>
      <c r="E12" s="5">
        <v>27</v>
      </c>
      <c r="F12" s="4">
        <v>0</v>
      </c>
      <c r="G12" s="5">
        <v>0</v>
      </c>
      <c r="H12" s="4">
        <v>0</v>
      </c>
      <c r="I12" s="5">
        <v>11</v>
      </c>
      <c r="J12" s="4">
        <v>0</v>
      </c>
      <c r="K12" s="5">
        <v>5</v>
      </c>
      <c r="L12" s="4">
        <v>4</v>
      </c>
      <c r="M12" s="5">
        <v>58</v>
      </c>
      <c r="N12" s="4">
        <v>0</v>
      </c>
      <c r="O12" s="5">
        <v>11</v>
      </c>
      <c r="P12" s="4">
        <v>0</v>
      </c>
      <c r="Q12" s="5">
        <v>12</v>
      </c>
      <c r="R12" s="4">
        <v>0</v>
      </c>
      <c r="S12" s="5">
        <v>10</v>
      </c>
      <c r="T12" s="4">
        <v>0</v>
      </c>
      <c r="U12" s="5">
        <v>0</v>
      </c>
      <c r="V12" s="4">
        <v>0</v>
      </c>
      <c r="W12" s="5">
        <v>0</v>
      </c>
      <c r="X12" s="4">
        <v>0</v>
      </c>
      <c r="Y12" s="7">
        <v>15</v>
      </c>
      <c r="Z12" s="4">
        <f t="shared" si="1"/>
        <v>11</v>
      </c>
      <c r="AA12" s="5">
        <f t="shared" si="2"/>
        <v>168</v>
      </c>
    </row>
    <row r="13" spans="1:28" x14ac:dyDescent="0.25">
      <c r="A13" t="s">
        <v>38</v>
      </c>
      <c r="B13" s="4">
        <v>0</v>
      </c>
      <c r="C13" s="5">
        <v>8</v>
      </c>
      <c r="D13" s="4">
        <v>0</v>
      </c>
      <c r="E13" s="5">
        <v>12</v>
      </c>
      <c r="F13" s="4">
        <v>0</v>
      </c>
      <c r="G13" s="5">
        <v>0</v>
      </c>
      <c r="H13" s="4">
        <v>0</v>
      </c>
      <c r="I13" s="5">
        <v>1</v>
      </c>
      <c r="J13" s="4">
        <v>0</v>
      </c>
      <c r="K13" s="5">
        <v>0</v>
      </c>
      <c r="L13" s="4">
        <v>0</v>
      </c>
      <c r="M13" s="5">
        <v>15</v>
      </c>
      <c r="N13" s="4">
        <v>0</v>
      </c>
      <c r="O13" s="5">
        <v>1</v>
      </c>
      <c r="P13" s="4">
        <v>0</v>
      </c>
      <c r="Q13" s="5">
        <v>0</v>
      </c>
      <c r="R13" s="4">
        <v>0</v>
      </c>
      <c r="S13" s="5">
        <v>0</v>
      </c>
      <c r="T13" s="4">
        <v>0</v>
      </c>
      <c r="U13" s="5">
        <v>0</v>
      </c>
      <c r="V13" s="4">
        <v>0</v>
      </c>
      <c r="W13" s="5">
        <v>0</v>
      </c>
      <c r="X13" s="4">
        <v>0</v>
      </c>
      <c r="Y13" s="7">
        <v>0</v>
      </c>
      <c r="Z13" s="4">
        <f t="shared" si="1"/>
        <v>0</v>
      </c>
      <c r="AA13" s="5">
        <f t="shared" si="2"/>
        <v>37</v>
      </c>
    </row>
    <row r="14" spans="1:28" x14ac:dyDescent="0.25">
      <c r="A14" t="s">
        <v>39</v>
      </c>
      <c r="B14" s="4">
        <v>1</v>
      </c>
      <c r="C14" s="5">
        <v>1</v>
      </c>
      <c r="D14" s="4">
        <v>2</v>
      </c>
      <c r="E14" s="5">
        <v>13</v>
      </c>
      <c r="F14" s="4">
        <v>0</v>
      </c>
      <c r="G14" s="5">
        <v>0</v>
      </c>
      <c r="H14" s="4">
        <v>3</v>
      </c>
      <c r="I14" s="5">
        <v>5</v>
      </c>
      <c r="J14" s="4">
        <v>0</v>
      </c>
      <c r="K14" s="5">
        <v>1</v>
      </c>
      <c r="L14" s="4">
        <v>5</v>
      </c>
      <c r="M14" s="5">
        <v>16</v>
      </c>
      <c r="N14" s="4">
        <v>0</v>
      </c>
      <c r="O14" s="5">
        <v>0</v>
      </c>
      <c r="P14" s="4">
        <v>4</v>
      </c>
      <c r="Q14" s="5">
        <v>4</v>
      </c>
      <c r="R14" s="4">
        <v>0</v>
      </c>
      <c r="S14" s="5">
        <v>0</v>
      </c>
      <c r="T14" s="4">
        <v>0</v>
      </c>
      <c r="U14" s="5">
        <v>1</v>
      </c>
      <c r="V14" s="4">
        <v>0</v>
      </c>
      <c r="W14" s="5">
        <v>0</v>
      </c>
      <c r="X14" s="4">
        <v>1</v>
      </c>
      <c r="Y14" s="7">
        <v>1</v>
      </c>
      <c r="Z14" s="4">
        <f t="shared" si="1"/>
        <v>16</v>
      </c>
      <c r="AA14" s="5">
        <f t="shared" si="2"/>
        <v>42</v>
      </c>
    </row>
    <row r="15" spans="1:28" x14ac:dyDescent="0.25">
      <c r="A15" t="s">
        <v>99</v>
      </c>
      <c r="B15" s="4">
        <v>12</v>
      </c>
      <c r="C15" s="5">
        <v>36</v>
      </c>
      <c r="D15" s="4">
        <v>3</v>
      </c>
      <c r="E15" s="5">
        <v>24</v>
      </c>
      <c r="F15" s="4">
        <v>0</v>
      </c>
      <c r="G15" s="5">
        <v>2</v>
      </c>
      <c r="H15" s="4">
        <v>2</v>
      </c>
      <c r="I15" s="5">
        <v>8</v>
      </c>
      <c r="J15" s="4">
        <v>1</v>
      </c>
      <c r="K15" s="5">
        <v>12</v>
      </c>
      <c r="L15" s="4">
        <v>7</v>
      </c>
      <c r="M15" s="5">
        <v>84</v>
      </c>
      <c r="N15" s="4">
        <v>0</v>
      </c>
      <c r="O15" s="5">
        <v>4</v>
      </c>
      <c r="P15" s="4">
        <v>0</v>
      </c>
      <c r="Q15" s="5">
        <v>11</v>
      </c>
      <c r="R15" s="4">
        <v>0</v>
      </c>
      <c r="S15" s="5">
        <v>0</v>
      </c>
      <c r="T15" s="4">
        <v>0</v>
      </c>
      <c r="U15" s="5">
        <v>0</v>
      </c>
      <c r="V15" s="4">
        <v>0</v>
      </c>
      <c r="W15" s="5">
        <v>0</v>
      </c>
      <c r="X15" s="4">
        <v>0</v>
      </c>
      <c r="Y15" s="7">
        <v>18</v>
      </c>
      <c r="Z15" s="4">
        <f>SUM(B15,D15,F15,H15,J15,L15,N15,P15,R15,T15,V15,X15)</f>
        <v>25</v>
      </c>
      <c r="AA15" s="5">
        <f>SUM(C15,E15,G15,I15,K15,M15,O15,Q15,S15,U15,W15,Y15)</f>
        <v>199</v>
      </c>
      <c r="AB15" s="19"/>
    </row>
    <row r="16" spans="1:28" x14ac:dyDescent="0.25">
      <c r="A16" t="s">
        <v>94</v>
      </c>
      <c r="B16" s="4">
        <v>8</v>
      </c>
      <c r="C16" s="5">
        <v>29</v>
      </c>
      <c r="D16" s="4">
        <v>3</v>
      </c>
      <c r="E16" s="5">
        <v>16</v>
      </c>
      <c r="F16" s="4">
        <v>0</v>
      </c>
      <c r="G16" s="5">
        <v>0</v>
      </c>
      <c r="H16" s="4">
        <v>4</v>
      </c>
      <c r="I16" s="5">
        <v>7</v>
      </c>
      <c r="J16" s="4">
        <v>0</v>
      </c>
      <c r="K16" s="5">
        <v>0</v>
      </c>
      <c r="L16" s="4">
        <v>7</v>
      </c>
      <c r="M16" s="5">
        <v>46</v>
      </c>
      <c r="N16" s="4">
        <v>0</v>
      </c>
      <c r="O16" s="5">
        <v>6</v>
      </c>
      <c r="P16" s="4">
        <v>0</v>
      </c>
      <c r="Q16" s="5">
        <v>3</v>
      </c>
      <c r="R16" s="4">
        <v>0</v>
      </c>
      <c r="S16" s="5">
        <v>0</v>
      </c>
      <c r="T16" s="4">
        <v>0</v>
      </c>
      <c r="U16" s="5">
        <v>1</v>
      </c>
      <c r="V16" s="4">
        <v>0</v>
      </c>
      <c r="W16" s="5">
        <v>0</v>
      </c>
      <c r="X16" s="4">
        <v>2</v>
      </c>
      <c r="Y16" s="7">
        <v>9</v>
      </c>
      <c r="Z16" s="4">
        <f>SUM(B16,D16,F16,H16,J16,L16,N16,P16,R16,T16,V16,X16)</f>
        <v>24</v>
      </c>
      <c r="AA16" s="5">
        <f t="shared" ref="AA16:AA17" si="3">SUM(C16,E16,G16,I16,K16,M16,O16,Q16,S16,U16,W16,Y16)</f>
        <v>117</v>
      </c>
      <c r="AB16" s="19"/>
    </row>
    <row r="17" spans="1:28" x14ac:dyDescent="0.25">
      <c r="A17" t="s">
        <v>105</v>
      </c>
      <c r="B17" s="4">
        <v>0</v>
      </c>
      <c r="C17" s="5">
        <v>30</v>
      </c>
      <c r="D17" s="4">
        <v>0</v>
      </c>
      <c r="E17" s="5">
        <v>17</v>
      </c>
      <c r="F17" s="4">
        <v>0</v>
      </c>
      <c r="G17" s="5">
        <v>0</v>
      </c>
      <c r="H17" s="4">
        <v>0</v>
      </c>
      <c r="I17" s="5">
        <v>22</v>
      </c>
      <c r="J17" s="4">
        <v>0</v>
      </c>
      <c r="K17" s="5">
        <v>3</v>
      </c>
      <c r="L17" s="4">
        <v>0</v>
      </c>
      <c r="M17" s="5">
        <v>56</v>
      </c>
      <c r="N17" s="4">
        <v>0</v>
      </c>
      <c r="O17" s="5">
        <v>4</v>
      </c>
      <c r="P17" s="4">
        <v>0</v>
      </c>
      <c r="Q17" s="5">
        <v>7</v>
      </c>
      <c r="R17" s="4">
        <v>0</v>
      </c>
      <c r="S17" s="5">
        <v>1</v>
      </c>
      <c r="T17" s="4">
        <v>0</v>
      </c>
      <c r="U17" s="5">
        <v>0</v>
      </c>
      <c r="V17" s="4">
        <v>0</v>
      </c>
      <c r="W17" s="5">
        <v>3</v>
      </c>
      <c r="X17" s="4">
        <v>0</v>
      </c>
      <c r="Y17" s="7">
        <v>18</v>
      </c>
      <c r="Z17" s="4">
        <f>SUM(B17,D17,F17,H17,J17,L17,N17,P17,R17,T17,V17,X17)</f>
        <v>0</v>
      </c>
      <c r="AA17" s="21">
        <f t="shared" si="3"/>
        <v>161</v>
      </c>
      <c r="AB17" s="20"/>
    </row>
    <row r="18" spans="1:28" x14ac:dyDescent="0.25">
      <c r="A18" s="12" t="s">
        <v>30</v>
      </c>
      <c r="B18" s="8">
        <f t="shared" ref="B18:Y18" si="4">SUM(B3:B17)</f>
        <v>41</v>
      </c>
      <c r="C18" s="9">
        <f t="shared" si="4"/>
        <v>232</v>
      </c>
      <c r="D18" s="8">
        <f t="shared" si="4"/>
        <v>21</v>
      </c>
      <c r="E18" s="9">
        <f t="shared" si="4"/>
        <v>364</v>
      </c>
      <c r="F18" s="8">
        <f t="shared" si="4"/>
        <v>5</v>
      </c>
      <c r="G18" s="9">
        <f t="shared" si="4"/>
        <v>8</v>
      </c>
      <c r="H18" s="8">
        <f t="shared" si="4"/>
        <v>16</v>
      </c>
      <c r="I18" s="9">
        <f t="shared" si="4"/>
        <v>124</v>
      </c>
      <c r="J18" s="8">
        <f t="shared" si="4"/>
        <v>1</v>
      </c>
      <c r="K18" s="9">
        <f t="shared" si="4"/>
        <v>33</v>
      </c>
      <c r="L18" s="8">
        <f t="shared" si="4"/>
        <v>43</v>
      </c>
      <c r="M18" s="9">
        <f t="shared" si="4"/>
        <v>710</v>
      </c>
      <c r="N18" s="8">
        <f t="shared" si="4"/>
        <v>3</v>
      </c>
      <c r="O18" s="9">
        <f t="shared" si="4"/>
        <v>43</v>
      </c>
      <c r="P18" s="8">
        <f t="shared" si="4"/>
        <v>9</v>
      </c>
      <c r="Q18" s="9">
        <f t="shared" si="4"/>
        <v>65</v>
      </c>
      <c r="R18" s="8">
        <f t="shared" si="4"/>
        <v>0</v>
      </c>
      <c r="S18" s="9">
        <f t="shared" si="4"/>
        <v>32</v>
      </c>
      <c r="T18" s="8">
        <f t="shared" si="4"/>
        <v>1</v>
      </c>
      <c r="U18" s="9">
        <f t="shared" si="4"/>
        <v>6</v>
      </c>
      <c r="V18" s="8">
        <f t="shared" si="4"/>
        <v>1</v>
      </c>
      <c r="W18" s="9">
        <f t="shared" si="4"/>
        <v>16</v>
      </c>
      <c r="X18" s="8">
        <f t="shared" si="4"/>
        <v>15</v>
      </c>
      <c r="Y18" s="9">
        <f t="shared" si="4"/>
        <v>104</v>
      </c>
      <c r="Z18" s="8">
        <f t="shared" si="1"/>
        <v>156</v>
      </c>
      <c r="AA18" s="10">
        <f>SUM(C18,E18,G18,I18,K18,M18,O18,Q18,S18,U18,W18,Y18)</f>
        <v>1737</v>
      </c>
    </row>
    <row r="19" spans="1:28" ht="21" x14ac:dyDescent="0.35">
      <c r="A19" s="11" t="s">
        <v>31</v>
      </c>
      <c r="B19" s="90">
        <f>(C18-B18)/C18</f>
        <v>0.82327586206896552</v>
      </c>
      <c r="C19" s="90"/>
      <c r="D19" s="90">
        <f>(E18-D18)/E18</f>
        <v>0.94230769230769229</v>
      </c>
      <c r="E19" s="90"/>
      <c r="F19" s="90">
        <f>(G18-F18)/G18</f>
        <v>0.375</v>
      </c>
      <c r="G19" s="90"/>
      <c r="H19" s="90">
        <f>(I18-H18)/I18</f>
        <v>0.87096774193548387</v>
      </c>
      <c r="I19" s="90"/>
      <c r="J19" s="90">
        <f>(K18-J18)/K18</f>
        <v>0.96969696969696972</v>
      </c>
      <c r="K19" s="90"/>
      <c r="L19" s="90">
        <f>(M18-L18)/M18</f>
        <v>0.93943661971830983</v>
      </c>
      <c r="M19" s="90"/>
      <c r="N19" s="90">
        <f>(O18-N18)/O18</f>
        <v>0.93023255813953487</v>
      </c>
      <c r="O19" s="90"/>
      <c r="P19" s="90">
        <f>(Q18-P18)/Q18</f>
        <v>0.86153846153846159</v>
      </c>
      <c r="Q19" s="90"/>
      <c r="R19" s="90">
        <f>(S18-R18)/S18</f>
        <v>1</v>
      </c>
      <c r="S19" s="90"/>
      <c r="T19" s="90">
        <f>(U18-T18)/U18</f>
        <v>0.83333333333333337</v>
      </c>
      <c r="U19" s="90"/>
      <c r="V19" s="90">
        <f>(W18-V18)/W18</f>
        <v>0.9375</v>
      </c>
      <c r="W19" s="90"/>
      <c r="X19" s="90">
        <f>(Y18-X18)/Y18</f>
        <v>0.85576923076923073</v>
      </c>
      <c r="Y19" s="90"/>
      <c r="Z19" s="91">
        <f>(AA18-Z18)/AA18</f>
        <v>0.91018998272884288</v>
      </c>
      <c r="AA19" s="92"/>
    </row>
  </sheetData>
  <mergeCells count="27">
    <mergeCell ref="Z19:AA19"/>
    <mergeCell ref="R19:S19"/>
    <mergeCell ref="T19:U19"/>
    <mergeCell ref="V19:W19"/>
    <mergeCell ref="X19:Y19"/>
    <mergeCell ref="X1:Y1"/>
    <mergeCell ref="Z1:AA1"/>
    <mergeCell ref="B19:C19"/>
    <mergeCell ref="D19:E19"/>
    <mergeCell ref="F19:G19"/>
    <mergeCell ref="H19:I19"/>
    <mergeCell ref="J19:K19"/>
    <mergeCell ref="L19:M19"/>
    <mergeCell ref="N19:O19"/>
    <mergeCell ref="P19:Q19"/>
    <mergeCell ref="L1:M1"/>
    <mergeCell ref="N1:O1"/>
    <mergeCell ref="P1:Q1"/>
    <mergeCell ref="R1:S1"/>
    <mergeCell ref="T1:U1"/>
    <mergeCell ref="V1:W1"/>
    <mergeCell ref="J1:K1"/>
    <mergeCell ref="A1:A2"/>
    <mergeCell ref="B1:C1"/>
    <mergeCell ref="D1:E1"/>
    <mergeCell ref="F1:G1"/>
    <mergeCell ref="H1:I1"/>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8" workbookViewId="0">
      <selection activeCell="A10" sqref="A10"/>
    </sheetView>
  </sheetViews>
  <sheetFormatPr defaultRowHeight="15" x14ac:dyDescent="0.25"/>
  <cols>
    <col min="1" max="1" width="16.42578125" style="2" customWidth="1"/>
    <col min="2" max="2" width="77.5703125" style="14" customWidth="1"/>
    <col min="3" max="3" width="73.28515625" style="30" customWidth="1"/>
  </cols>
  <sheetData>
    <row r="1" spans="1:3" s="1" customFormat="1" x14ac:dyDescent="0.25">
      <c r="A1" s="2" t="s">
        <v>148</v>
      </c>
      <c r="B1" s="3" t="s">
        <v>149</v>
      </c>
      <c r="C1" s="1" t="s">
        <v>150</v>
      </c>
    </row>
    <row r="2" spans="1:3" ht="45" x14ac:dyDescent="0.25">
      <c r="A2" s="15" t="s">
        <v>51</v>
      </c>
      <c r="B2" s="17" t="s">
        <v>52</v>
      </c>
      <c r="C2" s="31"/>
    </row>
    <row r="3" spans="1:3" ht="75" x14ac:dyDescent="0.25">
      <c r="A3" s="15">
        <v>1</v>
      </c>
      <c r="B3" s="16" t="s">
        <v>53</v>
      </c>
      <c r="C3" s="32" t="s">
        <v>151</v>
      </c>
    </row>
    <row r="4" spans="1:3" ht="75" x14ac:dyDescent="0.25">
      <c r="A4" s="15">
        <v>2</v>
      </c>
      <c r="B4" s="17" t="s">
        <v>54</v>
      </c>
      <c r="C4" s="32" t="s">
        <v>151</v>
      </c>
    </row>
    <row r="5" spans="1:3" ht="75" x14ac:dyDescent="0.25">
      <c r="A5" s="15">
        <v>3</v>
      </c>
      <c r="B5" s="16" t="s">
        <v>55</v>
      </c>
      <c r="C5" s="32" t="s">
        <v>151</v>
      </c>
    </row>
    <row r="6" spans="1:3" ht="45" x14ac:dyDescent="0.25">
      <c r="A6" s="15">
        <v>4</v>
      </c>
      <c r="B6" s="17" t="s">
        <v>56</v>
      </c>
      <c r="C6" s="31"/>
    </row>
    <row r="7" spans="1:3" ht="45" x14ac:dyDescent="0.25">
      <c r="A7" s="15">
        <v>5</v>
      </c>
      <c r="B7" s="16" t="s">
        <v>57</v>
      </c>
      <c r="C7" s="31"/>
    </row>
    <row r="8" spans="1:3" x14ac:dyDescent="0.25">
      <c r="A8" s="15" t="s">
        <v>11</v>
      </c>
      <c r="B8" s="17" t="s">
        <v>58</v>
      </c>
      <c r="C8" s="31"/>
    </row>
    <row r="9" spans="1:3" ht="60" x14ac:dyDescent="0.25">
      <c r="A9" s="15">
        <v>6</v>
      </c>
      <c r="B9" s="16" t="s">
        <v>59</v>
      </c>
      <c r="C9" s="32" t="s">
        <v>152</v>
      </c>
    </row>
    <row r="10" spans="1:3" ht="60" x14ac:dyDescent="0.25">
      <c r="A10" s="15" t="s">
        <v>6</v>
      </c>
      <c r="B10" s="17" t="s">
        <v>60</v>
      </c>
      <c r="C10" s="32" t="s">
        <v>153</v>
      </c>
    </row>
    <row r="11" spans="1:3" ht="45" x14ac:dyDescent="0.25">
      <c r="A11" s="15" t="s">
        <v>89</v>
      </c>
      <c r="B11" s="16" t="s">
        <v>61</v>
      </c>
      <c r="C11" s="32" t="s">
        <v>156</v>
      </c>
    </row>
    <row r="12" spans="1:3" ht="45" x14ac:dyDescent="0.25">
      <c r="A12" s="15" t="s">
        <v>8</v>
      </c>
      <c r="B12" s="17" t="s">
        <v>62</v>
      </c>
      <c r="C12" s="32" t="s">
        <v>154</v>
      </c>
    </row>
    <row r="13" spans="1:3" ht="30" x14ac:dyDescent="0.25">
      <c r="A13" s="15" t="s">
        <v>9</v>
      </c>
      <c r="B13" s="16" t="s">
        <v>63</v>
      </c>
      <c r="C13" s="31"/>
    </row>
    <row r="14" spans="1:3" ht="75" x14ac:dyDescent="0.25">
      <c r="A14" s="15" t="s">
        <v>44</v>
      </c>
      <c r="B14" s="17" t="s">
        <v>155</v>
      </c>
      <c r="C14" s="32" t="s">
        <v>151</v>
      </c>
    </row>
  </sheetData>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topLeftCell="A59" workbookViewId="0">
      <selection activeCell="E51" sqref="E51"/>
    </sheetView>
  </sheetViews>
  <sheetFormatPr defaultRowHeight="15" x14ac:dyDescent="0.25"/>
  <cols>
    <col min="1" max="1" width="18.140625" customWidth="1"/>
    <col min="2" max="2" width="18.28515625" customWidth="1"/>
    <col min="3" max="3" width="19.42578125" customWidth="1"/>
    <col min="4" max="4" width="18.42578125" customWidth="1"/>
    <col min="5" max="5" width="18.5703125" customWidth="1"/>
    <col min="6" max="6" width="18.28515625" customWidth="1"/>
  </cols>
  <sheetData>
    <row r="1" spans="1:6" s="1" customFormat="1" ht="14.25" customHeight="1" x14ac:dyDescent="0.25">
      <c r="A1" s="23" t="s">
        <v>149</v>
      </c>
      <c r="B1" s="23" t="s">
        <v>46</v>
      </c>
      <c r="C1" s="23" t="s">
        <v>64</v>
      </c>
      <c r="D1" s="23" t="s">
        <v>47</v>
      </c>
      <c r="E1" s="23" t="s">
        <v>65</v>
      </c>
      <c r="F1" s="23" t="s">
        <v>45</v>
      </c>
    </row>
    <row r="2" spans="1:6" s="1" customFormat="1" x14ac:dyDescent="0.25">
      <c r="A2" s="23">
        <v>1</v>
      </c>
      <c r="B2" s="23">
        <v>0</v>
      </c>
      <c r="C2" s="23">
        <v>2</v>
      </c>
      <c r="D2" s="23">
        <v>4</v>
      </c>
      <c r="E2" s="23">
        <v>6</v>
      </c>
      <c r="F2" s="23">
        <v>4</v>
      </c>
    </row>
    <row r="3" spans="1:6" s="1" customFormat="1" x14ac:dyDescent="0.25">
      <c r="A3" s="23">
        <v>2</v>
      </c>
      <c r="B3" s="23">
        <v>3</v>
      </c>
      <c r="C3" s="23">
        <v>7</v>
      </c>
      <c r="D3" s="23">
        <v>4</v>
      </c>
      <c r="E3" s="23">
        <v>2</v>
      </c>
      <c r="F3" s="23">
        <v>0</v>
      </c>
    </row>
    <row r="4" spans="1:6" s="1" customFormat="1" x14ac:dyDescent="0.25">
      <c r="A4" s="23">
        <v>3</v>
      </c>
      <c r="B4" s="23">
        <v>0</v>
      </c>
      <c r="C4" s="23">
        <v>1</v>
      </c>
      <c r="D4" s="23">
        <v>5</v>
      </c>
      <c r="E4" s="23">
        <v>9</v>
      </c>
      <c r="F4" s="23">
        <v>1</v>
      </c>
    </row>
    <row r="5" spans="1:6" s="1" customFormat="1" x14ac:dyDescent="0.25"/>
    <row r="6" spans="1:6" s="1" customFormat="1" x14ac:dyDescent="0.25">
      <c r="A6" s="23" t="s">
        <v>149</v>
      </c>
      <c r="B6" s="23" t="s">
        <v>91</v>
      </c>
      <c r="C6" s="23" t="s">
        <v>127</v>
      </c>
      <c r="D6" s="23" t="s">
        <v>167</v>
      </c>
      <c r="E6" s="23" t="s">
        <v>168</v>
      </c>
    </row>
    <row r="7" spans="1:6" s="1" customFormat="1" x14ac:dyDescent="0.25">
      <c r="A7" s="23">
        <v>4</v>
      </c>
      <c r="B7" s="23">
        <v>1</v>
      </c>
      <c r="C7" s="23">
        <v>3</v>
      </c>
      <c r="D7" s="23">
        <v>3</v>
      </c>
      <c r="E7" s="23">
        <v>9</v>
      </c>
    </row>
    <row r="9" spans="1:6" ht="34.5" customHeight="1" x14ac:dyDescent="0.25">
      <c r="A9" s="26" t="s">
        <v>175</v>
      </c>
      <c r="B9" s="26" t="s">
        <v>177</v>
      </c>
      <c r="C9" s="70" t="s">
        <v>179</v>
      </c>
    </row>
    <row r="10" spans="1:6" x14ac:dyDescent="0.25">
      <c r="A10" s="23" t="s">
        <v>21</v>
      </c>
      <c r="B10" s="23">
        <v>4</v>
      </c>
      <c r="C10" s="68">
        <f t="shared" ref="C10:C21" si="0">B10/16</f>
        <v>0.25</v>
      </c>
    </row>
    <row r="11" spans="1:6" x14ac:dyDescent="0.25">
      <c r="A11" s="23" t="s">
        <v>176</v>
      </c>
      <c r="B11" s="23">
        <v>7</v>
      </c>
      <c r="C11" s="68">
        <f t="shared" si="0"/>
        <v>0.4375</v>
      </c>
    </row>
    <row r="12" spans="1:6" x14ac:dyDescent="0.25">
      <c r="A12" s="23" t="s">
        <v>26</v>
      </c>
      <c r="B12" s="23">
        <v>1</v>
      </c>
      <c r="C12" s="68">
        <f t="shared" si="0"/>
        <v>6.25E-2</v>
      </c>
    </row>
    <row r="13" spans="1:6" x14ac:dyDescent="0.25">
      <c r="A13" s="23" t="s">
        <v>25</v>
      </c>
      <c r="B13" s="23">
        <v>2</v>
      </c>
      <c r="C13" s="68">
        <f t="shared" si="0"/>
        <v>0.125</v>
      </c>
    </row>
    <row r="14" spans="1:6" x14ac:dyDescent="0.25">
      <c r="A14" s="23" t="s">
        <v>17</v>
      </c>
      <c r="B14" s="67">
        <v>14</v>
      </c>
      <c r="C14" s="69">
        <f t="shared" si="0"/>
        <v>0.875</v>
      </c>
    </row>
    <row r="15" spans="1:6" x14ac:dyDescent="0.25">
      <c r="A15" s="23" t="s">
        <v>19</v>
      </c>
      <c r="B15" s="23">
        <v>2</v>
      </c>
      <c r="C15" s="68">
        <f t="shared" si="0"/>
        <v>0.125</v>
      </c>
    </row>
    <row r="16" spans="1:6" x14ac:dyDescent="0.25">
      <c r="A16" s="23" t="s">
        <v>16</v>
      </c>
      <c r="B16" s="67">
        <v>11</v>
      </c>
      <c r="C16" s="69">
        <f t="shared" si="0"/>
        <v>0.6875</v>
      </c>
    </row>
    <row r="17" spans="1:3" x14ac:dyDescent="0.25">
      <c r="A17" s="23" t="s">
        <v>23</v>
      </c>
      <c r="B17" s="23">
        <v>0</v>
      </c>
      <c r="C17" s="68">
        <f t="shared" si="0"/>
        <v>0</v>
      </c>
    </row>
    <row r="18" spans="1:3" x14ac:dyDescent="0.25">
      <c r="A18" s="23" t="s">
        <v>24</v>
      </c>
      <c r="B18" s="23">
        <v>1</v>
      </c>
      <c r="C18" s="68">
        <f t="shared" si="0"/>
        <v>6.25E-2</v>
      </c>
    </row>
    <row r="19" spans="1:3" x14ac:dyDescent="0.25">
      <c r="A19" s="23" t="s">
        <v>22</v>
      </c>
      <c r="B19" s="23">
        <v>1</v>
      </c>
      <c r="C19" s="68">
        <f t="shared" si="0"/>
        <v>6.25E-2</v>
      </c>
    </row>
    <row r="20" spans="1:3" x14ac:dyDescent="0.25">
      <c r="A20" s="23" t="s">
        <v>18</v>
      </c>
      <c r="B20" s="23">
        <v>1</v>
      </c>
      <c r="C20" s="68">
        <f t="shared" si="0"/>
        <v>6.25E-2</v>
      </c>
    </row>
    <row r="21" spans="1:3" x14ac:dyDescent="0.25">
      <c r="A21" s="23" t="s">
        <v>29</v>
      </c>
      <c r="B21" s="23">
        <v>1</v>
      </c>
      <c r="C21" s="68">
        <f t="shared" si="0"/>
        <v>6.25E-2</v>
      </c>
    </row>
    <row r="23" spans="1:3" ht="30" x14ac:dyDescent="0.25">
      <c r="A23" s="70" t="s">
        <v>175</v>
      </c>
      <c r="B23" s="24" t="s">
        <v>178</v>
      </c>
      <c r="C23" s="70" t="s">
        <v>179</v>
      </c>
    </row>
    <row r="24" spans="1:3" x14ac:dyDescent="0.25">
      <c r="A24" s="23" t="s">
        <v>21</v>
      </c>
      <c r="B24" s="23">
        <v>2</v>
      </c>
      <c r="C24" s="68">
        <f t="shared" ref="C24:C35" si="1">B24/16</f>
        <v>0.125</v>
      </c>
    </row>
    <row r="25" spans="1:3" x14ac:dyDescent="0.25">
      <c r="A25" s="23" t="s">
        <v>176</v>
      </c>
      <c r="B25" s="23">
        <v>0</v>
      </c>
      <c r="C25" s="68">
        <f t="shared" si="1"/>
        <v>0</v>
      </c>
    </row>
    <row r="26" spans="1:3" x14ac:dyDescent="0.25">
      <c r="A26" s="23" t="s">
        <v>26</v>
      </c>
      <c r="B26" s="23">
        <v>3</v>
      </c>
      <c r="C26" s="68">
        <f t="shared" si="1"/>
        <v>0.1875</v>
      </c>
    </row>
    <row r="27" spans="1:3" x14ac:dyDescent="0.25">
      <c r="A27" s="23" t="s">
        <v>25</v>
      </c>
      <c r="B27" s="23">
        <v>1</v>
      </c>
      <c r="C27" s="68">
        <f t="shared" si="1"/>
        <v>6.25E-2</v>
      </c>
    </row>
    <row r="28" spans="1:3" x14ac:dyDescent="0.25">
      <c r="A28" s="23" t="s">
        <v>17</v>
      </c>
      <c r="B28" s="23">
        <v>0</v>
      </c>
      <c r="C28" s="71">
        <f t="shared" si="1"/>
        <v>0</v>
      </c>
    </row>
    <row r="29" spans="1:3" x14ac:dyDescent="0.25">
      <c r="A29" s="23" t="s">
        <v>19</v>
      </c>
      <c r="B29" s="23">
        <v>0</v>
      </c>
      <c r="C29" s="68">
        <f t="shared" si="1"/>
        <v>0</v>
      </c>
    </row>
    <row r="30" spans="1:3" x14ac:dyDescent="0.25">
      <c r="A30" s="23" t="s">
        <v>16</v>
      </c>
      <c r="B30" s="23">
        <v>0</v>
      </c>
      <c r="C30" s="71">
        <f t="shared" si="1"/>
        <v>0</v>
      </c>
    </row>
    <row r="31" spans="1:3" x14ac:dyDescent="0.25">
      <c r="A31" s="23" t="s">
        <v>23</v>
      </c>
      <c r="B31" s="23">
        <v>5</v>
      </c>
      <c r="C31" s="68">
        <f t="shared" si="1"/>
        <v>0.3125</v>
      </c>
    </row>
    <row r="32" spans="1:3" x14ac:dyDescent="0.25">
      <c r="A32" s="23" t="s">
        <v>24</v>
      </c>
      <c r="B32" s="23">
        <v>5</v>
      </c>
      <c r="C32" s="68">
        <f t="shared" si="1"/>
        <v>0.3125</v>
      </c>
    </row>
    <row r="33" spans="1:6" x14ac:dyDescent="0.25">
      <c r="A33" s="23" t="s">
        <v>22</v>
      </c>
      <c r="B33" s="67">
        <v>11</v>
      </c>
      <c r="C33" s="69">
        <f t="shared" si="1"/>
        <v>0.6875</v>
      </c>
    </row>
    <row r="34" spans="1:6" x14ac:dyDescent="0.25">
      <c r="A34" s="23" t="s">
        <v>18</v>
      </c>
      <c r="B34" s="67">
        <v>11</v>
      </c>
      <c r="C34" s="69">
        <f t="shared" si="1"/>
        <v>0.6875</v>
      </c>
    </row>
    <row r="35" spans="1:6" x14ac:dyDescent="0.25">
      <c r="A35" s="23" t="s">
        <v>29</v>
      </c>
      <c r="B35" s="67">
        <v>10</v>
      </c>
      <c r="C35" s="69">
        <f t="shared" si="1"/>
        <v>0.625</v>
      </c>
    </row>
    <row r="37" spans="1:6" s="22" customFormat="1" ht="30" x14ac:dyDescent="0.25">
      <c r="A37" s="24" t="s">
        <v>149</v>
      </c>
      <c r="B37" s="24" t="s">
        <v>128</v>
      </c>
      <c r="C37" s="24" t="s">
        <v>129</v>
      </c>
      <c r="D37" s="24" t="s">
        <v>130</v>
      </c>
      <c r="E37" s="24" t="s">
        <v>131</v>
      </c>
    </row>
    <row r="38" spans="1:6" s="1" customFormat="1" x14ac:dyDescent="0.25">
      <c r="A38" s="23" t="s">
        <v>11</v>
      </c>
      <c r="B38" s="23">
        <v>13</v>
      </c>
      <c r="C38" s="23">
        <v>1</v>
      </c>
      <c r="D38" s="23">
        <v>1</v>
      </c>
      <c r="E38" s="23">
        <v>1</v>
      </c>
    </row>
    <row r="39" spans="1:6" s="1" customFormat="1" x14ac:dyDescent="0.25"/>
    <row r="40" spans="1:6" s="1" customFormat="1" x14ac:dyDescent="0.25">
      <c r="A40" s="23" t="s">
        <v>149</v>
      </c>
      <c r="B40" s="23" t="s">
        <v>132</v>
      </c>
      <c r="C40" s="23" t="s">
        <v>133</v>
      </c>
      <c r="D40" s="23" t="s">
        <v>96</v>
      </c>
      <c r="E40" s="23" t="s">
        <v>73</v>
      </c>
    </row>
    <row r="41" spans="1:6" s="1" customFormat="1" x14ac:dyDescent="0.25">
      <c r="A41" s="23">
        <v>6</v>
      </c>
      <c r="B41" s="23">
        <v>0</v>
      </c>
      <c r="C41" s="23">
        <v>2</v>
      </c>
      <c r="D41" s="23">
        <v>6</v>
      </c>
      <c r="E41" s="23">
        <v>8</v>
      </c>
    </row>
    <row r="42" spans="1:6" s="1" customFormat="1" x14ac:dyDescent="0.25"/>
    <row r="43" spans="1:6" s="1" customFormat="1" x14ac:dyDescent="0.25">
      <c r="A43" s="23" t="s">
        <v>149</v>
      </c>
      <c r="B43" s="23" t="s">
        <v>5</v>
      </c>
      <c r="C43" s="23" t="s">
        <v>97</v>
      </c>
      <c r="D43" s="23" t="s">
        <v>134</v>
      </c>
      <c r="E43" s="23" t="s">
        <v>135</v>
      </c>
    </row>
    <row r="44" spans="1:6" s="1" customFormat="1" x14ac:dyDescent="0.25">
      <c r="A44" s="23" t="s">
        <v>6</v>
      </c>
      <c r="B44" s="23">
        <v>7</v>
      </c>
      <c r="C44" s="23">
        <v>4</v>
      </c>
      <c r="D44" s="23">
        <v>4</v>
      </c>
      <c r="E44" s="23">
        <v>1</v>
      </c>
    </row>
    <row r="45" spans="1:6" s="1" customFormat="1" x14ac:dyDescent="0.25">
      <c r="A45" s="23" t="s">
        <v>89</v>
      </c>
      <c r="B45" s="23">
        <v>14</v>
      </c>
      <c r="C45" s="23">
        <v>2</v>
      </c>
      <c r="D45" s="23">
        <v>0</v>
      </c>
      <c r="E45" s="23">
        <v>0</v>
      </c>
    </row>
    <row r="46" spans="1:6" s="1" customFormat="1" x14ac:dyDescent="0.25">
      <c r="A46" s="23" t="s">
        <v>8</v>
      </c>
      <c r="B46" s="23">
        <v>11</v>
      </c>
      <c r="C46" s="23">
        <v>3</v>
      </c>
      <c r="D46" s="23">
        <v>2</v>
      </c>
      <c r="E46" s="23">
        <v>0</v>
      </c>
    </row>
    <row r="47" spans="1:6" s="1" customFormat="1" x14ac:dyDescent="0.25"/>
    <row r="48" spans="1:6" s="1" customFormat="1" x14ac:dyDescent="0.25">
      <c r="A48" s="23" t="s">
        <v>149</v>
      </c>
      <c r="B48" s="23" t="s">
        <v>46</v>
      </c>
      <c r="C48" s="23" t="s">
        <v>136</v>
      </c>
      <c r="D48" s="23" t="s">
        <v>47</v>
      </c>
      <c r="E48" s="23" t="s">
        <v>65</v>
      </c>
      <c r="F48" s="23" t="s">
        <v>45</v>
      </c>
    </row>
    <row r="49" spans="1:6" s="1" customFormat="1" x14ac:dyDescent="0.25">
      <c r="A49" s="23" t="s">
        <v>44</v>
      </c>
      <c r="B49" s="23">
        <v>0</v>
      </c>
      <c r="C49" s="23">
        <v>1</v>
      </c>
      <c r="D49" s="23">
        <v>1</v>
      </c>
      <c r="E49" s="23">
        <v>8</v>
      </c>
      <c r="F49" s="23">
        <v>6</v>
      </c>
    </row>
    <row r="51" spans="1:6" s="14" customFormat="1" ht="30" x14ac:dyDescent="0.25">
      <c r="A51" s="26" t="s">
        <v>137</v>
      </c>
      <c r="B51" s="26" t="s">
        <v>194</v>
      </c>
    </row>
    <row r="52" spans="1:6" x14ac:dyDescent="0.25">
      <c r="A52" s="23" t="s">
        <v>1</v>
      </c>
      <c r="B52" s="25">
        <v>8.4722222222222213E-3</v>
      </c>
    </row>
    <row r="53" spans="1:6" x14ac:dyDescent="0.25">
      <c r="A53" s="23" t="s">
        <v>13</v>
      </c>
      <c r="B53" s="25">
        <v>3.125E-2</v>
      </c>
    </row>
    <row r="54" spans="1:6" x14ac:dyDescent="0.25">
      <c r="A54" s="23" t="s">
        <v>32</v>
      </c>
      <c r="B54" s="25">
        <v>1.2037037037037035E-2</v>
      </c>
    </row>
    <row r="55" spans="1:6" x14ac:dyDescent="0.25">
      <c r="A55" s="23" t="s">
        <v>34</v>
      </c>
      <c r="B55" s="25">
        <v>1.9884259259259258E-2</v>
      </c>
    </row>
    <row r="56" spans="1:6" x14ac:dyDescent="0.25">
      <c r="A56" s="23" t="s">
        <v>35</v>
      </c>
      <c r="B56" s="25">
        <v>6.9444444444444441E-3</v>
      </c>
    </row>
    <row r="57" spans="1:6" ht="30" x14ac:dyDescent="0.25">
      <c r="A57" s="24" t="s">
        <v>122</v>
      </c>
      <c r="B57" s="25">
        <v>1.7361111111111112E-2</v>
      </c>
    </row>
    <row r="58" spans="1:6" x14ac:dyDescent="0.25">
      <c r="A58" s="23" t="s">
        <v>117</v>
      </c>
      <c r="B58" s="25">
        <v>1.2766203703703703E-2</v>
      </c>
    </row>
    <row r="59" spans="1:6" ht="30" x14ac:dyDescent="0.25">
      <c r="A59" s="24" t="s">
        <v>36</v>
      </c>
      <c r="B59" s="25">
        <v>2.7280092592592592E-2</v>
      </c>
    </row>
    <row r="60" spans="1:6" x14ac:dyDescent="0.25">
      <c r="A60" s="23" t="s">
        <v>42</v>
      </c>
      <c r="B60" s="25">
        <v>5.5555555555555558E-3</v>
      </c>
    </row>
    <row r="61" spans="1:6" x14ac:dyDescent="0.25">
      <c r="A61" s="23" t="s">
        <v>40</v>
      </c>
      <c r="B61" s="25">
        <v>2.4305555555555556E-2</v>
      </c>
    </row>
    <row r="62" spans="1:6" x14ac:dyDescent="0.25">
      <c r="A62" s="23" t="s">
        <v>38</v>
      </c>
      <c r="B62" s="25">
        <v>2.0960648148148148E-2</v>
      </c>
    </row>
    <row r="63" spans="1:6" x14ac:dyDescent="0.25">
      <c r="A63" s="23" t="s">
        <v>43</v>
      </c>
      <c r="B63" s="25">
        <v>2.2465277777777778E-2</v>
      </c>
    </row>
    <row r="64" spans="1:6" x14ac:dyDescent="0.25">
      <c r="A64" s="23" t="s">
        <v>94</v>
      </c>
      <c r="B64" s="25">
        <v>3.1053240740740742E-2</v>
      </c>
    </row>
    <row r="65" spans="1:6" x14ac:dyDescent="0.25">
      <c r="A65" s="23" t="s">
        <v>99</v>
      </c>
      <c r="B65" s="27">
        <v>3.125E-2</v>
      </c>
    </row>
    <row r="66" spans="1:6" x14ac:dyDescent="0.25">
      <c r="A66" s="23" t="s">
        <v>99</v>
      </c>
      <c r="B66" s="27">
        <v>2.7777777777777776E-2</v>
      </c>
    </row>
    <row r="67" spans="1:6" x14ac:dyDescent="0.25">
      <c r="A67" s="23" t="s">
        <v>105</v>
      </c>
      <c r="B67" s="25">
        <v>1.3888888888888888E-2</v>
      </c>
    </row>
    <row r="68" spans="1:6" s="1" customFormat="1" x14ac:dyDescent="0.25">
      <c r="A68" s="29" t="s">
        <v>138</v>
      </c>
      <c r="B68" s="28">
        <f>AVERAGE(B52:B67)</f>
        <v>1.9578269675925929E-2</v>
      </c>
    </row>
    <row r="70" spans="1:6" s="66" customFormat="1" ht="17.25" customHeight="1" x14ac:dyDescent="0.25">
      <c r="A70" s="93" t="s">
        <v>180</v>
      </c>
      <c r="B70" s="93"/>
    </row>
    <row r="71" spans="1:6" x14ac:dyDescent="0.25">
      <c r="A71" s="23" t="s">
        <v>181</v>
      </c>
      <c r="B71" s="23">
        <v>3</v>
      </c>
    </row>
    <row r="72" spans="1:6" x14ac:dyDescent="0.25">
      <c r="A72" s="23" t="s">
        <v>182</v>
      </c>
      <c r="B72" s="23">
        <v>7</v>
      </c>
    </row>
    <row r="73" spans="1:6" x14ac:dyDescent="0.25">
      <c r="A73" s="23" t="s">
        <v>184</v>
      </c>
      <c r="B73" s="23">
        <v>1</v>
      </c>
    </row>
    <row r="74" spans="1:6" x14ac:dyDescent="0.25">
      <c r="A74" s="23" t="s">
        <v>183</v>
      </c>
      <c r="B74" s="23">
        <v>3</v>
      </c>
    </row>
    <row r="75" spans="1:6" x14ac:dyDescent="0.25">
      <c r="A75" s="23" t="s">
        <v>185</v>
      </c>
      <c r="B75" s="23">
        <v>2</v>
      </c>
    </row>
    <row r="77" spans="1:6" s="2" customFormat="1" ht="30" x14ac:dyDescent="0.25">
      <c r="A77" s="70" t="s">
        <v>137</v>
      </c>
      <c r="B77" s="70" t="s">
        <v>187</v>
      </c>
      <c r="C77" s="70" t="s">
        <v>189</v>
      </c>
      <c r="D77" s="70" t="s">
        <v>190</v>
      </c>
      <c r="E77" s="83" t="s">
        <v>192</v>
      </c>
      <c r="F77" s="83" t="s">
        <v>191</v>
      </c>
    </row>
    <row r="78" spans="1:6" x14ac:dyDescent="0.25">
      <c r="A78" s="23" t="s">
        <v>1</v>
      </c>
      <c r="B78" s="23">
        <v>120</v>
      </c>
      <c r="C78" s="73">
        <v>7.0601851851851847E-4</v>
      </c>
      <c r="D78" s="25">
        <v>8.4722222222222213E-3</v>
      </c>
      <c r="E78" s="84">
        <v>140</v>
      </c>
      <c r="F78" s="73">
        <f t="shared" ref="F78:F94" si="2">D78/E78</f>
        <v>6.0515873015873012E-5</v>
      </c>
    </row>
    <row r="79" spans="1:6" x14ac:dyDescent="0.25">
      <c r="A79" s="23" t="s">
        <v>13</v>
      </c>
      <c r="B79" s="23">
        <v>1050</v>
      </c>
      <c r="C79" s="73">
        <v>4.386574074074074E-3</v>
      </c>
      <c r="D79" s="78">
        <v>3.125E-2</v>
      </c>
      <c r="E79" s="84">
        <v>556</v>
      </c>
      <c r="F79" s="73">
        <f t="shared" si="2"/>
        <v>5.6205035971223025E-5</v>
      </c>
    </row>
    <row r="80" spans="1:6" x14ac:dyDescent="0.25">
      <c r="A80" s="23" t="s">
        <v>32</v>
      </c>
      <c r="B80" s="23">
        <v>35</v>
      </c>
      <c r="C80" s="73">
        <v>3.8194444444444446E-4</v>
      </c>
      <c r="D80" s="25">
        <v>1.2037037037037035E-2</v>
      </c>
      <c r="E80" s="84">
        <v>25</v>
      </c>
      <c r="F80" s="73">
        <f t="shared" si="2"/>
        <v>4.8148148148148139E-4</v>
      </c>
    </row>
    <row r="81" spans="1:6" x14ac:dyDescent="0.25">
      <c r="A81" s="23" t="s">
        <v>34</v>
      </c>
      <c r="B81" s="23">
        <v>299</v>
      </c>
      <c r="C81" s="73">
        <v>1.3541666666666667E-3</v>
      </c>
      <c r="D81" s="25">
        <v>1.9884259259259258E-2</v>
      </c>
      <c r="E81" s="84">
        <v>78</v>
      </c>
      <c r="F81" s="73">
        <f t="shared" si="2"/>
        <v>2.5492640075973409E-4</v>
      </c>
    </row>
    <row r="82" spans="1:6" x14ac:dyDescent="0.25">
      <c r="A82" s="23" t="s">
        <v>35</v>
      </c>
      <c r="B82" s="23">
        <v>31</v>
      </c>
      <c r="C82" s="76">
        <v>1.6203703703703703E-4</v>
      </c>
      <c r="D82" s="25">
        <v>6.9444444444444441E-3</v>
      </c>
      <c r="E82" s="84">
        <v>28</v>
      </c>
      <c r="F82" s="73">
        <f t="shared" si="2"/>
        <v>2.48015873015873E-4</v>
      </c>
    </row>
    <row r="83" spans="1:6" ht="30" x14ac:dyDescent="0.25">
      <c r="A83" s="24" t="s">
        <v>188</v>
      </c>
      <c r="B83" s="70">
        <v>94</v>
      </c>
      <c r="C83" s="27">
        <v>3.5879629629629635E-4</v>
      </c>
      <c r="D83" s="25">
        <v>1.7361111111111112E-2</v>
      </c>
      <c r="E83" s="85">
        <v>59</v>
      </c>
      <c r="F83" s="73">
        <f t="shared" si="2"/>
        <v>2.94256120527307E-4</v>
      </c>
    </row>
    <row r="84" spans="1:6" s="1" customFormat="1" x14ac:dyDescent="0.25">
      <c r="A84" s="23" t="s">
        <v>87</v>
      </c>
      <c r="B84" s="23">
        <v>23</v>
      </c>
      <c r="C84" s="73">
        <v>4.9768518518518521E-4</v>
      </c>
      <c r="D84" s="25">
        <v>1.2766203703703703E-2</v>
      </c>
      <c r="E84" s="84">
        <v>49</v>
      </c>
      <c r="F84" s="73">
        <f t="shared" si="2"/>
        <v>2.605347694633409E-4</v>
      </c>
    </row>
    <row r="85" spans="1:6" s="74" customFormat="1" ht="30" x14ac:dyDescent="0.25">
      <c r="A85" s="26" t="s">
        <v>36</v>
      </c>
      <c r="B85" s="70">
        <v>69</v>
      </c>
      <c r="C85" s="27">
        <v>8.3333333333333339E-4</v>
      </c>
      <c r="D85" s="25">
        <v>2.7280092592592592E-2</v>
      </c>
      <c r="E85" s="85">
        <v>59</v>
      </c>
      <c r="F85" s="73">
        <f t="shared" si="2"/>
        <v>4.6237445072190835E-4</v>
      </c>
    </row>
    <row r="86" spans="1:6" x14ac:dyDescent="0.25">
      <c r="A86" s="23" t="s">
        <v>42</v>
      </c>
      <c r="B86" s="23">
        <v>35</v>
      </c>
      <c r="C86" s="73">
        <v>2.0833333333333335E-4</v>
      </c>
      <c r="D86" s="77">
        <v>5.5555555555555558E-3</v>
      </c>
      <c r="E86" s="84">
        <v>19</v>
      </c>
      <c r="F86" s="73">
        <f t="shared" si="2"/>
        <v>2.9239766081871346E-4</v>
      </c>
    </row>
    <row r="87" spans="1:6" x14ac:dyDescent="0.25">
      <c r="A87" s="24" t="s">
        <v>40</v>
      </c>
      <c r="B87" s="23">
        <v>804</v>
      </c>
      <c r="C87" s="73">
        <v>5.4629629629629637E-3</v>
      </c>
      <c r="D87" s="25">
        <v>2.4305555555555556E-2</v>
      </c>
      <c r="E87" s="84">
        <v>168</v>
      </c>
      <c r="F87" s="73">
        <f t="shared" si="2"/>
        <v>1.4467592592592592E-4</v>
      </c>
    </row>
    <row r="88" spans="1:6" x14ac:dyDescent="0.25">
      <c r="A88" s="23" t="s">
        <v>38</v>
      </c>
      <c r="B88" s="23">
        <v>20</v>
      </c>
      <c r="C88" s="73">
        <v>4.2824074074074075E-4</v>
      </c>
      <c r="D88" s="25">
        <v>2.0960648148148148E-2</v>
      </c>
      <c r="E88" s="84">
        <v>37</v>
      </c>
      <c r="F88" s="73">
        <f t="shared" si="2"/>
        <v>5.6650400400400406E-4</v>
      </c>
    </row>
    <row r="89" spans="1:6" x14ac:dyDescent="0.25">
      <c r="A89" s="23" t="s">
        <v>43</v>
      </c>
      <c r="B89" s="23">
        <v>42</v>
      </c>
      <c r="C89" s="73">
        <v>7.0601851851851847E-4</v>
      </c>
      <c r="D89" s="25">
        <v>2.2465277777777778E-2</v>
      </c>
      <c r="E89" s="84">
        <v>42</v>
      </c>
      <c r="F89" s="73">
        <f t="shared" si="2"/>
        <v>5.3488756613756614E-4</v>
      </c>
    </row>
    <row r="90" spans="1:6" ht="16.5" customHeight="1" x14ac:dyDescent="0.25">
      <c r="A90" s="24" t="s">
        <v>94</v>
      </c>
      <c r="B90" s="23">
        <v>84</v>
      </c>
      <c r="C90" s="73">
        <v>3.0208333333333333E-3</v>
      </c>
      <c r="D90" s="25">
        <v>3.1053240740740742E-2</v>
      </c>
      <c r="E90" s="84">
        <v>117</v>
      </c>
      <c r="F90" s="73">
        <f t="shared" si="2"/>
        <v>2.6541231402342513E-4</v>
      </c>
    </row>
    <row r="91" spans="1:6" x14ac:dyDescent="0.25">
      <c r="A91" s="23" t="s">
        <v>99</v>
      </c>
      <c r="B91" s="23">
        <v>343</v>
      </c>
      <c r="C91" s="73">
        <v>9.8148148148148144E-3</v>
      </c>
      <c r="D91" s="79">
        <v>3.125E-2</v>
      </c>
      <c r="E91" s="84">
        <v>199</v>
      </c>
      <c r="F91" s="73">
        <f t="shared" si="2"/>
        <v>1.5703517587939699E-4</v>
      </c>
    </row>
    <row r="92" spans="1:6" x14ac:dyDescent="0.25">
      <c r="A92" s="24" t="s">
        <v>99</v>
      </c>
      <c r="B92" s="23">
        <v>343</v>
      </c>
      <c r="C92" s="75">
        <v>9.8148148148148144E-3</v>
      </c>
      <c r="D92" s="27">
        <v>2.7777777777777776E-2</v>
      </c>
      <c r="E92" s="84">
        <v>199</v>
      </c>
      <c r="F92" s="73">
        <f t="shared" si="2"/>
        <v>1.3958682300390843E-4</v>
      </c>
    </row>
    <row r="93" spans="1:6" x14ac:dyDescent="0.25">
      <c r="A93" s="23" t="s">
        <v>105</v>
      </c>
      <c r="B93" s="23">
        <v>131</v>
      </c>
      <c r="C93" s="73">
        <v>4.6759259259259263E-3</v>
      </c>
      <c r="D93" s="25">
        <v>1.3888888888888888E-2</v>
      </c>
      <c r="E93" s="84">
        <v>161</v>
      </c>
      <c r="F93" s="73">
        <f t="shared" si="2"/>
        <v>8.6266390614216703E-5</v>
      </c>
    </row>
    <row r="94" spans="1:6" x14ac:dyDescent="0.25">
      <c r="A94" s="72" t="s">
        <v>138</v>
      </c>
      <c r="B94" s="72">
        <f>AVERAGE(B78:B93)</f>
        <v>220.1875</v>
      </c>
      <c r="C94" s="73">
        <f>AVERAGE(C78:C93)</f>
        <v>2.6757812499999998E-3</v>
      </c>
      <c r="D94" s="25">
        <f>AVERAGE(D78:D93)</f>
        <v>1.9578269675925929E-2</v>
      </c>
      <c r="E94" s="82">
        <v>115.8</v>
      </c>
      <c r="F94" s="73">
        <f t="shared" si="2"/>
        <v>1.6906968632060388E-4</v>
      </c>
    </row>
    <row r="96" spans="1:6" x14ac:dyDescent="0.25">
      <c r="A96" s="94" t="s">
        <v>195</v>
      </c>
      <c r="B96" s="95"/>
      <c r="C96" s="95"/>
      <c r="D96" s="96"/>
    </row>
    <row r="97" spans="1:4" x14ac:dyDescent="0.25">
      <c r="A97" s="23" t="s">
        <v>91</v>
      </c>
      <c r="B97" s="23" t="s">
        <v>127</v>
      </c>
      <c r="C97" s="24" t="s">
        <v>167</v>
      </c>
      <c r="D97" s="23" t="s">
        <v>168</v>
      </c>
    </row>
    <row r="98" spans="1:4" x14ac:dyDescent="0.25">
      <c r="A98" s="23">
        <v>1</v>
      </c>
      <c r="B98" s="23">
        <v>1</v>
      </c>
      <c r="C98" s="23">
        <v>1</v>
      </c>
      <c r="D98" s="23">
        <v>6</v>
      </c>
    </row>
    <row r="100" spans="1:4" x14ac:dyDescent="0.25">
      <c r="A100" s="97" t="s">
        <v>193</v>
      </c>
      <c r="B100" s="97"/>
      <c r="C100" s="97"/>
      <c r="D100" s="97"/>
    </row>
    <row r="101" spans="1:4" x14ac:dyDescent="0.25">
      <c r="A101" s="23" t="s">
        <v>91</v>
      </c>
      <c r="B101" s="23" t="s">
        <v>127</v>
      </c>
      <c r="C101" s="24" t="s">
        <v>167</v>
      </c>
      <c r="D101" s="23" t="s">
        <v>168</v>
      </c>
    </row>
    <row r="102" spans="1:4" x14ac:dyDescent="0.25">
      <c r="A102" s="23">
        <v>0</v>
      </c>
      <c r="B102" s="23">
        <v>2</v>
      </c>
      <c r="C102" s="23">
        <v>2</v>
      </c>
      <c r="D102" s="23">
        <v>3</v>
      </c>
    </row>
    <row r="105" spans="1:4" x14ac:dyDescent="0.25">
      <c r="A105" s="81"/>
      <c r="B105" s="80"/>
      <c r="C105" s="80"/>
    </row>
    <row r="107" spans="1:4" x14ac:dyDescent="0.25">
      <c r="A107" s="80"/>
      <c r="C107" s="80"/>
    </row>
  </sheetData>
  <mergeCells count="3">
    <mergeCell ref="A70:B70"/>
    <mergeCell ref="A96:D96"/>
    <mergeCell ref="A100:D100"/>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Survey Answers</vt:lpstr>
      <vt:lpstr>Summaries Validation </vt:lpstr>
      <vt:lpstr>Survey Questions</vt:lpstr>
      <vt:lpstr>Survey Statistics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2016-02-26T12:10:24Z</dcterms:modified>
</cp:coreProperties>
</file>