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e703c6f8810508f4/Desktop/Tops/Statistics/Stats  - Assignment/"/>
    </mc:Choice>
  </mc:AlternateContent>
  <xr:revisionPtr revIDLastSave="2586" documentId="11_F25DC773A252ABDACC10483F81597BB05ADE58E6" xr6:coauthVersionLast="47" xr6:coauthVersionMax="47" xr10:uidLastSave="{2BBB5123-F295-4660-8174-D97EBC29ABB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6" i="1" l="1"/>
  <c r="K491" i="1"/>
  <c r="K490" i="1"/>
  <c r="K489" i="1"/>
  <c r="J485" i="1" s="1"/>
  <c r="J491" i="1"/>
  <c r="J487" i="1" s="1"/>
  <c r="J490" i="1"/>
  <c r="J489" i="1"/>
  <c r="J483" i="1"/>
  <c r="J482" i="1"/>
  <c r="J481" i="1"/>
  <c r="O429" i="1"/>
  <c r="O428" i="1" l="1"/>
  <c r="O427" i="1"/>
  <c r="O352" i="1"/>
  <c r="O351" i="1"/>
  <c r="O350" i="1" a="1"/>
  <c r="O350" i="1" s="1"/>
  <c r="M394" i="1" l="1"/>
  <c r="L335" i="1"/>
  <c r="N306" i="1"/>
  <c r="N305" i="1"/>
  <c r="M304" i="1"/>
  <c r="M303" i="1"/>
  <c r="P280" i="1"/>
  <c r="P279" i="1"/>
  <c r="O278" i="1"/>
  <c r="O277" i="1"/>
  <c r="O262" i="1"/>
  <c r="O261" i="1"/>
  <c r="O260" i="1"/>
  <c r="O259" i="1"/>
  <c r="O258" i="1"/>
  <c r="Q256" i="1"/>
  <c r="P256" i="1"/>
  <c r="Q255" i="1"/>
  <c r="O255" i="1" s="1"/>
  <c r="P255" i="1"/>
  <c r="Q254" i="1"/>
  <c r="P254" i="1"/>
  <c r="Q253" i="1"/>
  <c r="O253" i="1" s="1"/>
  <c r="P253" i="1"/>
  <c r="Q252" i="1"/>
  <c r="P252" i="1"/>
  <c r="O250" i="1"/>
  <c r="O249" i="1"/>
  <c r="O248" i="1"/>
  <c r="O247" i="1"/>
  <c r="O246" i="1"/>
  <c r="N209" i="1"/>
  <c r="O209" i="1"/>
  <c r="O208" i="1"/>
  <c r="N207" i="1"/>
  <c r="L178" i="1"/>
  <c r="L177" i="1"/>
  <c r="L158" i="1"/>
  <c r="L157" i="1"/>
  <c r="K156" i="1"/>
  <c r="L125" i="1"/>
  <c r="L124" i="1"/>
  <c r="M124" i="1"/>
  <c r="L123" i="1" s="1"/>
  <c r="M123" i="1"/>
  <c r="L99" i="1"/>
  <c r="L98" i="1"/>
  <c r="M98" i="1"/>
  <c r="M97" i="1"/>
  <c r="L97" i="1" s="1"/>
  <c r="L77" i="1"/>
  <c r="L76" i="1"/>
  <c r="K78" i="1"/>
  <c r="K77" i="1"/>
  <c r="M52" i="1"/>
  <c r="M51" i="1"/>
  <c r="M50" i="1"/>
  <c r="K27" i="1"/>
  <c r="K26" i="1"/>
  <c r="K25" i="1"/>
  <c r="K6" i="1"/>
  <c r="K5" i="1"/>
  <c r="K4" i="1"/>
  <c r="O279" i="1" l="1"/>
  <c r="O254" i="1"/>
  <c r="K76" i="1"/>
  <c r="K157" i="1"/>
  <c r="M305" i="1"/>
  <c r="N208" i="1"/>
  <c r="O252" i="1"/>
  <c r="O25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<sst xmlns="http://schemas.openxmlformats.org/spreadsheetml/2006/main" count="256" uniqueCount="121">
  <si>
    <t>Data set</t>
  </si>
  <si>
    <t xml:space="preserve">Mean = </t>
  </si>
  <si>
    <t xml:space="preserve">Median = </t>
  </si>
  <si>
    <t xml:space="preserve">Mode = </t>
  </si>
  <si>
    <t>Answer 1</t>
  </si>
  <si>
    <t>Answer 2</t>
  </si>
  <si>
    <t>Data Set</t>
  </si>
  <si>
    <t>Answer 3</t>
  </si>
  <si>
    <t>Mode =</t>
  </si>
  <si>
    <t xml:space="preserve">Range = </t>
  </si>
  <si>
    <t>Variance =</t>
  </si>
  <si>
    <t>Std . Dev =</t>
  </si>
  <si>
    <t>Dataset</t>
  </si>
  <si>
    <t xml:space="preserve">Variance = </t>
  </si>
  <si>
    <t>STD Dev =</t>
  </si>
  <si>
    <t>Min</t>
  </si>
  <si>
    <t>Max</t>
  </si>
  <si>
    <t xml:space="preserve">Std Dev = </t>
  </si>
  <si>
    <t>Answer 4</t>
  </si>
  <si>
    <t>Average =</t>
  </si>
  <si>
    <t>Answer 5</t>
  </si>
  <si>
    <t xml:space="preserve">Average = </t>
  </si>
  <si>
    <t>Answer 6</t>
  </si>
  <si>
    <t>Answer 7</t>
  </si>
  <si>
    <t>Model A</t>
  </si>
  <si>
    <t>Model B</t>
  </si>
  <si>
    <t>Model C</t>
  </si>
  <si>
    <t>Model D</t>
  </si>
  <si>
    <t>Model E</t>
  </si>
  <si>
    <t>Average A</t>
  </si>
  <si>
    <t>Average B</t>
  </si>
  <si>
    <t>Average C</t>
  </si>
  <si>
    <t>Average D</t>
  </si>
  <si>
    <t>Average E</t>
  </si>
  <si>
    <t>Range A</t>
  </si>
  <si>
    <t>Range B</t>
  </si>
  <si>
    <t>Range C</t>
  </si>
  <si>
    <t>Range D</t>
  </si>
  <si>
    <t>Range E</t>
  </si>
  <si>
    <t>Variance A</t>
  </si>
  <si>
    <t>Variance B</t>
  </si>
  <si>
    <t>Variance C</t>
  </si>
  <si>
    <t>Variance D</t>
  </si>
  <si>
    <t>Variance E</t>
  </si>
  <si>
    <t>Answer 8</t>
  </si>
  <si>
    <t>Range =</t>
  </si>
  <si>
    <t>Frequency</t>
  </si>
  <si>
    <t>Answer 9</t>
  </si>
  <si>
    <t>A</t>
  </si>
  <si>
    <t>B</t>
  </si>
  <si>
    <t>C</t>
  </si>
  <si>
    <t>D</t>
  </si>
  <si>
    <t>E</t>
  </si>
  <si>
    <t>F</t>
  </si>
  <si>
    <t>G</t>
  </si>
  <si>
    <t>Bar Chart</t>
  </si>
  <si>
    <t>Most Common</t>
  </si>
  <si>
    <t>Histogram</t>
  </si>
  <si>
    <t>Answer 11</t>
  </si>
  <si>
    <t>Answer 12</t>
  </si>
  <si>
    <t>Range 0-10</t>
  </si>
  <si>
    <t>Range 11-20</t>
  </si>
  <si>
    <t>Range 21-30</t>
  </si>
  <si>
    <t>Range 31-40</t>
  </si>
  <si>
    <t>Range 41-50</t>
  </si>
  <si>
    <t>Range 51-60</t>
  </si>
  <si>
    <t>25-30</t>
  </si>
  <si>
    <t>31-35</t>
  </si>
  <si>
    <t>36-40</t>
  </si>
  <si>
    <t>41-45</t>
  </si>
  <si>
    <t>46-50</t>
  </si>
  <si>
    <t>0-10</t>
  </si>
  <si>
    <t>21-30</t>
  </si>
  <si>
    <t>31-40</t>
  </si>
  <si>
    <t>41-50</t>
  </si>
  <si>
    <t>51-60</t>
  </si>
  <si>
    <t>Age Rage</t>
  </si>
  <si>
    <t>25-35</t>
  </si>
  <si>
    <t>36-45</t>
  </si>
  <si>
    <t>Bin</t>
  </si>
  <si>
    <t>More</t>
  </si>
  <si>
    <t>46-55</t>
  </si>
  <si>
    <t>56-65</t>
  </si>
  <si>
    <t>66-75</t>
  </si>
  <si>
    <t>76-85</t>
  </si>
  <si>
    <t>Price Range</t>
  </si>
  <si>
    <t xml:space="preserve">Max = </t>
  </si>
  <si>
    <t xml:space="preserve">Min = </t>
  </si>
  <si>
    <t>Rating</t>
  </si>
  <si>
    <t>`11-20</t>
  </si>
  <si>
    <t>Min=</t>
  </si>
  <si>
    <t>Max=</t>
  </si>
  <si>
    <t>90-100</t>
  </si>
  <si>
    <t>101-110</t>
  </si>
  <si>
    <t>111-120</t>
  </si>
  <si>
    <t>121-130</t>
  </si>
  <si>
    <t>131-140</t>
  </si>
  <si>
    <t>141-150</t>
  </si>
  <si>
    <t>Region 1</t>
  </si>
  <si>
    <t>Region 2</t>
  </si>
  <si>
    <t>Region 3</t>
  </si>
  <si>
    <t>Average R1</t>
  </si>
  <si>
    <t>Average R2</t>
  </si>
  <si>
    <t>Average R3</t>
  </si>
  <si>
    <t>Range R1</t>
  </si>
  <si>
    <t>Range R2</t>
  </si>
  <si>
    <t>Range R3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</si>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</sst>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7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Sheet1!$I$326:$I$332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Sheet1!$J$326:$J$332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0-43FC-A580-5462E8FB88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93488672"/>
        <c:axId val="193489152"/>
        <c:axId val="0"/>
      </c:bar3DChart>
      <c:catAx>
        <c:axId val="1934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9152"/>
        <c:crosses val="autoZero"/>
        <c:auto val="1"/>
        <c:lblAlgn val="ctr"/>
        <c:lblOffset val="100"/>
        <c:noMultiLvlLbl val="0"/>
      </c:catAx>
      <c:valAx>
        <c:axId val="19348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4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902248289345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Sheet1!$R$277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Sheet1!$Q$278:$Q$283</c:f>
              <c:strCache>
                <c:ptCount val="6"/>
                <c:pt idx="0">
                  <c:v>25-30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More</c:v>
                </c:pt>
              </c:strCache>
            </c:strRef>
          </c:cat>
          <c:val>
            <c:numRef>
              <c:f>Sheet1!$R$278:$R$283</c:f>
              <c:numCache>
                <c:formatCode>General</c:formatCode>
                <c:ptCount val="6"/>
                <c:pt idx="0">
                  <c:v>21</c:v>
                </c:pt>
                <c:pt idx="1">
                  <c:v>33</c:v>
                </c:pt>
                <c:pt idx="2">
                  <c:v>32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2-4BE6-B061-DAC9C8520A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0736416"/>
        <c:axId val="150733936"/>
      </c:barChart>
      <c:catAx>
        <c:axId val="1507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3936"/>
        <c:crosses val="autoZero"/>
        <c:auto val="1"/>
        <c:lblAlgn val="ctr"/>
        <c:lblOffset val="100"/>
        <c:noMultiLvlLbl val="0"/>
      </c:catAx>
      <c:valAx>
        <c:axId val="15073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Sheet1!$Q$278:$Q$283</c:f>
              <c:strCache>
                <c:ptCount val="6"/>
                <c:pt idx="0">
                  <c:v>25-30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More</c:v>
                </c:pt>
              </c:strCache>
            </c:strRef>
          </c:cat>
          <c:val>
            <c:numRef>
              <c:f>Sheet1!$R$278:$R$283</c:f>
              <c:numCache>
                <c:formatCode>General</c:formatCode>
                <c:ptCount val="6"/>
                <c:pt idx="0">
                  <c:v>21</c:v>
                </c:pt>
                <c:pt idx="1">
                  <c:v>33</c:v>
                </c:pt>
                <c:pt idx="2">
                  <c:v>32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3-4D7F-A88A-0CA96DA8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64960"/>
        <c:axId val="181756032"/>
      </c:barChart>
      <c:catAx>
        <c:axId val="1817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56032"/>
        <c:crosses val="autoZero"/>
        <c:auto val="1"/>
        <c:lblAlgn val="ctr"/>
        <c:lblOffset val="100"/>
        <c:noMultiLvlLbl val="0"/>
      </c:catAx>
      <c:valAx>
        <c:axId val="1817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4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Sheet1!$O$309:$O$314</c:f>
              <c:strCache>
                <c:ptCount val="6"/>
                <c:pt idx="0">
                  <c:v>25-35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66-75</c:v>
                </c:pt>
                <c:pt idx="5">
                  <c:v>76-85</c:v>
                </c:pt>
              </c:strCache>
            </c:strRef>
          </c:cat>
          <c:val>
            <c:numRef>
              <c:f>Sheet1!$P$309:$P$314</c:f>
              <c:numCache>
                <c:formatCode>General</c:formatCode>
                <c:ptCount val="6"/>
                <c:pt idx="0">
                  <c:v>2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5DE-9244-F20DA191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0880"/>
        <c:axId val="150737904"/>
      </c:barChart>
      <c:catAx>
        <c:axId val="1507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37904"/>
        <c:crosses val="autoZero"/>
        <c:auto val="1"/>
        <c:lblAlgn val="ctr"/>
        <c:lblOffset val="100"/>
        <c:noMultiLvlLbl val="0"/>
      </c:catAx>
      <c:valAx>
        <c:axId val="15073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4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7.8829518878233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E-4E8E-ACB9-DFFF3A401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Sheet1!$N$362:$N$367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Sheet1!$O$362:$O$367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E-4E8E-ACB9-DFFF3A401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738800"/>
        <c:axId val="153732848"/>
      </c:barChart>
      <c:catAx>
        <c:axId val="1537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2848"/>
        <c:crosses val="autoZero"/>
        <c:auto val="1"/>
        <c:lblAlgn val="ctr"/>
        <c:lblOffset val="100"/>
        <c:noMultiLvlLbl val="0"/>
      </c:catAx>
      <c:valAx>
        <c:axId val="153732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37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Sheet1!$K$405:$K$411</c:f>
              <c:strCache>
                <c:ptCount val="7"/>
                <c:pt idx="0">
                  <c:v>0-10</c:v>
                </c:pt>
                <c:pt idx="1">
                  <c:v>`11-20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More</c:v>
                </c:pt>
              </c:strCache>
            </c:strRef>
          </c:cat>
          <c:val>
            <c:numRef>
              <c:f>Sheet1!$L$405:$L$411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29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4-4A17-BE9D-EFE6E082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58016"/>
        <c:axId val="181769920"/>
      </c:barChart>
      <c:catAx>
        <c:axId val="1817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9920"/>
        <c:crosses val="autoZero"/>
        <c:auto val="1"/>
        <c:lblAlgn val="ctr"/>
        <c:lblOffset val="100"/>
        <c:noMultiLvlLbl val="0"/>
      </c:catAx>
      <c:valAx>
        <c:axId val="18176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58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Sheet1!$L$404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Sheet1!$K$405:$K$411</c:f>
              <c:strCache>
                <c:ptCount val="7"/>
                <c:pt idx="0">
                  <c:v>0-10</c:v>
                </c:pt>
                <c:pt idx="1">
                  <c:v>`11-20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More</c:v>
                </c:pt>
              </c:strCache>
            </c:strRef>
          </c:cat>
          <c:val>
            <c:numRef>
              <c:f>Sheet1!$L$405:$L$411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29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F7A-B200-D22EEBC7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30864"/>
        <c:axId val="153735824"/>
      </c:barChart>
      <c:catAx>
        <c:axId val="1537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5824"/>
        <c:crosses val="autoZero"/>
        <c:auto val="1"/>
        <c:lblAlgn val="ctr"/>
        <c:lblOffset val="100"/>
        <c:noMultiLvlLbl val="0"/>
      </c:catAx>
      <c:valAx>
        <c:axId val="153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0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Sheet1!$O$432:$O$438</c:f>
              <c:strCache>
                <c:ptCount val="7"/>
                <c:pt idx="0">
                  <c:v>90-100</c:v>
                </c:pt>
                <c:pt idx="1">
                  <c:v>101-110</c:v>
                </c:pt>
                <c:pt idx="2">
                  <c:v>111-120</c:v>
                </c:pt>
                <c:pt idx="3">
                  <c:v>121-130</c:v>
                </c:pt>
                <c:pt idx="4">
                  <c:v>131-140</c:v>
                </c:pt>
                <c:pt idx="5">
                  <c:v>141-150</c:v>
                </c:pt>
                <c:pt idx="6">
                  <c:v>More</c:v>
                </c:pt>
              </c:strCache>
            </c:strRef>
          </c:cat>
          <c:val>
            <c:numRef>
              <c:f>Sheet1!$P$432:$P$438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44</c:v>
                </c:pt>
                <c:pt idx="4">
                  <c:v>43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2-4FF0-8F49-849665C1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51951"/>
        <c:axId val="1555760111"/>
      </c:barChart>
      <c:catAx>
        <c:axId val="155575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760111"/>
        <c:crosses val="autoZero"/>
        <c:auto val="1"/>
        <c:lblAlgn val="ctr"/>
        <c:lblOffset val="100"/>
        <c:noMultiLvlLbl val="0"/>
      </c:catAx>
      <c:valAx>
        <c:axId val="155576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751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Sheet1!$I$468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Sheet1!$I$469:$I$479</c:f>
              <c:numCache>
                <c:formatCode>General</c:formatCode>
                <c:ptCount val="11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2AB-BB93-21EC77FBAF63}"/>
            </c:ext>
          </c:extLst>
        </c:ser>
        <c:ser>
          <c:idx val="1"/>
          <c:order val="1"/>
          <c:tx>
            <c:strRef>
              <c:f>Sheet1!$J$468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Sheet1!$J$469:$J$479</c:f>
              <c:numCache>
                <c:formatCode>General</c:formatCode>
                <c:ptCount val="11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7-42AB-BB93-21EC77FBAF63}"/>
            </c:ext>
          </c:extLst>
        </c:ser>
        <c:ser>
          <c:idx val="2"/>
          <c:order val="2"/>
          <c:tx>
            <c:strRef>
              <c:f>Sheet1!$K$468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Sheet1!$K$469:$K$479</c:f>
              <c:numCache>
                <c:formatCode>General</c:formatCode>
                <c:ptCount val="11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7-42AB-BB93-21EC77FB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856207"/>
        <c:axId val="1548850447"/>
        <c:axId val="0"/>
      </c:bar3DChart>
      <c:catAx>
        <c:axId val="15488562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0447"/>
        <c:crosses val="autoZero"/>
        <c:auto val="1"/>
        <c:lblAlgn val="ctr"/>
        <c:lblOffset val="100"/>
        <c:noMultiLvlLbl val="0"/>
      </c:catAx>
      <c:valAx>
        <c:axId val="154885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26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chart" Target="../charts/chart6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2.xml"/><Relationship Id="rId25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chart" Target="../charts/chart5.xml"/><Relationship Id="rId29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8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16.png"/><Relationship Id="rId28" Type="http://schemas.openxmlformats.org/officeDocument/2006/relationships/image" Target="../media/image19.png"/><Relationship Id="rId10" Type="http://schemas.openxmlformats.org/officeDocument/2006/relationships/image" Target="../media/image10.png"/><Relationship Id="rId19" Type="http://schemas.openxmlformats.org/officeDocument/2006/relationships/chart" Target="../charts/chart4.xml"/><Relationship Id="rId31" Type="http://schemas.openxmlformats.org/officeDocument/2006/relationships/image" Target="../media/image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Relationship Id="rId22" Type="http://schemas.openxmlformats.org/officeDocument/2006/relationships/chart" Target="../charts/chart7.xml"/><Relationship Id="rId27" Type="http://schemas.openxmlformats.org/officeDocument/2006/relationships/image" Target="../media/image18.png"/><Relationship Id="rId30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7</xdr:col>
      <xdr:colOff>597878</xdr:colOff>
      <xdr:row>19</xdr:row>
      <xdr:rowOff>175846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55552-BD74-3372-0C19-A9073C41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0"/>
          <a:ext cx="4865076" cy="36282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128955</xdr:rowOff>
    </xdr:from>
    <xdr:to>
      <xdr:col>7</xdr:col>
      <xdr:colOff>603737</xdr:colOff>
      <xdr:row>43</xdr:row>
      <xdr:rowOff>181707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AADD15-8203-81EA-B2EC-1D4D69C5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3109"/>
          <a:ext cx="4870937" cy="42320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602974</xdr:colOff>
      <xdr:row>69</xdr:row>
      <xdr:rowOff>6626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562B6D-BEE4-DE83-B6B0-5D9228798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48870"/>
          <a:ext cx="4870174" cy="4459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7</xdr:col>
      <xdr:colOff>576943</xdr:colOff>
      <xdr:row>91</xdr:row>
      <xdr:rowOff>21771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4119CD-76FB-559D-8E65-B28494B70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54000"/>
          <a:ext cx="4844143" cy="39079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0</xdr:rowOff>
    </xdr:from>
    <xdr:to>
      <xdr:col>7</xdr:col>
      <xdr:colOff>586741</xdr:colOff>
      <xdr:row>117</xdr:row>
      <xdr:rowOff>175260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91400-7E67-A139-CB15-A1DA1B6A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6824960"/>
          <a:ext cx="4853940" cy="4747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8</xdr:col>
      <xdr:colOff>38100</xdr:colOff>
      <xdr:row>148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3615FE-0692-AD26-EB81-27CE9D582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762720"/>
          <a:ext cx="4914900" cy="5379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7</xdr:col>
      <xdr:colOff>548640</xdr:colOff>
      <xdr:row>168</xdr:row>
      <xdr:rowOff>60960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9B824E-7EA1-9B90-1B79-6312F7B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432000"/>
          <a:ext cx="481584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7</xdr:col>
      <xdr:colOff>586741</xdr:colOff>
      <xdr:row>201</xdr:row>
      <xdr:rowOff>30480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E74FB3-644D-A5D1-3A5E-E452BEA1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31089600"/>
          <a:ext cx="4853940" cy="5699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8</xdr:col>
      <xdr:colOff>22860</xdr:colOff>
      <xdr:row>243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6C1F2C1-50AB-4B59-0425-2D661EE9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124640"/>
          <a:ext cx="4899660" cy="73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1</xdr:rowOff>
    </xdr:from>
    <xdr:to>
      <xdr:col>8</xdr:col>
      <xdr:colOff>7620</xdr:colOff>
      <xdr:row>269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BEF50EE-C8E2-AC31-450E-DE1349751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4622721"/>
          <a:ext cx="4884420" cy="45796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271</xdr:row>
      <xdr:rowOff>0</xdr:rowOff>
    </xdr:from>
    <xdr:to>
      <xdr:col>7</xdr:col>
      <xdr:colOff>541021</xdr:colOff>
      <xdr:row>296</xdr:row>
      <xdr:rowOff>167639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4AC8E0-6078-3FBB-0E20-0E6C9382F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49560480"/>
          <a:ext cx="4808220" cy="47548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1</xdr:rowOff>
    </xdr:from>
    <xdr:to>
      <xdr:col>7</xdr:col>
      <xdr:colOff>556260</xdr:colOff>
      <xdr:row>322</xdr:row>
      <xdr:rowOff>7621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47E39A-9241-5B36-AFC9-43E2EDCDF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498241"/>
          <a:ext cx="4823460" cy="4213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324</xdr:row>
      <xdr:rowOff>1</xdr:rowOff>
    </xdr:from>
    <xdr:to>
      <xdr:col>7</xdr:col>
      <xdr:colOff>548639</xdr:colOff>
      <xdr:row>345</xdr:row>
      <xdr:rowOff>7621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59DDBC-BA9D-615F-356F-3D254EBBA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9070241"/>
          <a:ext cx="4815839" cy="384810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325</xdr:row>
      <xdr:rowOff>19050</xdr:rowOff>
    </xdr:from>
    <xdr:to>
      <xdr:col>15</xdr:col>
      <xdr:colOff>106680</xdr:colOff>
      <xdr:row>333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754736-CEF4-3644-33BE-045A8953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1</xdr:colOff>
      <xdr:row>347</xdr:row>
      <xdr:rowOff>0</xdr:rowOff>
    </xdr:from>
    <xdr:to>
      <xdr:col>8</xdr:col>
      <xdr:colOff>38101</xdr:colOff>
      <xdr:row>389</xdr:row>
      <xdr:rowOff>16314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E2691A3-484F-D7A5-394D-378905DA2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63276480"/>
          <a:ext cx="4914900" cy="7697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8</xdr:col>
      <xdr:colOff>15240</xdr:colOff>
      <xdr:row>422</xdr:row>
      <xdr:rowOff>92270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A6A453-D2AD-CAB0-4ECA-150067B4B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1140320"/>
          <a:ext cx="4892040" cy="5944430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283</xdr:row>
      <xdr:rowOff>160020</xdr:rowOff>
    </xdr:from>
    <xdr:to>
      <xdr:col>20</xdr:col>
      <xdr:colOff>198120</xdr:colOff>
      <xdr:row>294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F03DAB-D342-281F-A2E9-15DF51C2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30480</xdr:colOff>
      <xdr:row>273</xdr:row>
      <xdr:rowOff>45720</xdr:rowOff>
    </xdr:from>
    <xdr:to>
      <xdr:col>24</xdr:col>
      <xdr:colOff>30480</xdr:colOff>
      <xdr:row>283</xdr:row>
      <xdr:rowOff>30480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48CD9BA-A47F-45E0-8D04-B16D355F0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68580</xdr:colOff>
      <xdr:row>306</xdr:row>
      <xdr:rowOff>0</xdr:rowOff>
    </xdr:from>
    <xdr:to>
      <xdr:col>22</xdr:col>
      <xdr:colOff>68580</xdr:colOff>
      <xdr:row>315</xdr:row>
      <xdr:rowOff>167640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1B9318-7978-4623-9FBE-FD9877AF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60960</xdr:colOff>
      <xdr:row>357</xdr:row>
      <xdr:rowOff>7620</xdr:rowOff>
    </xdr:from>
    <xdr:to>
      <xdr:col>19</xdr:col>
      <xdr:colOff>411480</xdr:colOff>
      <xdr:row>367</xdr:row>
      <xdr:rowOff>121920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6C1DD3-EF83-423B-97A0-B558EB748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22860</xdr:colOff>
      <xdr:row>398</xdr:row>
      <xdr:rowOff>175260</xdr:rowOff>
    </xdr:from>
    <xdr:to>
      <xdr:col>19</xdr:col>
      <xdr:colOff>22860</xdr:colOff>
      <xdr:row>408</xdr:row>
      <xdr:rowOff>160020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8049D62-D447-4129-B5DE-57BEC9337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30480</xdr:colOff>
      <xdr:row>409</xdr:row>
      <xdr:rowOff>0</xdr:rowOff>
    </xdr:from>
    <xdr:to>
      <xdr:col>17</xdr:col>
      <xdr:colOff>60960</xdr:colOff>
      <xdr:row>418</xdr:row>
      <xdr:rowOff>72390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3B95C16-024A-E903-CDB9-C038EB8C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0</xdr:col>
      <xdr:colOff>1</xdr:colOff>
      <xdr:row>424</xdr:row>
      <xdr:rowOff>0</xdr:rowOff>
    </xdr:from>
    <xdr:to>
      <xdr:col>7</xdr:col>
      <xdr:colOff>594361</xdr:colOff>
      <xdr:row>462</xdr:row>
      <xdr:rowOff>122909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0344A59-5A35-70D9-2A79-B407ECCE4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77556360"/>
          <a:ext cx="4861560" cy="7087589"/>
        </a:xfrm>
        <a:prstGeom prst="rect">
          <a:avLst/>
        </a:prstGeom>
      </xdr:spPr>
    </xdr:pic>
    <xdr:clientData/>
  </xdr:twoCellAnchor>
  <xdr:twoCellAnchor>
    <xdr:from>
      <xdr:col>12</xdr:col>
      <xdr:colOff>579120</xdr:colOff>
      <xdr:row>438</xdr:row>
      <xdr:rowOff>30480</xdr:rowOff>
    </xdr:from>
    <xdr:to>
      <xdr:col>18</xdr:col>
      <xdr:colOff>579120</xdr:colOff>
      <xdr:row>448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5C10D89-20BB-45FE-B90F-647AF6E0A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1</xdr:colOff>
      <xdr:row>465</xdr:row>
      <xdr:rowOff>1</xdr:rowOff>
    </xdr:from>
    <xdr:to>
      <xdr:col>7</xdr:col>
      <xdr:colOff>541020</xdr:colOff>
      <xdr:row>493</xdr:row>
      <xdr:rowOff>15241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7277C7-8B25-4E69-F913-A7D4D7D5E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85069681"/>
          <a:ext cx="4808219" cy="5135880"/>
        </a:xfrm>
        <a:prstGeom prst="rect">
          <a:avLst/>
        </a:prstGeom>
      </xdr:spPr>
    </xdr:pic>
    <xdr:clientData/>
  </xdr:twoCellAnchor>
  <xdr:twoCellAnchor>
    <xdr:from>
      <xdr:col>11</xdr:col>
      <xdr:colOff>114300</xdr:colOff>
      <xdr:row>465</xdr:row>
      <xdr:rowOff>3810</xdr:rowOff>
    </xdr:from>
    <xdr:to>
      <xdr:col>16</xdr:col>
      <xdr:colOff>335280</xdr:colOff>
      <xdr:row>479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B8D1B7-1644-2DB3-CAD8-A8333E8D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0</xdr:col>
      <xdr:colOff>0</xdr:colOff>
      <xdr:row>496</xdr:row>
      <xdr:rowOff>0</xdr:rowOff>
    </xdr:from>
    <xdr:to>
      <xdr:col>7</xdr:col>
      <xdr:colOff>586740</xdr:colOff>
      <xdr:row>545</xdr:row>
      <xdr:rowOff>15240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D73963A-7744-B5B2-234C-F3F9C0CE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90738960"/>
          <a:ext cx="4853940" cy="8983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7</xdr:col>
      <xdr:colOff>586740</xdr:colOff>
      <xdr:row>592</xdr:row>
      <xdr:rowOff>147856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5E5D26C-0295-B21D-0BED-03CEF4B16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00081080"/>
          <a:ext cx="4853940" cy="8392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7</xdr:col>
      <xdr:colOff>533400</xdr:colOff>
      <xdr:row>690</xdr:row>
      <xdr:rowOff>31634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EE85EF1-97A7-C9F7-D065-44AB104F7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18018560"/>
          <a:ext cx="4800600" cy="8268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8</xdr:col>
      <xdr:colOff>17929</xdr:colOff>
      <xdr:row>790</xdr:row>
      <xdr:rowOff>88448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85FF63E-AF86-E0FB-1849-7DD1D827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4022353"/>
          <a:ext cx="4894729" cy="78098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7</xdr:col>
      <xdr:colOff>592015</xdr:colOff>
      <xdr:row>889</xdr:row>
      <xdr:rowOff>109496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E5ED255-DED9-475B-B5AC-2DF89F411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54228800"/>
          <a:ext cx="4859215" cy="75829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R964"/>
  <sheetViews>
    <sheetView tabSelected="1" topLeftCell="A394" zoomScale="130" zoomScaleNormal="130" workbookViewId="0">
      <selection activeCell="L400" sqref="L400"/>
    </sheetView>
  </sheetViews>
  <sheetFormatPr defaultRowHeight="14.4" x14ac:dyDescent="0.3"/>
  <cols>
    <col min="9" max="9" width="11.109375" style="4" bestFit="1" customWidth="1"/>
    <col min="10" max="10" width="13.21875" customWidth="1"/>
    <col min="11" max="11" width="8.88671875" style="4"/>
    <col min="12" max="12" width="16.5546875" bestFit="1" customWidth="1"/>
    <col min="13" max="13" width="12.6640625" bestFit="1" customWidth="1"/>
    <col min="15" max="15" width="12.6640625" bestFit="1" customWidth="1"/>
    <col min="16" max="16" width="16.5546875" bestFit="1" customWidth="1"/>
    <col min="17" max="17" width="12.6640625" bestFit="1" customWidth="1"/>
  </cols>
  <sheetData>
    <row r="2" spans="9:11" x14ac:dyDescent="0.3">
      <c r="I2" s="3" t="s">
        <v>4</v>
      </c>
      <c r="J2" s="2"/>
      <c r="K2" s="3"/>
    </row>
    <row r="3" spans="9:11" x14ac:dyDescent="0.3">
      <c r="I3" s="3" t="s">
        <v>0</v>
      </c>
      <c r="J3" s="2"/>
      <c r="K3" s="3"/>
    </row>
    <row r="4" spans="9:11" x14ac:dyDescent="0.3">
      <c r="I4" s="3">
        <v>50</v>
      </c>
      <c r="J4" s="2" t="s">
        <v>1</v>
      </c>
      <c r="K4" s="3">
        <f>AVERAGE(I4:I7)</f>
        <v>58.75</v>
      </c>
    </row>
    <row r="5" spans="9:11" x14ac:dyDescent="0.3">
      <c r="I5" s="3">
        <v>60</v>
      </c>
      <c r="J5" s="2" t="s">
        <v>2</v>
      </c>
      <c r="K5" s="3">
        <f>MEDIAN(I4:I7)</f>
        <v>57.5</v>
      </c>
    </row>
    <row r="6" spans="9:11" x14ac:dyDescent="0.3">
      <c r="I6" s="3">
        <v>55</v>
      </c>
      <c r="J6" s="2" t="s">
        <v>3</v>
      </c>
      <c r="K6" s="3" t="e">
        <f>MODE(I4:I7)</f>
        <v>#N/A</v>
      </c>
    </row>
    <row r="7" spans="9:11" x14ac:dyDescent="0.3">
      <c r="I7" s="3">
        <v>70</v>
      </c>
      <c r="J7" s="2"/>
      <c r="K7" s="3"/>
    </row>
    <row r="8" spans="9:11" x14ac:dyDescent="0.3">
      <c r="I8" s="3"/>
      <c r="J8" s="2"/>
      <c r="K8" s="3"/>
    </row>
    <row r="23" spans="9:11" x14ac:dyDescent="0.3">
      <c r="I23" s="3" t="s">
        <v>5</v>
      </c>
      <c r="J23" s="2"/>
      <c r="K23" s="3"/>
    </row>
    <row r="24" spans="9:11" x14ac:dyDescent="0.3">
      <c r="I24" s="3" t="s">
        <v>6</v>
      </c>
      <c r="J24" s="2"/>
      <c r="K24" s="3"/>
    </row>
    <row r="25" spans="9:11" x14ac:dyDescent="0.3">
      <c r="I25" s="3">
        <v>15</v>
      </c>
      <c r="J25" s="2" t="s">
        <v>1</v>
      </c>
      <c r="K25" s="3">
        <f>AVERAGE(I25:I44)</f>
        <v>17</v>
      </c>
    </row>
    <row r="26" spans="9:11" x14ac:dyDescent="0.3">
      <c r="I26" s="3">
        <v>10</v>
      </c>
      <c r="J26" s="2" t="s">
        <v>2</v>
      </c>
      <c r="K26" s="3">
        <f>MEDIAN(I25:I44)</f>
        <v>15</v>
      </c>
    </row>
    <row r="27" spans="9:11" x14ac:dyDescent="0.3">
      <c r="I27" s="3">
        <v>20</v>
      </c>
      <c r="J27" s="2" t="s">
        <v>3</v>
      </c>
      <c r="K27" s="3">
        <f>MODE(I25:I44)</f>
        <v>10</v>
      </c>
    </row>
    <row r="28" spans="9:11" x14ac:dyDescent="0.3">
      <c r="I28" s="3">
        <v>25</v>
      </c>
      <c r="J28" s="2"/>
      <c r="K28" s="3"/>
    </row>
    <row r="29" spans="9:11" x14ac:dyDescent="0.3">
      <c r="I29" s="3">
        <v>15</v>
      </c>
      <c r="J29" s="2"/>
      <c r="K29" s="3"/>
    </row>
    <row r="30" spans="9:11" x14ac:dyDescent="0.3">
      <c r="I30" s="3">
        <v>10</v>
      </c>
      <c r="J30" s="2"/>
      <c r="K30" s="3"/>
    </row>
    <row r="31" spans="9:11" x14ac:dyDescent="0.3">
      <c r="I31" s="3">
        <v>30</v>
      </c>
      <c r="J31" s="2"/>
      <c r="K31" s="3"/>
    </row>
    <row r="32" spans="9:11" x14ac:dyDescent="0.3">
      <c r="I32" s="3">
        <v>20</v>
      </c>
      <c r="J32" s="2"/>
      <c r="K32" s="3"/>
    </row>
    <row r="33" spans="9:13" x14ac:dyDescent="0.3">
      <c r="I33" s="3">
        <v>15</v>
      </c>
      <c r="J33" s="2"/>
      <c r="K33" s="3"/>
    </row>
    <row r="34" spans="9:13" x14ac:dyDescent="0.3">
      <c r="I34" s="3">
        <v>10</v>
      </c>
      <c r="J34" s="2"/>
      <c r="K34" s="3"/>
    </row>
    <row r="35" spans="9:13" x14ac:dyDescent="0.3">
      <c r="I35" s="3">
        <v>10</v>
      </c>
      <c r="J35" s="2"/>
      <c r="K35" s="3"/>
    </row>
    <row r="36" spans="9:13" x14ac:dyDescent="0.3">
      <c r="I36" s="3">
        <v>25</v>
      </c>
      <c r="J36" s="2"/>
      <c r="K36" s="3"/>
    </row>
    <row r="37" spans="9:13" x14ac:dyDescent="0.3">
      <c r="I37" s="3">
        <v>15</v>
      </c>
      <c r="J37" s="2"/>
      <c r="K37" s="3"/>
    </row>
    <row r="38" spans="9:13" x14ac:dyDescent="0.3">
      <c r="I38" s="3">
        <v>20</v>
      </c>
      <c r="J38" s="2"/>
      <c r="K38" s="3"/>
    </row>
    <row r="39" spans="9:13" x14ac:dyDescent="0.3">
      <c r="I39" s="3">
        <v>20</v>
      </c>
      <c r="J39" s="2"/>
      <c r="K39" s="3"/>
    </row>
    <row r="40" spans="9:13" x14ac:dyDescent="0.3">
      <c r="I40" s="3">
        <v>15</v>
      </c>
      <c r="J40" s="2"/>
      <c r="K40" s="3"/>
    </row>
    <row r="41" spans="9:13" x14ac:dyDescent="0.3">
      <c r="I41" s="3">
        <v>10</v>
      </c>
      <c r="J41" s="2"/>
      <c r="K41" s="3"/>
    </row>
    <row r="42" spans="9:13" x14ac:dyDescent="0.3">
      <c r="I42" s="3">
        <v>10</v>
      </c>
      <c r="J42" s="2"/>
      <c r="K42" s="3"/>
    </row>
    <row r="43" spans="9:13" x14ac:dyDescent="0.3">
      <c r="I43" s="3">
        <v>20</v>
      </c>
      <c r="J43" s="2"/>
      <c r="K43" s="3"/>
    </row>
    <row r="44" spans="9:13" x14ac:dyDescent="0.3">
      <c r="I44" s="3">
        <v>25</v>
      </c>
      <c r="J44" s="2"/>
      <c r="K44" s="3"/>
    </row>
    <row r="47" spans="9:13" x14ac:dyDescent="0.3">
      <c r="I47" s="3" t="s">
        <v>7</v>
      </c>
      <c r="J47" s="2"/>
      <c r="K47" s="3"/>
      <c r="L47" s="2"/>
      <c r="M47" s="2"/>
    </row>
    <row r="48" spans="9:13" x14ac:dyDescent="0.3">
      <c r="I48" s="3"/>
      <c r="J48" s="2"/>
      <c r="K48" s="3"/>
      <c r="L48" s="2"/>
      <c r="M48" s="2"/>
    </row>
    <row r="49" spans="9:13" x14ac:dyDescent="0.3">
      <c r="I49" s="3" t="s">
        <v>6</v>
      </c>
      <c r="J49" s="2"/>
      <c r="K49" s="3"/>
      <c r="L49" s="2"/>
      <c r="M49" s="2"/>
    </row>
    <row r="50" spans="9:13" x14ac:dyDescent="0.3">
      <c r="I50" s="3">
        <v>3</v>
      </c>
      <c r="J50" s="3">
        <v>6</v>
      </c>
      <c r="K50" s="3">
        <v>5</v>
      </c>
      <c r="L50" s="2" t="s">
        <v>1</v>
      </c>
      <c r="M50" s="3">
        <f>AVERAGE(I50:K69)</f>
        <v>3.44</v>
      </c>
    </row>
    <row r="51" spans="9:13" x14ac:dyDescent="0.3">
      <c r="I51" s="3">
        <v>2</v>
      </c>
      <c r="J51" s="3">
        <v>3</v>
      </c>
      <c r="K51" s="3">
        <v>3</v>
      </c>
      <c r="L51" s="2" t="s">
        <v>2</v>
      </c>
      <c r="M51" s="3">
        <f>MEDIAN(I50:K69)</f>
        <v>3</v>
      </c>
    </row>
    <row r="52" spans="9:13" x14ac:dyDescent="0.3">
      <c r="I52" s="3">
        <v>5</v>
      </c>
      <c r="J52" s="3">
        <v>2</v>
      </c>
      <c r="K52" s="3">
        <v>2</v>
      </c>
      <c r="L52" s="2" t="s">
        <v>8</v>
      </c>
      <c r="M52" s="3">
        <f>MODE(I50:K69)</f>
        <v>2</v>
      </c>
    </row>
    <row r="53" spans="9:13" x14ac:dyDescent="0.3">
      <c r="I53" s="3">
        <v>4</v>
      </c>
      <c r="J53" s="3">
        <v>1</v>
      </c>
      <c r="K53" s="3">
        <v>4</v>
      </c>
      <c r="L53" s="2"/>
      <c r="M53" s="2"/>
    </row>
    <row r="54" spans="9:13" x14ac:dyDescent="0.3">
      <c r="I54" s="3">
        <v>7</v>
      </c>
      <c r="J54" s="3">
        <v>4</v>
      </c>
      <c r="K54" s="3">
        <v>2</v>
      </c>
      <c r="L54" s="2"/>
      <c r="M54" s="2"/>
    </row>
    <row r="55" spans="9:13" x14ac:dyDescent="0.3">
      <c r="I55" s="3">
        <v>2</v>
      </c>
      <c r="J55" s="3">
        <v>2</v>
      </c>
      <c r="K55" s="3">
        <v>6</v>
      </c>
      <c r="L55" s="2"/>
      <c r="M55" s="2"/>
    </row>
    <row r="56" spans="9:13" x14ac:dyDescent="0.3">
      <c r="I56" s="3">
        <v>3</v>
      </c>
      <c r="J56" s="3">
        <v>4</v>
      </c>
      <c r="K56" s="3">
        <v>3</v>
      </c>
      <c r="L56" s="2"/>
      <c r="M56" s="2"/>
    </row>
    <row r="57" spans="9:13" x14ac:dyDescent="0.3">
      <c r="I57" s="3">
        <v>3</v>
      </c>
      <c r="J57" s="3">
        <v>5</v>
      </c>
      <c r="K57" s="3">
        <v>2</v>
      </c>
      <c r="L57" s="2"/>
      <c r="M57" s="2"/>
    </row>
    <row r="58" spans="9:13" x14ac:dyDescent="0.3">
      <c r="I58" s="3">
        <v>1</v>
      </c>
      <c r="J58" s="3">
        <v>3</v>
      </c>
      <c r="K58" s="3">
        <v>4</v>
      </c>
      <c r="L58" s="2"/>
      <c r="M58" s="2"/>
    </row>
    <row r="59" spans="9:13" x14ac:dyDescent="0.3">
      <c r="I59" s="3">
        <v>6</v>
      </c>
      <c r="J59" s="3">
        <v>2</v>
      </c>
      <c r="K59" s="3">
        <v>5</v>
      </c>
      <c r="L59" s="2"/>
      <c r="M59" s="2"/>
    </row>
    <row r="60" spans="9:13" x14ac:dyDescent="0.3">
      <c r="I60" s="3">
        <v>4</v>
      </c>
      <c r="J60" s="3">
        <v>7</v>
      </c>
      <c r="K60" s="3"/>
      <c r="L60" s="2"/>
      <c r="M60" s="2"/>
    </row>
    <row r="61" spans="9:13" x14ac:dyDescent="0.3">
      <c r="I61" s="3">
        <v>2</v>
      </c>
      <c r="J61" s="3">
        <v>2</v>
      </c>
      <c r="K61" s="3"/>
      <c r="L61" s="2"/>
      <c r="M61" s="2"/>
    </row>
    <row r="62" spans="9:13" x14ac:dyDescent="0.3">
      <c r="I62" s="3">
        <v>3</v>
      </c>
      <c r="J62" s="3">
        <v>3</v>
      </c>
      <c r="K62" s="3"/>
      <c r="L62" s="2"/>
      <c r="M62" s="2"/>
    </row>
    <row r="63" spans="9:13" x14ac:dyDescent="0.3">
      <c r="I63" s="3">
        <v>5</v>
      </c>
      <c r="J63" s="3">
        <v>4</v>
      </c>
      <c r="K63" s="3"/>
      <c r="L63" s="2"/>
      <c r="M63" s="2"/>
    </row>
    <row r="64" spans="9:13" x14ac:dyDescent="0.3">
      <c r="I64" s="3">
        <v>2</v>
      </c>
      <c r="J64" s="3">
        <v>5</v>
      </c>
      <c r="K64" s="3"/>
      <c r="L64" s="2"/>
      <c r="M64" s="2"/>
    </row>
    <row r="65" spans="9:13" x14ac:dyDescent="0.3">
      <c r="I65" s="3">
        <v>4</v>
      </c>
      <c r="J65" s="3">
        <v>1</v>
      </c>
      <c r="K65" s="3"/>
      <c r="L65" s="2"/>
      <c r="M65" s="2"/>
    </row>
    <row r="66" spans="9:13" x14ac:dyDescent="0.3">
      <c r="I66" s="3">
        <v>2</v>
      </c>
      <c r="J66" s="3">
        <v>6</v>
      </c>
      <c r="K66" s="3"/>
      <c r="L66" s="2"/>
      <c r="M66" s="2"/>
    </row>
    <row r="67" spans="9:13" x14ac:dyDescent="0.3">
      <c r="I67" s="3">
        <v>1</v>
      </c>
      <c r="J67" s="3">
        <v>2</v>
      </c>
      <c r="K67" s="3"/>
      <c r="L67" s="2"/>
      <c r="M67" s="2"/>
    </row>
    <row r="68" spans="9:13" x14ac:dyDescent="0.3">
      <c r="I68" s="3">
        <v>3</v>
      </c>
      <c r="J68" s="3">
        <v>4</v>
      </c>
      <c r="K68" s="3"/>
      <c r="L68" s="2"/>
      <c r="M68" s="2"/>
    </row>
    <row r="69" spans="9:13" x14ac:dyDescent="0.3">
      <c r="I69" s="3">
        <v>5</v>
      </c>
      <c r="J69" s="3">
        <v>3</v>
      </c>
      <c r="K69" s="3"/>
      <c r="L69" s="2"/>
      <c r="M69" s="2"/>
    </row>
    <row r="73" spans="9:13" x14ac:dyDescent="0.3">
      <c r="I73" s="3" t="s">
        <v>4</v>
      </c>
      <c r="J73" s="2"/>
      <c r="K73" s="3"/>
      <c r="L73" s="2"/>
      <c r="M73" s="2"/>
    </row>
    <row r="74" spans="9:13" x14ac:dyDescent="0.3">
      <c r="I74" s="3"/>
      <c r="J74" s="2"/>
      <c r="K74" s="3"/>
      <c r="L74" s="2"/>
      <c r="M74" s="2"/>
    </row>
    <row r="75" spans="9:13" x14ac:dyDescent="0.3">
      <c r="I75" s="3" t="s">
        <v>6</v>
      </c>
      <c r="J75" s="2"/>
      <c r="K75" s="3"/>
      <c r="L75" s="2"/>
      <c r="M75" s="2"/>
    </row>
    <row r="76" spans="9:13" x14ac:dyDescent="0.3">
      <c r="I76" s="3">
        <v>120</v>
      </c>
      <c r="J76" s="2" t="s">
        <v>9</v>
      </c>
      <c r="K76" s="3">
        <f>+L77-L76</f>
        <v>35</v>
      </c>
      <c r="L76" s="2">
        <f>MIN(I76:I85)</f>
        <v>105</v>
      </c>
      <c r="M76" s="2" t="s">
        <v>15</v>
      </c>
    </row>
    <row r="77" spans="9:13" x14ac:dyDescent="0.3">
      <c r="I77" s="3">
        <v>110</v>
      </c>
      <c r="J77" s="2" t="s">
        <v>10</v>
      </c>
      <c r="K77" s="3">
        <f>_xlfn.VAR.P(I76:I85)</f>
        <v>111</v>
      </c>
      <c r="L77" s="2">
        <f>MAX(I76:I85)</f>
        <v>140</v>
      </c>
      <c r="M77" s="2" t="s">
        <v>16</v>
      </c>
    </row>
    <row r="78" spans="9:13" x14ac:dyDescent="0.3">
      <c r="I78" s="3">
        <v>130</v>
      </c>
      <c r="J78" s="2" t="s">
        <v>11</v>
      </c>
      <c r="K78" s="3">
        <f>_xlfn.STDEV.P(I76:I85)</f>
        <v>10.535653752852738</v>
      </c>
      <c r="L78" s="2"/>
      <c r="M78" s="2"/>
    </row>
    <row r="79" spans="9:13" x14ac:dyDescent="0.3">
      <c r="I79" s="3">
        <v>115</v>
      </c>
      <c r="J79" s="2"/>
      <c r="K79" s="3"/>
      <c r="L79" s="2"/>
      <c r="M79" s="2"/>
    </row>
    <row r="80" spans="9:13" x14ac:dyDescent="0.3">
      <c r="I80" s="3">
        <v>125</v>
      </c>
      <c r="J80" s="2"/>
      <c r="K80" s="3"/>
      <c r="L80" s="2"/>
      <c r="M80" s="2"/>
    </row>
    <row r="81" spans="9:14" x14ac:dyDescent="0.3">
      <c r="I81" s="3">
        <v>105</v>
      </c>
      <c r="J81" s="2"/>
      <c r="K81" s="3"/>
      <c r="L81" s="2"/>
      <c r="M81" s="2"/>
    </row>
    <row r="82" spans="9:14" x14ac:dyDescent="0.3">
      <c r="I82" s="3">
        <v>135</v>
      </c>
      <c r="J82" s="2"/>
      <c r="K82" s="3"/>
      <c r="L82" s="2"/>
      <c r="M82" s="2"/>
    </row>
    <row r="83" spans="9:14" x14ac:dyDescent="0.3">
      <c r="I83" s="3">
        <v>115</v>
      </c>
      <c r="J83" s="2"/>
      <c r="K83" s="3"/>
      <c r="L83" s="2"/>
      <c r="M83" s="2"/>
    </row>
    <row r="84" spans="9:14" x14ac:dyDescent="0.3">
      <c r="I84" s="3">
        <v>125</v>
      </c>
      <c r="J84" s="2"/>
      <c r="K84" s="3"/>
      <c r="L84" s="2"/>
      <c r="M84" s="2"/>
    </row>
    <row r="85" spans="9:14" x14ac:dyDescent="0.3">
      <c r="I85" s="3">
        <v>140</v>
      </c>
      <c r="J85" s="2"/>
      <c r="K85" s="3"/>
      <c r="L85" s="2"/>
      <c r="M85" s="2"/>
    </row>
    <row r="94" spans="9:14" x14ac:dyDescent="0.3">
      <c r="I94" s="3" t="s">
        <v>5</v>
      </c>
      <c r="J94" s="2"/>
      <c r="K94" s="3"/>
      <c r="L94" s="2"/>
      <c r="M94" s="2"/>
      <c r="N94" s="2"/>
    </row>
    <row r="95" spans="9:14" x14ac:dyDescent="0.3">
      <c r="I95" s="3"/>
      <c r="J95" s="2"/>
      <c r="K95" s="3"/>
      <c r="L95" s="2"/>
      <c r="M95" s="2"/>
      <c r="N95" s="2"/>
    </row>
    <row r="96" spans="9:14" x14ac:dyDescent="0.3">
      <c r="I96" s="3" t="s">
        <v>12</v>
      </c>
      <c r="J96" s="2"/>
      <c r="K96" s="3"/>
      <c r="L96" s="2"/>
      <c r="M96" s="2"/>
      <c r="N96" s="2"/>
    </row>
    <row r="97" spans="9:14" x14ac:dyDescent="0.3">
      <c r="I97" s="3">
        <v>500</v>
      </c>
      <c r="J97" s="2">
        <v>400</v>
      </c>
      <c r="K97" s="3" t="s">
        <v>9</v>
      </c>
      <c r="L97" s="2">
        <f>+M98-M97</f>
        <v>400</v>
      </c>
      <c r="M97" s="2">
        <f>MIN(I97:J111)</f>
        <v>400</v>
      </c>
      <c r="N97" s="2" t="s">
        <v>15</v>
      </c>
    </row>
    <row r="98" spans="9:14" x14ac:dyDescent="0.3">
      <c r="I98" s="3">
        <v>700</v>
      </c>
      <c r="J98" s="2">
        <v>650</v>
      </c>
      <c r="K98" s="3" t="s">
        <v>13</v>
      </c>
      <c r="L98" s="2">
        <f>_xlfn.VAR.P(I97:J111)</f>
        <v>12725</v>
      </c>
      <c r="M98" s="2">
        <f>MAX(I97:J111)</f>
        <v>800</v>
      </c>
      <c r="N98" s="2" t="s">
        <v>16</v>
      </c>
    </row>
    <row r="99" spans="9:14" x14ac:dyDescent="0.3">
      <c r="I99" s="3">
        <v>400</v>
      </c>
      <c r="J99" s="2">
        <v>500</v>
      </c>
      <c r="K99" s="3" t="s">
        <v>14</v>
      </c>
      <c r="L99" s="2">
        <f>_xlfn.STDEV.P(I97:J111)</f>
        <v>112.80514172678478</v>
      </c>
      <c r="M99" s="2"/>
      <c r="N99" s="2"/>
    </row>
    <row r="100" spans="9:14" x14ac:dyDescent="0.3">
      <c r="I100" s="3">
        <v>600</v>
      </c>
      <c r="J100" s="2">
        <v>750</v>
      </c>
      <c r="K100" s="3"/>
      <c r="L100" s="2"/>
      <c r="M100" s="2"/>
      <c r="N100" s="2"/>
    </row>
    <row r="101" spans="9:14" x14ac:dyDescent="0.3">
      <c r="I101" s="3">
        <v>550</v>
      </c>
      <c r="J101" s="2">
        <v>550</v>
      </c>
      <c r="K101" s="3"/>
      <c r="L101" s="2"/>
      <c r="M101" s="2"/>
      <c r="N101" s="2"/>
    </row>
    <row r="102" spans="9:14" x14ac:dyDescent="0.3">
      <c r="I102" s="3">
        <v>750</v>
      </c>
      <c r="J102" s="2">
        <v>700</v>
      </c>
      <c r="K102" s="3"/>
      <c r="L102" s="2"/>
      <c r="M102" s="2"/>
      <c r="N102" s="2"/>
    </row>
    <row r="103" spans="9:14" x14ac:dyDescent="0.3">
      <c r="I103" s="3">
        <v>650</v>
      </c>
      <c r="J103" s="2">
        <v>600</v>
      </c>
      <c r="K103" s="3"/>
      <c r="L103" s="2"/>
      <c r="M103" s="2"/>
      <c r="N103" s="2"/>
    </row>
    <row r="104" spans="9:14" x14ac:dyDescent="0.3">
      <c r="I104" s="3">
        <v>500</v>
      </c>
      <c r="J104" s="2">
        <v>500</v>
      </c>
      <c r="K104" s="3"/>
      <c r="L104" s="2"/>
      <c r="M104" s="2"/>
      <c r="N104" s="2"/>
    </row>
    <row r="105" spans="9:14" x14ac:dyDescent="0.3">
      <c r="I105" s="3">
        <v>600</v>
      </c>
      <c r="J105" s="2">
        <v>800</v>
      </c>
      <c r="K105" s="3"/>
      <c r="L105" s="2"/>
      <c r="M105" s="2"/>
      <c r="N105" s="2"/>
    </row>
    <row r="106" spans="9:14" x14ac:dyDescent="0.3">
      <c r="I106" s="3">
        <v>550</v>
      </c>
      <c r="J106" s="2">
        <v>550</v>
      </c>
      <c r="K106" s="3"/>
      <c r="L106" s="2"/>
      <c r="M106" s="2"/>
      <c r="N106" s="2"/>
    </row>
    <row r="107" spans="9:14" x14ac:dyDescent="0.3">
      <c r="I107" s="3">
        <v>800</v>
      </c>
      <c r="J107" s="2">
        <v>650</v>
      </c>
      <c r="K107" s="3"/>
      <c r="L107" s="2"/>
      <c r="M107" s="2"/>
      <c r="N107" s="2"/>
    </row>
    <row r="108" spans="9:14" x14ac:dyDescent="0.3">
      <c r="I108" s="3">
        <v>450</v>
      </c>
      <c r="J108" s="2">
        <v>400</v>
      </c>
      <c r="K108" s="3"/>
      <c r="L108" s="2"/>
      <c r="M108" s="2"/>
      <c r="N108" s="2"/>
    </row>
    <row r="109" spans="9:14" x14ac:dyDescent="0.3">
      <c r="I109" s="3">
        <v>700</v>
      </c>
      <c r="J109" s="2">
        <v>600</v>
      </c>
      <c r="K109" s="3"/>
      <c r="L109" s="2"/>
      <c r="M109" s="2"/>
      <c r="N109" s="2"/>
    </row>
    <row r="110" spans="9:14" x14ac:dyDescent="0.3">
      <c r="I110" s="3">
        <v>550</v>
      </c>
      <c r="J110" s="2">
        <v>750</v>
      </c>
      <c r="K110" s="3"/>
      <c r="L110" s="2"/>
      <c r="M110" s="2"/>
      <c r="N110" s="2"/>
    </row>
    <row r="111" spans="9:14" x14ac:dyDescent="0.3">
      <c r="I111" s="3">
        <v>600</v>
      </c>
      <c r="J111" s="2">
        <v>550</v>
      </c>
      <c r="K111" s="3"/>
      <c r="L111" s="2"/>
      <c r="M111" s="2"/>
      <c r="N111" s="2"/>
    </row>
    <row r="121" spans="9:13" x14ac:dyDescent="0.3">
      <c r="I121" s="3" t="s">
        <v>7</v>
      </c>
      <c r="J121" s="2"/>
      <c r="K121" s="3"/>
      <c r="L121" s="2"/>
      <c r="M121" s="2"/>
    </row>
    <row r="122" spans="9:13" x14ac:dyDescent="0.3">
      <c r="I122" s="3" t="s">
        <v>6</v>
      </c>
      <c r="J122" s="2"/>
      <c r="K122" s="3"/>
      <c r="L122" s="2"/>
      <c r="M122" s="2"/>
    </row>
    <row r="123" spans="9:13" x14ac:dyDescent="0.3">
      <c r="I123" s="3">
        <v>3</v>
      </c>
      <c r="J123" s="2">
        <v>4</v>
      </c>
      <c r="K123" s="3" t="s">
        <v>9</v>
      </c>
      <c r="L123" s="2">
        <f>+M124-M123</f>
        <v>6</v>
      </c>
      <c r="M123" s="2">
        <f>MIN(I123:K147)</f>
        <v>1</v>
      </c>
    </row>
    <row r="124" spans="9:13" x14ac:dyDescent="0.3">
      <c r="I124" s="3">
        <v>5</v>
      </c>
      <c r="J124" s="2">
        <v>5</v>
      </c>
      <c r="K124" s="3" t="s">
        <v>13</v>
      </c>
      <c r="L124" s="2">
        <f>_xlfn.VAR.P(I123:J147)</f>
        <v>2.2896000000000001</v>
      </c>
      <c r="M124" s="2">
        <f>MAX(I124:K148)</f>
        <v>7</v>
      </c>
    </row>
    <row r="125" spans="9:13" x14ac:dyDescent="0.3">
      <c r="I125" s="3">
        <v>2</v>
      </c>
      <c r="J125" s="2">
        <v>3</v>
      </c>
      <c r="K125" s="3" t="s">
        <v>17</v>
      </c>
      <c r="L125" s="2">
        <f>_xlfn.STDEV.P(I123:J147)</f>
        <v>1.5131424255502191</v>
      </c>
      <c r="M125" s="2"/>
    </row>
    <row r="126" spans="9:13" x14ac:dyDescent="0.3">
      <c r="I126" s="3">
        <v>4</v>
      </c>
      <c r="J126" s="2">
        <v>2</v>
      </c>
      <c r="K126" s="3"/>
      <c r="L126" s="2"/>
      <c r="M126" s="2"/>
    </row>
    <row r="127" spans="9:13" x14ac:dyDescent="0.3">
      <c r="I127" s="3">
        <v>6</v>
      </c>
      <c r="J127" s="2">
        <v>7</v>
      </c>
      <c r="K127" s="3"/>
      <c r="L127" s="2"/>
      <c r="M127" s="2"/>
    </row>
    <row r="128" spans="9:13" x14ac:dyDescent="0.3">
      <c r="I128" s="3">
        <v>2</v>
      </c>
      <c r="J128" s="2">
        <v>2</v>
      </c>
      <c r="K128" s="3"/>
      <c r="L128" s="2"/>
      <c r="M128" s="2"/>
    </row>
    <row r="129" spans="9:13" x14ac:dyDescent="0.3">
      <c r="I129" s="3">
        <v>3</v>
      </c>
      <c r="J129" s="2">
        <v>3</v>
      </c>
      <c r="K129" s="3"/>
      <c r="L129" s="2"/>
      <c r="M129" s="2"/>
    </row>
    <row r="130" spans="9:13" x14ac:dyDescent="0.3">
      <c r="I130" s="3">
        <v>4</v>
      </c>
      <c r="J130" s="2">
        <v>4</v>
      </c>
      <c r="K130" s="3"/>
      <c r="L130" s="2"/>
      <c r="M130" s="2"/>
    </row>
    <row r="131" spans="9:13" x14ac:dyDescent="0.3">
      <c r="I131" s="3">
        <v>2</v>
      </c>
      <c r="J131" s="2">
        <v>5</v>
      </c>
      <c r="K131" s="3"/>
      <c r="L131" s="2"/>
      <c r="M131" s="2"/>
    </row>
    <row r="132" spans="9:13" x14ac:dyDescent="0.3">
      <c r="I132" s="3">
        <v>5</v>
      </c>
      <c r="J132" s="2">
        <v>1</v>
      </c>
      <c r="K132" s="3"/>
      <c r="L132" s="2"/>
      <c r="M132" s="2"/>
    </row>
    <row r="133" spans="9:13" x14ac:dyDescent="0.3">
      <c r="I133" s="3">
        <v>7</v>
      </c>
      <c r="J133" s="2">
        <v>6</v>
      </c>
      <c r="K133" s="3"/>
      <c r="L133" s="2"/>
      <c r="M133" s="2"/>
    </row>
    <row r="134" spans="9:13" x14ac:dyDescent="0.3">
      <c r="I134" s="3">
        <v>2</v>
      </c>
      <c r="J134" s="2">
        <v>2</v>
      </c>
      <c r="K134" s="3"/>
      <c r="L134" s="2"/>
      <c r="M134" s="2"/>
    </row>
    <row r="135" spans="9:13" x14ac:dyDescent="0.3">
      <c r="I135" s="3">
        <v>3</v>
      </c>
      <c r="J135" s="2">
        <v>4</v>
      </c>
      <c r="K135" s="3"/>
      <c r="L135" s="2"/>
      <c r="M135" s="2"/>
    </row>
    <row r="136" spans="9:13" x14ac:dyDescent="0.3">
      <c r="I136" s="3">
        <v>4</v>
      </c>
      <c r="J136" s="2">
        <v>3</v>
      </c>
      <c r="K136" s="3"/>
      <c r="L136" s="2"/>
      <c r="M136" s="2"/>
    </row>
    <row r="137" spans="9:13" x14ac:dyDescent="0.3">
      <c r="I137" s="3">
        <v>2</v>
      </c>
      <c r="J137" s="2">
        <v>5</v>
      </c>
      <c r="K137" s="3"/>
      <c r="L137" s="2"/>
      <c r="M137" s="2"/>
    </row>
    <row r="138" spans="9:13" x14ac:dyDescent="0.3">
      <c r="I138" s="3">
        <v>4</v>
      </c>
      <c r="J138" s="2">
        <v>3</v>
      </c>
      <c r="K138" s="3"/>
      <c r="L138" s="2"/>
      <c r="M138" s="2"/>
    </row>
    <row r="139" spans="9:13" x14ac:dyDescent="0.3">
      <c r="I139" s="3">
        <v>2</v>
      </c>
      <c r="J139" s="2">
        <v>2</v>
      </c>
      <c r="K139" s="3"/>
      <c r="L139" s="2"/>
      <c r="M139" s="2"/>
    </row>
    <row r="140" spans="9:13" x14ac:dyDescent="0.3">
      <c r="I140" s="3">
        <v>3</v>
      </c>
      <c r="J140" s="2">
        <v>4</v>
      </c>
      <c r="K140" s="3"/>
      <c r="L140" s="2"/>
      <c r="M140" s="2"/>
    </row>
    <row r="141" spans="9:13" x14ac:dyDescent="0.3">
      <c r="I141" s="3">
        <v>5</v>
      </c>
      <c r="J141" s="2">
        <v>2</v>
      </c>
      <c r="K141" s="3"/>
      <c r="L141" s="2"/>
      <c r="M141" s="2"/>
    </row>
    <row r="142" spans="9:13" x14ac:dyDescent="0.3">
      <c r="I142" s="3">
        <v>6</v>
      </c>
      <c r="J142" s="2">
        <v>6</v>
      </c>
      <c r="K142" s="3"/>
      <c r="L142" s="2"/>
      <c r="M142" s="2"/>
    </row>
    <row r="143" spans="9:13" x14ac:dyDescent="0.3">
      <c r="I143" s="3">
        <v>3</v>
      </c>
      <c r="J143" s="2">
        <v>3</v>
      </c>
      <c r="K143" s="3"/>
      <c r="L143" s="2"/>
      <c r="M143" s="2"/>
    </row>
    <row r="144" spans="9:13" x14ac:dyDescent="0.3">
      <c r="I144" s="3">
        <v>2</v>
      </c>
      <c r="J144" s="2">
        <v>2</v>
      </c>
      <c r="K144" s="3"/>
      <c r="L144" s="2"/>
      <c r="M144" s="2"/>
    </row>
    <row r="145" spans="9:13" x14ac:dyDescent="0.3">
      <c r="I145" s="3">
        <v>1</v>
      </c>
      <c r="J145" s="2">
        <v>4</v>
      </c>
      <c r="K145" s="3"/>
      <c r="L145" s="2"/>
      <c r="M145" s="2"/>
    </row>
    <row r="146" spans="9:13" x14ac:dyDescent="0.3">
      <c r="I146" s="3">
        <v>4</v>
      </c>
      <c r="J146" s="2">
        <v>5</v>
      </c>
      <c r="K146" s="3"/>
      <c r="L146" s="2"/>
      <c r="M146" s="2"/>
    </row>
    <row r="147" spans="9:13" x14ac:dyDescent="0.3">
      <c r="I147" s="3">
        <v>2</v>
      </c>
      <c r="J147" s="2">
        <v>3</v>
      </c>
      <c r="K147" s="3"/>
      <c r="L147" s="2"/>
      <c r="M147" s="2"/>
    </row>
    <row r="153" spans="9:13" x14ac:dyDescent="0.3">
      <c r="I153" s="3" t="s">
        <v>18</v>
      </c>
      <c r="J153" s="2"/>
      <c r="K153" s="3"/>
      <c r="L153" s="2"/>
    </row>
    <row r="154" spans="9:13" x14ac:dyDescent="0.3">
      <c r="I154" s="3"/>
      <c r="J154" s="2"/>
      <c r="K154" s="3"/>
      <c r="L154" s="2"/>
    </row>
    <row r="155" spans="9:13" x14ac:dyDescent="0.3">
      <c r="I155" s="3" t="s">
        <v>6</v>
      </c>
      <c r="J155" s="2"/>
      <c r="K155" s="3"/>
      <c r="L155" s="2"/>
    </row>
    <row r="156" spans="9:13" x14ac:dyDescent="0.3">
      <c r="I156" s="3">
        <v>120</v>
      </c>
      <c r="J156" s="2" t="s">
        <v>19</v>
      </c>
      <c r="K156" s="3">
        <f>AVERAGE(I156:I167)</f>
        <v>132.5</v>
      </c>
      <c r="L156" s="2"/>
    </row>
    <row r="157" spans="9:13" x14ac:dyDescent="0.3">
      <c r="I157" s="3">
        <v>150</v>
      </c>
      <c r="J157" s="2" t="s">
        <v>9</v>
      </c>
      <c r="K157" s="3">
        <f>+L158-L157</f>
        <v>45</v>
      </c>
      <c r="L157" s="2">
        <f>MIN(I156:I167)</f>
        <v>110</v>
      </c>
    </row>
    <row r="158" spans="9:13" x14ac:dyDescent="0.3">
      <c r="I158" s="3">
        <v>110</v>
      </c>
      <c r="J158" s="2"/>
      <c r="K158" s="3"/>
      <c r="L158" s="2">
        <f>MAX(I156:I167)</f>
        <v>155</v>
      </c>
    </row>
    <row r="159" spans="9:13" x14ac:dyDescent="0.3">
      <c r="I159" s="3">
        <v>135</v>
      </c>
      <c r="J159" s="2"/>
      <c r="K159" s="3"/>
      <c r="L159" s="2"/>
    </row>
    <row r="160" spans="9:13" x14ac:dyDescent="0.3">
      <c r="I160" s="3">
        <v>125</v>
      </c>
      <c r="J160" s="2"/>
      <c r="K160" s="3"/>
      <c r="L160" s="2"/>
    </row>
    <row r="161" spans="9:12" x14ac:dyDescent="0.3">
      <c r="I161" s="3">
        <v>140</v>
      </c>
      <c r="J161" s="2"/>
      <c r="K161" s="3"/>
      <c r="L161" s="2"/>
    </row>
    <row r="162" spans="9:12" x14ac:dyDescent="0.3">
      <c r="I162" s="3">
        <v>130</v>
      </c>
      <c r="J162" s="2"/>
      <c r="K162" s="3"/>
      <c r="L162" s="2"/>
    </row>
    <row r="163" spans="9:12" x14ac:dyDescent="0.3">
      <c r="I163" s="3">
        <v>155</v>
      </c>
      <c r="J163" s="2"/>
      <c r="K163" s="3"/>
      <c r="L163" s="2"/>
    </row>
    <row r="164" spans="9:12" x14ac:dyDescent="0.3">
      <c r="I164" s="3">
        <v>115</v>
      </c>
      <c r="J164" s="2"/>
      <c r="K164" s="3"/>
      <c r="L164" s="2"/>
    </row>
    <row r="165" spans="9:12" x14ac:dyDescent="0.3">
      <c r="I165" s="3">
        <v>145</v>
      </c>
      <c r="J165" s="2"/>
      <c r="K165" s="3"/>
      <c r="L165" s="2"/>
    </row>
    <row r="166" spans="9:12" x14ac:dyDescent="0.3">
      <c r="I166" s="3">
        <v>135</v>
      </c>
      <c r="J166" s="2"/>
      <c r="K166" s="3"/>
      <c r="L166" s="2"/>
    </row>
    <row r="167" spans="9:12" x14ac:dyDescent="0.3">
      <c r="I167" s="3">
        <v>130</v>
      </c>
      <c r="J167" s="2"/>
      <c r="K167" s="3"/>
      <c r="L167" s="2"/>
    </row>
    <row r="174" spans="9:12" x14ac:dyDescent="0.3">
      <c r="I174" s="3" t="s">
        <v>20</v>
      </c>
      <c r="J174" s="2"/>
      <c r="K174" s="3"/>
      <c r="L174" s="2"/>
    </row>
    <row r="175" spans="9:12" x14ac:dyDescent="0.3">
      <c r="I175" s="3" t="s">
        <v>6</v>
      </c>
      <c r="J175" s="2"/>
      <c r="K175" s="3"/>
      <c r="L175" s="2"/>
    </row>
    <row r="176" spans="9:12" x14ac:dyDescent="0.3">
      <c r="I176" s="3"/>
      <c r="J176" s="2"/>
      <c r="K176" s="3"/>
      <c r="L176" s="2"/>
    </row>
    <row r="177" spans="9:12" x14ac:dyDescent="0.3">
      <c r="I177" s="3">
        <v>8</v>
      </c>
      <c r="J177" s="2">
        <v>8</v>
      </c>
      <c r="K177" s="3" t="s">
        <v>21</v>
      </c>
      <c r="L177" s="2">
        <f>AVERAGE(I177:J201)</f>
        <v>7.5</v>
      </c>
    </row>
    <row r="178" spans="9:12" x14ac:dyDescent="0.3">
      <c r="I178" s="3">
        <v>7</v>
      </c>
      <c r="J178" s="2">
        <v>9</v>
      </c>
      <c r="K178" s="3" t="s">
        <v>17</v>
      </c>
      <c r="L178" s="2">
        <f>_xlfn.STDEV.P(I177:J201)</f>
        <v>1.0246950765959599</v>
      </c>
    </row>
    <row r="179" spans="9:12" x14ac:dyDescent="0.3">
      <c r="I179" s="3">
        <v>9</v>
      </c>
      <c r="J179" s="2">
        <v>8</v>
      </c>
      <c r="K179" s="3"/>
      <c r="L179" s="2"/>
    </row>
    <row r="180" spans="9:12" x14ac:dyDescent="0.3">
      <c r="I180" s="3">
        <v>6</v>
      </c>
      <c r="J180" s="2">
        <v>7</v>
      </c>
      <c r="K180" s="3"/>
      <c r="L180" s="2"/>
    </row>
    <row r="181" spans="9:12" x14ac:dyDescent="0.3">
      <c r="I181" s="3">
        <v>7</v>
      </c>
      <c r="J181" s="2">
        <v>6</v>
      </c>
      <c r="K181" s="3"/>
      <c r="L181" s="2"/>
    </row>
    <row r="182" spans="9:12" x14ac:dyDescent="0.3">
      <c r="I182" s="3">
        <v>8</v>
      </c>
      <c r="J182" s="2">
        <v>9</v>
      </c>
      <c r="K182" s="3"/>
      <c r="L182" s="2"/>
    </row>
    <row r="183" spans="9:12" x14ac:dyDescent="0.3">
      <c r="I183" s="3">
        <v>9</v>
      </c>
      <c r="J183" s="2">
        <v>8</v>
      </c>
      <c r="K183" s="3"/>
      <c r="L183" s="2"/>
    </row>
    <row r="184" spans="9:12" x14ac:dyDescent="0.3">
      <c r="I184" s="3">
        <v>8</v>
      </c>
      <c r="J184" s="2">
        <v>7</v>
      </c>
      <c r="K184" s="3"/>
      <c r="L184" s="2"/>
    </row>
    <row r="185" spans="9:12" x14ac:dyDescent="0.3">
      <c r="I185" s="3">
        <v>7</v>
      </c>
      <c r="J185" s="2">
        <v>6</v>
      </c>
      <c r="K185" s="3"/>
      <c r="L185" s="2"/>
    </row>
    <row r="186" spans="9:12" x14ac:dyDescent="0.3">
      <c r="I186" s="3">
        <v>6</v>
      </c>
      <c r="J186" s="2">
        <v>8</v>
      </c>
      <c r="K186" s="3"/>
      <c r="L186" s="2"/>
    </row>
    <row r="187" spans="9:12" x14ac:dyDescent="0.3">
      <c r="I187" s="3">
        <v>8</v>
      </c>
      <c r="J187" s="2">
        <v>9</v>
      </c>
      <c r="K187" s="3"/>
      <c r="L187" s="2"/>
    </row>
    <row r="188" spans="9:12" x14ac:dyDescent="0.3">
      <c r="I188" s="3">
        <v>9</v>
      </c>
      <c r="J188" s="2">
        <v>7</v>
      </c>
      <c r="K188" s="3"/>
      <c r="L188" s="2"/>
    </row>
    <row r="189" spans="9:12" x14ac:dyDescent="0.3">
      <c r="I189" s="3">
        <v>7</v>
      </c>
      <c r="J189" s="2">
        <v>8</v>
      </c>
      <c r="K189" s="3"/>
      <c r="L189" s="2"/>
    </row>
    <row r="190" spans="9:12" x14ac:dyDescent="0.3">
      <c r="I190" s="3">
        <v>8</v>
      </c>
      <c r="J190" s="2">
        <v>7</v>
      </c>
      <c r="K190" s="3"/>
      <c r="L190" s="2"/>
    </row>
    <row r="191" spans="9:12" x14ac:dyDescent="0.3">
      <c r="I191" s="3">
        <v>7</v>
      </c>
      <c r="J191" s="2">
        <v>6</v>
      </c>
      <c r="K191" s="3"/>
      <c r="L191" s="2"/>
    </row>
    <row r="192" spans="9:12" x14ac:dyDescent="0.3">
      <c r="I192" s="3">
        <v>6</v>
      </c>
      <c r="J192" s="2">
        <v>9</v>
      </c>
      <c r="K192" s="3"/>
      <c r="L192" s="2"/>
    </row>
    <row r="193" spans="9:15" x14ac:dyDescent="0.3">
      <c r="I193" s="3">
        <v>8</v>
      </c>
      <c r="J193" s="2">
        <v>8</v>
      </c>
      <c r="K193" s="3"/>
      <c r="L193" s="2"/>
    </row>
    <row r="194" spans="9:15" x14ac:dyDescent="0.3">
      <c r="I194" s="3">
        <v>9</v>
      </c>
      <c r="J194" s="2">
        <v>7</v>
      </c>
      <c r="K194" s="3"/>
      <c r="L194" s="2"/>
    </row>
    <row r="195" spans="9:15" x14ac:dyDescent="0.3">
      <c r="I195" s="3">
        <v>6</v>
      </c>
      <c r="J195" s="2">
        <v>6</v>
      </c>
      <c r="K195" s="3"/>
      <c r="L195" s="2"/>
    </row>
    <row r="196" spans="9:15" x14ac:dyDescent="0.3">
      <c r="I196" s="3">
        <v>7</v>
      </c>
      <c r="J196" s="2">
        <v>7</v>
      </c>
      <c r="K196" s="3"/>
      <c r="L196" s="2"/>
    </row>
    <row r="197" spans="9:15" x14ac:dyDescent="0.3">
      <c r="I197" s="3">
        <v>8</v>
      </c>
      <c r="J197" s="2">
        <v>8</v>
      </c>
      <c r="K197" s="3"/>
      <c r="L197" s="2"/>
    </row>
    <row r="198" spans="9:15" x14ac:dyDescent="0.3">
      <c r="I198" s="3">
        <v>9</v>
      </c>
      <c r="J198" s="2">
        <v>9</v>
      </c>
      <c r="K198" s="3"/>
      <c r="L198" s="2"/>
    </row>
    <row r="199" spans="9:15" x14ac:dyDescent="0.3">
      <c r="I199" s="3">
        <v>7</v>
      </c>
      <c r="J199" s="2">
        <v>8</v>
      </c>
      <c r="K199" s="3"/>
      <c r="L199" s="2"/>
    </row>
    <row r="200" spans="9:15" x14ac:dyDescent="0.3">
      <c r="I200" s="3">
        <v>6</v>
      </c>
      <c r="J200" s="2">
        <v>7</v>
      </c>
      <c r="K200" s="3"/>
      <c r="L200" s="2"/>
    </row>
    <row r="201" spans="9:15" x14ac:dyDescent="0.3">
      <c r="I201" s="3">
        <v>7</v>
      </c>
      <c r="J201" s="2">
        <v>6</v>
      </c>
      <c r="K201" s="3"/>
      <c r="L201" s="2"/>
    </row>
    <row r="205" spans="9:15" x14ac:dyDescent="0.3">
      <c r="I205" s="3" t="s">
        <v>22</v>
      </c>
      <c r="J205" s="2"/>
      <c r="K205" s="3"/>
      <c r="L205" s="2"/>
      <c r="M205" s="2"/>
      <c r="N205" s="2"/>
      <c r="O205" s="2"/>
    </row>
    <row r="206" spans="9:15" x14ac:dyDescent="0.3">
      <c r="I206" s="3" t="s">
        <v>6</v>
      </c>
      <c r="J206" s="2"/>
      <c r="K206" s="3"/>
      <c r="L206" s="2"/>
      <c r="M206" s="2"/>
      <c r="N206" s="2"/>
      <c r="O206" s="2"/>
    </row>
    <row r="207" spans="9:15" x14ac:dyDescent="0.3">
      <c r="I207" s="3">
        <v>10</v>
      </c>
      <c r="J207" s="2">
        <v>15</v>
      </c>
      <c r="K207" s="3">
        <v>16</v>
      </c>
      <c r="L207" s="2">
        <v>17</v>
      </c>
      <c r="M207" s="2" t="s">
        <v>21</v>
      </c>
      <c r="N207" s="2">
        <f>AVERAGE(I207:L236)</f>
        <v>16.510000000000002</v>
      </c>
      <c r="O207" s="2"/>
    </row>
    <row r="208" spans="9:15" x14ac:dyDescent="0.3">
      <c r="I208" s="3">
        <v>15</v>
      </c>
      <c r="J208" s="2">
        <v>20</v>
      </c>
      <c r="K208" s="3">
        <v>14</v>
      </c>
      <c r="L208" s="2">
        <v>14</v>
      </c>
      <c r="M208" s="2" t="s">
        <v>9</v>
      </c>
      <c r="N208" s="2">
        <f>+O209-O208</f>
        <v>25</v>
      </c>
      <c r="O208" s="2">
        <f>MIN(I207:L236)</f>
        <v>2</v>
      </c>
    </row>
    <row r="209" spans="9:15" x14ac:dyDescent="0.3">
      <c r="I209" s="3">
        <v>12</v>
      </c>
      <c r="J209" s="2">
        <v>26</v>
      </c>
      <c r="K209" s="3">
        <v>18</v>
      </c>
      <c r="L209" s="2">
        <v>12</v>
      </c>
      <c r="M209" s="2" t="s">
        <v>17</v>
      </c>
      <c r="N209" s="2">
        <f>_xlfn.STDEV.P(I207:L236)</f>
        <v>4.2930059398980571</v>
      </c>
      <c r="O209" s="2">
        <f>MAX(I208:L237)</f>
        <v>27</v>
      </c>
    </row>
    <row r="210" spans="9:15" x14ac:dyDescent="0.3">
      <c r="I210" s="3">
        <v>18</v>
      </c>
      <c r="J210" s="2">
        <v>13</v>
      </c>
      <c r="K210" s="3">
        <v>20</v>
      </c>
      <c r="L210" s="2">
        <v>20</v>
      </c>
      <c r="M210" s="2"/>
      <c r="N210" s="2"/>
      <c r="O210" s="2"/>
    </row>
    <row r="211" spans="9:15" x14ac:dyDescent="0.3">
      <c r="I211" s="3">
        <v>20</v>
      </c>
      <c r="J211" s="2">
        <v>12</v>
      </c>
      <c r="K211" s="3">
        <v>25</v>
      </c>
      <c r="L211" s="2">
        <v>23</v>
      </c>
      <c r="M211" s="2"/>
      <c r="N211" s="2"/>
      <c r="O211" s="2"/>
    </row>
    <row r="212" spans="9:15" x14ac:dyDescent="0.3">
      <c r="I212" s="3">
        <v>25</v>
      </c>
      <c r="J212" s="2">
        <v>14</v>
      </c>
      <c r="K212" s="3">
        <v>13</v>
      </c>
      <c r="L212" s="2">
        <v>19</v>
      </c>
      <c r="M212" s="2"/>
      <c r="N212" s="2"/>
      <c r="O212" s="2"/>
    </row>
    <row r="213" spans="9:15" x14ac:dyDescent="0.3">
      <c r="I213" s="3">
        <v>8</v>
      </c>
      <c r="J213" s="2">
        <v>22</v>
      </c>
      <c r="K213" s="3">
        <v>11</v>
      </c>
      <c r="L213" s="2">
        <v>15</v>
      </c>
      <c r="M213" s="2"/>
      <c r="N213" s="2"/>
      <c r="O213" s="2"/>
    </row>
    <row r="214" spans="9:15" x14ac:dyDescent="0.3">
      <c r="I214" s="3">
        <v>14</v>
      </c>
      <c r="J214" s="2">
        <v>19</v>
      </c>
      <c r="K214" s="3">
        <v>22</v>
      </c>
      <c r="L214" s="2">
        <v>16</v>
      </c>
      <c r="M214" s="2"/>
      <c r="N214" s="2"/>
      <c r="O214" s="2"/>
    </row>
    <row r="215" spans="9:15" x14ac:dyDescent="0.3">
      <c r="I215" s="3">
        <v>16</v>
      </c>
      <c r="J215" s="2">
        <v>16</v>
      </c>
      <c r="K215" s="3">
        <v>19</v>
      </c>
      <c r="L215" s="2">
        <v>13</v>
      </c>
      <c r="M215" s="2"/>
      <c r="N215" s="2"/>
      <c r="O215" s="2"/>
    </row>
    <row r="216" spans="9:15" x14ac:dyDescent="0.3">
      <c r="I216" s="3">
        <v>22</v>
      </c>
      <c r="J216" s="2">
        <v>11</v>
      </c>
      <c r="K216" s="3">
        <v>17</v>
      </c>
      <c r="L216" s="2">
        <v>18</v>
      </c>
      <c r="M216" s="2"/>
      <c r="N216" s="2"/>
      <c r="O216" s="2"/>
    </row>
    <row r="217" spans="9:15" x14ac:dyDescent="0.3">
      <c r="I217" s="3">
        <v>9</v>
      </c>
      <c r="J217" s="2">
        <v>2</v>
      </c>
      <c r="K217" s="3">
        <v>15</v>
      </c>
      <c r="L217" s="2"/>
      <c r="M217" s="2"/>
      <c r="N217" s="2"/>
      <c r="O217" s="2"/>
    </row>
    <row r="218" spans="9:15" x14ac:dyDescent="0.3">
      <c r="I218" s="3">
        <v>17</v>
      </c>
      <c r="J218" s="2">
        <v>18</v>
      </c>
      <c r="K218" s="3">
        <v>16</v>
      </c>
      <c r="L218" s="2"/>
      <c r="M218" s="2"/>
      <c r="N218" s="2"/>
      <c r="O218" s="2"/>
    </row>
    <row r="219" spans="9:15" x14ac:dyDescent="0.3">
      <c r="I219" s="3">
        <v>11</v>
      </c>
      <c r="J219" s="2">
        <v>16</v>
      </c>
      <c r="K219" s="3">
        <v>13</v>
      </c>
      <c r="L219" s="2"/>
      <c r="M219" s="2"/>
      <c r="N219" s="2"/>
      <c r="O219" s="2"/>
    </row>
    <row r="220" spans="9:15" x14ac:dyDescent="0.3">
      <c r="I220" s="3">
        <v>13</v>
      </c>
      <c r="J220" s="2">
        <v>13</v>
      </c>
      <c r="K220" s="3">
        <v>14</v>
      </c>
      <c r="L220" s="2"/>
      <c r="M220" s="2"/>
      <c r="N220" s="2"/>
      <c r="O220" s="2"/>
    </row>
    <row r="221" spans="9:15" x14ac:dyDescent="0.3">
      <c r="I221" s="3">
        <v>19</v>
      </c>
      <c r="J221" s="2">
        <v>21</v>
      </c>
      <c r="K221" s="3">
        <v>18</v>
      </c>
      <c r="L221" s="2"/>
      <c r="M221" s="2"/>
      <c r="N221" s="2"/>
      <c r="O221" s="2"/>
    </row>
    <row r="222" spans="9:15" x14ac:dyDescent="0.3">
      <c r="I222" s="3">
        <v>23</v>
      </c>
      <c r="J222" s="2">
        <v>20</v>
      </c>
      <c r="K222" s="3">
        <v>20</v>
      </c>
      <c r="L222" s="2"/>
      <c r="M222" s="2"/>
      <c r="N222" s="2"/>
      <c r="O222" s="2"/>
    </row>
    <row r="223" spans="9:15" x14ac:dyDescent="0.3">
      <c r="I223" s="3">
        <v>21</v>
      </c>
      <c r="J223" s="2">
        <v>15</v>
      </c>
      <c r="K223" s="3">
        <v>19</v>
      </c>
      <c r="L223" s="2"/>
      <c r="M223" s="2"/>
      <c r="N223" s="2"/>
      <c r="O223" s="2"/>
    </row>
    <row r="224" spans="9:15" x14ac:dyDescent="0.3">
      <c r="I224" s="3">
        <v>16</v>
      </c>
      <c r="J224" s="2">
        <v>12</v>
      </c>
      <c r="K224" s="3">
        <v>21</v>
      </c>
      <c r="L224" s="2"/>
      <c r="M224" s="2"/>
      <c r="N224" s="2"/>
      <c r="O224" s="2"/>
    </row>
    <row r="225" spans="9:15" x14ac:dyDescent="0.3">
      <c r="I225" s="3">
        <v>24</v>
      </c>
      <c r="J225" s="2">
        <v>19</v>
      </c>
      <c r="K225" s="3">
        <v>17</v>
      </c>
      <c r="L225" s="2"/>
      <c r="M225" s="2"/>
      <c r="N225" s="2"/>
      <c r="O225" s="2"/>
    </row>
    <row r="226" spans="9:15" x14ac:dyDescent="0.3">
      <c r="I226" s="3">
        <v>27</v>
      </c>
      <c r="J226" s="2">
        <v>17</v>
      </c>
      <c r="K226" s="3">
        <v>12</v>
      </c>
      <c r="L226" s="2"/>
      <c r="M226" s="2"/>
      <c r="N226" s="2"/>
      <c r="O226" s="2"/>
    </row>
    <row r="227" spans="9:15" x14ac:dyDescent="0.3">
      <c r="I227" s="3">
        <v>13</v>
      </c>
      <c r="J227" s="2">
        <v>14</v>
      </c>
      <c r="K227" s="3">
        <v>15</v>
      </c>
      <c r="L227" s="2"/>
      <c r="M227" s="2"/>
      <c r="N227" s="2"/>
      <c r="O227" s="2"/>
    </row>
    <row r="228" spans="9:15" x14ac:dyDescent="0.3">
      <c r="I228" s="3">
        <v>10</v>
      </c>
      <c r="J228" s="2">
        <v>16</v>
      </c>
      <c r="K228" s="3">
        <v>13</v>
      </c>
      <c r="L228" s="2"/>
      <c r="M228" s="2"/>
      <c r="N228" s="2"/>
      <c r="O228" s="2"/>
    </row>
    <row r="229" spans="9:15" x14ac:dyDescent="0.3">
      <c r="I229" s="3">
        <v>18</v>
      </c>
      <c r="J229" s="2">
        <v>23</v>
      </c>
      <c r="K229" s="3">
        <v>16</v>
      </c>
      <c r="L229" s="2"/>
      <c r="M229" s="2"/>
      <c r="N229" s="2"/>
      <c r="O229" s="2"/>
    </row>
    <row r="230" spans="9:15" x14ac:dyDescent="0.3">
      <c r="I230" s="3">
        <v>16</v>
      </c>
      <c r="J230" s="2">
        <v>18</v>
      </c>
      <c r="K230" s="3">
        <v>14</v>
      </c>
      <c r="L230" s="2"/>
      <c r="M230" s="2"/>
      <c r="N230" s="2"/>
      <c r="O230" s="2"/>
    </row>
    <row r="231" spans="9:15" x14ac:dyDescent="0.3">
      <c r="I231" s="3">
        <v>12</v>
      </c>
      <c r="J231" s="2">
        <v>15</v>
      </c>
      <c r="K231" s="3">
        <v>22</v>
      </c>
      <c r="L231" s="2"/>
      <c r="M231" s="2"/>
      <c r="N231" s="2"/>
      <c r="O231" s="2"/>
    </row>
    <row r="232" spans="9:15" x14ac:dyDescent="0.3">
      <c r="I232" s="3">
        <v>14</v>
      </c>
      <c r="J232" s="2">
        <v>11</v>
      </c>
      <c r="K232" s="3">
        <v>21</v>
      </c>
      <c r="L232" s="2"/>
      <c r="M232" s="2"/>
      <c r="N232" s="2"/>
      <c r="O232" s="2"/>
    </row>
    <row r="233" spans="9:15" x14ac:dyDescent="0.3">
      <c r="I233" s="3">
        <v>19</v>
      </c>
      <c r="J233" s="2">
        <v>19</v>
      </c>
      <c r="K233" s="3">
        <v>19</v>
      </c>
      <c r="L233" s="2"/>
      <c r="M233" s="2"/>
      <c r="N233" s="2"/>
      <c r="O233" s="2"/>
    </row>
    <row r="234" spans="9:15" x14ac:dyDescent="0.3">
      <c r="I234" s="3">
        <v>21</v>
      </c>
      <c r="J234" s="2">
        <v>22</v>
      </c>
      <c r="K234" s="3">
        <v>18</v>
      </c>
      <c r="L234" s="2"/>
      <c r="M234" s="2"/>
      <c r="N234" s="2"/>
      <c r="O234" s="2"/>
    </row>
    <row r="235" spans="9:15" x14ac:dyDescent="0.3">
      <c r="I235" s="3">
        <v>11</v>
      </c>
      <c r="J235" s="2">
        <v>17</v>
      </c>
      <c r="K235" s="3">
        <v>16</v>
      </c>
      <c r="L235" s="2"/>
      <c r="M235" s="2"/>
      <c r="N235" s="2"/>
      <c r="O235" s="2"/>
    </row>
    <row r="236" spans="9:15" x14ac:dyDescent="0.3">
      <c r="I236" s="3">
        <v>17</v>
      </c>
      <c r="J236" s="2">
        <v>12</v>
      </c>
      <c r="K236" s="3">
        <v>11</v>
      </c>
      <c r="L236" s="2"/>
      <c r="M236" s="2"/>
      <c r="N236" s="2"/>
      <c r="O236" s="2"/>
    </row>
    <row r="245" spans="9:17" x14ac:dyDescent="0.3">
      <c r="I245" s="3" t="s">
        <v>23</v>
      </c>
      <c r="J245" s="2"/>
      <c r="K245" s="3"/>
      <c r="L245" s="2"/>
      <c r="M245" s="2"/>
      <c r="N245" s="2"/>
      <c r="O245" s="2"/>
      <c r="P245" s="2"/>
      <c r="Q245" s="2"/>
    </row>
    <row r="246" spans="9:17" x14ac:dyDescent="0.3">
      <c r="I246" s="3" t="s">
        <v>24</v>
      </c>
      <c r="J246" s="2" t="s">
        <v>25</v>
      </c>
      <c r="K246" s="3" t="s">
        <v>26</v>
      </c>
      <c r="L246" s="2" t="s">
        <v>27</v>
      </c>
      <c r="M246" s="2" t="s">
        <v>28</v>
      </c>
      <c r="N246" s="2" t="s">
        <v>29</v>
      </c>
      <c r="O246" s="2">
        <f>AVERAGE(I247:I256)</f>
        <v>30.6</v>
      </c>
      <c r="P246" s="2"/>
      <c r="Q246" s="2"/>
    </row>
    <row r="247" spans="9:17" x14ac:dyDescent="0.3">
      <c r="I247" s="3">
        <v>30</v>
      </c>
      <c r="J247" s="2">
        <v>25</v>
      </c>
      <c r="K247" s="3">
        <v>22</v>
      </c>
      <c r="L247" s="2">
        <v>18</v>
      </c>
      <c r="M247" s="2">
        <v>35</v>
      </c>
      <c r="N247" s="2" t="s">
        <v>30</v>
      </c>
      <c r="O247" s="2">
        <f>AVERAGE(J247:J256)</f>
        <v>25.9</v>
      </c>
      <c r="P247" s="2"/>
      <c r="Q247" s="2"/>
    </row>
    <row r="248" spans="9:17" x14ac:dyDescent="0.3">
      <c r="I248" s="3">
        <v>32</v>
      </c>
      <c r="J248" s="2">
        <v>27</v>
      </c>
      <c r="K248" s="3">
        <v>23</v>
      </c>
      <c r="L248" s="2">
        <v>17</v>
      </c>
      <c r="M248" s="2">
        <v>36</v>
      </c>
      <c r="N248" s="2" t="s">
        <v>31</v>
      </c>
      <c r="O248" s="2">
        <f>AVERAGE(K247:K256)</f>
        <v>22.9</v>
      </c>
      <c r="P248" s="2"/>
      <c r="Q248" s="2"/>
    </row>
    <row r="249" spans="9:17" x14ac:dyDescent="0.3">
      <c r="I249" s="3">
        <v>33</v>
      </c>
      <c r="J249" s="2">
        <v>26</v>
      </c>
      <c r="K249" s="3">
        <v>20</v>
      </c>
      <c r="L249" s="2">
        <v>19</v>
      </c>
      <c r="M249" s="2">
        <v>34</v>
      </c>
      <c r="N249" s="2" t="s">
        <v>32</v>
      </c>
      <c r="O249" s="2">
        <f>AVERAGE(L247:L256)</f>
        <v>18.8</v>
      </c>
      <c r="P249" s="2"/>
      <c r="Q249" s="2"/>
    </row>
    <row r="250" spans="9:17" x14ac:dyDescent="0.3">
      <c r="I250" s="3">
        <v>28</v>
      </c>
      <c r="J250" s="2">
        <v>23</v>
      </c>
      <c r="K250" s="3">
        <v>25</v>
      </c>
      <c r="L250" s="2">
        <v>20</v>
      </c>
      <c r="M250" s="2">
        <v>35</v>
      </c>
      <c r="N250" s="2" t="s">
        <v>33</v>
      </c>
      <c r="O250" s="2">
        <f>AVERAGE(M247:M256)</f>
        <v>34.200000000000003</v>
      </c>
      <c r="P250" s="2"/>
      <c r="Q250" s="2"/>
    </row>
    <row r="251" spans="9:17" x14ac:dyDescent="0.3">
      <c r="I251" s="3">
        <v>31</v>
      </c>
      <c r="J251" s="2">
        <v>28</v>
      </c>
      <c r="K251" s="3">
        <v>21</v>
      </c>
      <c r="L251" s="2">
        <v>21</v>
      </c>
      <c r="M251" s="2">
        <v>33</v>
      </c>
      <c r="N251" s="2"/>
      <c r="O251" s="2"/>
      <c r="P251" s="2" t="s">
        <v>15</v>
      </c>
      <c r="Q251" s="2" t="s">
        <v>16</v>
      </c>
    </row>
    <row r="252" spans="9:17" x14ac:dyDescent="0.3">
      <c r="I252" s="3">
        <v>30</v>
      </c>
      <c r="J252" s="2">
        <v>24</v>
      </c>
      <c r="K252" s="3">
        <v>24</v>
      </c>
      <c r="L252" s="2">
        <v>18</v>
      </c>
      <c r="M252" s="2">
        <v>34</v>
      </c>
      <c r="N252" s="2" t="s">
        <v>34</v>
      </c>
      <c r="O252" s="2">
        <f>Q252-P252</f>
        <v>5</v>
      </c>
      <c r="P252" s="2">
        <f>MIN(I247:I256)</f>
        <v>28</v>
      </c>
      <c r="Q252" s="2">
        <f>MAX(I247:I256)</f>
        <v>33</v>
      </c>
    </row>
    <row r="253" spans="9:17" x14ac:dyDescent="0.3">
      <c r="I253" s="3">
        <v>29</v>
      </c>
      <c r="J253" s="2">
        <v>26</v>
      </c>
      <c r="K253" s="3">
        <v>23</v>
      </c>
      <c r="L253" s="2">
        <v>19</v>
      </c>
      <c r="M253" s="2">
        <v>32</v>
      </c>
      <c r="N253" s="2" t="s">
        <v>35</v>
      </c>
      <c r="O253" s="2">
        <f>Q253-P253</f>
        <v>5</v>
      </c>
      <c r="P253" s="2">
        <f>MIN(J247:J256)</f>
        <v>23</v>
      </c>
      <c r="Q253" s="2">
        <f>MAX(J247:J256)</f>
        <v>28</v>
      </c>
    </row>
    <row r="254" spans="9:17" x14ac:dyDescent="0.3">
      <c r="I254" s="3">
        <v>30</v>
      </c>
      <c r="J254" s="2">
        <v>25</v>
      </c>
      <c r="K254" s="3">
        <v>22</v>
      </c>
      <c r="L254" s="2">
        <v>17</v>
      </c>
      <c r="M254" s="2">
        <v>33</v>
      </c>
      <c r="N254" s="2" t="s">
        <v>36</v>
      </c>
      <c r="O254" s="2">
        <f>Q254-P254</f>
        <v>5</v>
      </c>
      <c r="P254" s="2">
        <f>MIN(K247:K256)</f>
        <v>20</v>
      </c>
      <c r="Q254" s="2">
        <f>MAX(K247:K256)</f>
        <v>25</v>
      </c>
    </row>
    <row r="255" spans="9:17" x14ac:dyDescent="0.3">
      <c r="I255" s="3">
        <v>32</v>
      </c>
      <c r="J255" s="2">
        <v>27</v>
      </c>
      <c r="K255" s="3">
        <v>25</v>
      </c>
      <c r="L255" s="2">
        <v>20</v>
      </c>
      <c r="M255" s="2">
        <v>36</v>
      </c>
      <c r="N255" s="2" t="s">
        <v>37</v>
      </c>
      <c r="O255" s="2">
        <f>Q255-P255</f>
        <v>4</v>
      </c>
      <c r="P255" s="2">
        <f>MIN(L247:L256)</f>
        <v>17</v>
      </c>
      <c r="Q255" s="2">
        <f>MAX(L247:L256)</f>
        <v>21</v>
      </c>
    </row>
    <row r="256" spans="9:17" x14ac:dyDescent="0.3">
      <c r="I256" s="3">
        <v>31</v>
      </c>
      <c r="J256" s="2">
        <v>28</v>
      </c>
      <c r="K256" s="3">
        <v>24</v>
      </c>
      <c r="L256" s="2">
        <v>19</v>
      </c>
      <c r="M256" s="2">
        <v>34</v>
      </c>
      <c r="N256" s="2" t="s">
        <v>38</v>
      </c>
      <c r="O256" s="2">
        <f>Q256-P256</f>
        <v>4</v>
      </c>
      <c r="P256" s="2">
        <f>MIN(M247:M256)</f>
        <v>32</v>
      </c>
      <c r="Q256" s="2">
        <f>MAX(M247:M256)</f>
        <v>36</v>
      </c>
    </row>
    <row r="257" spans="9:17" x14ac:dyDescent="0.3">
      <c r="I257" s="3"/>
      <c r="J257" s="2"/>
      <c r="K257" s="3"/>
      <c r="L257" s="2"/>
      <c r="M257" s="2"/>
      <c r="N257" s="2"/>
      <c r="O257" s="2"/>
      <c r="P257" s="2"/>
      <c r="Q257" s="2"/>
    </row>
    <row r="258" spans="9:17" x14ac:dyDescent="0.3">
      <c r="I258" s="3"/>
      <c r="J258" s="2"/>
      <c r="K258" s="3"/>
      <c r="L258" s="2"/>
      <c r="M258" s="2"/>
      <c r="N258" s="2" t="s">
        <v>39</v>
      </c>
      <c r="O258" s="2">
        <f>_xlfn.VAR.P(I247:I256)</f>
        <v>2.0400000000000005</v>
      </c>
      <c r="P258" s="2"/>
      <c r="Q258" s="2"/>
    </row>
    <row r="259" spans="9:17" x14ac:dyDescent="0.3">
      <c r="I259" s="3"/>
      <c r="J259" s="2"/>
      <c r="K259" s="3"/>
      <c r="L259" s="2"/>
      <c r="M259" s="2"/>
      <c r="N259" s="2" t="s">
        <v>40</v>
      </c>
      <c r="O259" s="2">
        <f>_xlfn.VAR.P(J247:J256)</f>
        <v>2.4900000000000007</v>
      </c>
      <c r="P259" s="2"/>
      <c r="Q259" s="2"/>
    </row>
    <row r="260" spans="9:17" x14ac:dyDescent="0.3">
      <c r="I260" s="3"/>
      <c r="J260" s="2"/>
      <c r="K260" s="3"/>
      <c r="L260" s="2"/>
      <c r="M260" s="2"/>
      <c r="N260" s="2" t="s">
        <v>41</v>
      </c>
      <c r="O260" s="2">
        <f>_xlfn.VAR.P(K247:K256)</f>
        <v>2.4900000000000011</v>
      </c>
      <c r="P260" s="2"/>
      <c r="Q260" s="2"/>
    </row>
    <row r="261" spans="9:17" x14ac:dyDescent="0.3">
      <c r="I261" s="3"/>
      <c r="J261" s="2"/>
      <c r="K261" s="3"/>
      <c r="L261" s="2"/>
      <c r="M261" s="2"/>
      <c r="N261" s="2" t="s">
        <v>42</v>
      </c>
      <c r="O261" s="2">
        <f>_xlfn.VAR.P(L247:L256)</f>
        <v>1.5599999999999998</v>
      </c>
      <c r="P261" s="2"/>
      <c r="Q261" s="2"/>
    </row>
    <row r="262" spans="9:17" x14ac:dyDescent="0.3">
      <c r="I262" s="3"/>
      <c r="J262" s="2"/>
      <c r="K262" s="3"/>
      <c r="L262" s="2"/>
      <c r="M262" s="2"/>
      <c r="N262" s="2" t="s">
        <v>43</v>
      </c>
      <c r="O262" s="2">
        <f>_xlfn.VAR.P(M247:M256)</f>
        <v>1.5599999999999998</v>
      </c>
      <c r="P262" s="2"/>
      <c r="Q262" s="2"/>
    </row>
    <row r="272" spans="9:17" x14ac:dyDescent="0.3">
      <c r="I272" s="3" t="s">
        <v>44</v>
      </c>
      <c r="J272" s="2"/>
      <c r="K272" s="3"/>
      <c r="L272" s="2"/>
      <c r="M272" s="2"/>
      <c r="N272" s="2"/>
      <c r="O272" s="2"/>
      <c r="P272" s="2"/>
    </row>
    <row r="273" spans="9:18" x14ac:dyDescent="0.3">
      <c r="I273" s="3" t="s">
        <v>0</v>
      </c>
      <c r="J273" s="2"/>
      <c r="K273" s="3"/>
      <c r="L273" s="2"/>
      <c r="M273" s="2"/>
      <c r="N273" s="2"/>
      <c r="O273" s="2"/>
      <c r="P273" s="2"/>
    </row>
    <row r="274" spans="9:18" x14ac:dyDescent="0.3">
      <c r="I274" s="3" t="s">
        <v>48</v>
      </c>
      <c r="J274" s="2" t="s">
        <v>49</v>
      </c>
      <c r="K274" s="3" t="s">
        <v>50</v>
      </c>
      <c r="L274" s="2" t="s">
        <v>51</v>
      </c>
      <c r="M274" s="2" t="s">
        <v>52</v>
      </c>
      <c r="N274" s="2" t="s">
        <v>15</v>
      </c>
      <c r="O274" s="2">
        <v>27</v>
      </c>
      <c r="P274" s="2"/>
    </row>
    <row r="275" spans="9:18" x14ac:dyDescent="0.3">
      <c r="I275" s="3">
        <v>28</v>
      </c>
      <c r="J275" s="3">
        <v>39</v>
      </c>
      <c r="K275" s="3">
        <v>31</v>
      </c>
      <c r="L275" s="3">
        <v>38</v>
      </c>
      <c r="M275" s="3">
        <v>39</v>
      </c>
      <c r="N275" s="2" t="s">
        <v>16</v>
      </c>
      <c r="O275" s="2">
        <v>45</v>
      </c>
      <c r="P275" s="2"/>
    </row>
    <row r="276" spans="9:18" ht="15" thickBot="1" x14ac:dyDescent="0.35">
      <c r="I276" s="3">
        <v>32</v>
      </c>
      <c r="J276" s="3">
        <v>45</v>
      </c>
      <c r="K276" s="3">
        <v>37</v>
      </c>
      <c r="L276" s="3">
        <v>44</v>
      </c>
      <c r="M276" s="3">
        <v>27</v>
      </c>
      <c r="N276" s="2"/>
      <c r="O276" s="2"/>
      <c r="P276" s="2"/>
      <c r="Q276" s="6"/>
    </row>
    <row r="277" spans="9:18" x14ac:dyDescent="0.3">
      <c r="I277" s="3">
        <v>35</v>
      </c>
      <c r="J277" s="3">
        <v>29</v>
      </c>
      <c r="K277" s="3">
        <v>42</v>
      </c>
      <c r="L277" s="3">
        <v>37</v>
      </c>
      <c r="M277" s="3">
        <v>36</v>
      </c>
      <c r="N277" s="2" t="s">
        <v>3</v>
      </c>
      <c r="O277" s="2">
        <f>MODE(I275:M294)</f>
        <v>31</v>
      </c>
      <c r="P277" s="2"/>
      <c r="Q277" s="8" t="s">
        <v>79</v>
      </c>
      <c r="R277" s="8" t="s">
        <v>46</v>
      </c>
    </row>
    <row r="278" spans="9:18" x14ac:dyDescent="0.3">
      <c r="I278" s="3">
        <v>40</v>
      </c>
      <c r="J278" s="3">
        <v>33</v>
      </c>
      <c r="K278" s="3">
        <v>29</v>
      </c>
      <c r="L278" s="3">
        <v>33</v>
      </c>
      <c r="M278" s="3">
        <v>30</v>
      </c>
      <c r="N278" s="2" t="s">
        <v>2</v>
      </c>
      <c r="O278" s="2">
        <f>MEDIAN(I275:M294)</f>
        <v>35</v>
      </c>
      <c r="P278" s="2"/>
      <c r="Q278" t="s">
        <v>66</v>
      </c>
      <c r="R278">
        <v>21</v>
      </c>
    </row>
    <row r="279" spans="9:18" x14ac:dyDescent="0.3">
      <c r="I279" s="3">
        <v>42</v>
      </c>
      <c r="J279" s="3">
        <v>37</v>
      </c>
      <c r="K279" s="3">
        <v>34</v>
      </c>
      <c r="L279" s="3">
        <v>35</v>
      </c>
      <c r="M279" s="3">
        <v>43</v>
      </c>
      <c r="N279" s="2" t="s">
        <v>45</v>
      </c>
      <c r="O279" s="2">
        <f>+P280-P279</f>
        <v>18</v>
      </c>
      <c r="P279" s="2">
        <f>MIN(I275:M294)</f>
        <v>27</v>
      </c>
      <c r="Q279" t="s">
        <v>67</v>
      </c>
      <c r="R279">
        <v>33</v>
      </c>
    </row>
    <row r="280" spans="9:18" x14ac:dyDescent="0.3">
      <c r="I280" s="3">
        <v>28</v>
      </c>
      <c r="J280" s="3">
        <v>40</v>
      </c>
      <c r="K280" s="3">
        <v>40</v>
      </c>
      <c r="L280" s="3">
        <v>41</v>
      </c>
      <c r="M280" s="3">
        <v>29</v>
      </c>
      <c r="N280" s="2"/>
      <c r="O280" s="2"/>
      <c r="P280" s="2">
        <f>MAX(I275:M294)</f>
        <v>45</v>
      </c>
      <c r="Q280" t="s">
        <v>68</v>
      </c>
      <c r="R280">
        <v>32</v>
      </c>
    </row>
    <row r="281" spans="9:18" x14ac:dyDescent="0.3">
      <c r="I281" s="3">
        <v>33</v>
      </c>
      <c r="J281" s="3">
        <v>36</v>
      </c>
      <c r="K281" s="3">
        <v>31</v>
      </c>
      <c r="L281" s="3">
        <v>30</v>
      </c>
      <c r="M281" s="3">
        <v>32</v>
      </c>
      <c r="N281" s="2" t="s">
        <v>76</v>
      </c>
      <c r="O281" s="2" t="s">
        <v>79</v>
      </c>
      <c r="P281" s="2"/>
      <c r="Q281" t="s">
        <v>69</v>
      </c>
      <c r="R281">
        <v>14</v>
      </c>
    </row>
    <row r="282" spans="9:18" x14ac:dyDescent="0.3">
      <c r="I282" s="3">
        <v>38</v>
      </c>
      <c r="J282" s="3">
        <v>29</v>
      </c>
      <c r="K282" s="3">
        <v>33</v>
      </c>
      <c r="L282" s="3">
        <v>31</v>
      </c>
      <c r="M282" s="3">
        <v>36</v>
      </c>
      <c r="N282" s="2" t="s">
        <v>66</v>
      </c>
      <c r="O282" s="2">
        <v>30</v>
      </c>
      <c r="P282" s="2"/>
      <c r="Q282" t="s">
        <v>70</v>
      </c>
      <c r="R282">
        <v>0</v>
      </c>
    </row>
    <row r="283" spans="9:18" ht="15" thickBot="1" x14ac:dyDescent="0.35">
      <c r="I283" s="3">
        <v>30</v>
      </c>
      <c r="J283" s="3">
        <v>31</v>
      </c>
      <c r="K283" s="3">
        <v>38</v>
      </c>
      <c r="L283" s="3">
        <v>39</v>
      </c>
      <c r="M283" s="3">
        <v>31</v>
      </c>
      <c r="N283" s="2" t="s">
        <v>67</v>
      </c>
      <c r="O283" s="2">
        <v>35</v>
      </c>
      <c r="P283" s="2"/>
      <c r="Q283" s="7" t="s">
        <v>80</v>
      </c>
      <c r="R283" s="7">
        <v>0</v>
      </c>
    </row>
    <row r="284" spans="9:18" x14ac:dyDescent="0.3">
      <c r="I284" s="3">
        <v>41</v>
      </c>
      <c r="J284" s="3">
        <v>38</v>
      </c>
      <c r="K284" s="3">
        <v>36</v>
      </c>
      <c r="L284" s="3">
        <v>28</v>
      </c>
      <c r="M284" s="3">
        <v>40</v>
      </c>
      <c r="N284" s="2" t="s">
        <v>68</v>
      </c>
      <c r="O284" s="2">
        <v>40</v>
      </c>
      <c r="P284" s="2"/>
    </row>
    <row r="285" spans="9:18" x14ac:dyDescent="0.3">
      <c r="I285" s="3">
        <v>37</v>
      </c>
      <c r="J285" s="3">
        <v>35</v>
      </c>
      <c r="K285" s="3">
        <v>39</v>
      </c>
      <c r="L285" s="3">
        <v>45</v>
      </c>
      <c r="M285" s="3">
        <v>38</v>
      </c>
      <c r="N285" s="2" t="s">
        <v>69</v>
      </c>
      <c r="O285" s="2">
        <v>45</v>
      </c>
      <c r="P285" s="2"/>
    </row>
    <row r="286" spans="9:18" x14ac:dyDescent="0.3">
      <c r="I286" s="3">
        <v>31</v>
      </c>
      <c r="J286" s="3">
        <v>44</v>
      </c>
      <c r="K286" s="3">
        <v>27</v>
      </c>
      <c r="L286" s="3">
        <v>29</v>
      </c>
      <c r="M286" s="3">
        <v>44</v>
      </c>
      <c r="N286" s="2" t="s">
        <v>70</v>
      </c>
      <c r="O286" s="2">
        <v>50</v>
      </c>
      <c r="P286" s="2"/>
    </row>
    <row r="287" spans="9:18" x14ac:dyDescent="0.3">
      <c r="I287" s="3">
        <v>34</v>
      </c>
      <c r="J287" s="3">
        <v>32</v>
      </c>
      <c r="K287" s="3">
        <v>35</v>
      </c>
      <c r="L287" s="3">
        <v>33</v>
      </c>
      <c r="M287" s="3">
        <v>37</v>
      </c>
      <c r="N287" s="2"/>
      <c r="O287" s="2"/>
      <c r="P287" s="2"/>
    </row>
    <row r="288" spans="9:18" x14ac:dyDescent="0.3">
      <c r="I288" s="3">
        <v>29</v>
      </c>
      <c r="J288" s="3">
        <v>39</v>
      </c>
      <c r="K288" s="3">
        <v>30</v>
      </c>
      <c r="L288" s="3">
        <v>38</v>
      </c>
      <c r="M288" s="3">
        <v>33</v>
      </c>
      <c r="N288" s="2"/>
      <c r="O288" s="2"/>
      <c r="P288" s="2"/>
    </row>
    <row r="289" spans="9:16" x14ac:dyDescent="0.3">
      <c r="I289" s="3">
        <v>36</v>
      </c>
      <c r="J289" s="3">
        <v>36</v>
      </c>
      <c r="K289" s="3">
        <v>43</v>
      </c>
      <c r="L289" s="3">
        <v>34</v>
      </c>
      <c r="M289" s="3">
        <v>35</v>
      </c>
      <c r="N289" s="2"/>
      <c r="O289" s="2"/>
      <c r="P289" s="2"/>
    </row>
    <row r="290" spans="9:16" x14ac:dyDescent="0.3">
      <c r="I290" s="3">
        <v>43</v>
      </c>
      <c r="J290" s="3">
        <v>30</v>
      </c>
      <c r="K290" s="3">
        <v>29</v>
      </c>
      <c r="L290" s="3">
        <v>32</v>
      </c>
      <c r="M290" s="3">
        <v>41</v>
      </c>
      <c r="N290" s="2"/>
      <c r="O290" s="2"/>
      <c r="P290" s="2"/>
    </row>
    <row r="291" spans="9:16" x14ac:dyDescent="0.3">
      <c r="I291" s="3">
        <v>39</v>
      </c>
      <c r="J291" s="3">
        <v>33</v>
      </c>
      <c r="K291" s="3">
        <v>32</v>
      </c>
      <c r="L291" s="3">
        <v>35</v>
      </c>
      <c r="M291" s="3">
        <v>30</v>
      </c>
      <c r="N291" s="2"/>
      <c r="O291" s="2"/>
      <c r="P291" s="2"/>
    </row>
    <row r="292" spans="9:16" x14ac:dyDescent="0.3">
      <c r="I292" s="3">
        <v>27</v>
      </c>
      <c r="J292" s="3">
        <v>28</v>
      </c>
      <c r="K292" s="3">
        <v>36</v>
      </c>
      <c r="L292" s="3">
        <v>31</v>
      </c>
      <c r="M292" s="3">
        <v>31</v>
      </c>
      <c r="N292" s="2"/>
      <c r="O292" s="2"/>
      <c r="P292" s="2"/>
    </row>
    <row r="293" spans="9:16" x14ac:dyDescent="0.3">
      <c r="I293" s="3">
        <v>35</v>
      </c>
      <c r="J293" s="3">
        <v>41</v>
      </c>
      <c r="K293" s="3">
        <v>31</v>
      </c>
      <c r="L293" s="3">
        <v>40</v>
      </c>
      <c r="M293" s="3">
        <v>39</v>
      </c>
      <c r="N293" s="2"/>
      <c r="O293" s="2"/>
      <c r="P293" s="2"/>
    </row>
    <row r="294" spans="9:16" x14ac:dyDescent="0.3">
      <c r="I294" s="3">
        <v>31</v>
      </c>
      <c r="J294" s="3">
        <v>35</v>
      </c>
      <c r="K294" s="3">
        <v>40</v>
      </c>
      <c r="L294" s="3">
        <v>36</v>
      </c>
      <c r="M294" s="3">
        <v>28</v>
      </c>
      <c r="N294" s="2"/>
      <c r="O294" s="2"/>
      <c r="P294" s="2"/>
    </row>
    <row r="300" spans="9:16" x14ac:dyDescent="0.3">
      <c r="I300" s="3" t="s">
        <v>47</v>
      </c>
      <c r="J300" s="2"/>
      <c r="K300" s="3"/>
      <c r="L300" s="2"/>
      <c r="M300" s="2"/>
      <c r="N300" s="2"/>
      <c r="O300" s="2"/>
      <c r="P300" s="2"/>
    </row>
    <row r="301" spans="9:16" x14ac:dyDescent="0.3">
      <c r="I301" s="3" t="s">
        <v>0</v>
      </c>
      <c r="J301" s="2"/>
      <c r="K301" s="3"/>
      <c r="L301" s="2"/>
      <c r="M301" s="2"/>
      <c r="N301" s="2"/>
      <c r="O301" s="2"/>
      <c r="P301" s="2"/>
    </row>
    <row r="302" spans="9:16" x14ac:dyDescent="0.3">
      <c r="I302" s="3">
        <v>56</v>
      </c>
      <c r="J302" s="2">
        <v>52</v>
      </c>
      <c r="K302" s="2">
        <v>58</v>
      </c>
      <c r="L302" s="2"/>
      <c r="M302" s="2"/>
      <c r="N302" s="2"/>
      <c r="O302" s="2"/>
      <c r="P302" s="2"/>
    </row>
    <row r="303" spans="9:16" x14ac:dyDescent="0.3">
      <c r="I303" s="3">
        <v>40</v>
      </c>
      <c r="J303" s="2">
        <v>63</v>
      </c>
      <c r="K303" s="2">
        <v>62</v>
      </c>
      <c r="L303" s="2" t="s">
        <v>3</v>
      </c>
      <c r="M303" s="2">
        <f>MODE(I302:K321)</f>
        <v>52</v>
      </c>
      <c r="N303" s="2"/>
      <c r="O303" s="2"/>
      <c r="P303" s="2"/>
    </row>
    <row r="304" spans="9:16" x14ac:dyDescent="0.3">
      <c r="I304" s="3">
        <v>28</v>
      </c>
      <c r="J304" s="2">
        <v>41</v>
      </c>
      <c r="K304" s="2">
        <v>49</v>
      </c>
      <c r="L304" s="2" t="s">
        <v>2</v>
      </c>
      <c r="M304" s="2">
        <f>MEDIAN(I302:K321)</f>
        <v>50</v>
      </c>
      <c r="N304" s="2"/>
      <c r="O304" s="2"/>
      <c r="P304" s="2"/>
    </row>
    <row r="305" spans="9:16" x14ac:dyDescent="0.3">
      <c r="I305" s="3">
        <v>73</v>
      </c>
      <c r="J305" s="2">
        <v>48</v>
      </c>
      <c r="K305" s="2">
        <v>59</v>
      </c>
      <c r="L305" s="2" t="s">
        <v>9</v>
      </c>
      <c r="M305" s="2">
        <f>+N306-N305</f>
        <v>45</v>
      </c>
      <c r="N305" s="2">
        <f>MIN(I302:K321)</f>
        <v>28</v>
      </c>
      <c r="O305" s="2" t="s">
        <v>15</v>
      </c>
      <c r="P305" s="2"/>
    </row>
    <row r="306" spans="9:16" x14ac:dyDescent="0.3">
      <c r="I306" s="3">
        <v>52</v>
      </c>
      <c r="J306" s="2">
        <v>55</v>
      </c>
      <c r="K306" s="2">
        <v>45</v>
      </c>
      <c r="L306" s="2"/>
      <c r="M306" s="2"/>
      <c r="N306" s="2">
        <f>MAX(I302:K321)</f>
        <v>73</v>
      </c>
      <c r="O306" s="2" t="s">
        <v>16</v>
      </c>
      <c r="P306" s="2"/>
    </row>
    <row r="307" spans="9:16" x14ac:dyDescent="0.3">
      <c r="I307" s="3">
        <v>61</v>
      </c>
      <c r="J307" s="2">
        <v>42</v>
      </c>
      <c r="K307" s="2">
        <v>47</v>
      </c>
      <c r="L307" s="2"/>
      <c r="M307" s="2"/>
      <c r="N307" s="2"/>
      <c r="O307" s="2"/>
      <c r="P307" s="2"/>
    </row>
    <row r="308" spans="9:16" x14ac:dyDescent="0.3">
      <c r="I308" s="3">
        <v>35</v>
      </c>
      <c r="J308" s="2">
        <v>39</v>
      </c>
      <c r="K308" s="2">
        <v>51</v>
      </c>
      <c r="L308" s="2" t="s">
        <v>85</v>
      </c>
      <c r="M308" s="2" t="s">
        <v>79</v>
      </c>
      <c r="N308" s="2"/>
      <c r="O308" s="9" t="s">
        <v>79</v>
      </c>
      <c r="P308" s="9" t="s">
        <v>46</v>
      </c>
    </row>
    <row r="309" spans="9:16" x14ac:dyDescent="0.3">
      <c r="I309" s="3">
        <v>40</v>
      </c>
      <c r="J309" s="2">
        <v>58</v>
      </c>
      <c r="K309" s="2">
        <v>65</v>
      </c>
      <c r="L309" s="2" t="s">
        <v>77</v>
      </c>
      <c r="M309" s="2">
        <v>35</v>
      </c>
      <c r="N309" s="2"/>
      <c r="O309" s="2" t="s">
        <v>77</v>
      </c>
      <c r="P309" s="2">
        <v>2</v>
      </c>
    </row>
    <row r="310" spans="9:16" x14ac:dyDescent="0.3">
      <c r="I310" s="3">
        <v>47</v>
      </c>
      <c r="J310" s="2">
        <v>62</v>
      </c>
      <c r="K310" s="2">
        <v>43</v>
      </c>
      <c r="L310" s="2" t="s">
        <v>78</v>
      </c>
      <c r="M310" s="2">
        <v>45</v>
      </c>
      <c r="N310" s="2"/>
      <c r="O310" s="2" t="s">
        <v>78</v>
      </c>
      <c r="P310" s="2">
        <v>15</v>
      </c>
    </row>
    <row r="311" spans="9:16" x14ac:dyDescent="0.3">
      <c r="I311" s="3">
        <v>65</v>
      </c>
      <c r="J311" s="2">
        <v>49</v>
      </c>
      <c r="K311" s="2">
        <v>58</v>
      </c>
      <c r="L311" s="2" t="s">
        <v>81</v>
      </c>
      <c r="M311" s="2">
        <v>55</v>
      </c>
      <c r="N311" s="2"/>
      <c r="O311" s="2" t="s">
        <v>81</v>
      </c>
      <c r="P311" s="2">
        <v>15</v>
      </c>
    </row>
    <row r="312" spans="9:16" x14ac:dyDescent="0.3">
      <c r="I312" s="3">
        <v>52</v>
      </c>
      <c r="J312" s="2">
        <v>59</v>
      </c>
      <c r="K312" s="2"/>
      <c r="L312" s="2" t="s">
        <v>82</v>
      </c>
      <c r="M312" s="2">
        <v>65</v>
      </c>
      <c r="N312" s="2"/>
      <c r="O312" s="2" t="s">
        <v>82</v>
      </c>
      <c r="P312" s="2">
        <v>16</v>
      </c>
    </row>
    <row r="313" spans="9:16" x14ac:dyDescent="0.3">
      <c r="I313" s="3">
        <v>44</v>
      </c>
      <c r="J313" s="2">
        <v>45</v>
      </c>
      <c r="K313" s="2"/>
      <c r="L313" s="2" t="s">
        <v>83</v>
      </c>
      <c r="M313" s="2">
        <v>75</v>
      </c>
      <c r="N313" s="2"/>
      <c r="O313" s="2" t="s">
        <v>83</v>
      </c>
      <c r="P313" s="2">
        <v>2</v>
      </c>
    </row>
    <row r="314" spans="9:16" x14ac:dyDescent="0.3">
      <c r="I314" s="3">
        <v>38</v>
      </c>
      <c r="J314" s="2">
        <v>47</v>
      </c>
      <c r="K314" s="2"/>
      <c r="L314" s="2" t="s">
        <v>84</v>
      </c>
      <c r="M314" s="2">
        <v>85</v>
      </c>
      <c r="N314" s="2"/>
      <c r="O314" s="2" t="s">
        <v>84</v>
      </c>
      <c r="P314" s="2">
        <v>0</v>
      </c>
    </row>
    <row r="315" spans="9:16" x14ac:dyDescent="0.3">
      <c r="I315" s="3">
        <v>60</v>
      </c>
      <c r="J315" s="2">
        <v>51</v>
      </c>
      <c r="K315" s="2"/>
      <c r="L315" s="2"/>
      <c r="M315" s="2"/>
      <c r="N315" s="2"/>
      <c r="O315" s="2" t="s">
        <v>80</v>
      </c>
      <c r="P315" s="2">
        <v>0</v>
      </c>
    </row>
    <row r="316" spans="9:16" x14ac:dyDescent="0.3">
      <c r="I316" s="3">
        <v>56</v>
      </c>
      <c r="J316" s="2">
        <v>65</v>
      </c>
      <c r="K316" s="2"/>
      <c r="L316" s="2"/>
      <c r="M316" s="2"/>
      <c r="N316" s="2"/>
      <c r="O316" s="2"/>
      <c r="P316" s="2"/>
    </row>
    <row r="317" spans="9:16" x14ac:dyDescent="0.3">
      <c r="I317" s="3">
        <v>40</v>
      </c>
      <c r="J317" s="2">
        <v>41</v>
      </c>
      <c r="K317" s="2"/>
      <c r="L317" s="2"/>
      <c r="M317" s="2"/>
      <c r="N317" s="2"/>
      <c r="O317" s="2"/>
      <c r="P317" s="2"/>
    </row>
    <row r="318" spans="9:16" x14ac:dyDescent="0.3">
      <c r="I318" s="3">
        <v>36</v>
      </c>
      <c r="J318" s="2">
        <v>48</v>
      </c>
      <c r="K318" s="2"/>
      <c r="L318" s="2"/>
      <c r="M318" s="2"/>
      <c r="N318" s="2"/>
      <c r="O318" s="2"/>
      <c r="P318" s="2"/>
    </row>
    <row r="319" spans="9:16" x14ac:dyDescent="0.3">
      <c r="I319" s="3">
        <v>49</v>
      </c>
      <c r="J319" s="2">
        <v>55</v>
      </c>
      <c r="K319" s="2"/>
      <c r="L319" s="2"/>
      <c r="M319" s="2"/>
      <c r="N319" s="2"/>
      <c r="O319" s="2"/>
      <c r="P319" s="2"/>
    </row>
    <row r="320" spans="9:16" x14ac:dyDescent="0.3">
      <c r="I320" s="3">
        <v>68</v>
      </c>
      <c r="J320" s="2">
        <v>42</v>
      </c>
      <c r="K320" s="2"/>
      <c r="L320" s="2"/>
      <c r="M320" s="2"/>
      <c r="N320" s="2"/>
      <c r="O320" s="2"/>
      <c r="P320" s="2"/>
    </row>
    <row r="321" spans="9:16" x14ac:dyDescent="0.3">
      <c r="I321" s="3">
        <v>57</v>
      </c>
      <c r="J321" s="2">
        <v>39</v>
      </c>
      <c r="K321" s="2"/>
      <c r="L321" s="2"/>
      <c r="M321" s="2"/>
      <c r="N321" s="2"/>
      <c r="O321" s="2"/>
      <c r="P321" s="2"/>
    </row>
    <row r="326" spans="9:16" x14ac:dyDescent="0.3">
      <c r="I326" s="5" t="s">
        <v>48</v>
      </c>
      <c r="J326" s="1">
        <v>30</v>
      </c>
      <c r="K326" s="4" t="s">
        <v>55</v>
      </c>
    </row>
    <row r="327" spans="9:16" x14ac:dyDescent="0.3">
      <c r="I327" s="5" t="s">
        <v>49</v>
      </c>
      <c r="J327" s="1">
        <v>40</v>
      </c>
    </row>
    <row r="328" spans="9:16" x14ac:dyDescent="0.3">
      <c r="I328" s="5" t="s">
        <v>50</v>
      </c>
      <c r="J328" s="1">
        <v>20</v>
      </c>
    </row>
    <row r="329" spans="9:16" x14ac:dyDescent="0.3">
      <c r="I329" s="5" t="s">
        <v>51</v>
      </c>
      <c r="J329" s="1">
        <v>10</v>
      </c>
    </row>
    <row r="330" spans="9:16" x14ac:dyDescent="0.3">
      <c r="I330" s="5" t="s">
        <v>52</v>
      </c>
      <c r="J330" s="1">
        <v>45</v>
      </c>
    </row>
    <row r="331" spans="9:16" x14ac:dyDescent="0.3">
      <c r="I331" s="5" t="s">
        <v>53</v>
      </c>
      <c r="J331" s="1">
        <v>25</v>
      </c>
    </row>
    <row r="332" spans="9:16" x14ac:dyDescent="0.3">
      <c r="I332" s="5" t="s">
        <v>54</v>
      </c>
      <c r="J332" s="1">
        <v>30</v>
      </c>
    </row>
    <row r="335" spans="9:16" x14ac:dyDescent="0.3">
      <c r="K335" s="4" t="s">
        <v>56</v>
      </c>
      <c r="L335">
        <f>MAX(J326:J332)</f>
        <v>45</v>
      </c>
    </row>
    <row r="336" spans="9:16" x14ac:dyDescent="0.3">
      <c r="K336" s="4" t="s">
        <v>57</v>
      </c>
    </row>
    <row r="348" spans="9:15" x14ac:dyDescent="0.3">
      <c r="I348" s="3" t="s">
        <v>58</v>
      </c>
      <c r="J348" s="2"/>
      <c r="K348" s="3"/>
      <c r="L348" s="2"/>
      <c r="M348" s="2"/>
      <c r="N348" s="2"/>
      <c r="O348" s="2"/>
    </row>
    <row r="349" spans="9:15" x14ac:dyDescent="0.3">
      <c r="I349" s="11" t="s">
        <v>88</v>
      </c>
      <c r="J349" s="11"/>
      <c r="K349" s="11"/>
      <c r="L349" s="11"/>
      <c r="M349" s="11"/>
      <c r="N349" s="2"/>
      <c r="O349" s="2"/>
    </row>
    <row r="350" spans="9:15" x14ac:dyDescent="0.3">
      <c r="I350" s="3">
        <v>4</v>
      </c>
      <c r="J350" s="2">
        <v>4</v>
      </c>
      <c r="K350" s="2">
        <v>3</v>
      </c>
      <c r="L350" s="2">
        <v>3</v>
      </c>
      <c r="M350" s="2">
        <v>5</v>
      </c>
      <c r="N350" s="2" t="s">
        <v>8</v>
      </c>
      <c r="O350" s="2" cm="1">
        <f t="array" ref="O350">_xlfn.MODE.MULT(I350:M369)</f>
        <v>4</v>
      </c>
    </row>
    <row r="351" spans="9:15" x14ac:dyDescent="0.3">
      <c r="I351" s="3">
        <v>5</v>
      </c>
      <c r="J351" s="2">
        <v>3</v>
      </c>
      <c r="K351" s="2">
        <v>4</v>
      </c>
      <c r="L351" s="2">
        <v>4</v>
      </c>
      <c r="M351" s="2">
        <v>4</v>
      </c>
      <c r="N351" s="2" t="s">
        <v>86</v>
      </c>
      <c r="O351" s="2">
        <f>MAX(I350:M369)</f>
        <v>5</v>
      </c>
    </row>
    <row r="352" spans="9:15" x14ac:dyDescent="0.3">
      <c r="I352" s="3">
        <v>3</v>
      </c>
      <c r="J352" s="2">
        <v>2</v>
      </c>
      <c r="K352" s="2">
        <v>5</v>
      </c>
      <c r="L352" s="2">
        <v>5</v>
      </c>
      <c r="M352" s="2">
        <v>3</v>
      </c>
      <c r="N352" s="2" t="s">
        <v>87</v>
      </c>
      <c r="O352" s="2">
        <f>MIN(I350:M369)</f>
        <v>2</v>
      </c>
    </row>
    <row r="353" spans="9:15" x14ac:dyDescent="0.3">
      <c r="I353" s="3">
        <v>4</v>
      </c>
      <c r="J353" s="2">
        <v>4</v>
      </c>
      <c r="K353" s="2">
        <v>4</v>
      </c>
      <c r="L353" s="2">
        <v>2</v>
      </c>
      <c r="M353" s="2">
        <v>4</v>
      </c>
      <c r="N353" s="2"/>
      <c r="O353" s="2"/>
    </row>
    <row r="354" spans="9:15" x14ac:dyDescent="0.3">
      <c r="I354" s="3">
        <v>4</v>
      </c>
      <c r="J354" s="2">
        <v>5</v>
      </c>
      <c r="K354" s="2">
        <v>2</v>
      </c>
      <c r="L354" s="2">
        <v>3</v>
      </c>
      <c r="M354" s="2">
        <v>5</v>
      </c>
      <c r="N354" s="2" t="s">
        <v>79</v>
      </c>
      <c r="O354" s="2"/>
    </row>
    <row r="355" spans="9:15" x14ac:dyDescent="0.3">
      <c r="I355" s="3">
        <v>3</v>
      </c>
      <c r="J355" s="2">
        <v>3</v>
      </c>
      <c r="K355" s="2">
        <v>3</v>
      </c>
      <c r="L355" s="2">
        <v>4</v>
      </c>
      <c r="M355" s="2">
        <v>3</v>
      </c>
      <c r="N355" s="2">
        <v>1</v>
      </c>
      <c r="O355" s="2"/>
    </row>
    <row r="356" spans="9:15" x14ac:dyDescent="0.3">
      <c r="I356" s="3">
        <v>2</v>
      </c>
      <c r="J356" s="2">
        <v>4</v>
      </c>
      <c r="K356" s="2">
        <v>4</v>
      </c>
      <c r="L356" s="2">
        <v>4</v>
      </c>
      <c r="M356" s="2">
        <v>4</v>
      </c>
      <c r="N356" s="2">
        <v>2</v>
      </c>
      <c r="O356" s="2"/>
    </row>
    <row r="357" spans="9:15" x14ac:dyDescent="0.3">
      <c r="I357" s="3">
        <v>5</v>
      </c>
      <c r="J357" s="2">
        <v>5</v>
      </c>
      <c r="K357" s="2">
        <v>5</v>
      </c>
      <c r="L357" s="2">
        <v>3</v>
      </c>
      <c r="M357" s="2">
        <v>5</v>
      </c>
      <c r="N357" s="2">
        <v>3</v>
      </c>
      <c r="O357" s="2"/>
    </row>
    <row r="358" spans="9:15" x14ac:dyDescent="0.3">
      <c r="I358" s="3">
        <v>4</v>
      </c>
      <c r="J358" s="2">
        <v>4</v>
      </c>
      <c r="K358" s="2">
        <v>3</v>
      </c>
      <c r="L358" s="2">
        <v>5</v>
      </c>
      <c r="M358" s="2">
        <v>4</v>
      </c>
      <c r="N358" s="2">
        <v>4</v>
      </c>
      <c r="O358" s="2"/>
    </row>
    <row r="359" spans="9:15" x14ac:dyDescent="0.3">
      <c r="I359" s="3">
        <v>3</v>
      </c>
      <c r="J359" s="2">
        <v>3</v>
      </c>
      <c r="K359" s="2">
        <v>4</v>
      </c>
      <c r="L359" s="2">
        <v>4</v>
      </c>
      <c r="M359" s="2">
        <v>3</v>
      </c>
      <c r="N359" s="2">
        <v>5</v>
      </c>
      <c r="O359" s="2"/>
    </row>
    <row r="360" spans="9:15" x14ac:dyDescent="0.3">
      <c r="I360" s="3">
        <v>5</v>
      </c>
      <c r="J360" s="2">
        <v>3</v>
      </c>
      <c r="K360" s="2">
        <v>5</v>
      </c>
      <c r="L360" s="2">
        <v>3</v>
      </c>
      <c r="M360" s="2">
        <v>3</v>
      </c>
      <c r="N360" s="2"/>
      <c r="O360" s="2"/>
    </row>
    <row r="361" spans="9:15" x14ac:dyDescent="0.3">
      <c r="I361" s="3">
        <v>4</v>
      </c>
      <c r="J361" s="2">
        <v>4</v>
      </c>
      <c r="K361" s="2">
        <v>4</v>
      </c>
      <c r="L361" s="2">
        <v>4</v>
      </c>
      <c r="M361" s="2">
        <v>4</v>
      </c>
      <c r="N361" s="9" t="s">
        <v>79</v>
      </c>
      <c r="O361" s="9" t="s">
        <v>46</v>
      </c>
    </row>
    <row r="362" spans="9:15" x14ac:dyDescent="0.3">
      <c r="I362" s="3">
        <v>2</v>
      </c>
      <c r="J362" s="2">
        <v>5</v>
      </c>
      <c r="K362" s="2">
        <v>3</v>
      </c>
      <c r="L362" s="2">
        <v>5</v>
      </c>
      <c r="M362" s="2">
        <v>5</v>
      </c>
      <c r="N362" s="2">
        <v>1</v>
      </c>
      <c r="O362" s="2">
        <v>0</v>
      </c>
    </row>
    <row r="363" spans="9:15" x14ac:dyDescent="0.3">
      <c r="I363" s="3">
        <v>3</v>
      </c>
      <c r="J363" s="2">
        <v>2</v>
      </c>
      <c r="K363" s="2">
        <v>4</v>
      </c>
      <c r="L363" s="2">
        <v>4</v>
      </c>
      <c r="M363" s="2">
        <v>2</v>
      </c>
      <c r="N363" s="2">
        <v>2</v>
      </c>
      <c r="O363" s="2">
        <v>8</v>
      </c>
    </row>
    <row r="364" spans="9:15" x14ac:dyDescent="0.3">
      <c r="I364" s="3">
        <v>4</v>
      </c>
      <c r="J364" s="2">
        <v>3</v>
      </c>
      <c r="K364" s="2">
        <v>5</v>
      </c>
      <c r="L364" s="2">
        <v>2</v>
      </c>
      <c r="M364" s="2">
        <v>3</v>
      </c>
      <c r="N364" s="2">
        <v>3</v>
      </c>
      <c r="O364" s="2">
        <v>30</v>
      </c>
    </row>
    <row r="365" spans="9:15" x14ac:dyDescent="0.3">
      <c r="I365" s="3">
        <v>5</v>
      </c>
      <c r="J365" s="2">
        <v>4</v>
      </c>
      <c r="K365" s="2">
        <v>3</v>
      </c>
      <c r="L365" s="2">
        <v>3</v>
      </c>
      <c r="M365" s="2">
        <v>4</v>
      </c>
      <c r="N365" s="2">
        <v>4</v>
      </c>
      <c r="O365" s="2">
        <v>39</v>
      </c>
    </row>
    <row r="366" spans="9:15" x14ac:dyDescent="0.3">
      <c r="I366" s="3">
        <v>3</v>
      </c>
      <c r="J366" s="2">
        <v>4</v>
      </c>
      <c r="K366" s="2">
        <v>4</v>
      </c>
      <c r="L366" s="2">
        <v>4</v>
      </c>
      <c r="M366" s="2">
        <v>4</v>
      </c>
      <c r="N366" s="2">
        <v>5</v>
      </c>
      <c r="O366" s="2">
        <v>23</v>
      </c>
    </row>
    <row r="367" spans="9:15" x14ac:dyDescent="0.3">
      <c r="I367" s="3">
        <v>4</v>
      </c>
      <c r="J367" s="2">
        <v>3</v>
      </c>
      <c r="K367" s="2">
        <v>5</v>
      </c>
      <c r="L367" s="2">
        <v>5</v>
      </c>
      <c r="M367" s="2">
        <v>3</v>
      </c>
      <c r="N367" s="2" t="s">
        <v>80</v>
      </c>
      <c r="O367" s="2">
        <v>0</v>
      </c>
    </row>
    <row r="368" spans="9:15" x14ac:dyDescent="0.3">
      <c r="I368" s="3">
        <v>5</v>
      </c>
      <c r="J368" s="2">
        <v>5</v>
      </c>
      <c r="K368" s="2">
        <v>4</v>
      </c>
      <c r="L368" s="2">
        <v>3</v>
      </c>
      <c r="M368" s="2">
        <v>5</v>
      </c>
      <c r="N368" s="2"/>
      <c r="O368" s="2"/>
    </row>
    <row r="369" spans="9:15" x14ac:dyDescent="0.3">
      <c r="I369" s="3">
        <v>3</v>
      </c>
      <c r="J369" s="2">
        <v>4</v>
      </c>
      <c r="K369" s="2">
        <v>3</v>
      </c>
      <c r="L369" s="2">
        <v>4</v>
      </c>
      <c r="M369" s="2">
        <v>4</v>
      </c>
      <c r="N369" s="2"/>
      <c r="O369" s="2"/>
    </row>
    <row r="391" spans="9:13" x14ac:dyDescent="0.3">
      <c r="I391" s="3" t="s">
        <v>59</v>
      </c>
      <c r="J391" s="2"/>
      <c r="K391" s="3"/>
      <c r="L391" s="2"/>
      <c r="M391" s="2"/>
    </row>
    <row r="392" spans="9:13" x14ac:dyDescent="0.3">
      <c r="I392" s="3"/>
      <c r="J392" s="2"/>
      <c r="K392" s="3"/>
      <c r="L392" s="2"/>
      <c r="M392" s="2"/>
    </row>
    <row r="393" spans="9:13" x14ac:dyDescent="0.3">
      <c r="I393" s="3" t="s">
        <v>6</v>
      </c>
      <c r="J393" s="2"/>
      <c r="K393" s="3"/>
      <c r="L393" s="2"/>
      <c r="M393" s="2"/>
    </row>
    <row r="394" spans="9:13" x14ac:dyDescent="0.3">
      <c r="I394" s="3">
        <v>35</v>
      </c>
      <c r="J394" s="2">
        <v>36</v>
      </c>
      <c r="K394" s="2">
        <v>31</v>
      </c>
      <c r="L394" s="2" t="s">
        <v>21</v>
      </c>
      <c r="M394" s="2">
        <f>AVERAGE(I394:K413)</f>
        <v>36.14</v>
      </c>
    </row>
    <row r="395" spans="9:13" x14ac:dyDescent="0.3">
      <c r="I395" s="3">
        <v>28</v>
      </c>
      <c r="J395" s="2">
        <v>40</v>
      </c>
      <c r="K395" s="2">
        <v>37</v>
      </c>
      <c r="L395" s="2"/>
      <c r="M395" s="2"/>
    </row>
    <row r="396" spans="9:13" x14ac:dyDescent="0.3">
      <c r="I396" s="3">
        <v>32</v>
      </c>
      <c r="J396" s="2">
        <v>42</v>
      </c>
      <c r="K396" s="2">
        <v>40</v>
      </c>
      <c r="L396" s="2"/>
      <c r="M396" s="2"/>
    </row>
    <row r="397" spans="9:13" x14ac:dyDescent="0.3">
      <c r="I397" s="3">
        <v>45</v>
      </c>
      <c r="J397" s="2">
        <v>29</v>
      </c>
      <c r="K397" s="2">
        <v>42</v>
      </c>
      <c r="L397" s="2"/>
      <c r="M397" s="2"/>
    </row>
    <row r="398" spans="9:13" x14ac:dyDescent="0.3">
      <c r="I398" s="3">
        <v>38</v>
      </c>
      <c r="J398" s="2">
        <v>31</v>
      </c>
      <c r="K398" s="2">
        <v>33</v>
      </c>
      <c r="L398" s="2"/>
      <c r="M398" s="2"/>
    </row>
    <row r="399" spans="9:13" x14ac:dyDescent="0.3">
      <c r="I399" s="3">
        <v>29</v>
      </c>
      <c r="J399" s="2">
        <v>45</v>
      </c>
      <c r="K399" s="2">
        <v>39</v>
      </c>
      <c r="L399" s="2"/>
      <c r="M399" s="2"/>
    </row>
    <row r="400" spans="9:13" x14ac:dyDescent="0.3">
      <c r="I400" s="3">
        <v>42</v>
      </c>
      <c r="J400" s="2">
        <v>38</v>
      </c>
      <c r="K400" s="2">
        <v>28</v>
      </c>
      <c r="L400" s="2"/>
      <c r="M400" s="2"/>
    </row>
    <row r="401" spans="9:13" x14ac:dyDescent="0.3">
      <c r="I401" s="3">
        <v>30</v>
      </c>
      <c r="J401" s="2">
        <v>33</v>
      </c>
      <c r="K401" s="2">
        <v>35</v>
      </c>
      <c r="L401" s="2"/>
      <c r="M401" s="2"/>
    </row>
    <row r="402" spans="9:13" x14ac:dyDescent="0.3">
      <c r="I402" s="3">
        <v>36</v>
      </c>
      <c r="J402" s="2">
        <v>41</v>
      </c>
      <c r="K402" s="2">
        <v>38</v>
      </c>
      <c r="L402" s="2"/>
      <c r="M402" s="2"/>
    </row>
    <row r="403" spans="9:13" x14ac:dyDescent="0.3">
      <c r="I403" s="3">
        <v>41</v>
      </c>
      <c r="J403" s="2">
        <v>35</v>
      </c>
      <c r="K403" s="2">
        <v>43</v>
      </c>
      <c r="L403" s="2"/>
      <c r="M403" s="2"/>
    </row>
    <row r="404" spans="9:13" x14ac:dyDescent="0.3">
      <c r="I404" s="3">
        <v>47</v>
      </c>
      <c r="J404" s="2">
        <v>37</v>
      </c>
      <c r="K404" s="9" t="s">
        <v>79</v>
      </c>
      <c r="L404" s="9" t="s">
        <v>46</v>
      </c>
      <c r="M404" s="2"/>
    </row>
    <row r="405" spans="9:13" x14ac:dyDescent="0.3">
      <c r="I405" s="3">
        <v>31</v>
      </c>
      <c r="J405" s="2">
        <v>34</v>
      </c>
      <c r="K405" s="2" t="s">
        <v>71</v>
      </c>
      <c r="L405" s="2">
        <v>1</v>
      </c>
      <c r="M405" s="2"/>
    </row>
    <row r="406" spans="9:13" x14ac:dyDescent="0.3">
      <c r="I406" s="3">
        <v>39</v>
      </c>
      <c r="J406" s="2">
        <v>46</v>
      </c>
      <c r="K406" s="2" t="s">
        <v>89</v>
      </c>
      <c r="L406" s="2">
        <v>1</v>
      </c>
      <c r="M406" s="2"/>
    </row>
    <row r="407" spans="9:13" x14ac:dyDescent="0.3">
      <c r="I407" s="3">
        <v>43</v>
      </c>
      <c r="J407" s="2">
        <v>30</v>
      </c>
      <c r="K407" s="2" t="s">
        <v>72</v>
      </c>
      <c r="L407" s="2">
        <v>11</v>
      </c>
      <c r="M407" s="2"/>
    </row>
    <row r="408" spans="9:13" x14ac:dyDescent="0.3">
      <c r="I408" s="3">
        <v>37</v>
      </c>
      <c r="J408" s="2">
        <v>39</v>
      </c>
      <c r="K408" s="2" t="s">
        <v>73</v>
      </c>
      <c r="L408" s="2">
        <v>29</v>
      </c>
      <c r="M408" s="2"/>
    </row>
    <row r="409" spans="9:13" x14ac:dyDescent="0.3">
      <c r="I409" s="3">
        <v>30</v>
      </c>
      <c r="J409" s="2">
        <v>43</v>
      </c>
      <c r="K409" s="2" t="s">
        <v>74</v>
      </c>
      <c r="L409" s="2">
        <v>13</v>
      </c>
      <c r="M409" s="2"/>
    </row>
    <row r="410" spans="9:13" x14ac:dyDescent="0.3">
      <c r="I410" s="3">
        <v>34</v>
      </c>
      <c r="J410" s="2">
        <v>28</v>
      </c>
      <c r="K410" s="2" t="s">
        <v>75</v>
      </c>
      <c r="L410" s="2">
        <v>1</v>
      </c>
      <c r="M410" s="2"/>
    </row>
    <row r="411" spans="9:13" x14ac:dyDescent="0.3">
      <c r="I411" s="3">
        <v>39</v>
      </c>
      <c r="J411" s="2">
        <v>32</v>
      </c>
      <c r="K411" s="2" t="s">
        <v>80</v>
      </c>
      <c r="L411" s="2">
        <v>0</v>
      </c>
      <c r="M411" s="2"/>
    </row>
    <row r="412" spans="9:13" x14ac:dyDescent="0.3">
      <c r="I412" s="3">
        <v>28</v>
      </c>
      <c r="J412" s="2">
        <v>36</v>
      </c>
      <c r="K412" s="2"/>
      <c r="L412" s="2"/>
      <c r="M412" s="2"/>
    </row>
    <row r="413" spans="9:13" x14ac:dyDescent="0.3">
      <c r="I413" s="3">
        <v>33</v>
      </c>
      <c r="J413" s="2">
        <v>29</v>
      </c>
      <c r="K413" s="2"/>
      <c r="L413" s="2"/>
      <c r="M413" s="2"/>
    </row>
    <row r="414" spans="9:13" x14ac:dyDescent="0.3">
      <c r="I414" s="3"/>
      <c r="J414" s="2"/>
      <c r="K414" s="3"/>
      <c r="L414" s="2"/>
      <c r="M414" s="2"/>
    </row>
    <row r="415" spans="9:13" x14ac:dyDescent="0.3">
      <c r="I415" s="3" t="s">
        <v>60</v>
      </c>
      <c r="J415" s="2" t="s">
        <v>79</v>
      </c>
      <c r="K415" s="3"/>
      <c r="L415" s="2"/>
      <c r="M415" s="2"/>
    </row>
    <row r="416" spans="9:13" x14ac:dyDescent="0.3">
      <c r="I416" s="3" t="s">
        <v>61</v>
      </c>
      <c r="J416" s="2">
        <v>10</v>
      </c>
      <c r="K416" s="3"/>
      <c r="L416" s="2"/>
      <c r="M416" s="2"/>
    </row>
    <row r="417" spans="9:16" x14ac:dyDescent="0.3">
      <c r="I417" s="3" t="s">
        <v>62</v>
      </c>
      <c r="J417" s="2">
        <v>20</v>
      </c>
      <c r="K417" s="3"/>
      <c r="L417" s="2"/>
      <c r="M417" s="2"/>
    </row>
    <row r="418" spans="9:16" x14ac:dyDescent="0.3">
      <c r="I418" s="3" t="s">
        <v>63</v>
      </c>
      <c r="J418" s="2">
        <v>30</v>
      </c>
      <c r="K418" s="3"/>
      <c r="L418" s="2"/>
      <c r="M418" s="2"/>
    </row>
    <row r="419" spans="9:16" x14ac:dyDescent="0.3">
      <c r="I419" s="3" t="s">
        <v>64</v>
      </c>
      <c r="J419" s="2">
        <v>40</v>
      </c>
      <c r="K419" s="3"/>
      <c r="L419" s="2"/>
      <c r="M419" s="2"/>
    </row>
    <row r="420" spans="9:16" x14ac:dyDescent="0.3">
      <c r="I420" s="3" t="s">
        <v>65</v>
      </c>
      <c r="J420" s="2">
        <v>50</v>
      </c>
      <c r="K420" s="3"/>
      <c r="L420" s="2"/>
      <c r="M420" s="2"/>
    </row>
    <row r="421" spans="9:16" x14ac:dyDescent="0.3">
      <c r="I421" s="3"/>
      <c r="J421" s="2">
        <v>60</v>
      </c>
      <c r="K421" s="3"/>
      <c r="L421" s="2"/>
      <c r="M421" s="2"/>
    </row>
    <row r="422" spans="9:16" x14ac:dyDescent="0.3">
      <c r="I422" s="3"/>
      <c r="J422" s="2"/>
      <c r="K422" s="3"/>
      <c r="L422" s="2"/>
      <c r="M422" s="2"/>
    </row>
    <row r="427" spans="9:16" x14ac:dyDescent="0.3">
      <c r="I427" s="4">
        <v>125</v>
      </c>
      <c r="J427" s="4">
        <v>136</v>
      </c>
      <c r="K427" s="4">
        <v>136</v>
      </c>
      <c r="L427" s="4">
        <v>136</v>
      </c>
      <c r="M427" s="4">
        <v>136</v>
      </c>
      <c r="N427" t="s">
        <v>90</v>
      </c>
      <c r="O427">
        <f>MIN(I427:M446)</f>
        <v>118</v>
      </c>
    </row>
    <row r="428" spans="9:16" x14ac:dyDescent="0.3">
      <c r="I428" s="4">
        <v>148</v>
      </c>
      <c r="J428" s="4">
        <v>127</v>
      </c>
      <c r="K428" s="4">
        <v>127</v>
      </c>
      <c r="L428" s="4">
        <v>127</v>
      </c>
      <c r="M428" s="4">
        <v>127</v>
      </c>
      <c r="N428" t="s">
        <v>91</v>
      </c>
      <c r="O428">
        <f>MAX(I427:M446)</f>
        <v>148</v>
      </c>
    </row>
    <row r="429" spans="9:16" x14ac:dyDescent="0.3">
      <c r="I429" s="4">
        <v>137</v>
      </c>
      <c r="J429" s="4">
        <v>130</v>
      </c>
      <c r="K429" s="4">
        <v>130</v>
      </c>
      <c r="L429" s="4">
        <v>130</v>
      </c>
      <c r="M429" s="4">
        <v>130</v>
      </c>
      <c r="N429" t="s">
        <v>2</v>
      </c>
      <c r="O429">
        <f>MEDIAN(I427:M446)</f>
        <v>130.5</v>
      </c>
    </row>
    <row r="430" spans="9:16" ht="15" thickBot="1" x14ac:dyDescent="0.35">
      <c r="I430" s="4">
        <v>120</v>
      </c>
      <c r="J430" s="4">
        <v>122</v>
      </c>
      <c r="K430" s="4">
        <v>122</v>
      </c>
      <c r="L430" s="4">
        <v>122</v>
      </c>
      <c r="M430" s="4">
        <v>122</v>
      </c>
      <c r="N430" t="s">
        <v>79</v>
      </c>
    </row>
    <row r="431" spans="9:16" x14ac:dyDescent="0.3">
      <c r="I431" s="4">
        <v>135</v>
      </c>
      <c r="J431" s="4">
        <v>125</v>
      </c>
      <c r="K431" s="4">
        <v>125</v>
      </c>
      <c r="L431" s="4">
        <v>125</v>
      </c>
      <c r="M431" s="4">
        <v>125</v>
      </c>
      <c r="N431" s="4">
        <v>100</v>
      </c>
      <c r="O431" s="8" t="s">
        <v>79</v>
      </c>
      <c r="P431" s="8" t="s">
        <v>46</v>
      </c>
    </row>
    <row r="432" spans="9:16" x14ac:dyDescent="0.3">
      <c r="I432" s="4">
        <v>132</v>
      </c>
      <c r="J432" s="4">
        <v>133</v>
      </c>
      <c r="K432" s="4">
        <v>133</v>
      </c>
      <c r="L432" s="4">
        <v>133</v>
      </c>
      <c r="M432" s="4">
        <v>133</v>
      </c>
      <c r="N432" s="4">
        <v>110</v>
      </c>
      <c r="O432" t="s">
        <v>92</v>
      </c>
      <c r="P432">
        <v>0</v>
      </c>
    </row>
    <row r="433" spans="9:16" x14ac:dyDescent="0.3">
      <c r="I433" s="4">
        <v>145</v>
      </c>
      <c r="J433" s="4">
        <v>140</v>
      </c>
      <c r="K433" s="4">
        <v>140</v>
      </c>
      <c r="L433" s="4">
        <v>140</v>
      </c>
      <c r="M433" s="4">
        <v>140</v>
      </c>
      <c r="N433" s="4">
        <v>120</v>
      </c>
      <c r="O433" t="s">
        <v>93</v>
      </c>
      <c r="P433">
        <v>0</v>
      </c>
    </row>
    <row r="434" spans="9:16" x14ac:dyDescent="0.3">
      <c r="I434" s="4">
        <v>122</v>
      </c>
      <c r="J434" s="4">
        <v>126</v>
      </c>
      <c r="K434" s="4">
        <v>126</v>
      </c>
      <c r="L434" s="4">
        <v>126</v>
      </c>
      <c r="M434" s="4">
        <v>126</v>
      </c>
      <c r="N434" s="4">
        <v>130</v>
      </c>
      <c r="O434" t="s">
        <v>94</v>
      </c>
      <c r="P434">
        <v>6</v>
      </c>
    </row>
    <row r="435" spans="9:16" x14ac:dyDescent="0.3">
      <c r="I435" s="4">
        <v>130</v>
      </c>
      <c r="J435" s="4">
        <v>133</v>
      </c>
      <c r="K435" s="4">
        <v>133</v>
      </c>
      <c r="L435" s="4">
        <v>133</v>
      </c>
      <c r="M435" s="4">
        <v>133</v>
      </c>
      <c r="N435" s="4">
        <v>140</v>
      </c>
      <c r="O435" t="s">
        <v>95</v>
      </c>
      <c r="P435">
        <v>44</v>
      </c>
    </row>
    <row r="436" spans="9:16" x14ac:dyDescent="0.3">
      <c r="I436" s="4">
        <v>141</v>
      </c>
      <c r="J436" s="4">
        <v>135</v>
      </c>
      <c r="K436" s="4">
        <v>135</v>
      </c>
      <c r="L436" s="4">
        <v>135</v>
      </c>
      <c r="M436" s="4">
        <v>135</v>
      </c>
      <c r="N436" s="4">
        <v>150</v>
      </c>
      <c r="O436" t="s">
        <v>96</v>
      </c>
      <c r="P436">
        <v>43</v>
      </c>
    </row>
    <row r="437" spans="9:16" x14ac:dyDescent="0.3">
      <c r="I437" s="4">
        <v>118</v>
      </c>
      <c r="J437" s="4">
        <v>130</v>
      </c>
      <c r="K437" s="4">
        <v>130</v>
      </c>
      <c r="L437" s="4">
        <v>130</v>
      </c>
      <c r="M437" s="4">
        <v>130</v>
      </c>
      <c r="O437" t="s">
        <v>97</v>
      </c>
      <c r="P437">
        <v>7</v>
      </c>
    </row>
    <row r="438" spans="9:16" ht="15" thickBot="1" x14ac:dyDescent="0.35">
      <c r="I438" s="4">
        <v>125</v>
      </c>
      <c r="J438" s="4">
        <v>134</v>
      </c>
      <c r="K438" s="4">
        <v>134</v>
      </c>
      <c r="L438" s="4">
        <v>134</v>
      </c>
      <c r="M438" s="4">
        <v>134</v>
      </c>
      <c r="O438" s="7" t="s">
        <v>80</v>
      </c>
      <c r="P438" s="7">
        <v>0</v>
      </c>
    </row>
    <row r="439" spans="9:16" x14ac:dyDescent="0.3">
      <c r="I439" s="4">
        <v>132</v>
      </c>
      <c r="J439" s="4">
        <v>141</v>
      </c>
      <c r="K439" s="4">
        <v>141</v>
      </c>
      <c r="L439" s="4">
        <v>141</v>
      </c>
      <c r="M439" s="4">
        <v>141</v>
      </c>
    </row>
    <row r="440" spans="9:16" x14ac:dyDescent="0.3">
      <c r="I440" s="4">
        <v>136</v>
      </c>
      <c r="J440" s="4">
        <v>119</v>
      </c>
      <c r="K440" s="4">
        <v>119</v>
      </c>
      <c r="L440" s="4">
        <v>119</v>
      </c>
      <c r="M440" s="4">
        <v>119</v>
      </c>
    </row>
    <row r="441" spans="9:16" x14ac:dyDescent="0.3">
      <c r="I441" s="4">
        <v>128</v>
      </c>
      <c r="J441" s="4">
        <v>125</v>
      </c>
      <c r="K441" s="4">
        <v>125</v>
      </c>
      <c r="L441" s="4">
        <v>125</v>
      </c>
      <c r="M441" s="4">
        <v>125</v>
      </c>
    </row>
    <row r="442" spans="9:16" x14ac:dyDescent="0.3">
      <c r="I442" s="4">
        <v>123</v>
      </c>
      <c r="J442" s="4">
        <v>131</v>
      </c>
      <c r="K442" s="4">
        <v>131</v>
      </c>
      <c r="L442" s="4">
        <v>131</v>
      </c>
      <c r="M442" s="4">
        <v>131</v>
      </c>
    </row>
    <row r="443" spans="9:16" x14ac:dyDescent="0.3">
      <c r="I443" s="4">
        <v>132</v>
      </c>
      <c r="J443" s="4">
        <v>136</v>
      </c>
      <c r="K443" s="4">
        <v>136</v>
      </c>
      <c r="L443" s="4">
        <v>136</v>
      </c>
      <c r="M443" s="4">
        <v>136</v>
      </c>
    </row>
    <row r="444" spans="9:16" x14ac:dyDescent="0.3">
      <c r="I444" s="4">
        <v>138</v>
      </c>
      <c r="J444" s="4">
        <v>128</v>
      </c>
      <c r="K444" s="4">
        <v>128</v>
      </c>
      <c r="L444" s="4">
        <v>128</v>
      </c>
      <c r="M444" s="4">
        <v>128</v>
      </c>
    </row>
    <row r="445" spans="9:16" x14ac:dyDescent="0.3">
      <c r="I445" s="4">
        <v>126</v>
      </c>
      <c r="J445" s="4">
        <v>124</v>
      </c>
      <c r="K445" s="4">
        <v>124</v>
      </c>
      <c r="L445" s="4">
        <v>124</v>
      </c>
      <c r="M445" s="4">
        <v>124</v>
      </c>
    </row>
    <row r="446" spans="9:16" x14ac:dyDescent="0.3">
      <c r="I446" s="4">
        <v>129</v>
      </c>
      <c r="J446" s="4">
        <v>132</v>
      </c>
      <c r="K446" s="4">
        <v>132</v>
      </c>
      <c r="L446" s="4">
        <v>132</v>
      </c>
      <c r="M446" s="4">
        <v>132</v>
      </c>
    </row>
    <row r="468" spans="9:12" x14ac:dyDescent="0.3">
      <c r="I468" s="3" t="s">
        <v>98</v>
      </c>
      <c r="J468" s="2" t="s">
        <v>99</v>
      </c>
      <c r="K468" s="3" t="s">
        <v>100</v>
      </c>
      <c r="L468" s="2"/>
    </row>
    <row r="469" spans="9:12" x14ac:dyDescent="0.3">
      <c r="I469" s="3">
        <v>45</v>
      </c>
      <c r="J469" s="3">
        <v>32</v>
      </c>
      <c r="K469" s="3">
        <v>40</v>
      </c>
      <c r="L469" s="2"/>
    </row>
    <row r="470" spans="9:12" x14ac:dyDescent="0.3">
      <c r="I470" s="3">
        <v>35</v>
      </c>
      <c r="J470" s="3">
        <v>28</v>
      </c>
      <c r="K470" s="3">
        <v>39</v>
      </c>
      <c r="L470" s="2"/>
    </row>
    <row r="471" spans="9:12" x14ac:dyDescent="0.3">
      <c r="I471" s="3">
        <v>40</v>
      </c>
      <c r="J471" s="3">
        <v>30</v>
      </c>
      <c r="K471" s="3">
        <v>42</v>
      </c>
      <c r="L471" s="2"/>
    </row>
    <row r="472" spans="9:12" x14ac:dyDescent="0.3">
      <c r="I472" s="3">
        <v>38</v>
      </c>
      <c r="J472" s="3">
        <v>34</v>
      </c>
      <c r="K472" s="3">
        <v>41</v>
      </c>
      <c r="L472" s="2"/>
    </row>
    <row r="473" spans="9:12" x14ac:dyDescent="0.3">
      <c r="I473" s="3">
        <v>42</v>
      </c>
      <c r="J473" s="3">
        <v>33</v>
      </c>
      <c r="K473" s="3">
        <v>38</v>
      </c>
      <c r="L473" s="2"/>
    </row>
    <row r="474" spans="9:12" x14ac:dyDescent="0.3">
      <c r="I474" s="3">
        <v>37</v>
      </c>
      <c r="J474" s="3">
        <v>35</v>
      </c>
      <c r="K474" s="3">
        <v>43</v>
      </c>
      <c r="L474" s="2"/>
    </row>
    <row r="475" spans="9:12" x14ac:dyDescent="0.3">
      <c r="I475" s="3">
        <v>39</v>
      </c>
      <c r="J475" s="3">
        <v>31</v>
      </c>
      <c r="K475" s="3">
        <v>45</v>
      </c>
      <c r="L475" s="2"/>
    </row>
    <row r="476" spans="9:12" x14ac:dyDescent="0.3">
      <c r="I476" s="3">
        <v>43</v>
      </c>
      <c r="J476" s="3">
        <v>29</v>
      </c>
      <c r="K476" s="3">
        <v>44</v>
      </c>
      <c r="L476" s="2"/>
    </row>
    <row r="477" spans="9:12" x14ac:dyDescent="0.3">
      <c r="I477" s="3">
        <v>44</v>
      </c>
      <c r="J477" s="3">
        <v>36</v>
      </c>
      <c r="K477" s="3">
        <v>41</v>
      </c>
      <c r="L477" s="2"/>
    </row>
    <row r="478" spans="9:12" x14ac:dyDescent="0.3">
      <c r="I478" s="3">
        <v>41</v>
      </c>
      <c r="J478" s="3">
        <v>37</v>
      </c>
      <c r="K478" s="3">
        <v>37</v>
      </c>
      <c r="L478" s="2"/>
    </row>
    <row r="479" spans="9:12" x14ac:dyDescent="0.3">
      <c r="I479" s="3"/>
      <c r="J479" s="3"/>
      <c r="K479" s="3"/>
      <c r="L479" s="2"/>
    </row>
    <row r="480" spans="9:12" x14ac:dyDescent="0.3">
      <c r="I480" s="3"/>
      <c r="J480" s="2"/>
      <c r="K480" s="3"/>
      <c r="L480" s="2"/>
    </row>
    <row r="481" spans="9:12" x14ac:dyDescent="0.3">
      <c r="I481" s="3" t="s">
        <v>101</v>
      </c>
      <c r="J481" s="2">
        <f>AVERAGE(I469:I478)</f>
        <v>40.4</v>
      </c>
      <c r="K481" s="3"/>
      <c r="L481" s="2"/>
    </row>
    <row r="482" spans="9:12" x14ac:dyDescent="0.3">
      <c r="I482" s="3" t="s">
        <v>102</v>
      </c>
      <c r="J482" s="2">
        <f>AVERAGE(J469:J478)</f>
        <v>32.5</v>
      </c>
      <c r="K482" s="3"/>
      <c r="L482" s="2"/>
    </row>
    <row r="483" spans="9:12" x14ac:dyDescent="0.3">
      <c r="I483" s="3" t="s">
        <v>103</v>
      </c>
      <c r="J483" s="2">
        <f>AVERAGE(K469:K478)</f>
        <v>41</v>
      </c>
      <c r="K483" s="3"/>
      <c r="L483" s="2"/>
    </row>
    <row r="484" spans="9:12" x14ac:dyDescent="0.3">
      <c r="I484" s="3"/>
      <c r="J484" s="2"/>
      <c r="K484" s="3"/>
      <c r="L484" s="2"/>
    </row>
    <row r="485" spans="9:12" x14ac:dyDescent="0.3">
      <c r="I485" s="3" t="s">
        <v>104</v>
      </c>
      <c r="J485" s="2">
        <f>+K489-J489</f>
        <v>10</v>
      </c>
      <c r="K485" s="3"/>
      <c r="L485" s="2"/>
    </row>
    <row r="486" spans="9:12" x14ac:dyDescent="0.3">
      <c r="I486" s="3" t="s">
        <v>105</v>
      </c>
      <c r="J486" s="2">
        <f>+K490-J490</f>
        <v>9</v>
      </c>
      <c r="K486" s="3"/>
      <c r="L486" s="2"/>
    </row>
    <row r="487" spans="9:12" x14ac:dyDescent="0.3">
      <c r="I487" s="3" t="s">
        <v>106</v>
      </c>
      <c r="J487" s="2">
        <f>+K491-J491</f>
        <v>8</v>
      </c>
      <c r="K487" s="3"/>
      <c r="L487" s="2"/>
    </row>
    <row r="488" spans="9:12" x14ac:dyDescent="0.3">
      <c r="I488" s="3"/>
      <c r="J488" s="2" t="s">
        <v>15</v>
      </c>
      <c r="K488" s="3" t="s">
        <v>16</v>
      </c>
      <c r="L488" s="2"/>
    </row>
    <row r="489" spans="9:12" x14ac:dyDescent="0.3">
      <c r="I489" s="3" t="s">
        <v>98</v>
      </c>
      <c r="J489" s="2">
        <f>MIN(I469:I478)</f>
        <v>35</v>
      </c>
      <c r="K489" s="3">
        <f>MAX(I469:I478)</f>
        <v>45</v>
      </c>
      <c r="L489" s="2"/>
    </row>
    <row r="490" spans="9:12" x14ac:dyDescent="0.3">
      <c r="I490" s="3" t="s">
        <v>99</v>
      </c>
      <c r="J490" s="2">
        <f>MIN(J469:J478)</f>
        <v>28</v>
      </c>
      <c r="K490" s="3">
        <f>MAX(J469:J478)</f>
        <v>37</v>
      </c>
      <c r="L490" s="2"/>
    </row>
    <row r="491" spans="9:12" x14ac:dyDescent="0.3">
      <c r="I491" s="3" t="s">
        <v>100</v>
      </c>
      <c r="J491" s="2">
        <f>MIN(K469:K478)</f>
        <v>37</v>
      </c>
      <c r="K491" s="3">
        <f>MAX(K469:K478)</f>
        <v>45</v>
      </c>
      <c r="L491" s="2"/>
    </row>
    <row r="495" spans="9:12" ht="15" thickBot="1" x14ac:dyDescent="0.35"/>
    <row r="496" spans="9:12" x14ac:dyDescent="0.3">
      <c r="I496" s="4">
        <v>-2.5</v>
      </c>
      <c r="J496" s="10" t="s">
        <v>120</v>
      </c>
      <c r="K496" s="10"/>
    </row>
    <row r="497" spans="9:11" x14ac:dyDescent="0.3">
      <c r="I497" s="4">
        <v>1.3</v>
      </c>
      <c r="K497"/>
    </row>
    <row r="498" spans="9:11" x14ac:dyDescent="0.3">
      <c r="I498" s="4">
        <v>-0.8</v>
      </c>
      <c r="J498" t="s">
        <v>107</v>
      </c>
      <c r="K498">
        <v>0.23599999999999999</v>
      </c>
    </row>
    <row r="499" spans="9:11" x14ac:dyDescent="0.3">
      <c r="I499" s="4">
        <v>-1.9</v>
      </c>
      <c r="J499" t="s">
        <v>108</v>
      </c>
      <c r="K499">
        <v>0.21813233205032737</v>
      </c>
    </row>
    <row r="500" spans="9:11" x14ac:dyDescent="0.3">
      <c r="I500" s="4">
        <v>2.1</v>
      </c>
      <c r="J500" t="s">
        <v>109</v>
      </c>
      <c r="K500">
        <v>0.1</v>
      </c>
    </row>
    <row r="501" spans="9:11" x14ac:dyDescent="0.3">
      <c r="I501" s="4">
        <v>0.5</v>
      </c>
      <c r="J501" t="s">
        <v>110</v>
      </c>
      <c r="K501">
        <v>-0.3</v>
      </c>
    </row>
    <row r="502" spans="9:11" x14ac:dyDescent="0.3">
      <c r="I502" s="4">
        <v>-1.2</v>
      </c>
      <c r="J502" t="s">
        <v>111</v>
      </c>
      <c r="K502">
        <v>1.5424285118882217</v>
      </c>
    </row>
    <row r="503" spans="9:11" x14ac:dyDescent="0.3">
      <c r="I503" s="4">
        <v>1.8</v>
      </c>
      <c r="J503" t="s">
        <v>112</v>
      </c>
      <c r="K503">
        <v>2.3790857142857145</v>
      </c>
    </row>
    <row r="504" spans="9:11" x14ac:dyDescent="0.3">
      <c r="I504" s="4">
        <v>-0.5</v>
      </c>
      <c r="J504" s="1" t="s">
        <v>113</v>
      </c>
      <c r="K504">
        <v>-1.3042496425917365</v>
      </c>
    </row>
    <row r="505" spans="9:11" x14ac:dyDescent="0.3">
      <c r="I505" s="4">
        <v>2.2999999999999998</v>
      </c>
      <c r="J505" s="1" t="s">
        <v>114</v>
      </c>
      <c r="K505">
        <v>5.4546017084340551E-2</v>
      </c>
    </row>
    <row r="506" spans="9:11" x14ac:dyDescent="0.3">
      <c r="I506" s="4">
        <v>-0.7</v>
      </c>
      <c r="J506" t="s">
        <v>115</v>
      </c>
      <c r="K506">
        <v>5.3</v>
      </c>
    </row>
    <row r="507" spans="9:11" x14ac:dyDescent="0.3">
      <c r="I507" s="4">
        <v>1.2</v>
      </c>
      <c r="J507" t="s">
        <v>116</v>
      </c>
      <c r="K507">
        <v>-2.5</v>
      </c>
    </row>
    <row r="508" spans="9:11" x14ac:dyDescent="0.3">
      <c r="I508" s="4">
        <v>-1.5</v>
      </c>
      <c r="J508" t="s">
        <v>117</v>
      </c>
      <c r="K508">
        <v>2.8</v>
      </c>
    </row>
    <row r="509" spans="9:11" x14ac:dyDescent="0.3">
      <c r="I509" s="4">
        <v>-0.3</v>
      </c>
      <c r="J509" t="s">
        <v>118</v>
      </c>
      <c r="K509">
        <v>11.799999999999999</v>
      </c>
    </row>
    <row r="510" spans="9:11" ht="15" thickBot="1" x14ac:dyDescent="0.35">
      <c r="I510" s="4">
        <v>2.6</v>
      </c>
      <c r="J510" s="7" t="s">
        <v>119</v>
      </c>
      <c r="K510" s="7">
        <v>50</v>
      </c>
    </row>
    <row r="511" spans="9:11" x14ac:dyDescent="0.3">
      <c r="I511" s="4">
        <v>1.1000000000000001</v>
      </c>
      <c r="J511" s="4"/>
    </row>
    <row r="512" spans="9:11" x14ac:dyDescent="0.3">
      <c r="I512" s="4">
        <v>-1.7</v>
      </c>
      <c r="J512" s="4"/>
    </row>
    <row r="513" spans="9:10" x14ac:dyDescent="0.3">
      <c r="I513" s="4">
        <v>0.9</v>
      </c>
      <c r="J513" s="4"/>
    </row>
    <row r="514" spans="9:10" x14ac:dyDescent="0.3">
      <c r="I514" s="4">
        <v>-1.4</v>
      </c>
      <c r="J514" s="4"/>
    </row>
    <row r="515" spans="9:10" x14ac:dyDescent="0.3">
      <c r="I515" s="4">
        <v>0.3</v>
      </c>
      <c r="J515" s="4"/>
    </row>
    <row r="516" spans="9:10" x14ac:dyDescent="0.3">
      <c r="I516" s="4">
        <v>1.9</v>
      </c>
      <c r="J516" s="4"/>
    </row>
    <row r="517" spans="9:10" x14ac:dyDescent="0.3">
      <c r="I517" s="4">
        <v>-1.1000000000000001</v>
      </c>
      <c r="J517" s="4"/>
    </row>
    <row r="518" spans="9:10" x14ac:dyDescent="0.3">
      <c r="I518" s="4">
        <v>-0.4</v>
      </c>
      <c r="J518" s="4"/>
    </row>
    <row r="519" spans="9:10" x14ac:dyDescent="0.3">
      <c r="I519" s="4">
        <v>2.2000000000000002</v>
      </c>
    </row>
    <row r="520" spans="9:10" x14ac:dyDescent="0.3">
      <c r="I520" s="4">
        <v>-0.9</v>
      </c>
    </row>
    <row r="521" spans="9:10" x14ac:dyDescent="0.3">
      <c r="I521" s="4">
        <v>1.6</v>
      </c>
    </row>
    <row r="522" spans="9:10" x14ac:dyDescent="0.3">
      <c r="I522" s="4">
        <v>-0.6</v>
      </c>
    </row>
    <row r="523" spans="9:10" x14ac:dyDescent="0.3">
      <c r="I523" s="4">
        <v>-1.3</v>
      </c>
    </row>
    <row r="524" spans="9:10" x14ac:dyDescent="0.3">
      <c r="I524" s="4">
        <v>2.4</v>
      </c>
    </row>
    <row r="525" spans="9:10" x14ac:dyDescent="0.3">
      <c r="I525" s="4">
        <v>0.7</v>
      </c>
    </row>
    <row r="526" spans="9:10" x14ac:dyDescent="0.3">
      <c r="I526" s="4">
        <v>-1.8</v>
      </c>
    </row>
    <row r="527" spans="9:10" x14ac:dyDescent="0.3">
      <c r="I527" s="4">
        <v>1.5</v>
      </c>
    </row>
    <row r="528" spans="9:10" x14ac:dyDescent="0.3">
      <c r="I528" s="4">
        <v>-0.2</v>
      </c>
    </row>
    <row r="529" spans="9:9" x14ac:dyDescent="0.3">
      <c r="I529" s="4">
        <v>-2.1</v>
      </c>
    </row>
    <row r="530" spans="9:9" x14ac:dyDescent="0.3">
      <c r="I530" s="4">
        <v>2.8</v>
      </c>
    </row>
    <row r="531" spans="9:9" x14ac:dyDescent="0.3">
      <c r="I531" s="4">
        <v>0.8</v>
      </c>
    </row>
    <row r="532" spans="9:9" x14ac:dyDescent="0.3">
      <c r="I532" s="4">
        <v>-1.6</v>
      </c>
    </row>
    <row r="533" spans="9:9" x14ac:dyDescent="0.3">
      <c r="I533" s="4">
        <v>1.4</v>
      </c>
    </row>
    <row r="534" spans="9:9" x14ac:dyDescent="0.3">
      <c r="I534" s="4">
        <v>-0.1</v>
      </c>
    </row>
    <row r="535" spans="9:9" x14ac:dyDescent="0.3">
      <c r="I535" s="4">
        <v>2.5</v>
      </c>
    </row>
    <row r="536" spans="9:9" x14ac:dyDescent="0.3">
      <c r="I536" s="4">
        <v>-1</v>
      </c>
    </row>
    <row r="537" spans="9:9" x14ac:dyDescent="0.3">
      <c r="I537" s="4">
        <v>1.7</v>
      </c>
    </row>
    <row r="538" spans="9:9" x14ac:dyDescent="0.3">
      <c r="I538" s="4">
        <v>-0.9</v>
      </c>
    </row>
    <row r="539" spans="9:9" x14ac:dyDescent="0.3">
      <c r="I539" s="4">
        <v>-2</v>
      </c>
    </row>
    <row r="540" spans="9:9" x14ac:dyDescent="0.3">
      <c r="I540" s="4">
        <v>2.7</v>
      </c>
    </row>
    <row r="541" spans="9:9" x14ac:dyDescent="0.3">
      <c r="I541" s="4">
        <v>0.6</v>
      </c>
    </row>
    <row r="542" spans="9:9" x14ac:dyDescent="0.3">
      <c r="I542" s="4">
        <v>-1.4</v>
      </c>
    </row>
    <row r="543" spans="9:9" x14ac:dyDescent="0.3">
      <c r="I543" s="4">
        <v>1.1000000000000001</v>
      </c>
    </row>
    <row r="544" spans="9:9" x14ac:dyDescent="0.3">
      <c r="I544" s="4">
        <v>-0.3</v>
      </c>
    </row>
    <row r="545" spans="9:11" x14ac:dyDescent="0.3">
      <c r="I545" s="4">
        <v>2</v>
      </c>
    </row>
    <row r="548" spans="9:11" ht="15" thickBot="1" x14ac:dyDescent="0.35">
      <c r="I548" s="4">
        <v>2.5</v>
      </c>
    </row>
    <row r="549" spans="9:11" x14ac:dyDescent="0.3">
      <c r="I549" s="4">
        <v>4.8</v>
      </c>
      <c r="J549" s="10" t="s">
        <v>120</v>
      </c>
      <c r="K549" s="10"/>
    </row>
    <row r="550" spans="9:11" x14ac:dyDescent="0.3">
      <c r="I550" s="4">
        <v>3.2</v>
      </c>
      <c r="K550"/>
    </row>
    <row r="551" spans="9:11" x14ac:dyDescent="0.3">
      <c r="I551" s="4">
        <v>2.1</v>
      </c>
      <c r="J551" t="s">
        <v>107</v>
      </c>
      <c r="K551">
        <v>3.379166666666666</v>
      </c>
    </row>
    <row r="552" spans="9:11" x14ac:dyDescent="0.3">
      <c r="I552" s="4">
        <v>4.5</v>
      </c>
      <c r="J552" t="s">
        <v>108</v>
      </c>
      <c r="K552">
        <v>8.0567023785401773E-2</v>
      </c>
    </row>
    <row r="553" spans="9:11" x14ac:dyDescent="0.3">
      <c r="I553" s="4">
        <v>2.9</v>
      </c>
      <c r="J553" t="s">
        <v>109</v>
      </c>
      <c r="K553">
        <v>3.3</v>
      </c>
    </row>
    <row r="554" spans="9:11" x14ac:dyDescent="0.3">
      <c r="I554" s="4">
        <v>2.2999999999999998</v>
      </c>
      <c r="J554" t="s">
        <v>110</v>
      </c>
      <c r="K554">
        <v>3.3</v>
      </c>
    </row>
    <row r="555" spans="9:11" x14ac:dyDescent="0.3">
      <c r="I555" s="4">
        <v>3.1</v>
      </c>
      <c r="J555" t="s">
        <v>111</v>
      </c>
      <c r="K555">
        <v>0.78939239347563983</v>
      </c>
    </row>
    <row r="556" spans="9:11" x14ac:dyDescent="0.3">
      <c r="I556" s="4">
        <v>4.2</v>
      </c>
      <c r="J556" t="s">
        <v>112</v>
      </c>
      <c r="K556">
        <v>0.62314035087719943</v>
      </c>
    </row>
    <row r="557" spans="9:11" x14ac:dyDescent="0.3">
      <c r="I557" s="4">
        <v>3.9</v>
      </c>
      <c r="J557" s="1" t="s">
        <v>113</v>
      </c>
      <c r="K557">
        <v>-0.93120912452529181</v>
      </c>
    </row>
    <row r="558" spans="9:11" x14ac:dyDescent="0.3">
      <c r="I558" s="4">
        <v>2.8</v>
      </c>
      <c r="J558" s="1" t="s">
        <v>114</v>
      </c>
      <c r="K558">
        <v>0.22402536454542335</v>
      </c>
    </row>
    <row r="559" spans="9:11" x14ac:dyDescent="0.3">
      <c r="I559" s="4">
        <v>4.0999999999999996</v>
      </c>
      <c r="J559" t="s">
        <v>115</v>
      </c>
      <c r="K559">
        <v>2.9000000000000004</v>
      </c>
    </row>
    <row r="560" spans="9:11" x14ac:dyDescent="0.3">
      <c r="I560" s="4">
        <v>2.6</v>
      </c>
      <c r="J560" t="s">
        <v>116</v>
      </c>
      <c r="K560">
        <v>2</v>
      </c>
    </row>
    <row r="561" spans="9:13" x14ac:dyDescent="0.3">
      <c r="I561" s="4">
        <v>2.4</v>
      </c>
      <c r="J561" t="s">
        <v>117</v>
      </c>
      <c r="K561">
        <v>4.9000000000000004</v>
      </c>
    </row>
    <row r="562" spans="9:13" x14ac:dyDescent="0.3">
      <c r="I562" s="4">
        <v>4.7</v>
      </c>
      <c r="J562" t="s">
        <v>118</v>
      </c>
      <c r="K562">
        <v>324.39999999999992</v>
      </c>
    </row>
    <row r="563" spans="9:13" ht="15" thickBot="1" x14ac:dyDescent="0.35">
      <c r="I563" s="4">
        <v>3.3</v>
      </c>
      <c r="J563" s="7" t="s">
        <v>119</v>
      </c>
      <c r="K563" s="7">
        <v>96</v>
      </c>
    </row>
    <row r="564" spans="9:13" x14ac:dyDescent="0.3">
      <c r="I564" s="4">
        <v>2.7</v>
      </c>
    </row>
    <row r="565" spans="9:13" x14ac:dyDescent="0.3">
      <c r="I565" s="4">
        <v>3</v>
      </c>
    </row>
    <row r="566" spans="9:13" x14ac:dyDescent="0.3">
      <c r="I566" s="4">
        <v>4.3</v>
      </c>
    </row>
    <row r="567" spans="9:13" x14ac:dyDescent="0.3">
      <c r="I567" s="4">
        <v>3.7</v>
      </c>
    </row>
    <row r="568" spans="9:13" x14ac:dyDescent="0.3">
      <c r="I568" s="4">
        <v>2.2000000000000002</v>
      </c>
      <c r="M568" s="4"/>
    </row>
    <row r="569" spans="9:13" x14ac:dyDescent="0.3">
      <c r="I569" s="4">
        <v>3.6</v>
      </c>
      <c r="M569" s="4"/>
    </row>
    <row r="570" spans="9:13" x14ac:dyDescent="0.3">
      <c r="I570" s="4">
        <v>4</v>
      </c>
      <c r="M570" s="4"/>
    </row>
    <row r="571" spans="9:13" x14ac:dyDescent="0.3">
      <c r="I571" s="4">
        <v>2.7</v>
      </c>
      <c r="M571" s="4"/>
    </row>
    <row r="572" spans="9:13" x14ac:dyDescent="0.3">
      <c r="I572" s="4">
        <v>3.8</v>
      </c>
      <c r="M572" s="4"/>
    </row>
    <row r="573" spans="9:13" x14ac:dyDescent="0.3">
      <c r="I573" s="4">
        <v>3.5</v>
      </c>
      <c r="M573" s="4"/>
    </row>
    <row r="574" spans="9:13" x14ac:dyDescent="0.3">
      <c r="I574" s="4">
        <v>3.2</v>
      </c>
      <c r="M574" s="4"/>
    </row>
    <row r="575" spans="9:13" x14ac:dyDescent="0.3">
      <c r="I575" s="4">
        <v>4.4000000000000004</v>
      </c>
      <c r="M575" s="4"/>
    </row>
    <row r="576" spans="9:13" x14ac:dyDescent="0.3">
      <c r="I576" s="4">
        <v>2</v>
      </c>
      <c r="M576" s="4"/>
    </row>
    <row r="577" spans="9:13" x14ac:dyDescent="0.3">
      <c r="I577" s="4">
        <v>3.4</v>
      </c>
      <c r="M577" s="4"/>
    </row>
    <row r="578" spans="9:13" x14ac:dyDescent="0.3">
      <c r="I578" s="4">
        <v>3.1</v>
      </c>
      <c r="M578" s="4"/>
    </row>
    <row r="579" spans="9:13" x14ac:dyDescent="0.3">
      <c r="I579" s="4">
        <v>2.9</v>
      </c>
      <c r="M579" s="4"/>
    </row>
    <row r="580" spans="9:13" x14ac:dyDescent="0.3">
      <c r="I580" s="4">
        <v>4.5999999999999996</v>
      </c>
      <c r="M580" s="4"/>
    </row>
    <row r="581" spans="9:13" x14ac:dyDescent="0.3">
      <c r="I581" s="4">
        <v>3.3</v>
      </c>
      <c r="M581" s="4"/>
    </row>
    <row r="582" spans="9:13" x14ac:dyDescent="0.3">
      <c r="I582" s="4">
        <v>2.5</v>
      </c>
      <c r="M582" s="4"/>
    </row>
    <row r="583" spans="9:13" x14ac:dyDescent="0.3">
      <c r="I583" s="4">
        <v>4.9000000000000004</v>
      </c>
      <c r="M583" s="4"/>
    </row>
    <row r="584" spans="9:13" x14ac:dyDescent="0.3">
      <c r="I584" s="4">
        <v>2.8</v>
      </c>
    </row>
    <row r="585" spans="9:13" x14ac:dyDescent="0.3">
      <c r="I585" s="4">
        <v>3</v>
      </c>
    </row>
    <row r="586" spans="9:13" x14ac:dyDescent="0.3">
      <c r="I586" s="4">
        <v>4.2</v>
      </c>
    </row>
    <row r="587" spans="9:13" x14ac:dyDescent="0.3">
      <c r="I587" s="4">
        <v>3.9</v>
      </c>
    </row>
    <row r="588" spans="9:13" x14ac:dyDescent="0.3">
      <c r="I588" s="4">
        <v>2.8</v>
      </c>
    </row>
    <row r="589" spans="9:13" x14ac:dyDescent="0.3">
      <c r="I589" s="4">
        <v>4.0999999999999996</v>
      </c>
    </row>
    <row r="590" spans="9:13" x14ac:dyDescent="0.3">
      <c r="I590" s="4">
        <v>2.6</v>
      </c>
    </row>
    <row r="591" spans="9:13" x14ac:dyDescent="0.3">
      <c r="I591" s="4">
        <v>2.4</v>
      </c>
    </row>
    <row r="592" spans="9:13" x14ac:dyDescent="0.3">
      <c r="I592" s="4">
        <v>4.7</v>
      </c>
    </row>
    <row r="593" spans="9:9" x14ac:dyDescent="0.3">
      <c r="I593" s="4">
        <v>3.3</v>
      </c>
    </row>
    <row r="594" spans="9:9" x14ac:dyDescent="0.3">
      <c r="I594" s="4">
        <v>2.7</v>
      </c>
    </row>
    <row r="595" spans="9:9" x14ac:dyDescent="0.3">
      <c r="I595" s="4">
        <v>3</v>
      </c>
    </row>
    <row r="596" spans="9:9" x14ac:dyDescent="0.3">
      <c r="I596" s="4">
        <v>4.3</v>
      </c>
    </row>
    <row r="597" spans="9:9" x14ac:dyDescent="0.3">
      <c r="I597" s="4">
        <v>3.7</v>
      </c>
    </row>
    <row r="598" spans="9:9" x14ac:dyDescent="0.3">
      <c r="I598" s="4">
        <v>2.2000000000000002</v>
      </c>
    </row>
    <row r="599" spans="9:9" x14ac:dyDescent="0.3">
      <c r="I599" s="4">
        <v>3.6</v>
      </c>
    </row>
    <row r="600" spans="9:9" x14ac:dyDescent="0.3">
      <c r="I600" s="4">
        <v>4</v>
      </c>
    </row>
    <row r="601" spans="9:9" x14ac:dyDescent="0.3">
      <c r="I601" s="4">
        <v>2.7</v>
      </c>
    </row>
    <row r="602" spans="9:9" x14ac:dyDescent="0.3">
      <c r="I602" s="4">
        <v>3.8</v>
      </c>
    </row>
    <row r="603" spans="9:9" x14ac:dyDescent="0.3">
      <c r="I603" s="4">
        <v>3.5</v>
      </c>
    </row>
    <row r="604" spans="9:9" x14ac:dyDescent="0.3">
      <c r="I604" s="4">
        <v>3.2</v>
      </c>
    </row>
    <row r="605" spans="9:9" x14ac:dyDescent="0.3">
      <c r="I605" s="4">
        <v>4.4000000000000004</v>
      </c>
    </row>
    <row r="606" spans="9:9" x14ac:dyDescent="0.3">
      <c r="I606" s="4">
        <v>2</v>
      </c>
    </row>
    <row r="607" spans="9:9" x14ac:dyDescent="0.3">
      <c r="I607" s="4">
        <v>3.4</v>
      </c>
    </row>
    <row r="608" spans="9:9" x14ac:dyDescent="0.3">
      <c r="I608" s="4">
        <v>3.1</v>
      </c>
    </row>
    <row r="609" spans="9:9" x14ac:dyDescent="0.3">
      <c r="I609" s="4">
        <v>2.9</v>
      </c>
    </row>
    <row r="610" spans="9:9" x14ac:dyDescent="0.3">
      <c r="I610" s="4">
        <v>4.5999999999999996</v>
      </c>
    </row>
    <row r="611" spans="9:9" x14ac:dyDescent="0.3">
      <c r="I611" s="4">
        <v>3.3</v>
      </c>
    </row>
    <row r="612" spans="9:9" x14ac:dyDescent="0.3">
      <c r="I612" s="4">
        <v>2.5</v>
      </c>
    </row>
    <row r="613" spans="9:9" x14ac:dyDescent="0.3">
      <c r="I613" s="4">
        <v>4.9000000000000004</v>
      </c>
    </row>
    <row r="614" spans="9:9" x14ac:dyDescent="0.3">
      <c r="I614" s="4">
        <v>2.8</v>
      </c>
    </row>
    <row r="615" spans="9:9" x14ac:dyDescent="0.3">
      <c r="I615" s="4">
        <v>3</v>
      </c>
    </row>
    <row r="616" spans="9:9" x14ac:dyDescent="0.3">
      <c r="I616" s="4">
        <v>4.2</v>
      </c>
    </row>
    <row r="617" spans="9:9" x14ac:dyDescent="0.3">
      <c r="I617" s="4">
        <v>3.9</v>
      </c>
    </row>
    <row r="618" spans="9:9" x14ac:dyDescent="0.3">
      <c r="I618" s="4">
        <v>2.8</v>
      </c>
    </row>
    <row r="619" spans="9:9" x14ac:dyDescent="0.3">
      <c r="I619" s="4">
        <v>4.0999999999999996</v>
      </c>
    </row>
    <row r="620" spans="9:9" x14ac:dyDescent="0.3">
      <c r="I620" s="4">
        <v>2.6</v>
      </c>
    </row>
    <row r="621" spans="9:9" x14ac:dyDescent="0.3">
      <c r="I621" s="4">
        <v>2.4</v>
      </c>
    </row>
    <row r="622" spans="9:9" x14ac:dyDescent="0.3">
      <c r="I622" s="4">
        <v>4.7</v>
      </c>
    </row>
    <row r="623" spans="9:9" x14ac:dyDescent="0.3">
      <c r="I623" s="4">
        <v>3.3</v>
      </c>
    </row>
    <row r="624" spans="9:9" x14ac:dyDescent="0.3">
      <c r="I624" s="4">
        <v>2.7</v>
      </c>
    </row>
    <row r="625" spans="9:9" x14ac:dyDescent="0.3">
      <c r="I625" s="4">
        <v>3</v>
      </c>
    </row>
    <row r="626" spans="9:9" x14ac:dyDescent="0.3">
      <c r="I626" s="4">
        <v>4.3</v>
      </c>
    </row>
    <row r="627" spans="9:9" x14ac:dyDescent="0.3">
      <c r="I627" s="4">
        <v>3.7</v>
      </c>
    </row>
    <row r="628" spans="9:9" x14ac:dyDescent="0.3">
      <c r="I628" s="4">
        <v>2.2000000000000002</v>
      </c>
    </row>
    <row r="629" spans="9:9" x14ac:dyDescent="0.3">
      <c r="I629" s="4">
        <v>3.6</v>
      </c>
    </row>
    <row r="630" spans="9:9" x14ac:dyDescent="0.3">
      <c r="I630" s="4">
        <v>4</v>
      </c>
    </row>
    <row r="631" spans="9:9" x14ac:dyDescent="0.3">
      <c r="I631" s="4">
        <v>2.7</v>
      </c>
    </row>
    <row r="632" spans="9:9" x14ac:dyDescent="0.3">
      <c r="I632" s="4">
        <v>3.8</v>
      </c>
    </row>
    <row r="633" spans="9:9" x14ac:dyDescent="0.3">
      <c r="I633" s="4">
        <v>3.5</v>
      </c>
    </row>
    <row r="634" spans="9:9" x14ac:dyDescent="0.3">
      <c r="I634" s="4">
        <v>3.2</v>
      </c>
    </row>
    <row r="635" spans="9:9" x14ac:dyDescent="0.3">
      <c r="I635" s="4">
        <v>4.4000000000000004</v>
      </c>
    </row>
    <row r="636" spans="9:9" x14ac:dyDescent="0.3">
      <c r="I636" s="4">
        <v>2</v>
      </c>
    </row>
    <row r="637" spans="9:9" x14ac:dyDescent="0.3">
      <c r="I637" s="4">
        <v>3.4</v>
      </c>
    </row>
    <row r="638" spans="9:9" x14ac:dyDescent="0.3">
      <c r="I638" s="4">
        <v>3.1</v>
      </c>
    </row>
    <row r="639" spans="9:9" x14ac:dyDescent="0.3">
      <c r="I639" s="4">
        <v>2.9</v>
      </c>
    </row>
    <row r="640" spans="9:9" x14ac:dyDescent="0.3">
      <c r="I640" s="4">
        <v>4.5999999999999996</v>
      </c>
    </row>
    <row r="641" spans="9:13" x14ac:dyDescent="0.3">
      <c r="I641" s="4">
        <v>3.3</v>
      </c>
    </row>
    <row r="642" spans="9:13" x14ac:dyDescent="0.3">
      <c r="I642" s="4">
        <v>2.5</v>
      </c>
    </row>
    <row r="643" spans="9:13" x14ac:dyDescent="0.3">
      <c r="I643" s="4">
        <v>4.9000000000000004</v>
      </c>
    </row>
    <row r="645" spans="9:13" ht="15" thickBot="1" x14ac:dyDescent="0.35"/>
    <row r="646" spans="9:13" x14ac:dyDescent="0.3">
      <c r="I646" s="4">
        <v>4</v>
      </c>
      <c r="J646" s="10" t="s">
        <v>120</v>
      </c>
      <c r="K646" s="10"/>
      <c r="M646" s="4"/>
    </row>
    <row r="647" spans="9:13" x14ac:dyDescent="0.3">
      <c r="I647" s="4">
        <v>5</v>
      </c>
      <c r="K647"/>
      <c r="M647" s="4"/>
    </row>
    <row r="648" spans="9:13" x14ac:dyDescent="0.3">
      <c r="I648" s="4">
        <v>3</v>
      </c>
      <c r="J648" t="s">
        <v>107</v>
      </c>
      <c r="K648">
        <v>3.77</v>
      </c>
      <c r="M648" s="4"/>
    </row>
    <row r="649" spans="9:13" x14ac:dyDescent="0.3">
      <c r="I649" s="4">
        <v>4</v>
      </c>
      <c r="J649" t="s">
        <v>108</v>
      </c>
      <c r="K649">
        <v>8.9730235436641728E-2</v>
      </c>
      <c r="M649" s="4"/>
    </row>
    <row r="650" spans="9:13" x14ac:dyDescent="0.3">
      <c r="I650" s="4">
        <v>4</v>
      </c>
      <c r="J650" t="s">
        <v>109</v>
      </c>
      <c r="K650">
        <v>4</v>
      </c>
      <c r="M650" s="4"/>
    </row>
    <row r="651" spans="9:13" x14ac:dyDescent="0.3">
      <c r="I651" s="4">
        <v>3</v>
      </c>
      <c r="J651" t="s">
        <v>110</v>
      </c>
      <c r="K651">
        <v>4</v>
      </c>
      <c r="M651" s="4"/>
    </row>
    <row r="652" spans="9:13" x14ac:dyDescent="0.3">
      <c r="I652" s="4">
        <v>2</v>
      </c>
      <c r="J652" t="s">
        <v>111</v>
      </c>
      <c r="K652">
        <v>0.89730235436641725</v>
      </c>
      <c r="M652" s="4"/>
    </row>
    <row r="653" spans="9:13" x14ac:dyDescent="0.3">
      <c r="I653" s="4">
        <v>5</v>
      </c>
      <c r="J653" t="s">
        <v>112</v>
      </c>
      <c r="K653">
        <v>0.80515151515151551</v>
      </c>
      <c r="M653" s="4"/>
    </row>
    <row r="654" spans="9:13" x14ac:dyDescent="0.3">
      <c r="I654" s="4">
        <v>4</v>
      </c>
      <c r="J654" s="1" t="s">
        <v>113</v>
      </c>
      <c r="K654">
        <v>-0.74525627211662515</v>
      </c>
      <c r="M654" s="4"/>
    </row>
    <row r="655" spans="9:13" x14ac:dyDescent="0.3">
      <c r="I655" s="4">
        <v>3</v>
      </c>
      <c r="J655" s="1" t="s">
        <v>114</v>
      </c>
      <c r="K655">
        <v>-0.21090973977304461</v>
      </c>
      <c r="M655" s="4"/>
    </row>
    <row r="656" spans="9:13" x14ac:dyDescent="0.3">
      <c r="I656" s="4">
        <v>5</v>
      </c>
      <c r="J656" t="s">
        <v>115</v>
      </c>
      <c r="K656">
        <v>3</v>
      </c>
      <c r="M656" s="4"/>
    </row>
    <row r="657" spans="9:13" x14ac:dyDescent="0.3">
      <c r="I657" s="4">
        <v>4</v>
      </c>
      <c r="J657" t="s">
        <v>116</v>
      </c>
      <c r="K657">
        <v>2</v>
      </c>
      <c r="M657" s="4"/>
    </row>
    <row r="658" spans="9:13" x14ac:dyDescent="0.3">
      <c r="I658" s="4">
        <v>2</v>
      </c>
      <c r="J658" t="s">
        <v>117</v>
      </c>
      <c r="K658">
        <v>5</v>
      </c>
      <c r="M658" s="4"/>
    </row>
    <row r="659" spans="9:13" x14ac:dyDescent="0.3">
      <c r="I659" s="4">
        <v>3</v>
      </c>
      <c r="J659" t="s">
        <v>118</v>
      </c>
      <c r="K659">
        <v>377</v>
      </c>
      <c r="M659" s="4"/>
    </row>
    <row r="660" spans="9:13" ht="15" thickBot="1" x14ac:dyDescent="0.35">
      <c r="I660" s="4">
        <v>4</v>
      </c>
      <c r="J660" s="7" t="s">
        <v>119</v>
      </c>
      <c r="K660" s="7">
        <v>100</v>
      </c>
      <c r="M660" s="4"/>
    </row>
    <row r="661" spans="9:13" x14ac:dyDescent="0.3">
      <c r="I661" s="4">
        <v>5</v>
      </c>
      <c r="M661" s="4"/>
    </row>
    <row r="662" spans="9:13" x14ac:dyDescent="0.3">
      <c r="I662" s="4">
        <v>3</v>
      </c>
      <c r="M662" s="4"/>
    </row>
    <row r="663" spans="9:13" x14ac:dyDescent="0.3">
      <c r="I663" s="4">
        <v>4</v>
      </c>
      <c r="M663" s="4"/>
    </row>
    <row r="664" spans="9:13" x14ac:dyDescent="0.3">
      <c r="I664" s="4">
        <v>5</v>
      </c>
      <c r="M664" s="4"/>
    </row>
    <row r="665" spans="9:13" x14ac:dyDescent="0.3">
      <c r="I665" s="4">
        <v>3</v>
      </c>
      <c r="M665" s="4"/>
    </row>
    <row r="666" spans="9:13" x14ac:dyDescent="0.3">
      <c r="I666" s="4">
        <v>4</v>
      </c>
    </row>
    <row r="667" spans="9:13" x14ac:dyDescent="0.3">
      <c r="I667" s="4">
        <v>3</v>
      </c>
    </row>
    <row r="668" spans="9:13" x14ac:dyDescent="0.3">
      <c r="I668" s="4">
        <v>2</v>
      </c>
    </row>
    <row r="669" spans="9:13" x14ac:dyDescent="0.3">
      <c r="I669" s="4">
        <v>4</v>
      </c>
    </row>
    <row r="670" spans="9:13" x14ac:dyDescent="0.3">
      <c r="I670" s="4">
        <v>5</v>
      </c>
    </row>
    <row r="671" spans="9:13" x14ac:dyDescent="0.3">
      <c r="I671" s="4">
        <v>3</v>
      </c>
    </row>
    <row r="672" spans="9:13" x14ac:dyDescent="0.3">
      <c r="I672" s="4">
        <v>4</v>
      </c>
    </row>
    <row r="673" spans="9:9" x14ac:dyDescent="0.3">
      <c r="I673" s="4">
        <v>5</v>
      </c>
    </row>
    <row r="674" spans="9:9" x14ac:dyDescent="0.3">
      <c r="I674" s="4">
        <v>4</v>
      </c>
    </row>
    <row r="675" spans="9:9" x14ac:dyDescent="0.3">
      <c r="I675" s="4">
        <v>3</v>
      </c>
    </row>
    <row r="676" spans="9:9" x14ac:dyDescent="0.3">
      <c r="I676" s="4">
        <v>3</v>
      </c>
    </row>
    <row r="677" spans="9:9" x14ac:dyDescent="0.3">
      <c r="I677" s="4">
        <v>4</v>
      </c>
    </row>
    <row r="678" spans="9:9" x14ac:dyDescent="0.3">
      <c r="I678" s="4">
        <v>5</v>
      </c>
    </row>
    <row r="679" spans="9:9" x14ac:dyDescent="0.3">
      <c r="I679" s="4">
        <v>2</v>
      </c>
    </row>
    <row r="680" spans="9:9" x14ac:dyDescent="0.3">
      <c r="I680" s="4">
        <v>3</v>
      </c>
    </row>
    <row r="681" spans="9:9" x14ac:dyDescent="0.3">
      <c r="I681" s="4">
        <v>4</v>
      </c>
    </row>
    <row r="682" spans="9:9" x14ac:dyDescent="0.3">
      <c r="I682" s="4">
        <v>4</v>
      </c>
    </row>
    <row r="683" spans="9:9" x14ac:dyDescent="0.3">
      <c r="I683" s="4">
        <v>3</v>
      </c>
    </row>
    <row r="684" spans="9:9" x14ac:dyDescent="0.3">
      <c r="I684" s="4">
        <v>5</v>
      </c>
    </row>
    <row r="685" spans="9:9" x14ac:dyDescent="0.3">
      <c r="I685" s="4">
        <v>4</v>
      </c>
    </row>
    <row r="686" spans="9:9" x14ac:dyDescent="0.3">
      <c r="I686" s="4">
        <v>3</v>
      </c>
    </row>
    <row r="687" spans="9:9" x14ac:dyDescent="0.3">
      <c r="I687" s="4">
        <v>4</v>
      </c>
    </row>
    <row r="688" spans="9:9" x14ac:dyDescent="0.3">
      <c r="I688" s="4">
        <v>5</v>
      </c>
    </row>
    <row r="689" spans="9:9" x14ac:dyDescent="0.3">
      <c r="I689" s="4">
        <v>4</v>
      </c>
    </row>
    <row r="690" spans="9:9" x14ac:dyDescent="0.3">
      <c r="I690" s="4">
        <v>2</v>
      </c>
    </row>
    <row r="691" spans="9:9" x14ac:dyDescent="0.3">
      <c r="I691" s="4">
        <v>3</v>
      </c>
    </row>
    <row r="692" spans="9:9" x14ac:dyDescent="0.3">
      <c r="I692" s="4">
        <v>4</v>
      </c>
    </row>
    <row r="693" spans="9:9" x14ac:dyDescent="0.3">
      <c r="I693" s="4">
        <v>5</v>
      </c>
    </row>
    <row r="694" spans="9:9" x14ac:dyDescent="0.3">
      <c r="I694" s="4">
        <v>3</v>
      </c>
    </row>
    <row r="695" spans="9:9" x14ac:dyDescent="0.3">
      <c r="I695" s="4">
        <v>4</v>
      </c>
    </row>
    <row r="696" spans="9:9" x14ac:dyDescent="0.3">
      <c r="I696" s="4">
        <v>5</v>
      </c>
    </row>
    <row r="697" spans="9:9" x14ac:dyDescent="0.3">
      <c r="I697" s="4">
        <v>4</v>
      </c>
    </row>
    <row r="698" spans="9:9" x14ac:dyDescent="0.3">
      <c r="I698" s="4">
        <v>3</v>
      </c>
    </row>
    <row r="699" spans="9:9" x14ac:dyDescent="0.3">
      <c r="I699" s="4">
        <v>4</v>
      </c>
    </row>
    <row r="700" spans="9:9" x14ac:dyDescent="0.3">
      <c r="I700" s="4">
        <v>5</v>
      </c>
    </row>
    <row r="701" spans="9:9" x14ac:dyDescent="0.3">
      <c r="I701" s="4">
        <v>3</v>
      </c>
    </row>
    <row r="702" spans="9:9" x14ac:dyDescent="0.3">
      <c r="I702" s="4">
        <v>4</v>
      </c>
    </row>
    <row r="703" spans="9:9" x14ac:dyDescent="0.3">
      <c r="I703" s="4">
        <v>5</v>
      </c>
    </row>
    <row r="704" spans="9:9" x14ac:dyDescent="0.3">
      <c r="I704" s="4">
        <v>4</v>
      </c>
    </row>
    <row r="705" spans="9:9" x14ac:dyDescent="0.3">
      <c r="I705" s="4">
        <v>3</v>
      </c>
    </row>
    <row r="706" spans="9:9" x14ac:dyDescent="0.3">
      <c r="I706" s="4">
        <v>3</v>
      </c>
    </row>
    <row r="707" spans="9:9" x14ac:dyDescent="0.3">
      <c r="I707" s="4">
        <v>4</v>
      </c>
    </row>
    <row r="708" spans="9:9" x14ac:dyDescent="0.3">
      <c r="I708" s="4">
        <v>5</v>
      </c>
    </row>
    <row r="709" spans="9:9" x14ac:dyDescent="0.3">
      <c r="I709" s="4">
        <v>2</v>
      </c>
    </row>
    <row r="710" spans="9:9" x14ac:dyDescent="0.3">
      <c r="I710" s="4">
        <v>3</v>
      </c>
    </row>
    <row r="711" spans="9:9" x14ac:dyDescent="0.3">
      <c r="I711" s="4">
        <v>4</v>
      </c>
    </row>
    <row r="712" spans="9:9" x14ac:dyDescent="0.3">
      <c r="I712" s="4">
        <v>4</v>
      </c>
    </row>
    <row r="713" spans="9:9" x14ac:dyDescent="0.3">
      <c r="I713" s="4">
        <v>3</v>
      </c>
    </row>
    <row r="714" spans="9:9" x14ac:dyDescent="0.3">
      <c r="I714" s="4">
        <v>5</v>
      </c>
    </row>
    <row r="715" spans="9:9" x14ac:dyDescent="0.3">
      <c r="I715" s="4">
        <v>4</v>
      </c>
    </row>
    <row r="716" spans="9:9" x14ac:dyDescent="0.3">
      <c r="I716" s="4">
        <v>3</v>
      </c>
    </row>
    <row r="717" spans="9:9" x14ac:dyDescent="0.3">
      <c r="I717" s="4">
        <v>4</v>
      </c>
    </row>
    <row r="718" spans="9:9" x14ac:dyDescent="0.3">
      <c r="I718" s="4">
        <v>5</v>
      </c>
    </row>
    <row r="719" spans="9:9" x14ac:dyDescent="0.3">
      <c r="I719" s="4">
        <v>4</v>
      </c>
    </row>
    <row r="720" spans="9:9" x14ac:dyDescent="0.3">
      <c r="I720" s="4">
        <v>2</v>
      </c>
    </row>
    <row r="721" spans="9:9" x14ac:dyDescent="0.3">
      <c r="I721" s="4">
        <v>3</v>
      </c>
    </row>
    <row r="722" spans="9:9" x14ac:dyDescent="0.3">
      <c r="I722" s="4">
        <v>4</v>
      </c>
    </row>
    <row r="723" spans="9:9" x14ac:dyDescent="0.3">
      <c r="I723" s="4">
        <v>5</v>
      </c>
    </row>
    <row r="724" spans="9:9" x14ac:dyDescent="0.3">
      <c r="I724" s="4">
        <v>3</v>
      </c>
    </row>
    <row r="725" spans="9:9" x14ac:dyDescent="0.3">
      <c r="I725" s="4">
        <v>4</v>
      </c>
    </row>
    <row r="726" spans="9:9" x14ac:dyDescent="0.3">
      <c r="I726" s="4">
        <v>5</v>
      </c>
    </row>
    <row r="727" spans="9:9" x14ac:dyDescent="0.3">
      <c r="I727" s="4">
        <v>4</v>
      </c>
    </row>
    <row r="728" spans="9:9" x14ac:dyDescent="0.3">
      <c r="I728" s="4">
        <v>3</v>
      </c>
    </row>
    <row r="729" spans="9:9" x14ac:dyDescent="0.3">
      <c r="I729" s="4">
        <v>4</v>
      </c>
    </row>
    <row r="730" spans="9:9" x14ac:dyDescent="0.3">
      <c r="I730" s="4">
        <v>5</v>
      </c>
    </row>
    <row r="731" spans="9:9" x14ac:dyDescent="0.3">
      <c r="I731" s="4">
        <v>3</v>
      </c>
    </row>
    <row r="732" spans="9:9" x14ac:dyDescent="0.3">
      <c r="I732" s="4">
        <v>4</v>
      </c>
    </row>
    <row r="733" spans="9:9" x14ac:dyDescent="0.3">
      <c r="I733" s="4">
        <v>5</v>
      </c>
    </row>
    <row r="734" spans="9:9" x14ac:dyDescent="0.3">
      <c r="I734" s="4">
        <v>4</v>
      </c>
    </row>
    <row r="735" spans="9:9" x14ac:dyDescent="0.3">
      <c r="I735" s="4">
        <v>3</v>
      </c>
    </row>
    <row r="736" spans="9:9" x14ac:dyDescent="0.3">
      <c r="I736" s="4">
        <v>3</v>
      </c>
    </row>
    <row r="737" spans="9:11" x14ac:dyDescent="0.3">
      <c r="I737" s="4">
        <v>4</v>
      </c>
    </row>
    <row r="738" spans="9:11" x14ac:dyDescent="0.3">
      <c r="I738" s="4">
        <v>5</v>
      </c>
    </row>
    <row r="739" spans="9:11" x14ac:dyDescent="0.3">
      <c r="I739" s="4">
        <v>2</v>
      </c>
    </row>
    <row r="740" spans="9:11" x14ac:dyDescent="0.3">
      <c r="I740" s="4">
        <v>3</v>
      </c>
    </row>
    <row r="741" spans="9:11" x14ac:dyDescent="0.3">
      <c r="I741" s="4">
        <v>4</v>
      </c>
    </row>
    <row r="742" spans="9:11" x14ac:dyDescent="0.3">
      <c r="I742" s="4">
        <v>4</v>
      </c>
    </row>
    <row r="743" spans="9:11" x14ac:dyDescent="0.3">
      <c r="I743" s="4">
        <v>3</v>
      </c>
    </row>
    <row r="744" spans="9:11" x14ac:dyDescent="0.3">
      <c r="I744" s="4">
        <v>5</v>
      </c>
    </row>
    <row r="745" spans="9:11" x14ac:dyDescent="0.3">
      <c r="I745" s="4">
        <v>4</v>
      </c>
    </row>
    <row r="747" spans="9:11" ht="15" thickBot="1" x14ac:dyDescent="0.35"/>
    <row r="748" spans="9:11" x14ac:dyDescent="0.3">
      <c r="I748" s="4">
        <v>280</v>
      </c>
      <c r="J748" s="10" t="s">
        <v>120</v>
      </c>
      <c r="K748" s="10"/>
    </row>
    <row r="749" spans="9:11" x14ac:dyDescent="0.3">
      <c r="I749" s="4">
        <v>350</v>
      </c>
      <c r="K749"/>
    </row>
    <row r="750" spans="9:11" x14ac:dyDescent="0.3">
      <c r="I750" s="4">
        <v>310</v>
      </c>
      <c r="J750" t="s">
        <v>107</v>
      </c>
      <c r="K750">
        <v>317.7</v>
      </c>
    </row>
    <row r="751" spans="9:11" x14ac:dyDescent="0.3">
      <c r="I751" s="4">
        <v>270</v>
      </c>
      <c r="J751" t="s">
        <v>108</v>
      </c>
      <c r="K751">
        <v>3.234457786355724</v>
      </c>
    </row>
    <row r="752" spans="9:11" x14ac:dyDescent="0.3">
      <c r="I752" s="4">
        <v>390</v>
      </c>
      <c r="J752" t="s">
        <v>109</v>
      </c>
      <c r="K752">
        <v>315</v>
      </c>
    </row>
    <row r="753" spans="9:11" x14ac:dyDescent="0.3">
      <c r="I753" s="4">
        <v>320</v>
      </c>
      <c r="J753" t="s">
        <v>110</v>
      </c>
      <c r="K753">
        <v>350</v>
      </c>
    </row>
    <row r="754" spans="9:11" x14ac:dyDescent="0.3">
      <c r="I754" s="4">
        <v>290</v>
      </c>
      <c r="J754" t="s">
        <v>111</v>
      </c>
      <c r="K754">
        <v>32.344577863557241</v>
      </c>
    </row>
    <row r="755" spans="9:11" x14ac:dyDescent="0.3">
      <c r="I755" s="4">
        <v>340</v>
      </c>
      <c r="J755" t="s">
        <v>112</v>
      </c>
      <c r="K755">
        <v>1046.1717171717171</v>
      </c>
    </row>
    <row r="756" spans="9:11" x14ac:dyDescent="0.3">
      <c r="I756" s="4">
        <v>310</v>
      </c>
      <c r="J756" s="1" t="s">
        <v>113</v>
      </c>
      <c r="K756">
        <v>-1.0374244845101974</v>
      </c>
    </row>
    <row r="757" spans="9:11" x14ac:dyDescent="0.3">
      <c r="I757" s="4">
        <v>380</v>
      </c>
      <c r="J757" s="1" t="s">
        <v>114</v>
      </c>
      <c r="K757">
        <v>0.2092186247974063</v>
      </c>
    </row>
    <row r="758" spans="9:11" x14ac:dyDescent="0.3">
      <c r="I758" s="4">
        <v>270</v>
      </c>
      <c r="J758" t="s">
        <v>115</v>
      </c>
      <c r="K758">
        <v>120</v>
      </c>
    </row>
    <row r="759" spans="9:11" x14ac:dyDescent="0.3">
      <c r="I759" s="4">
        <v>350</v>
      </c>
      <c r="J759" t="s">
        <v>116</v>
      </c>
      <c r="K759">
        <v>270</v>
      </c>
    </row>
    <row r="760" spans="9:11" x14ac:dyDescent="0.3">
      <c r="I760" s="4">
        <v>300</v>
      </c>
      <c r="J760" t="s">
        <v>117</v>
      </c>
      <c r="K760">
        <v>390</v>
      </c>
    </row>
    <row r="761" spans="9:11" x14ac:dyDescent="0.3">
      <c r="I761" s="4">
        <v>330</v>
      </c>
      <c r="J761" t="s">
        <v>118</v>
      </c>
      <c r="K761">
        <v>31770</v>
      </c>
    </row>
    <row r="762" spans="9:11" ht="15" thickBot="1" x14ac:dyDescent="0.35">
      <c r="I762" s="4">
        <v>370</v>
      </c>
      <c r="J762" s="7" t="s">
        <v>119</v>
      </c>
      <c r="K762" s="7">
        <v>100</v>
      </c>
    </row>
    <row r="763" spans="9:11" x14ac:dyDescent="0.3">
      <c r="I763" s="4">
        <v>310</v>
      </c>
    </row>
    <row r="764" spans="9:11" x14ac:dyDescent="0.3">
      <c r="I764" s="4">
        <v>280</v>
      </c>
    </row>
    <row r="765" spans="9:11" x14ac:dyDescent="0.3">
      <c r="I765" s="4">
        <v>320</v>
      </c>
    </row>
    <row r="766" spans="9:11" x14ac:dyDescent="0.3">
      <c r="I766" s="4">
        <v>350</v>
      </c>
    </row>
    <row r="767" spans="9:11" x14ac:dyDescent="0.3">
      <c r="I767" s="4">
        <v>290</v>
      </c>
    </row>
    <row r="768" spans="9:11" x14ac:dyDescent="0.3">
      <c r="I768" s="4">
        <v>270</v>
      </c>
    </row>
    <row r="769" spans="9:9" x14ac:dyDescent="0.3">
      <c r="I769" s="4">
        <v>350</v>
      </c>
    </row>
    <row r="770" spans="9:9" x14ac:dyDescent="0.3">
      <c r="I770" s="4">
        <v>300</v>
      </c>
    </row>
    <row r="771" spans="9:9" x14ac:dyDescent="0.3">
      <c r="I771" s="4">
        <v>330</v>
      </c>
    </row>
    <row r="772" spans="9:9" x14ac:dyDescent="0.3">
      <c r="I772" s="4">
        <v>370</v>
      </c>
    </row>
    <row r="773" spans="9:9" x14ac:dyDescent="0.3">
      <c r="I773" s="4">
        <v>310</v>
      </c>
    </row>
    <row r="774" spans="9:9" x14ac:dyDescent="0.3">
      <c r="I774" s="4">
        <v>280</v>
      </c>
    </row>
    <row r="775" spans="9:9" x14ac:dyDescent="0.3">
      <c r="I775" s="4">
        <v>320</v>
      </c>
    </row>
    <row r="776" spans="9:9" x14ac:dyDescent="0.3">
      <c r="I776" s="4">
        <v>350</v>
      </c>
    </row>
    <row r="777" spans="9:9" x14ac:dyDescent="0.3">
      <c r="I777" s="4">
        <v>290</v>
      </c>
    </row>
    <row r="778" spans="9:9" x14ac:dyDescent="0.3">
      <c r="I778" s="4">
        <v>270</v>
      </c>
    </row>
    <row r="779" spans="9:9" x14ac:dyDescent="0.3">
      <c r="I779" s="4">
        <v>350</v>
      </c>
    </row>
    <row r="780" spans="9:9" x14ac:dyDescent="0.3">
      <c r="I780" s="4">
        <v>300</v>
      </c>
    </row>
    <row r="781" spans="9:9" x14ac:dyDescent="0.3">
      <c r="I781" s="4">
        <v>330</v>
      </c>
    </row>
    <row r="782" spans="9:9" x14ac:dyDescent="0.3">
      <c r="I782" s="4">
        <v>370</v>
      </c>
    </row>
    <row r="783" spans="9:9" x14ac:dyDescent="0.3">
      <c r="I783" s="4">
        <v>310</v>
      </c>
    </row>
    <row r="784" spans="9:9" x14ac:dyDescent="0.3">
      <c r="I784" s="4">
        <v>280</v>
      </c>
    </row>
    <row r="785" spans="9:9" x14ac:dyDescent="0.3">
      <c r="I785" s="4">
        <v>320</v>
      </c>
    </row>
    <row r="786" spans="9:9" x14ac:dyDescent="0.3">
      <c r="I786" s="4">
        <v>350</v>
      </c>
    </row>
    <row r="787" spans="9:9" x14ac:dyDescent="0.3">
      <c r="I787" s="4">
        <v>290</v>
      </c>
    </row>
    <row r="788" spans="9:9" x14ac:dyDescent="0.3">
      <c r="I788" s="4">
        <v>270</v>
      </c>
    </row>
    <row r="789" spans="9:9" x14ac:dyDescent="0.3">
      <c r="I789" s="4">
        <v>350</v>
      </c>
    </row>
    <row r="790" spans="9:9" x14ac:dyDescent="0.3">
      <c r="I790" s="4">
        <v>300</v>
      </c>
    </row>
    <row r="791" spans="9:9" x14ac:dyDescent="0.3">
      <c r="I791" s="4">
        <v>330</v>
      </c>
    </row>
    <row r="792" spans="9:9" x14ac:dyDescent="0.3">
      <c r="I792" s="4">
        <v>370</v>
      </c>
    </row>
    <row r="793" spans="9:9" x14ac:dyDescent="0.3">
      <c r="I793" s="4">
        <v>310</v>
      </c>
    </row>
    <row r="794" spans="9:9" x14ac:dyDescent="0.3">
      <c r="I794" s="4">
        <v>280</v>
      </c>
    </row>
    <row r="795" spans="9:9" x14ac:dyDescent="0.3">
      <c r="I795" s="4">
        <v>320</v>
      </c>
    </row>
    <row r="796" spans="9:9" x14ac:dyDescent="0.3">
      <c r="I796" s="4">
        <v>350</v>
      </c>
    </row>
    <row r="797" spans="9:9" x14ac:dyDescent="0.3">
      <c r="I797" s="4">
        <v>290</v>
      </c>
    </row>
    <row r="798" spans="9:9" x14ac:dyDescent="0.3">
      <c r="I798" s="4">
        <v>270</v>
      </c>
    </row>
    <row r="799" spans="9:9" x14ac:dyDescent="0.3">
      <c r="I799" s="4">
        <v>350</v>
      </c>
    </row>
    <row r="800" spans="9:9" x14ac:dyDescent="0.3">
      <c r="I800" s="4">
        <v>300</v>
      </c>
    </row>
    <row r="801" spans="9:9" x14ac:dyDescent="0.3">
      <c r="I801" s="4">
        <v>330</v>
      </c>
    </row>
    <row r="802" spans="9:9" x14ac:dyDescent="0.3">
      <c r="I802" s="4">
        <v>370</v>
      </c>
    </row>
    <row r="803" spans="9:9" x14ac:dyDescent="0.3">
      <c r="I803" s="4">
        <v>310</v>
      </c>
    </row>
    <row r="804" spans="9:9" x14ac:dyDescent="0.3">
      <c r="I804" s="4">
        <v>280</v>
      </c>
    </row>
    <row r="805" spans="9:9" x14ac:dyDescent="0.3">
      <c r="I805" s="4">
        <v>320</v>
      </c>
    </row>
    <row r="806" spans="9:9" x14ac:dyDescent="0.3">
      <c r="I806" s="4">
        <v>350</v>
      </c>
    </row>
    <row r="807" spans="9:9" x14ac:dyDescent="0.3">
      <c r="I807" s="4">
        <v>290</v>
      </c>
    </row>
    <row r="808" spans="9:9" x14ac:dyDescent="0.3">
      <c r="I808" s="4">
        <v>270</v>
      </c>
    </row>
    <row r="809" spans="9:9" x14ac:dyDescent="0.3">
      <c r="I809" s="4">
        <v>350</v>
      </c>
    </row>
    <row r="810" spans="9:9" x14ac:dyDescent="0.3">
      <c r="I810" s="4">
        <v>300</v>
      </c>
    </row>
    <row r="811" spans="9:9" x14ac:dyDescent="0.3">
      <c r="I811" s="4">
        <v>330</v>
      </c>
    </row>
    <row r="812" spans="9:9" x14ac:dyDescent="0.3">
      <c r="I812" s="4">
        <v>370</v>
      </c>
    </row>
    <row r="813" spans="9:9" x14ac:dyDescent="0.3">
      <c r="I813" s="4">
        <v>310</v>
      </c>
    </row>
    <row r="814" spans="9:9" x14ac:dyDescent="0.3">
      <c r="I814" s="4">
        <v>280</v>
      </c>
    </row>
    <row r="815" spans="9:9" x14ac:dyDescent="0.3">
      <c r="I815" s="4">
        <v>320</v>
      </c>
    </row>
    <row r="816" spans="9:9" x14ac:dyDescent="0.3">
      <c r="I816" s="4">
        <v>350</v>
      </c>
    </row>
    <row r="817" spans="9:9" x14ac:dyDescent="0.3">
      <c r="I817" s="4">
        <v>290</v>
      </c>
    </row>
    <row r="818" spans="9:9" x14ac:dyDescent="0.3">
      <c r="I818" s="4">
        <v>270</v>
      </c>
    </row>
    <row r="819" spans="9:9" x14ac:dyDescent="0.3">
      <c r="I819" s="4">
        <v>350</v>
      </c>
    </row>
    <row r="820" spans="9:9" x14ac:dyDescent="0.3">
      <c r="I820" s="4">
        <v>300</v>
      </c>
    </row>
    <row r="821" spans="9:9" x14ac:dyDescent="0.3">
      <c r="I821" s="4">
        <v>330</v>
      </c>
    </row>
    <row r="822" spans="9:9" x14ac:dyDescent="0.3">
      <c r="I822" s="4">
        <v>370</v>
      </c>
    </row>
    <row r="823" spans="9:9" x14ac:dyDescent="0.3">
      <c r="I823" s="4">
        <v>310</v>
      </c>
    </row>
    <row r="824" spans="9:9" x14ac:dyDescent="0.3">
      <c r="I824" s="4">
        <v>280</v>
      </c>
    </row>
    <row r="825" spans="9:9" x14ac:dyDescent="0.3">
      <c r="I825" s="4">
        <v>320</v>
      </c>
    </row>
    <row r="826" spans="9:9" x14ac:dyDescent="0.3">
      <c r="I826" s="4">
        <v>350</v>
      </c>
    </row>
    <row r="827" spans="9:9" x14ac:dyDescent="0.3">
      <c r="I827" s="4">
        <v>290</v>
      </c>
    </row>
    <row r="828" spans="9:9" x14ac:dyDescent="0.3">
      <c r="I828" s="4">
        <v>270</v>
      </c>
    </row>
    <row r="829" spans="9:9" x14ac:dyDescent="0.3">
      <c r="I829" s="4">
        <v>350</v>
      </c>
    </row>
    <row r="830" spans="9:9" x14ac:dyDescent="0.3">
      <c r="I830" s="4">
        <v>300</v>
      </c>
    </row>
    <row r="831" spans="9:9" x14ac:dyDescent="0.3">
      <c r="I831" s="4">
        <v>330</v>
      </c>
    </row>
    <row r="832" spans="9:9" x14ac:dyDescent="0.3">
      <c r="I832" s="4">
        <v>370</v>
      </c>
    </row>
    <row r="833" spans="9:9" x14ac:dyDescent="0.3">
      <c r="I833" s="4">
        <v>310</v>
      </c>
    </row>
    <row r="834" spans="9:9" x14ac:dyDescent="0.3">
      <c r="I834" s="4">
        <v>280</v>
      </c>
    </row>
    <row r="835" spans="9:9" x14ac:dyDescent="0.3">
      <c r="I835" s="4">
        <v>320</v>
      </c>
    </row>
    <row r="836" spans="9:9" x14ac:dyDescent="0.3">
      <c r="I836" s="4">
        <v>350</v>
      </c>
    </row>
    <row r="837" spans="9:9" x14ac:dyDescent="0.3">
      <c r="I837" s="4">
        <v>290</v>
      </c>
    </row>
    <row r="838" spans="9:9" x14ac:dyDescent="0.3">
      <c r="I838" s="4">
        <v>270</v>
      </c>
    </row>
    <row r="839" spans="9:9" x14ac:dyDescent="0.3">
      <c r="I839" s="4">
        <v>350</v>
      </c>
    </row>
    <row r="840" spans="9:9" x14ac:dyDescent="0.3">
      <c r="I840" s="4">
        <v>300</v>
      </c>
    </row>
    <row r="841" spans="9:9" x14ac:dyDescent="0.3">
      <c r="I841" s="4">
        <v>330</v>
      </c>
    </row>
    <row r="842" spans="9:9" x14ac:dyDescent="0.3">
      <c r="I842" s="4">
        <v>370</v>
      </c>
    </row>
    <row r="843" spans="9:9" x14ac:dyDescent="0.3">
      <c r="I843" s="4">
        <v>310</v>
      </c>
    </row>
    <row r="844" spans="9:9" x14ac:dyDescent="0.3">
      <c r="I844" s="4">
        <v>280</v>
      </c>
    </row>
    <row r="845" spans="9:9" x14ac:dyDescent="0.3">
      <c r="I845" s="4">
        <v>320</v>
      </c>
    </row>
    <row r="846" spans="9:9" x14ac:dyDescent="0.3">
      <c r="I846" s="4">
        <v>350</v>
      </c>
    </row>
    <row r="847" spans="9:9" x14ac:dyDescent="0.3">
      <c r="I847" s="4">
        <v>290</v>
      </c>
    </row>
    <row r="864" ht="15" thickBot="1" x14ac:dyDescent="0.35"/>
    <row r="865" spans="9:11" x14ac:dyDescent="0.3">
      <c r="I865" s="4">
        <v>12</v>
      </c>
      <c r="J865" s="10" t="s">
        <v>120</v>
      </c>
      <c r="K865" s="10"/>
    </row>
    <row r="866" spans="9:11" x14ac:dyDescent="0.3">
      <c r="I866" s="4">
        <v>18</v>
      </c>
      <c r="K866"/>
    </row>
    <row r="867" spans="9:11" x14ac:dyDescent="0.3">
      <c r="I867" s="4">
        <v>15</v>
      </c>
      <c r="J867" t="s">
        <v>107</v>
      </c>
      <c r="K867">
        <v>18.09</v>
      </c>
    </row>
    <row r="868" spans="9:11" x14ac:dyDescent="0.3">
      <c r="I868" s="4">
        <v>22</v>
      </c>
      <c r="J868" t="s">
        <v>108</v>
      </c>
      <c r="K868">
        <v>0.29166709956677805</v>
      </c>
    </row>
    <row r="869" spans="9:11" x14ac:dyDescent="0.3">
      <c r="I869" s="4">
        <v>20</v>
      </c>
      <c r="J869" t="s">
        <v>109</v>
      </c>
      <c r="K869">
        <v>18</v>
      </c>
    </row>
    <row r="870" spans="9:11" x14ac:dyDescent="0.3">
      <c r="I870" s="4">
        <v>14</v>
      </c>
      <c r="J870" t="s">
        <v>110</v>
      </c>
      <c r="K870">
        <v>22</v>
      </c>
    </row>
    <row r="871" spans="9:11" x14ac:dyDescent="0.3">
      <c r="I871" s="4">
        <v>16</v>
      </c>
      <c r="J871" t="s">
        <v>111</v>
      </c>
      <c r="K871">
        <v>2.9166709956677805</v>
      </c>
    </row>
    <row r="872" spans="9:11" x14ac:dyDescent="0.3">
      <c r="I872" s="4">
        <v>21</v>
      </c>
      <c r="J872" t="s">
        <v>112</v>
      </c>
      <c r="K872">
        <v>8.5069696969696835</v>
      </c>
    </row>
    <row r="873" spans="9:11" x14ac:dyDescent="0.3">
      <c r="I873" s="4">
        <v>19</v>
      </c>
      <c r="J873" s="1" t="s">
        <v>113</v>
      </c>
      <c r="K873">
        <v>-0.88101144669010489</v>
      </c>
    </row>
    <row r="874" spans="9:11" x14ac:dyDescent="0.3">
      <c r="I874" s="4">
        <v>17</v>
      </c>
      <c r="J874" s="1" t="s">
        <v>114</v>
      </c>
      <c r="K874">
        <v>-0.3350128722188207</v>
      </c>
    </row>
    <row r="875" spans="9:11" x14ac:dyDescent="0.3">
      <c r="I875" s="4">
        <v>22</v>
      </c>
      <c r="J875" t="s">
        <v>115</v>
      </c>
      <c r="K875">
        <v>10</v>
      </c>
    </row>
    <row r="876" spans="9:11" x14ac:dyDescent="0.3">
      <c r="I876" s="4">
        <v>19</v>
      </c>
      <c r="J876" t="s">
        <v>116</v>
      </c>
      <c r="K876">
        <v>12</v>
      </c>
    </row>
    <row r="877" spans="9:11" x14ac:dyDescent="0.3">
      <c r="I877" s="4">
        <v>13</v>
      </c>
      <c r="J877" t="s">
        <v>117</v>
      </c>
      <c r="K877">
        <v>22</v>
      </c>
    </row>
    <row r="878" spans="9:11" x14ac:dyDescent="0.3">
      <c r="I878" s="4">
        <v>16</v>
      </c>
      <c r="J878" t="s">
        <v>118</v>
      </c>
      <c r="K878">
        <v>1809</v>
      </c>
    </row>
    <row r="879" spans="9:11" ht="15" thickBot="1" x14ac:dyDescent="0.35">
      <c r="I879" s="4">
        <v>21</v>
      </c>
      <c r="J879" s="7" t="s">
        <v>119</v>
      </c>
      <c r="K879" s="7">
        <v>100</v>
      </c>
    </row>
    <row r="880" spans="9:11" x14ac:dyDescent="0.3">
      <c r="I880" s="4">
        <v>22</v>
      </c>
    </row>
    <row r="881" spans="9:9" x14ac:dyDescent="0.3">
      <c r="I881" s="4">
        <v>17</v>
      </c>
    </row>
    <row r="882" spans="9:9" x14ac:dyDescent="0.3">
      <c r="I882" s="4">
        <v>19</v>
      </c>
    </row>
    <row r="883" spans="9:9" x14ac:dyDescent="0.3">
      <c r="I883" s="4">
        <v>22</v>
      </c>
    </row>
    <row r="884" spans="9:9" x14ac:dyDescent="0.3">
      <c r="I884" s="4">
        <v>18</v>
      </c>
    </row>
    <row r="885" spans="9:9" x14ac:dyDescent="0.3">
      <c r="I885" s="4">
        <v>14</v>
      </c>
    </row>
    <row r="886" spans="9:9" x14ac:dyDescent="0.3">
      <c r="I886" s="4">
        <v>20</v>
      </c>
    </row>
    <row r="887" spans="9:9" x14ac:dyDescent="0.3">
      <c r="I887" s="4">
        <v>19</v>
      </c>
    </row>
    <row r="888" spans="9:9" x14ac:dyDescent="0.3">
      <c r="I888" s="4">
        <v>17</v>
      </c>
    </row>
    <row r="889" spans="9:9" x14ac:dyDescent="0.3">
      <c r="I889" s="4">
        <v>22</v>
      </c>
    </row>
    <row r="890" spans="9:9" x14ac:dyDescent="0.3">
      <c r="I890" s="4">
        <v>18</v>
      </c>
    </row>
    <row r="891" spans="9:9" x14ac:dyDescent="0.3">
      <c r="I891" s="4">
        <v>15</v>
      </c>
    </row>
    <row r="892" spans="9:9" x14ac:dyDescent="0.3">
      <c r="I892" s="4">
        <v>21</v>
      </c>
    </row>
    <row r="893" spans="9:9" x14ac:dyDescent="0.3">
      <c r="I893" s="4">
        <v>20</v>
      </c>
    </row>
    <row r="894" spans="9:9" x14ac:dyDescent="0.3">
      <c r="I894" s="4">
        <v>16</v>
      </c>
    </row>
    <row r="895" spans="9:9" x14ac:dyDescent="0.3">
      <c r="I895" s="4">
        <v>12</v>
      </c>
    </row>
    <row r="896" spans="9:9" x14ac:dyDescent="0.3">
      <c r="I896" s="4">
        <v>18</v>
      </c>
    </row>
    <row r="897" spans="9:9" x14ac:dyDescent="0.3">
      <c r="I897" s="4">
        <v>15</v>
      </c>
    </row>
    <row r="898" spans="9:9" x14ac:dyDescent="0.3">
      <c r="I898" s="4">
        <v>22</v>
      </c>
    </row>
    <row r="899" spans="9:9" x14ac:dyDescent="0.3">
      <c r="I899" s="4">
        <v>20</v>
      </c>
    </row>
    <row r="900" spans="9:9" x14ac:dyDescent="0.3">
      <c r="I900" s="4">
        <v>14</v>
      </c>
    </row>
    <row r="901" spans="9:9" x14ac:dyDescent="0.3">
      <c r="I901" s="4">
        <v>16</v>
      </c>
    </row>
    <row r="902" spans="9:9" x14ac:dyDescent="0.3">
      <c r="I902" s="4">
        <v>21</v>
      </c>
    </row>
    <row r="903" spans="9:9" x14ac:dyDescent="0.3">
      <c r="I903" s="4">
        <v>19</v>
      </c>
    </row>
    <row r="904" spans="9:9" x14ac:dyDescent="0.3">
      <c r="I904" s="4">
        <v>17</v>
      </c>
    </row>
    <row r="905" spans="9:9" x14ac:dyDescent="0.3">
      <c r="I905" s="4">
        <v>22</v>
      </c>
    </row>
    <row r="906" spans="9:9" x14ac:dyDescent="0.3">
      <c r="I906" s="4">
        <v>19</v>
      </c>
    </row>
    <row r="907" spans="9:9" x14ac:dyDescent="0.3">
      <c r="I907" s="4">
        <v>13</v>
      </c>
    </row>
    <row r="908" spans="9:9" x14ac:dyDescent="0.3">
      <c r="I908" s="4">
        <v>16</v>
      </c>
    </row>
    <row r="909" spans="9:9" x14ac:dyDescent="0.3">
      <c r="I909" s="4">
        <v>21</v>
      </c>
    </row>
    <row r="910" spans="9:9" x14ac:dyDescent="0.3">
      <c r="I910" s="4">
        <v>22</v>
      </c>
    </row>
    <row r="911" spans="9:9" x14ac:dyDescent="0.3">
      <c r="I911" s="4">
        <v>17</v>
      </c>
    </row>
    <row r="912" spans="9:9" x14ac:dyDescent="0.3">
      <c r="I912" s="4">
        <v>19</v>
      </c>
    </row>
    <row r="913" spans="9:9" x14ac:dyDescent="0.3">
      <c r="I913" s="4">
        <v>22</v>
      </c>
    </row>
    <row r="914" spans="9:9" x14ac:dyDescent="0.3">
      <c r="I914" s="4">
        <v>18</v>
      </c>
    </row>
    <row r="915" spans="9:9" x14ac:dyDescent="0.3">
      <c r="I915" s="4">
        <v>14</v>
      </c>
    </row>
    <row r="916" spans="9:9" x14ac:dyDescent="0.3">
      <c r="I916" s="4">
        <v>20</v>
      </c>
    </row>
    <row r="917" spans="9:9" x14ac:dyDescent="0.3">
      <c r="I917" s="4">
        <v>19</v>
      </c>
    </row>
    <row r="918" spans="9:9" x14ac:dyDescent="0.3">
      <c r="I918" s="4">
        <v>17</v>
      </c>
    </row>
    <row r="919" spans="9:9" x14ac:dyDescent="0.3">
      <c r="I919" s="4">
        <v>22</v>
      </c>
    </row>
    <row r="920" spans="9:9" x14ac:dyDescent="0.3">
      <c r="I920" s="4">
        <v>18</v>
      </c>
    </row>
    <row r="921" spans="9:9" x14ac:dyDescent="0.3">
      <c r="I921" s="4">
        <v>15</v>
      </c>
    </row>
    <row r="922" spans="9:9" x14ac:dyDescent="0.3">
      <c r="I922" s="4">
        <v>21</v>
      </c>
    </row>
    <row r="923" spans="9:9" x14ac:dyDescent="0.3">
      <c r="I923" s="4">
        <v>20</v>
      </c>
    </row>
    <row r="924" spans="9:9" x14ac:dyDescent="0.3">
      <c r="I924" s="4">
        <v>16</v>
      </c>
    </row>
    <row r="925" spans="9:9" x14ac:dyDescent="0.3">
      <c r="I925" s="4">
        <v>12</v>
      </c>
    </row>
    <row r="926" spans="9:9" x14ac:dyDescent="0.3">
      <c r="I926" s="4">
        <v>18</v>
      </c>
    </row>
    <row r="927" spans="9:9" x14ac:dyDescent="0.3">
      <c r="I927" s="4">
        <v>15</v>
      </c>
    </row>
    <row r="928" spans="9:9" x14ac:dyDescent="0.3">
      <c r="I928" s="4">
        <v>22</v>
      </c>
    </row>
    <row r="929" spans="9:9" x14ac:dyDescent="0.3">
      <c r="I929" s="4">
        <v>20</v>
      </c>
    </row>
    <row r="930" spans="9:9" x14ac:dyDescent="0.3">
      <c r="I930" s="4">
        <v>14</v>
      </c>
    </row>
    <row r="931" spans="9:9" x14ac:dyDescent="0.3">
      <c r="I931" s="4">
        <v>16</v>
      </c>
    </row>
    <row r="932" spans="9:9" x14ac:dyDescent="0.3">
      <c r="I932" s="4">
        <v>21</v>
      </c>
    </row>
    <row r="933" spans="9:9" x14ac:dyDescent="0.3">
      <c r="I933" s="4">
        <v>19</v>
      </c>
    </row>
    <row r="934" spans="9:9" x14ac:dyDescent="0.3">
      <c r="I934" s="4">
        <v>17</v>
      </c>
    </row>
    <row r="935" spans="9:9" x14ac:dyDescent="0.3">
      <c r="I935" s="4">
        <v>22</v>
      </c>
    </row>
    <row r="936" spans="9:9" x14ac:dyDescent="0.3">
      <c r="I936" s="4">
        <v>19</v>
      </c>
    </row>
    <row r="937" spans="9:9" x14ac:dyDescent="0.3">
      <c r="I937" s="4">
        <v>13</v>
      </c>
    </row>
    <row r="938" spans="9:9" x14ac:dyDescent="0.3">
      <c r="I938" s="4">
        <v>16</v>
      </c>
    </row>
    <row r="939" spans="9:9" x14ac:dyDescent="0.3">
      <c r="I939" s="4">
        <v>21</v>
      </c>
    </row>
    <row r="940" spans="9:9" x14ac:dyDescent="0.3">
      <c r="I940" s="4">
        <v>22</v>
      </c>
    </row>
    <row r="941" spans="9:9" x14ac:dyDescent="0.3">
      <c r="I941" s="4">
        <v>17</v>
      </c>
    </row>
    <row r="942" spans="9:9" x14ac:dyDescent="0.3">
      <c r="I942" s="4">
        <v>19</v>
      </c>
    </row>
    <row r="943" spans="9:9" x14ac:dyDescent="0.3">
      <c r="I943" s="4">
        <v>22</v>
      </c>
    </row>
    <row r="944" spans="9:9" x14ac:dyDescent="0.3">
      <c r="I944" s="4">
        <v>18</v>
      </c>
    </row>
    <row r="945" spans="9:9" x14ac:dyDescent="0.3">
      <c r="I945" s="4">
        <v>14</v>
      </c>
    </row>
    <row r="946" spans="9:9" x14ac:dyDescent="0.3">
      <c r="I946" s="4">
        <v>20</v>
      </c>
    </row>
    <row r="947" spans="9:9" x14ac:dyDescent="0.3">
      <c r="I947" s="4">
        <v>19</v>
      </c>
    </row>
    <row r="948" spans="9:9" x14ac:dyDescent="0.3">
      <c r="I948" s="4">
        <v>17</v>
      </c>
    </row>
    <row r="949" spans="9:9" x14ac:dyDescent="0.3">
      <c r="I949" s="4">
        <v>22</v>
      </c>
    </row>
    <row r="950" spans="9:9" x14ac:dyDescent="0.3">
      <c r="I950" s="4">
        <v>18</v>
      </c>
    </row>
    <row r="951" spans="9:9" x14ac:dyDescent="0.3">
      <c r="I951" s="4">
        <v>15</v>
      </c>
    </row>
    <row r="952" spans="9:9" x14ac:dyDescent="0.3">
      <c r="I952" s="4">
        <v>21</v>
      </c>
    </row>
    <row r="953" spans="9:9" x14ac:dyDescent="0.3">
      <c r="I953" s="4">
        <v>20</v>
      </c>
    </row>
    <row r="954" spans="9:9" x14ac:dyDescent="0.3">
      <c r="I954" s="4">
        <v>16</v>
      </c>
    </row>
    <row r="955" spans="9:9" x14ac:dyDescent="0.3">
      <c r="I955" s="4">
        <v>12</v>
      </c>
    </row>
    <row r="956" spans="9:9" x14ac:dyDescent="0.3">
      <c r="I956" s="4">
        <v>18</v>
      </c>
    </row>
    <row r="957" spans="9:9" x14ac:dyDescent="0.3">
      <c r="I957" s="4">
        <v>15</v>
      </c>
    </row>
    <row r="958" spans="9:9" x14ac:dyDescent="0.3">
      <c r="I958" s="4">
        <v>22</v>
      </c>
    </row>
    <row r="959" spans="9:9" x14ac:dyDescent="0.3">
      <c r="I959" s="4">
        <v>20</v>
      </c>
    </row>
    <row r="960" spans="9:9" x14ac:dyDescent="0.3">
      <c r="I960" s="4">
        <v>14</v>
      </c>
    </row>
    <row r="961" spans="9:9" x14ac:dyDescent="0.3">
      <c r="I961" s="4">
        <v>16</v>
      </c>
    </row>
    <row r="962" spans="9:9" x14ac:dyDescent="0.3">
      <c r="I962" s="4">
        <v>21</v>
      </c>
    </row>
    <row r="963" spans="9:9" x14ac:dyDescent="0.3">
      <c r="I963" s="4">
        <v>19</v>
      </c>
    </row>
    <row r="964" spans="9:9" x14ac:dyDescent="0.3">
      <c r="I964" s="4">
        <v>17</v>
      </c>
    </row>
  </sheetData>
  <sortState xmlns:xlrd2="http://schemas.microsoft.com/office/spreadsheetml/2017/richdata2" ref="O432:O437">
    <sortCondition ref="O432"/>
  </sortState>
  <mergeCells count="1">
    <mergeCell ref="I349:M3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vasim</dc:creator>
  <cp:lastModifiedBy>Vasim Panjwani</cp:lastModifiedBy>
  <dcterms:created xsi:type="dcterms:W3CDTF">2015-06-05T18:17:20Z</dcterms:created>
  <dcterms:modified xsi:type="dcterms:W3CDTF">2024-06-20T06:06:52Z</dcterms:modified>
</cp:coreProperties>
</file>