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IS Filter" sheetId="2" r:id="rId1"/>
    <sheet name="Cust_satisfaction" sheetId="3" r:id="rId2"/>
    <sheet name="Sheet2" sheetId="4" r:id="rId3"/>
    <sheet name="Sales-Dashboard" sheetId="5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D5" i="5" l="1"/>
  <c r="D6" i="5"/>
  <c r="D7" i="5"/>
  <c r="D8" i="5"/>
  <c r="D4" i="5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Z3" i="2"/>
  <c r="AA3" i="2"/>
  <c r="Y3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V3" i="2"/>
  <c r="W3" i="2"/>
  <c r="U3" i="2"/>
  <c r="F5" i="2" l="1"/>
  <c r="H5" i="2" s="1"/>
  <c r="F8" i="2"/>
  <c r="F6" i="2"/>
  <c r="F4" i="2"/>
  <c r="F7" i="2"/>
  <c r="K5" i="2"/>
  <c r="F3" i="2"/>
  <c r="K8" i="2"/>
  <c r="K6" i="2"/>
  <c r="K4" i="2"/>
  <c r="K3" i="2"/>
  <c r="K7" i="2"/>
  <c r="G5" i="2" l="1"/>
  <c r="G4" i="2"/>
  <c r="H4" i="2"/>
  <c r="G8" i="2"/>
  <c r="H8" i="2"/>
  <c r="H7" i="2"/>
  <c r="G7" i="2"/>
  <c r="G6" i="2"/>
  <c r="H6" i="2"/>
  <c r="L6" i="2"/>
  <c r="M6" i="2"/>
  <c r="M7" i="2"/>
  <c r="L7" i="2"/>
  <c r="L4" i="2"/>
  <c r="M4" i="2"/>
  <c r="L8" i="2"/>
  <c r="M8" i="2"/>
  <c r="M5" i="2"/>
  <c r="L5" i="2"/>
  <c r="L3" i="2"/>
  <c r="M3" i="2"/>
  <c r="H3" i="2"/>
  <c r="G3" i="2"/>
</calcChain>
</file>

<file path=xl/sharedStrings.xml><?xml version="1.0" encoding="utf-8"?>
<sst xmlns="http://schemas.openxmlformats.org/spreadsheetml/2006/main" count="77" uniqueCount="33">
  <si>
    <t>MONTHLY TASK</t>
  </si>
  <si>
    <t>Sr NO</t>
  </si>
  <si>
    <t>Task</t>
  </si>
  <si>
    <t>Status</t>
  </si>
  <si>
    <t>Emp Meetings</t>
  </si>
  <si>
    <t>Sales Reports</t>
  </si>
  <si>
    <t>Market Research</t>
  </si>
  <si>
    <t>Board Meetings</t>
  </si>
  <si>
    <t>Audits</t>
  </si>
  <si>
    <t>CRM reports</t>
  </si>
  <si>
    <t>MONTHLY TASK Complted</t>
  </si>
  <si>
    <t>MONTHLY TASK Pending</t>
  </si>
  <si>
    <t>completed</t>
  </si>
  <si>
    <t>pending</t>
  </si>
  <si>
    <t>Customer Satisfaction</t>
  </si>
  <si>
    <t>Enter Percentage</t>
  </si>
  <si>
    <t>Mens %</t>
  </si>
  <si>
    <t>Womens %</t>
  </si>
  <si>
    <t>Month</t>
  </si>
  <si>
    <t>Name of Salesman</t>
  </si>
  <si>
    <t>Sales</t>
  </si>
  <si>
    <t>Jan</t>
  </si>
  <si>
    <t>Feb</t>
  </si>
  <si>
    <t>Salman</t>
  </si>
  <si>
    <t>Sharukh</t>
  </si>
  <si>
    <t>Ranveer</t>
  </si>
  <si>
    <t>Hritik</t>
  </si>
  <si>
    <t>Ajay</t>
  </si>
  <si>
    <t>Row Labels</t>
  </si>
  <si>
    <t>Grand Total</t>
  </si>
  <si>
    <t>Sum of Sales</t>
  </si>
  <si>
    <t>Change Percentage Here</t>
  </si>
  <si>
    <t>Change 
Status
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</si>
</sst>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rgb="FFFF0066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5" borderId="3" xfId="0" applyFill="1" applyBorder="1"/>
    <xf numFmtId="0" fontId="4" fillId="2" borderId="0" xfId="0" applyFont="1" applyFill="1"/>
    <xf numFmtId="9" fontId="4" fillId="2" borderId="0" xfId="0" applyNumberFormat="1" applyFont="1" applyFill="1"/>
    <xf numFmtId="0" fontId="0" fillId="7" borderId="0" xfId="0" applyFill="1" applyAlignment="1">
      <alignment vertical="center"/>
    </xf>
    <xf numFmtId="0" fontId="0" fillId="7" borderId="0" xfId="0" applyFill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197640117994114E-2"/>
          <c:y val="6.0652689498150093E-2"/>
          <c:w val="0.72468043264503545"/>
          <c:h val="0.7462628466622395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Cust_satisfaction!$K$2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73752"/>
        <c:axId val="276998704"/>
      </c:barChart>
      <c:catAx>
        <c:axId val="276473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76998704"/>
        <c:crosses val="autoZero"/>
        <c:auto val="1"/>
        <c:lblAlgn val="ctr"/>
        <c:lblOffset val="100"/>
        <c:noMultiLvlLbl val="0"/>
      </c:catAx>
      <c:valAx>
        <c:axId val="276998704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2764737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197640117994114E-2"/>
          <c:y val="6.0652689498150093E-2"/>
          <c:w val="0.7246804326450359"/>
          <c:h val="0.7462628466622395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Cust_satisfaction!$K$3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58904"/>
        <c:axId val="277059288"/>
      </c:barChart>
      <c:catAx>
        <c:axId val="277058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77059288"/>
        <c:crosses val="autoZero"/>
        <c:auto val="1"/>
        <c:lblAlgn val="ctr"/>
        <c:lblOffset val="100"/>
        <c:noMultiLvlLbl val="0"/>
      </c:catAx>
      <c:valAx>
        <c:axId val="277059288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2770589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2397200349969"/>
          <c:y val="5.1546391752577317E-2"/>
          <c:w val="0.67436045494313268"/>
          <c:h val="0.850581216007793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'Sales-Dashboard'!$C$3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'Sales-Dashboard'!$B$4:$B$8</c:f>
              <c:strCache>
                <c:ptCount val="5"/>
                <c:pt idx="0">
                  <c:v>Ajay</c:v>
                </c:pt>
                <c:pt idx="1">
                  <c:v>Hritik</c:v>
                </c:pt>
                <c:pt idx="2">
                  <c:v>Ranveer</c:v>
                </c:pt>
                <c:pt idx="3">
                  <c:v>Salman</c:v>
                </c:pt>
                <c:pt idx="4">
                  <c:v>Sharukh</c:v>
                </c:pt>
              </c:strCache>
            </c:strRef>
          </c:cat>
          <c:val>
            <c:numRef>
              <c:f>'Sales-Dashboard'!$C$4:$C$8</c:f>
              <c:numCache>
                <c:formatCode>General</c:formatCode>
                <c:ptCount val="5"/>
                <c:pt idx="0">
                  <c:v>45</c:v>
                </c:pt>
                <c:pt idx="1">
                  <c:v>35</c:v>
                </c:pt>
                <c:pt idx="2">
                  <c:v>38</c:v>
                </c:pt>
                <c:pt idx="3">
                  <c:v>50</c:v>
                </c:pt>
                <c:pt idx="4">
                  <c:v>42</c:v>
                </c:pt>
              </c:numCache>
            </c:numRef>
          </c:val>
        </c:ser>
        <c:ser>
          <c:idx val="1"/>
          <c:order val="1"/>
          <c:tx>
            <c:strRef>
              <c:f>'Sales-Dashboard'!$D$3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</c:spPr>
          </c:dPt>
          <c:cat>
            <c:strRef>
              <c:f>'Sales-Dashboard'!$B$4:$B$8</c:f>
              <c:strCache>
                <c:ptCount val="5"/>
                <c:pt idx="0">
                  <c:v>Ajay</c:v>
                </c:pt>
                <c:pt idx="1">
                  <c:v>Hritik</c:v>
                </c:pt>
                <c:pt idx="2">
                  <c:v>Ranveer</c:v>
                </c:pt>
                <c:pt idx="3">
                  <c:v>Salman</c:v>
                </c:pt>
                <c:pt idx="4">
                  <c:v>Sharukh</c:v>
                </c:pt>
              </c:strCache>
            </c:strRef>
          </c:cat>
          <c:val>
            <c:numRef>
              <c:f>'Sales-Dashboard'!$D$4:$D$8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77073024"/>
        <c:axId val="276828200"/>
      </c:barChart>
      <c:catAx>
        <c:axId val="27707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6828200"/>
        <c:crosses val="autoZero"/>
        <c:auto val="1"/>
        <c:lblAlgn val="ctr"/>
        <c:lblOffset val="100"/>
        <c:noMultiLvlLbl val="0"/>
      </c:catAx>
      <c:valAx>
        <c:axId val="276828200"/>
        <c:scaling>
          <c:orientation val="minMax"/>
          <c:max val="1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770730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effectLst>
      <a:outerShdw blurRad="50800" dist="50800" dir="5400000" algn="ctr" rotWithShape="0">
        <a:srgbClr val="C00000"/>
      </a:outerShdw>
    </a:effectLst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76200</xdr:rowOff>
    </xdr:from>
    <xdr:to>
      <xdr:col>2</xdr:col>
      <xdr:colOff>666750</xdr:colOff>
      <xdr:row>12</xdr:row>
      <xdr:rowOff>9525</xdr:rowOff>
    </xdr:to>
    <xdr:sp macro="" textlink="">
      <xdr:nvSpPr>
        <xdr:cNvPr id="2" name="Up Arrow 1"/>
        <xdr:cNvSpPr/>
      </xdr:nvSpPr>
      <xdr:spPr>
        <a:xfrm>
          <a:off x="2171700" y="1619250"/>
          <a:ext cx="666750" cy="6953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5</xdr:row>
      <xdr:rowOff>66675</xdr:rowOff>
    </xdr:from>
    <xdr:to>
      <xdr:col>4</xdr:col>
      <xdr:colOff>161925</xdr:colOff>
      <xdr:row>19</xdr:row>
      <xdr:rowOff>85725</xdr:rowOff>
    </xdr:to>
    <xdr:sp macro="" textlink="">
      <xdr:nvSpPr>
        <xdr:cNvPr id="2" name="Rounded Rectangle 1"/>
        <xdr:cNvSpPr/>
      </xdr:nvSpPr>
      <xdr:spPr>
        <a:xfrm>
          <a:off x="476250" y="1047750"/>
          <a:ext cx="2124075" cy="2686050"/>
        </a:xfrm>
        <a:prstGeom prst="roundRect">
          <a:avLst/>
        </a:prstGeom>
        <a:solidFill>
          <a:schemeClr val="bg1"/>
        </a:solidFill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342900</xdr:colOff>
      <xdr:row>5</xdr:row>
      <xdr:rowOff>57150</xdr:rowOff>
    </xdr:from>
    <xdr:to>
      <xdr:col>9</xdr:col>
      <xdr:colOff>638175</xdr:colOff>
      <xdr:row>19</xdr:row>
      <xdr:rowOff>76200</xdr:rowOff>
    </xdr:to>
    <xdr:sp macro="" textlink="">
      <xdr:nvSpPr>
        <xdr:cNvPr id="3" name="Rounded Rectangle 2"/>
        <xdr:cNvSpPr/>
      </xdr:nvSpPr>
      <xdr:spPr>
        <a:xfrm>
          <a:off x="4000500" y="1038225"/>
          <a:ext cx="2124075" cy="2686050"/>
        </a:xfrm>
        <a:prstGeom prst="roundRect">
          <a:avLst/>
        </a:prstGeom>
        <a:solidFill>
          <a:sysClr val="window" lastClr="FFFFFF"/>
        </a:solidFill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466726</xdr:colOff>
      <xdr:row>5</xdr:row>
      <xdr:rowOff>47625</xdr:rowOff>
    </xdr:from>
    <xdr:to>
      <xdr:col>4</xdr:col>
      <xdr:colOff>228600</xdr:colOff>
      <xdr:row>22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4</xdr:row>
      <xdr:rowOff>180975</xdr:rowOff>
    </xdr:from>
    <xdr:to>
      <xdr:col>9</xdr:col>
      <xdr:colOff>561974</xdr:colOff>
      <xdr:row>22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285751</xdr:colOff>
      <xdr:row>5</xdr:row>
      <xdr:rowOff>148878</xdr:rowOff>
    </xdr:from>
    <xdr:to>
      <xdr:col>3</xdr:col>
      <xdr:colOff>38101</xdr:colOff>
      <xdr:row>19</xdr:row>
      <xdr:rowOff>38100</xdr:rowOff>
    </xdr:to>
    <xdr:pic>
      <xdr:nvPicPr>
        <xdr:cNvPr id="6" name="Picture 5" descr="Man1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1" y="1129953"/>
          <a:ext cx="971550" cy="2556222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5</xdr:row>
      <xdr:rowOff>142874</xdr:rowOff>
    </xdr:from>
    <xdr:to>
      <xdr:col>8</xdr:col>
      <xdr:colOff>371475</xdr:colOff>
      <xdr:row>19</xdr:row>
      <xdr:rowOff>14154</xdr:rowOff>
    </xdr:to>
    <xdr:pic>
      <xdr:nvPicPr>
        <xdr:cNvPr id="7" name="Picture 6" descr="Woman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38625" y="1123949"/>
          <a:ext cx="1009650" cy="2538280"/>
        </a:xfrm>
        <a:prstGeom prst="rect">
          <a:avLst/>
        </a:prstGeom>
      </xdr:spPr>
    </xdr:pic>
    <xdr:clientData/>
  </xdr:twoCellAnchor>
  <xdr:twoCellAnchor>
    <xdr:from>
      <xdr:col>2</xdr:col>
      <xdr:colOff>581024</xdr:colOff>
      <xdr:row>13</xdr:row>
      <xdr:rowOff>76201</xdr:rowOff>
    </xdr:from>
    <xdr:to>
      <xdr:col>4</xdr:col>
      <xdr:colOff>76199</xdr:colOff>
      <xdr:row>15</xdr:row>
      <xdr:rowOff>114300</xdr:rowOff>
    </xdr:to>
    <xdr:sp macro="" textlink="$K$2">
      <xdr:nvSpPr>
        <xdr:cNvPr id="8" name="TextBox 7"/>
        <xdr:cNvSpPr txBox="1"/>
      </xdr:nvSpPr>
      <xdr:spPr>
        <a:xfrm>
          <a:off x="1800224" y="2581276"/>
          <a:ext cx="714375" cy="41909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t"/>
        <a:lstStyle/>
        <a:p>
          <a:fld id="{6890F3F5-499F-4A5A-BFEC-87D571E084E1}" type="TxLink">
            <a:rPr lang="en-US" sz="1600">
              <a:solidFill>
                <a:srgbClr val="FF0000"/>
              </a:solidFill>
              <a:latin typeface="AmphionOutline" pitchFamily="2" charset="0"/>
            </a:rPr>
            <a:pPr/>
            <a:t>60%</a:t>
          </a:fld>
          <a:endParaRPr lang="en-US" sz="1600">
            <a:solidFill>
              <a:srgbClr val="FF0000"/>
            </a:solidFill>
            <a:latin typeface="AmphionOutline" pitchFamily="2" charset="0"/>
          </a:endParaRPr>
        </a:p>
      </xdr:txBody>
    </xdr:sp>
    <xdr:clientData/>
  </xdr:twoCellAnchor>
  <xdr:twoCellAnchor>
    <xdr:from>
      <xdr:col>1</xdr:col>
      <xdr:colOff>95250</xdr:colOff>
      <xdr:row>20</xdr:row>
      <xdr:rowOff>19050</xdr:rowOff>
    </xdr:from>
    <xdr:to>
      <xdr:col>2</xdr:col>
      <xdr:colOff>552450</xdr:colOff>
      <xdr:row>21</xdr:row>
      <xdr:rowOff>171450</xdr:rowOff>
    </xdr:to>
    <xdr:sp macro="" textlink="">
      <xdr:nvSpPr>
        <xdr:cNvPr id="9" name="TextBox 8"/>
        <xdr:cNvSpPr txBox="1"/>
      </xdr:nvSpPr>
      <xdr:spPr>
        <a:xfrm>
          <a:off x="704850" y="3857625"/>
          <a:ext cx="10668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 i="1">
              <a:solidFill>
                <a:srgbClr val="FF0000"/>
              </a:solidFill>
            </a:rPr>
            <a:t>MENS</a:t>
          </a:r>
        </a:p>
      </xdr:txBody>
    </xdr:sp>
    <xdr:clientData/>
  </xdr:twoCellAnchor>
  <xdr:twoCellAnchor>
    <xdr:from>
      <xdr:col>7</xdr:col>
      <xdr:colOff>257174</xdr:colOff>
      <xdr:row>20</xdr:row>
      <xdr:rowOff>38101</xdr:rowOff>
    </xdr:from>
    <xdr:to>
      <xdr:col>9</xdr:col>
      <xdr:colOff>352425</xdr:colOff>
      <xdr:row>21</xdr:row>
      <xdr:rowOff>152399</xdr:rowOff>
    </xdr:to>
    <xdr:sp macro="" textlink="">
      <xdr:nvSpPr>
        <xdr:cNvPr id="10" name="TextBox 9"/>
        <xdr:cNvSpPr txBox="1"/>
      </xdr:nvSpPr>
      <xdr:spPr>
        <a:xfrm>
          <a:off x="4524374" y="3876676"/>
          <a:ext cx="1314451" cy="3047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 i="1">
              <a:solidFill>
                <a:srgbClr val="FF0000"/>
              </a:solidFill>
            </a:rPr>
            <a:t>WOMENS</a:t>
          </a:r>
        </a:p>
      </xdr:txBody>
    </xdr:sp>
    <xdr:clientData/>
  </xdr:twoCellAnchor>
  <xdr:twoCellAnchor>
    <xdr:from>
      <xdr:col>11</xdr:col>
      <xdr:colOff>38100</xdr:colOff>
      <xdr:row>0</xdr:row>
      <xdr:rowOff>66675</xdr:rowOff>
    </xdr:from>
    <xdr:to>
      <xdr:col>12</xdr:col>
      <xdr:colOff>247650</xdr:colOff>
      <xdr:row>3</xdr:row>
      <xdr:rowOff>133350</xdr:rowOff>
    </xdr:to>
    <xdr:sp macro="" textlink="">
      <xdr:nvSpPr>
        <xdr:cNvPr id="11" name="Left Arrow 10"/>
        <xdr:cNvSpPr/>
      </xdr:nvSpPr>
      <xdr:spPr>
        <a:xfrm>
          <a:off x="6858000" y="66675"/>
          <a:ext cx="819150" cy="666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0.64502</cdr:x>
      <cdr:y>0.52035</cdr:y>
    </cdr:from>
    <cdr:to>
      <cdr:x>1</cdr:x>
      <cdr:y>0.64244</cdr:y>
    </cdr:to>
    <cdr:sp macro="" textlink="Cust_satisfaction!$K$3">
      <cdr:nvSpPr>
        <cdr:cNvPr id="2" name="TextBox 7"/>
        <cdr:cNvSpPr txBox="1"/>
      </cdr:nvSpPr>
      <cdr:spPr>
        <a:xfrm xmlns:a="http://schemas.openxmlformats.org/drawingml/2006/main">
          <a:off x="1419225" y="1704976"/>
          <a:ext cx="781049" cy="40005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fld id="{BF763126-62BC-4039-88E7-B0F06A9CD53A}" type="TxLink">
            <a:rPr lang="en-US" sz="1800">
              <a:solidFill>
                <a:srgbClr val="FF0000"/>
              </a:solidFill>
              <a:latin typeface="AmphionOutline" pitchFamily="2" charset="0"/>
            </a:rPr>
            <a:pPr/>
            <a:t>70%</a:t>
          </a:fld>
          <a:endParaRPr lang="en-US" sz="1800">
            <a:solidFill>
              <a:srgbClr val="FF0000"/>
            </a:solidFill>
            <a:latin typeface="AmphionOutline" pitchFamily="2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95250</xdr:rowOff>
    </xdr:from>
    <xdr:to>
      <xdr:col>14</xdr:col>
      <xdr:colOff>171450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98.583715162036" createdVersion="3" refreshedVersion="3" minRefreshableVersion="3" recordCount="10">
  <cacheSource type="worksheet">
    <worksheetSource ref="A1:C11" sheet="Sheet2"/>
  </cacheSource>
  <cacheFields count="3">
    <cacheField name="Month" numFmtId="0">
      <sharedItems count="2">
        <s v="Jan"/>
        <s v="Feb"/>
      </sharedItems>
    </cacheField>
    <cacheField name="Name of Salesman" numFmtId="0">
      <sharedItems count="5">
        <s v="Salman"/>
        <s v="Sharukh"/>
        <s v="Ranveer"/>
        <s v="Hritik"/>
        <s v="Ajay"/>
      </sharedItems>
    </cacheField>
    <cacheField name="Sales" numFmtId="0">
      <sharedItems containsSemiMixedTypes="0" containsString="0" containsNumber="1" containsInteger="1" minValue="28" maxValue="50" count="9">
        <n v="35"/>
        <n v="28"/>
        <n v="40"/>
        <n v="32"/>
        <n v="30"/>
        <n v="50"/>
        <n v="42"/>
        <n v="38"/>
        <n v="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0"/>
    <x v="5"/>
  </r>
  <r>
    <x v="1"/>
    <x v="1"/>
    <x v="6"/>
  </r>
  <r>
    <x v="1"/>
    <x v="2"/>
    <x v="7"/>
  </r>
  <r>
    <x v="1"/>
    <x v="3"/>
    <x v="0"/>
  </r>
  <r>
    <x v="1"/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C9" firstHeaderRow="1" firstDataRow="1" firstDataCol="1" rowPageCount="1" colPageCount="1"/>
  <pivotFields count="3">
    <pivotField axis="axisPage" showAll="0">
      <items count="3">
        <item x="0"/>
        <item x="1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dataField="1" showAll="0">
      <items count="10">
        <item x="1"/>
        <item x="4"/>
        <item x="3"/>
        <item x="0"/>
        <item x="7"/>
        <item x="2"/>
        <item x="6"/>
        <item x="8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1" hier="-1"/>
  </pageFields>
  <dataFields count="1">
    <dataField name="Sum of Sales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4"/>
  <sheetViews>
    <sheetView tabSelected="1" workbookViewId="0">
      <selection activeCell="C14" sqref="C14"/>
    </sheetView>
  </sheetViews>
  <sheetFormatPr defaultRowHeight="15" outlineLevelCol="1" x14ac:dyDescent="0.25"/>
  <cols>
    <col min="1" max="1" width="16.7109375" customWidth="1"/>
    <col min="2" max="2" width="15.85546875" bestFit="1" customWidth="1"/>
    <col min="3" max="3" width="11" customWidth="1"/>
    <col min="6" max="6" width="9.140625" customWidth="1" outlineLevel="1"/>
    <col min="7" max="7" width="15.85546875" customWidth="1" outlineLevel="1"/>
    <col min="8" max="8" width="10.85546875" customWidth="1" outlineLevel="1"/>
    <col min="9" max="10" width="9.140625" customWidth="1" outlineLevel="1"/>
    <col min="11" max="11" width="6" customWidth="1" outlineLevel="1"/>
    <col min="12" max="12" width="15.85546875" customWidth="1" outlineLevel="1"/>
    <col min="13" max="13" width="10.85546875" customWidth="1" outlineLevel="1"/>
    <col min="22" max="22" width="15.85546875" bestFit="1" customWidth="1"/>
    <col min="23" max="23" width="10.85546875" bestFit="1" customWidth="1"/>
  </cols>
  <sheetData>
    <row r="1" spans="1:27" ht="15.75" thickBot="1" x14ac:dyDescent="0.3">
      <c r="A1" s="16" t="s">
        <v>0</v>
      </c>
      <c r="B1" s="16"/>
      <c r="C1" s="16"/>
      <c r="F1" s="16" t="s">
        <v>10</v>
      </c>
      <c r="G1" s="16"/>
      <c r="H1" s="16"/>
      <c r="K1" s="16" t="s">
        <v>11</v>
      </c>
      <c r="L1" s="16"/>
      <c r="M1" s="16"/>
      <c r="U1" s="16" t="s">
        <v>10</v>
      </c>
      <c r="V1" s="16"/>
      <c r="W1" s="16"/>
      <c r="Y1" s="16" t="s">
        <v>11</v>
      </c>
      <c r="Z1" s="16"/>
      <c r="AA1" s="16"/>
    </row>
    <row r="2" spans="1:27" ht="15.75" thickTop="1" x14ac:dyDescent="0.25">
      <c r="A2" s="1" t="s">
        <v>1</v>
      </c>
      <c r="B2" s="1" t="s">
        <v>2</v>
      </c>
      <c r="C2" s="2" t="s">
        <v>3</v>
      </c>
      <c r="F2" s="1" t="s">
        <v>1</v>
      </c>
      <c r="G2" s="1" t="s">
        <v>2</v>
      </c>
      <c r="H2" s="2" t="s">
        <v>3</v>
      </c>
      <c r="K2" s="1" t="s">
        <v>1</v>
      </c>
      <c r="L2" s="1" t="s">
        <v>2</v>
      </c>
      <c r="M2" s="2" t="s">
        <v>3</v>
      </c>
      <c r="U2" s="1" t="s">
        <v>1</v>
      </c>
      <c r="V2" s="1" t="s">
        <v>2</v>
      </c>
      <c r="W2" s="2" t="s">
        <v>3</v>
      </c>
      <c r="Y2" s="1" t="s">
        <v>1</v>
      </c>
      <c r="Z2" s="1" t="s">
        <v>2</v>
      </c>
      <c r="AA2" s="2" t="s">
        <v>3</v>
      </c>
    </row>
    <row r="3" spans="1:27" x14ac:dyDescent="0.25">
      <c r="A3" s="3">
        <v>1</v>
      </c>
      <c r="B3" s="3" t="s">
        <v>4</v>
      </c>
      <c r="C3" s="6" t="s">
        <v>13</v>
      </c>
      <c r="F3" s="3">
        <f>IFERROR(SMALL($U$3:$U$8,ROW()-2),"")</f>
        <v>3</v>
      </c>
      <c r="G3" s="3" t="str">
        <f>VLOOKUP(F3,$U$2:$W$8,2,0)</f>
        <v>Market Research</v>
      </c>
      <c r="H3" s="4" t="str">
        <f>VLOOKUP(F3,$U$2:$W$8,3,0)</f>
        <v>completed</v>
      </c>
      <c r="K3" s="3">
        <f>IFERROR(SMALL($Y$3:$Y$8,ROW()-2),"")</f>
        <v>1</v>
      </c>
      <c r="L3" s="3" t="str">
        <f>VLOOKUP(K3,$Y$2:$AA$8,2,0)</f>
        <v>Emp Meetings</v>
      </c>
      <c r="M3" s="4" t="str">
        <f>VLOOKUP(K3,$Y$2:$AA$8,3,0)</f>
        <v>pending</v>
      </c>
      <c r="U3" s="3" t="str">
        <f>IF($C3="Completed",A3,"")</f>
        <v/>
      </c>
      <c r="V3" s="3" t="str">
        <f>IF($C3="Completed",B3,"")</f>
        <v/>
      </c>
      <c r="W3" s="3" t="str">
        <f>IF($C3="Completed",C3,"")</f>
        <v/>
      </c>
      <c r="Y3" s="3">
        <f>IF($C3="Pending",A3,"")</f>
        <v>1</v>
      </c>
      <c r="Z3" s="3" t="str">
        <f>IF($C3="Pending",B3,"")</f>
        <v>Emp Meetings</v>
      </c>
      <c r="AA3" s="3" t="str">
        <f>IF($C3="Pending",C3,"")</f>
        <v>pending</v>
      </c>
    </row>
    <row r="4" spans="1:27" x14ac:dyDescent="0.25">
      <c r="A4" s="3">
        <v>2</v>
      </c>
      <c r="B4" s="3" t="s">
        <v>5</v>
      </c>
      <c r="C4" s="6" t="s">
        <v>13</v>
      </c>
      <c r="F4" s="3">
        <f t="shared" ref="F4:F8" si="0">IFERROR(SMALL($U$3:$U$8,ROW()-2),"")</f>
        <v>5</v>
      </c>
      <c r="G4" s="3" t="str">
        <f>VLOOKUP(F4,$U$2:$W$8,2,0)</f>
        <v>CRM reports</v>
      </c>
      <c r="H4" s="4" t="str">
        <f>VLOOKUP(F4,$U$2:$W$8,3,0)</f>
        <v>completed</v>
      </c>
      <c r="K4" s="3">
        <f t="shared" ref="K4:K8" si="1">IFERROR(SMALL($Y$3:$Y$8,ROW()-2),"")</f>
        <v>2</v>
      </c>
      <c r="L4" s="3" t="str">
        <f t="shared" ref="L4:L8" si="2">VLOOKUP(K4,$Y$2:$AA$8,2,0)</f>
        <v>Sales Reports</v>
      </c>
      <c r="M4" s="4" t="str">
        <f t="shared" ref="M4:M8" si="3">VLOOKUP(K4,$Y$2:$AA$8,3,0)</f>
        <v>pending</v>
      </c>
      <c r="U4" s="3" t="str">
        <f t="shared" ref="U4:U8" si="4">IF($C4="Completed",A4,"")</f>
        <v/>
      </c>
      <c r="V4" s="3" t="str">
        <f t="shared" ref="V4:V8" si="5">IF($C4="Completed",B4,"")</f>
        <v/>
      </c>
      <c r="W4" s="3" t="str">
        <f t="shared" ref="W4:W8" si="6">IF($C4="Completed",C4,"")</f>
        <v/>
      </c>
      <c r="Y4" s="3">
        <f t="shared" ref="Y4:Y8" si="7">IF($C4="Pending",A4,"")</f>
        <v>2</v>
      </c>
      <c r="Z4" s="3" t="str">
        <f t="shared" ref="Z4:Z8" si="8">IF($C4="Pending",B4,"")</f>
        <v>Sales Reports</v>
      </c>
      <c r="AA4" s="3" t="str">
        <f t="shared" ref="AA4:AA8" si="9">IF($C4="Pending",C4,"")</f>
        <v>pending</v>
      </c>
    </row>
    <row r="5" spans="1:27" x14ac:dyDescent="0.25">
      <c r="A5" s="3">
        <v>3</v>
      </c>
      <c r="B5" s="3" t="s">
        <v>6</v>
      </c>
      <c r="C5" s="6" t="s">
        <v>12</v>
      </c>
      <c r="F5" s="3" t="str">
        <f t="shared" si="0"/>
        <v/>
      </c>
      <c r="G5" s="3" t="str">
        <f>VLOOKUP(F5,$U$2:$W$8,2,0)</f>
        <v/>
      </c>
      <c r="H5" s="4" t="str">
        <f>VLOOKUP(F5,$U$2:$W$8,3,0)</f>
        <v/>
      </c>
      <c r="K5" s="3">
        <f t="shared" si="1"/>
        <v>4</v>
      </c>
      <c r="L5" s="3" t="str">
        <f t="shared" si="2"/>
        <v>Board Meetings</v>
      </c>
      <c r="M5" s="4" t="str">
        <f t="shared" si="3"/>
        <v>pending</v>
      </c>
      <c r="U5" s="3">
        <f t="shared" si="4"/>
        <v>3</v>
      </c>
      <c r="V5" s="3" t="str">
        <f t="shared" si="5"/>
        <v>Market Research</v>
      </c>
      <c r="W5" s="3" t="str">
        <f t="shared" si="6"/>
        <v>completed</v>
      </c>
      <c r="Y5" s="3" t="str">
        <f t="shared" si="7"/>
        <v/>
      </c>
      <c r="Z5" s="3" t="str">
        <f t="shared" si="8"/>
        <v/>
      </c>
      <c r="AA5" s="3" t="str">
        <f t="shared" si="9"/>
        <v/>
      </c>
    </row>
    <row r="6" spans="1:27" x14ac:dyDescent="0.25">
      <c r="A6" s="3">
        <v>4</v>
      </c>
      <c r="B6" s="3" t="s">
        <v>7</v>
      </c>
      <c r="C6" s="6" t="s">
        <v>13</v>
      </c>
      <c r="F6" s="3" t="str">
        <f t="shared" si="0"/>
        <v/>
      </c>
      <c r="G6" s="3" t="str">
        <f>VLOOKUP(F6,$U$2:$W$8,2,0)</f>
        <v/>
      </c>
      <c r="H6" s="4" t="str">
        <f>VLOOKUP(F6,$U$2:$W$8,3,0)</f>
        <v/>
      </c>
      <c r="K6" s="3">
        <f t="shared" si="1"/>
        <v>6</v>
      </c>
      <c r="L6" s="3" t="str">
        <f t="shared" si="2"/>
        <v>Audits</v>
      </c>
      <c r="M6" s="4" t="str">
        <f t="shared" si="3"/>
        <v>pending</v>
      </c>
      <c r="U6" s="3" t="str">
        <f t="shared" si="4"/>
        <v/>
      </c>
      <c r="V6" s="3" t="str">
        <f t="shared" si="5"/>
        <v/>
      </c>
      <c r="W6" s="3" t="str">
        <f t="shared" si="6"/>
        <v/>
      </c>
      <c r="Y6" s="3">
        <f t="shared" si="7"/>
        <v>4</v>
      </c>
      <c r="Z6" s="3" t="str">
        <f t="shared" si="8"/>
        <v>Board Meetings</v>
      </c>
      <c r="AA6" s="3" t="str">
        <f t="shared" si="9"/>
        <v>pending</v>
      </c>
    </row>
    <row r="7" spans="1:27" x14ac:dyDescent="0.25">
      <c r="A7" s="3">
        <v>5</v>
      </c>
      <c r="B7" s="3" t="s">
        <v>9</v>
      </c>
      <c r="C7" s="6" t="s">
        <v>12</v>
      </c>
      <c r="F7" s="3" t="str">
        <f t="shared" si="0"/>
        <v/>
      </c>
      <c r="G7" s="3" t="str">
        <f>VLOOKUP(F7,$U$2:$W$8,2,0)</f>
        <v/>
      </c>
      <c r="H7" s="4" t="str">
        <f>VLOOKUP(F7,$U$2:$W$8,3,0)</f>
        <v/>
      </c>
      <c r="K7" s="3" t="str">
        <f t="shared" si="1"/>
        <v/>
      </c>
      <c r="L7" s="3" t="str">
        <f t="shared" si="2"/>
        <v/>
      </c>
      <c r="M7" s="4" t="str">
        <f t="shared" si="3"/>
        <v/>
      </c>
      <c r="U7" s="3">
        <f t="shared" si="4"/>
        <v>5</v>
      </c>
      <c r="V7" s="3" t="str">
        <f t="shared" si="5"/>
        <v>CRM reports</v>
      </c>
      <c r="W7" s="3" t="str">
        <f t="shared" si="6"/>
        <v>completed</v>
      </c>
      <c r="Y7" s="3" t="str">
        <f t="shared" si="7"/>
        <v/>
      </c>
      <c r="Z7" s="3" t="str">
        <f t="shared" si="8"/>
        <v/>
      </c>
      <c r="AA7" s="3" t="str">
        <f t="shared" si="9"/>
        <v/>
      </c>
    </row>
    <row r="8" spans="1:27" x14ac:dyDescent="0.25">
      <c r="A8" s="5">
        <v>6</v>
      </c>
      <c r="B8" s="5" t="s">
        <v>8</v>
      </c>
      <c r="C8" s="6" t="s">
        <v>13</v>
      </c>
      <c r="F8" s="3" t="str">
        <f t="shared" si="0"/>
        <v/>
      </c>
      <c r="G8" s="3" t="str">
        <f>VLOOKUP(F8,$U$2:$W$8,2,0)</f>
        <v/>
      </c>
      <c r="H8" s="4" t="str">
        <f>VLOOKUP(F8,$U$2:$W$8,3,0)</f>
        <v/>
      </c>
      <c r="K8" s="3" t="str">
        <f t="shared" si="1"/>
        <v/>
      </c>
      <c r="L8" s="3" t="str">
        <f t="shared" si="2"/>
        <v/>
      </c>
      <c r="M8" s="4" t="str">
        <f t="shared" si="3"/>
        <v/>
      </c>
      <c r="U8" s="3" t="str">
        <f t="shared" si="4"/>
        <v/>
      </c>
      <c r="V8" s="3" t="str">
        <f t="shared" si="5"/>
        <v/>
      </c>
      <c r="W8" s="3" t="str">
        <f t="shared" si="6"/>
        <v/>
      </c>
      <c r="Y8" s="3">
        <f t="shared" si="7"/>
        <v>6</v>
      </c>
      <c r="Z8" s="3" t="str">
        <f t="shared" si="8"/>
        <v>Audits</v>
      </c>
      <c r="AA8" s="3" t="str">
        <f t="shared" si="9"/>
        <v>pending</v>
      </c>
    </row>
    <row r="14" spans="1:27" ht="45" x14ac:dyDescent="0.25">
      <c r="C14" s="20" t="s">
        <v>32</v>
      </c>
    </row>
  </sheetData>
  <mergeCells count="5">
    <mergeCell ref="A1:C1"/>
    <mergeCell ref="F1:H1"/>
    <mergeCell ref="K1:M1"/>
    <mergeCell ref="U1:W1"/>
    <mergeCell ref="Y1:AA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2"/>
  <sheetViews>
    <sheetView workbookViewId="0">
      <selection activeCell="K2" sqref="K2"/>
    </sheetView>
  </sheetViews>
  <sheetFormatPr defaultRowHeight="15" x14ac:dyDescent="0.25"/>
  <cols>
    <col min="10" max="10" width="10.85546875" bestFit="1" customWidth="1"/>
  </cols>
  <sheetData>
    <row r="1" spans="1:16" ht="15.75" x14ac:dyDescent="0.25">
      <c r="A1" s="17" t="s">
        <v>14</v>
      </c>
      <c r="B1" s="17"/>
      <c r="C1" s="17"/>
      <c r="D1" s="17"/>
      <c r="E1" s="17"/>
      <c r="F1" s="17"/>
      <c r="G1" s="17"/>
      <c r="H1" s="17"/>
      <c r="I1" s="17"/>
      <c r="J1" s="18" t="s">
        <v>15</v>
      </c>
      <c r="K1" s="18"/>
    </row>
    <row r="2" spans="1:16" ht="15.75" x14ac:dyDescent="0.25">
      <c r="A2" s="17"/>
      <c r="B2" s="17"/>
      <c r="C2" s="17"/>
      <c r="D2" s="17"/>
      <c r="E2" s="17"/>
      <c r="F2" s="17"/>
      <c r="G2" s="17"/>
      <c r="H2" s="17"/>
      <c r="I2" s="17"/>
      <c r="J2" s="7" t="s">
        <v>16</v>
      </c>
      <c r="K2" s="8">
        <v>0.6</v>
      </c>
      <c r="N2" s="19" t="s">
        <v>31</v>
      </c>
      <c r="O2" s="19"/>
      <c r="P2" s="19"/>
    </row>
    <row r="3" spans="1:16" ht="15.75" x14ac:dyDescent="0.25">
      <c r="A3" s="17"/>
      <c r="B3" s="17"/>
      <c r="C3" s="17"/>
      <c r="D3" s="17"/>
      <c r="E3" s="17"/>
      <c r="F3" s="17"/>
      <c r="G3" s="17"/>
      <c r="H3" s="17"/>
      <c r="I3" s="17"/>
      <c r="J3" s="7" t="s">
        <v>17</v>
      </c>
      <c r="K3" s="8">
        <v>0.7</v>
      </c>
    </row>
    <row r="4" spans="1:16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6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6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6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</sheetData>
  <mergeCells count="3">
    <mergeCell ref="A1:I3"/>
    <mergeCell ref="J1:K1"/>
    <mergeCell ref="N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C13" sqref="C13"/>
    </sheetView>
  </sheetViews>
  <sheetFormatPr defaultRowHeight="15" x14ac:dyDescent="0.25"/>
  <cols>
    <col min="3" max="3" width="9.28515625" bestFit="1" customWidth="1"/>
    <col min="4" max="4" width="11" bestFit="1" customWidth="1"/>
  </cols>
  <sheetData>
    <row r="1" spans="1:4" ht="45" x14ac:dyDescent="0.25">
      <c r="A1" t="s">
        <v>18</v>
      </c>
      <c r="B1" s="12" t="s">
        <v>19</v>
      </c>
      <c r="C1" s="12" t="s">
        <v>20</v>
      </c>
    </row>
    <row r="2" spans="1:4" x14ac:dyDescent="0.25">
      <c r="A2" t="s">
        <v>21</v>
      </c>
      <c r="B2" t="s">
        <v>23</v>
      </c>
      <c r="C2">
        <v>90</v>
      </c>
    </row>
    <row r="3" spans="1:4" x14ac:dyDescent="0.25">
      <c r="A3" t="s">
        <v>21</v>
      </c>
      <c r="B3" t="s">
        <v>24</v>
      </c>
      <c r="C3">
        <v>28</v>
      </c>
    </row>
    <row r="4" spans="1:4" x14ac:dyDescent="0.25">
      <c r="A4" t="s">
        <v>21</v>
      </c>
      <c r="B4" t="s">
        <v>25</v>
      </c>
      <c r="C4">
        <v>40</v>
      </c>
      <c r="D4" s="11"/>
    </row>
    <row r="5" spans="1:4" x14ac:dyDescent="0.25">
      <c r="A5" t="s">
        <v>21</v>
      </c>
      <c r="B5" t="s">
        <v>26</v>
      </c>
      <c r="C5">
        <v>32</v>
      </c>
      <c r="D5" s="11"/>
    </row>
    <row r="6" spans="1:4" x14ac:dyDescent="0.25">
      <c r="A6" t="s">
        <v>21</v>
      </c>
      <c r="B6" t="s">
        <v>27</v>
      </c>
      <c r="C6">
        <v>30</v>
      </c>
      <c r="D6" s="11"/>
    </row>
    <row r="7" spans="1:4" x14ac:dyDescent="0.25">
      <c r="A7" t="s">
        <v>22</v>
      </c>
      <c r="B7" t="s">
        <v>23</v>
      </c>
      <c r="C7">
        <v>50</v>
      </c>
      <c r="D7" s="11"/>
    </row>
    <row r="8" spans="1:4" x14ac:dyDescent="0.25">
      <c r="A8" t="s">
        <v>22</v>
      </c>
      <c r="B8" t="s">
        <v>24</v>
      </c>
      <c r="C8">
        <v>42</v>
      </c>
      <c r="D8" s="11"/>
    </row>
    <row r="9" spans="1:4" x14ac:dyDescent="0.25">
      <c r="A9" t="s">
        <v>22</v>
      </c>
      <c r="B9" t="s">
        <v>25</v>
      </c>
      <c r="C9">
        <v>38</v>
      </c>
    </row>
    <row r="10" spans="1:4" x14ac:dyDescent="0.25">
      <c r="A10" t="s">
        <v>22</v>
      </c>
      <c r="B10" t="s">
        <v>26</v>
      </c>
      <c r="C10">
        <v>35</v>
      </c>
    </row>
    <row r="11" spans="1:4" x14ac:dyDescent="0.25">
      <c r="A11" t="s">
        <v>22</v>
      </c>
      <c r="B11" t="s">
        <v>27</v>
      </c>
      <c r="C11">
        <v>90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9"/>
  <sheetViews>
    <sheetView workbookViewId="0">
      <selection activeCell="C8" sqref="C8"/>
    </sheetView>
  </sheetViews>
  <sheetFormatPr defaultRowHeight="15" x14ac:dyDescent="0.25"/>
  <cols>
    <col min="2" max="2" width="13.140625" bestFit="1" customWidth="1"/>
    <col min="3" max="3" width="12.140625" bestFit="1" customWidth="1"/>
  </cols>
  <sheetData>
    <row r="1" spans="1:6" x14ac:dyDescent="0.25">
      <c r="B1" s="13" t="s">
        <v>18</v>
      </c>
      <c r="C1" t="s">
        <v>22</v>
      </c>
    </row>
    <row r="3" spans="1:6" x14ac:dyDescent="0.25">
      <c r="A3" t="s">
        <v>18</v>
      </c>
      <c r="B3" s="13" t="s">
        <v>28</v>
      </c>
      <c r="C3" t="s">
        <v>30</v>
      </c>
      <c r="D3">
        <v>10</v>
      </c>
      <c r="F3">
        <v>10</v>
      </c>
    </row>
    <row r="4" spans="1:6" x14ac:dyDescent="0.25">
      <c r="A4" t="s">
        <v>21</v>
      </c>
      <c r="B4" s="14" t="s">
        <v>27</v>
      </c>
      <c r="C4" s="15">
        <v>45</v>
      </c>
      <c r="D4">
        <f>$D$3</f>
        <v>10</v>
      </c>
    </row>
    <row r="5" spans="1:6" x14ac:dyDescent="0.25">
      <c r="A5" t="s">
        <v>21</v>
      </c>
      <c r="B5" s="14" t="s">
        <v>26</v>
      </c>
      <c r="C5" s="15">
        <v>35</v>
      </c>
      <c r="D5">
        <f>$D$3</f>
        <v>10</v>
      </c>
    </row>
    <row r="6" spans="1:6" x14ac:dyDescent="0.25">
      <c r="A6" t="s">
        <v>21</v>
      </c>
      <c r="B6" s="14" t="s">
        <v>25</v>
      </c>
      <c r="C6" s="15">
        <v>38</v>
      </c>
      <c r="D6">
        <f>$D$3</f>
        <v>10</v>
      </c>
    </row>
    <row r="7" spans="1:6" x14ac:dyDescent="0.25">
      <c r="A7" t="s">
        <v>21</v>
      </c>
      <c r="B7" s="14" t="s">
        <v>23</v>
      </c>
      <c r="C7" s="15">
        <v>50</v>
      </c>
      <c r="D7">
        <f>$D$3</f>
        <v>10</v>
      </c>
    </row>
    <row r="8" spans="1:6" x14ac:dyDescent="0.25">
      <c r="A8" t="s">
        <v>21</v>
      </c>
      <c r="B8" s="14" t="s">
        <v>24</v>
      </c>
      <c r="C8" s="15">
        <v>42</v>
      </c>
      <c r="D8">
        <f>$D$3</f>
        <v>10</v>
      </c>
    </row>
    <row r="9" spans="1:6" x14ac:dyDescent="0.25">
      <c r="B9" s="14" t="s">
        <v>29</v>
      </c>
      <c r="C9" s="15">
        <v>210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 Filter</vt:lpstr>
      <vt:lpstr>Cust_satisfaction</vt:lpstr>
      <vt:lpstr>Sheet2</vt:lpstr>
      <vt:lpstr>Sales-Dashboard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2019-09-08T17:14:29Z</dcterms:modified>
</cp:coreProperties>
</file>