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2.xml" ContentType="application/vnd.openxmlformats-officedocument.spreadsheetml.pivotTable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3.xml" ContentType="application/vnd.openxmlformats-officedocument.spreadsheetml.pivotTable+xml"/>
  <Override PartName="/xl/drawings/drawing8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Data Science\Course\SQL Project\"/>
    </mc:Choice>
  </mc:AlternateContent>
  <bookViews>
    <workbookView xWindow="0" yWindow="0" windowWidth="20490" windowHeight="9495" firstSheet="1" activeTab="8"/>
  </bookViews>
  <sheets>
    <sheet name="A1" sheetId="10" r:id="rId1"/>
    <sheet name="A1O" sheetId="9" r:id="rId2"/>
    <sheet name="A2" sheetId="2" r:id="rId3"/>
    <sheet name="A3" sheetId="4" r:id="rId4"/>
    <sheet name="A4" sheetId="5" r:id="rId5"/>
    <sheet name="A5" sheetId="6" r:id="rId6"/>
    <sheet name="A6" sheetId="7" r:id="rId7"/>
    <sheet name="A7" sheetId="11" r:id="rId8"/>
    <sheet name="Dashboard" sheetId="12" r:id="rId9"/>
  </sheets>
  <externalReferences>
    <externalReference r:id="rId10"/>
  </externalReferences>
  <definedNames>
    <definedName name="ExternalData_1" localSheetId="1" hidden="1">A1O!$A$1:$H$21</definedName>
    <definedName name="ExternalData_1" localSheetId="2" hidden="1">'A2'!$A$1:$B$45</definedName>
    <definedName name="ExternalData_1" localSheetId="3" hidden="1">'A3'!$A$1:$H$2</definedName>
    <definedName name="ExternalData_1" localSheetId="4" hidden="1">'A4'!$A$1:$B$13</definedName>
    <definedName name="ExternalData_1" localSheetId="5" hidden="1">'A5'!$A$1:$D$5</definedName>
    <definedName name="ExternalData_1" localSheetId="6" hidden="1">'A6'!$A$1:$C$51</definedName>
    <definedName name="ExternalData_1" localSheetId="7">'A7'!$A$1:$E$24</definedName>
    <definedName name="ExternalData_2" localSheetId="1" hidden="1">A1O!$K$1:$P$51</definedName>
    <definedName name="ExternalData_2" localSheetId="2">'A2'!$C$1:$D$45</definedName>
    <definedName name="ExternalData_3" localSheetId="4" hidden="1">'A4'!$C$1:$D$13</definedName>
  </definedNames>
  <calcPr calcId="162913"/>
  <pivotCaches>
    <pivotCache cacheId="10" r:id="rId11"/>
    <pivotCache cacheId="11" r:id="rId12"/>
    <pivotCache cacheId="19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0" l="1"/>
  <c r="B2" i="10"/>
  <c r="B22" i="10"/>
  <c r="B21" i="10"/>
  <c r="C21" i="10" l="1"/>
  <c r="C22" i="10"/>
  <c r="B10" i="6" l="1"/>
  <c r="B9" i="6"/>
</calcChain>
</file>

<file path=xl/connections.xml><?xml version="1.0" encoding="utf-8"?>
<connections xmlns="http://schemas.openxmlformats.org/spreadsheetml/2006/main">
  <connection id="1" keepAlive="1" name="Query - Query1" description="Connection to the 'Query1' query in the workbook." type="5" refreshedVersion="6" background="1" saveData="1">
    <dbPr connection="Provider=Microsoft.Mashup.OleDb.1;Data Source=$Workbook$;Location=Query1;Extended Properties=&quot;&quot;" command="SELECT * FROM [Query1]"/>
  </connection>
  <connection id="2" keepAlive="1" name="Query - Query10" description="Connection to the 'Query10' query in the workbook." type="5" refreshedVersion="6" background="1" saveData="1">
    <dbPr connection="Provider=Microsoft.Mashup.OleDb.1;Data Source=$Workbook$;Location=Query10;Extended Properties=&quot;&quot;" command="SELECT * FROM [Query10]"/>
  </connection>
  <connection id="3" keepAlive="1" name="Query - Query11" description="Connection to the 'Query11' query in the workbook." type="5" refreshedVersion="6" background="1" saveData="1">
    <dbPr connection="Provider=Microsoft.Mashup.OleDb.1;Data Source=$Workbook$;Location=Query11;Extended Properties=&quot;&quot;" command="SELECT * FROM [Query11]"/>
  </connection>
  <connection id="4" keepAlive="1" name="Query - Query2" description="Connection to the 'Query2' query in the workbook." type="5" refreshedVersion="6" background="1" saveData="1">
    <dbPr connection="Provider=Microsoft.Mashup.OleDb.1;Data Source=$Workbook$;Location=Query2;Extended Properties=&quot;&quot;" command="SELECT * FROM [Query2]"/>
  </connection>
  <connection id="5" keepAlive="1" name="Query - Query20 (2)" description="Connection to the 'Query20 (2)' query in the workbook." type="5" refreshedVersion="8" background="1" saveData="1">
    <dbPr connection="Provider=Microsoft.Mashup.OleDb.1;Data Source=$Workbook$;Location=&quot;Query20 (2)&quot;;Extended Properties=&quot;&quot;" command="SELECT * FROM [Query20 (2)]"/>
  </connection>
  <connection id="6" keepAlive="1" name="Query - Query3" description="Connection to the 'Query3' query in the workbook." type="5" refreshedVersion="6" background="1" saveData="1">
    <dbPr connection="Provider=Microsoft.Mashup.OleDb.1;Data Source=$Workbook$;Location=Query3;Extended Properties=&quot;&quot;" command="SELECT * FROM [Query3]"/>
  </connection>
  <connection id="7" keepAlive="1" name="Query - Query3 (2)" description="Connection to the 'Query3 (2)' query in the workbook." type="5" refreshedVersion="6" background="1">
    <dbPr connection="Provider=Microsoft.Mashup.OleDb.1;Data Source=$Workbook$;Location=&quot;Query3 (2)&quot;;Extended Properties=&quot;&quot;" command="SELECT * FROM [Query3 (2)]"/>
  </connection>
  <connection id="8" keepAlive="1" name="Query - Query5" description="Connection to the 'Query5' query in the workbook." type="5" refreshedVersion="6" background="1" saveData="1">
    <dbPr connection="Provider=Microsoft.Mashup.OleDb.1;Data Source=$Workbook$;Location=Query5;Extended Properties=&quot;&quot;" command="SELECT * FROM [Query5]"/>
  </connection>
  <connection id="9" keepAlive="1" name="Query - Query7 (2)" description="Connection to the 'Query7 (2)' query in the workbook." type="5" refreshedVersion="6" background="1" saveData="1">
    <dbPr connection="Provider=Microsoft.Mashup.OleDb.1;Data Source=$Workbook$;Location=&quot;Query7 (2)&quot;;Extended Properties=&quot;&quot;" command="SELECT * FROM [Query7 (2)]"/>
  </connection>
  <connection id="10" keepAlive="1" name="Query - Query8" description="Connection to the 'Query8' query in the workbook." type="5" refreshedVersion="6" background="1" saveData="1">
    <dbPr connection="Provider=Microsoft.Mashup.OleDb.1;Data Source=$Workbook$;Location=Query8;Extended Properties=&quot;&quot;" command="SELECT * FROM [Query8]"/>
  </connection>
  <connection id="11" keepAlive="1" name="Query - Query9" description="Connection to the 'Query9' query in the workbook." type="5" refreshedVersion="6" background="1" saveData="1">
    <dbPr connection="Provider=Microsoft.Mashup.OleDb.1;Data Source=$Workbook$;Location=Query9;Extended Properties=&quot;&quot;" command="SELECT * FROM [Query9]"/>
  </connection>
</connections>
</file>

<file path=xl/sharedStrings.xml><?xml version="1.0" encoding="utf-8"?>
<sst xmlns="http://schemas.openxmlformats.org/spreadsheetml/2006/main" count="870" uniqueCount="461">
  <si>
    <t>acquirer_region</t>
  </si>
  <si>
    <t>No. of Acquirer belongs</t>
  </si>
  <si>
    <t>Arkansas</t>
  </si>
  <si>
    <t>Baden-Wurttemberg</t>
  </si>
  <si>
    <t>Beijing</t>
  </si>
  <si>
    <t>Bristol, City of</t>
  </si>
  <si>
    <t>California</t>
  </si>
  <si>
    <t>Catalonia</t>
  </si>
  <si>
    <t>Central Region</t>
  </si>
  <si>
    <t>Colorado</t>
  </si>
  <si>
    <t>Delaware</t>
  </si>
  <si>
    <t>England</t>
  </si>
  <si>
    <t>Florida</t>
  </si>
  <si>
    <t>Georgia</t>
  </si>
  <si>
    <t>HaMerkaz</t>
  </si>
  <si>
    <t>Hampshire</t>
  </si>
  <si>
    <t>Hong Kong Island</t>
  </si>
  <si>
    <t>Ile-de-France</t>
  </si>
  <si>
    <t>Illinois</t>
  </si>
  <si>
    <t>Krung Thep</t>
  </si>
  <si>
    <t>Luxembourg</t>
  </si>
  <si>
    <t>Maharashtra</t>
  </si>
  <si>
    <t>Massachusetts</t>
  </si>
  <si>
    <t>Michigan</t>
  </si>
  <si>
    <t>Minas Gerais</t>
  </si>
  <si>
    <t>NA - South Africa</t>
  </si>
  <si>
    <t>New Hampshire</t>
  </si>
  <si>
    <t>New Jersey</t>
  </si>
  <si>
    <t>New Territories</t>
  </si>
  <si>
    <t>New York</t>
  </si>
  <si>
    <t>Noord-Holland</t>
  </si>
  <si>
    <t>Ohio</t>
  </si>
  <si>
    <t>Ontario</t>
  </si>
  <si>
    <t>Oxfordshire</t>
  </si>
  <si>
    <t>Pennsylvania</t>
  </si>
  <si>
    <t>Quebec</t>
  </si>
  <si>
    <t>Seoul-t'ukpyolsi</t>
  </si>
  <si>
    <t>Surrey</t>
  </si>
  <si>
    <t>Tartumaa</t>
  </si>
  <si>
    <t>Tennessee</t>
  </si>
  <si>
    <t>Texas</t>
  </si>
  <si>
    <t>Utah</t>
  </si>
  <si>
    <t>Victoria</t>
  </si>
  <si>
    <t>Wakefield</t>
  </si>
  <si>
    <t>Washington</t>
  </si>
  <si>
    <t>Western Australia</t>
  </si>
  <si>
    <t>acquiree_region</t>
  </si>
  <si>
    <t>No. of Acquiree belongs</t>
  </si>
  <si>
    <t>Alberta</t>
  </si>
  <si>
    <t>Berlin</t>
  </si>
  <si>
    <t>Birmingham</t>
  </si>
  <si>
    <t>British Columbia</t>
  </si>
  <si>
    <t>Cheshire</t>
  </si>
  <si>
    <t>Connecticut</t>
  </si>
  <si>
    <t>Hamburg</t>
  </si>
  <si>
    <t>Hessen</t>
  </si>
  <si>
    <t>Indiana</t>
  </si>
  <si>
    <t>Jalisco</t>
  </si>
  <si>
    <t>Kansas</t>
  </si>
  <si>
    <t>Kent</t>
  </si>
  <si>
    <t>Lancashire</t>
  </si>
  <si>
    <t>Manila</t>
  </si>
  <si>
    <t>Maryland</t>
  </si>
  <si>
    <t>Minnesota</t>
  </si>
  <si>
    <t>North Carolina</t>
  </si>
  <si>
    <t>North Dakota</t>
  </si>
  <si>
    <t>Overijssel</t>
  </si>
  <si>
    <t>Pasay</t>
  </si>
  <si>
    <t>Pest</t>
  </si>
  <si>
    <t>Rio de Janeiro</t>
  </si>
  <si>
    <t>Schaffhausen</t>
  </si>
  <si>
    <t>Shanghai</t>
  </si>
  <si>
    <t>Vilniaus Apskritis</t>
  </si>
  <si>
    <t>Wisconsin</t>
  </si>
  <si>
    <t xml:space="preserve">0.1M - 100M </t>
  </si>
  <si>
    <t>100M - 200M</t>
  </si>
  <si>
    <t>200M - 300M</t>
  </si>
  <si>
    <t>300M - 400M</t>
  </si>
  <si>
    <t>400M - 500M</t>
  </si>
  <si>
    <t>500M - 600M</t>
  </si>
  <si>
    <t>600M - 700M</t>
  </si>
  <si>
    <t>700M - 800M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</si>
  <si>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</si>
  <si>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</si>
  <si>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</si>
  <si>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</si>
  <si>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</si>
  <si>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</si>
  <si>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</si>
  <si>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</si>
  <si>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October</t>
  </si>
  <si>
    <t>November</t>
  </si>
  <si>
    <t>December</t>
  </si>
  <si>
    <t>Month</t>
  </si>
  <si>
    <t>Count of Acquisitions</t>
  </si>
  <si>
    <t>Count of IPOs</t>
  </si>
  <si>
    <t>September</t>
  </si>
  <si>
    <t>acquirer_social_media</t>
  </si>
  <si>
    <t>no_of_social_acquirers</t>
  </si>
  <si>
    <t>acquiree_social_media</t>
  </si>
  <si>
    <t>no_of_social_acquirees</t>
  </si>
  <si>
    <t>Acquirer</t>
  </si>
  <si>
    <t>Aquiree</t>
  </si>
  <si>
    <t>acquiree_Director_nanme</t>
  </si>
  <si>
    <t>degree_type</t>
  </si>
  <si>
    <t>institution_name</t>
  </si>
  <si>
    <t>David Riley</t>
  </si>
  <si>
    <t>unknown</t>
  </si>
  <si>
    <t>Northwestern University</t>
  </si>
  <si>
    <t>Rick Bullotta</t>
  </si>
  <si>
    <t>Master's degree</t>
  </si>
  <si>
    <t>LUISS Guido Carli University</t>
  </si>
  <si>
    <t>Adam Block</t>
  </si>
  <si>
    <t>MBA</t>
  </si>
  <si>
    <t>Stanford University</t>
  </si>
  <si>
    <t>Joseph Schlessinger</t>
  </si>
  <si>
    <t>M.Sc.</t>
  </si>
  <si>
    <t>Hebrew University of Jerusalem</t>
  </si>
  <si>
    <t>Jim Lally</t>
  </si>
  <si>
    <t>BS</t>
  </si>
  <si>
    <t>Gordon College</t>
  </si>
  <si>
    <t>Yuvraj Yadav</t>
  </si>
  <si>
    <t>B.Tech</t>
  </si>
  <si>
    <t>Rajasthan Technical University</t>
  </si>
  <si>
    <t>Alexander Ebadirad</t>
  </si>
  <si>
    <t>B.A. Economics</t>
  </si>
  <si>
    <t>University of Arizona</t>
  </si>
  <si>
    <t>Mario Stumpo</t>
  </si>
  <si>
    <t>Rich Kaufman</t>
  </si>
  <si>
    <t>BE</t>
  </si>
  <si>
    <t>Arizona State University</t>
  </si>
  <si>
    <t>Geoffrey Cross</t>
  </si>
  <si>
    <t>SARDORBEK IMOMALIEV</t>
  </si>
  <si>
    <t>Wharton School of the University of Pennsylvania</t>
  </si>
  <si>
    <t>Luca Bortolami</t>
  </si>
  <si>
    <t>Cornell University</t>
  </si>
  <si>
    <t>Jennifer Daothong</t>
  </si>
  <si>
    <t>Bachelor</t>
  </si>
  <si>
    <t>Birkbeck, University of London</t>
  </si>
  <si>
    <t>Jonathan Henry</t>
  </si>
  <si>
    <t>Bachelor Degree</t>
  </si>
  <si>
    <t>Northern Arizona University</t>
  </si>
  <si>
    <t>Justyna Miziolek</t>
  </si>
  <si>
    <t>M.A</t>
  </si>
  <si>
    <t>University of Warsaw</t>
  </si>
  <si>
    <t>Saransh Sharma</t>
  </si>
  <si>
    <t>PhD</t>
  </si>
  <si>
    <t>University of Illinois at Urbana-Champaign (UIUC)</t>
  </si>
  <si>
    <t>Yariv Geller</t>
  </si>
  <si>
    <t>MIT - Sloan School of Management</t>
  </si>
  <si>
    <t>Madhulika S</t>
  </si>
  <si>
    <t>MS</t>
  </si>
  <si>
    <t>Texas A&amp;M University</t>
  </si>
  <si>
    <t>Jorrit Vervoordeldonk</t>
  </si>
  <si>
    <t>Master of Science (MSc)</t>
  </si>
  <si>
    <t>Delft University of Technology</t>
  </si>
  <si>
    <t>Hugo Mahieu</t>
  </si>
  <si>
    <t>Gaspard Breton</t>
  </si>
  <si>
    <t>University of Rennes 1</t>
  </si>
  <si>
    <t>Art Reidel</t>
  </si>
  <si>
    <t>Bachelor of Economics</t>
  </si>
  <si>
    <t>University of Sydney</t>
  </si>
  <si>
    <t>James Wells</t>
  </si>
  <si>
    <t>Scott MacDonald</t>
  </si>
  <si>
    <t>Unknown</t>
  </si>
  <si>
    <t>Macomb Community College</t>
  </si>
  <si>
    <t>Chris Winter</t>
  </si>
  <si>
    <t>LLB</t>
  </si>
  <si>
    <t>University of Nottingham</t>
  </si>
  <si>
    <t>Dave Wilhite</t>
  </si>
  <si>
    <t>Purdue University</t>
  </si>
  <si>
    <t>Patrick Dewar</t>
  </si>
  <si>
    <t>Drexel University</t>
  </si>
  <si>
    <t>Vineet Chadha</t>
  </si>
  <si>
    <t>National Institute of Technology Rourkela</t>
  </si>
  <si>
    <t>Mark Tan</t>
  </si>
  <si>
    <t>Gray Mull</t>
  </si>
  <si>
    <t>PhD.</t>
  </si>
  <si>
    <t>University of North Carolina at Chapel Hill</t>
  </si>
  <si>
    <t>Ryan Riley</t>
  </si>
  <si>
    <t>Tom Freston</t>
  </si>
  <si>
    <t>Doctor of law</t>
  </si>
  <si>
    <t>St. Thomas University School of Law</t>
  </si>
  <si>
    <t>Matt Moran</t>
  </si>
  <si>
    <t>Laurea</t>
  </si>
  <si>
    <t>University of Florence</t>
  </si>
  <si>
    <t>Jun Lei</t>
  </si>
  <si>
    <t>Fernanda Mercante</t>
  </si>
  <si>
    <t>Alex Odom</t>
  </si>
  <si>
    <t>Varun Dua</t>
  </si>
  <si>
    <t>Chris Rouland</t>
  </si>
  <si>
    <t>BBA</t>
  </si>
  <si>
    <t>University of North Texas</t>
  </si>
  <si>
    <t>Michael Munz</t>
  </si>
  <si>
    <t>M.A.</t>
  </si>
  <si>
    <t>Queens College</t>
  </si>
  <si>
    <t>Alberto Pamias</t>
  </si>
  <si>
    <t>Emory University</t>
  </si>
  <si>
    <t>Dustin Smith</t>
  </si>
  <si>
    <t>Constance Freedman</t>
  </si>
  <si>
    <t>MSc</t>
  </si>
  <si>
    <t>Leigh J. Randall</t>
  </si>
  <si>
    <t>Juris Doctorate</t>
  </si>
  <si>
    <t>Loyola Law School</t>
  </si>
  <si>
    <t>Row Labels</t>
  </si>
  <si>
    <t>Grand Total</t>
  </si>
  <si>
    <t>Count of acquiree_Director_nanme</t>
  </si>
  <si>
    <t>acquirer_uuid</t>
  </si>
  <si>
    <t>org_uuid</t>
  </si>
  <si>
    <t>acquiree_name</t>
  </si>
  <si>
    <t>acquirer_name</t>
  </si>
  <si>
    <t>acquirer_country_code</t>
  </si>
  <si>
    <t>type</t>
  </si>
  <si>
    <t>price_usd</t>
  </si>
  <si>
    <t>money_raised</t>
  </si>
  <si>
    <t>b378e1c2-f054-48c1-a03c-26830f2e9be1</t>
  </si>
  <si>
    <t>ONGC Videsh Limited</t>
  </si>
  <si>
    <t>Shurgard Self-Storage</t>
  </si>
  <si>
    <t>LUX</t>
  </si>
  <si>
    <t>ipo</t>
  </si>
  <si>
    <t>8352afde-4494-42ae-89b9-b60ca732c547</t>
  </si>
  <si>
    <t>Innovations New Ventures</t>
  </si>
  <si>
    <t>CGG SA</t>
  </si>
  <si>
    <t>FRA</t>
  </si>
  <si>
    <t>2b50ae12-fac7-3b05-42f9-e91adb29905b</t>
  </si>
  <si>
    <t>East Africa Data Centre</t>
  </si>
  <si>
    <t>PlanetOut, Inc.</t>
  </si>
  <si>
    <t>USA</t>
  </si>
  <si>
    <t>9acdc1c4-052b-c39f-5345-d94f6ab179c8</t>
  </si>
  <si>
    <t>Gulfstream Aerospace</t>
  </si>
  <si>
    <t>Avanti Communications</t>
  </si>
  <si>
    <t>GBR</t>
  </si>
  <si>
    <t>d0e9c78e-e36a-feb8-3332-9cd78a012910</t>
  </si>
  <si>
    <t>Therm-O-Disc</t>
  </si>
  <si>
    <t>Thyrocare Technologies</t>
  </si>
  <si>
    <t>IND</t>
  </si>
  <si>
    <t>cb7016e8-3517-0259-7c9b-0e092b78d743</t>
  </si>
  <si>
    <t>OUTER Gen</t>
  </si>
  <si>
    <t>Bechtle</t>
  </si>
  <si>
    <t>DEU</t>
  </si>
  <si>
    <t>c68a5d13-a92d-d69f-cbd5-36672cdc3ab7</t>
  </si>
  <si>
    <t>Brown &amp; Brown of Central Michigan</t>
  </si>
  <si>
    <t>China Longyuan Power Group</t>
  </si>
  <si>
    <t>CHN</t>
  </si>
  <si>
    <t>945f6efc-8497-df02-845a-7330a78ece38</t>
  </si>
  <si>
    <t>Liberty International Underwriters</t>
  </si>
  <si>
    <t>Graphic Packaging</t>
  </si>
  <si>
    <t>ad9901cf-f9a0-768e-a6e6-9592742c38ff</t>
  </si>
  <si>
    <t>MIT Energy Initiative</t>
  </si>
  <si>
    <t>Cellnex Telecom</t>
  </si>
  <si>
    <t>ESP</t>
  </si>
  <si>
    <t>68dd3433-e24d-1885-e987-d769d8ab9b21</t>
  </si>
  <si>
    <t>Future Shop</t>
  </si>
  <si>
    <t>Starbucks</t>
  </si>
  <si>
    <t>9bb55818-8c03-fbd5-0836-6f7c56fae9fb</t>
  </si>
  <si>
    <t>Lumni Per�</t>
  </si>
  <si>
    <t>Quotient Biodiagnostics</t>
  </si>
  <si>
    <t>998d3d4a-b4b0-41a2-a9e5-411f6ae52706</t>
  </si>
  <si>
    <t>Moynat</t>
  </si>
  <si>
    <t>NTELS</t>
  </si>
  <si>
    <t>KOR</t>
  </si>
  <si>
    <t>3d61378c-2d1d-da9a-e0c1-bff0071483b9</t>
  </si>
  <si>
    <t>Interamerican University School of Law</t>
  </si>
  <si>
    <t>Fugro</t>
  </si>
  <si>
    <t>AUS</t>
  </si>
  <si>
    <t>155c2927-99d5-41aa-9916-01cf02362893</t>
  </si>
  <si>
    <t>Founders Toolkit</t>
  </si>
  <si>
    <t>Carclo plc</t>
  </si>
  <si>
    <t>4237f6a4-40ec-b5e1-835c-640e965e1011</t>
  </si>
  <si>
    <t>ES Track</t>
  </si>
  <si>
    <t>Braemar Hotel &amp; Resorts Inc</t>
  </si>
  <si>
    <t>e7ecd2ba-be08-29d4-9d01-88672e0eab73</t>
  </si>
  <si>
    <t>Union de Pharmacologie Scientifique Appliqu�e</t>
  </si>
  <si>
    <t>elf Cosmetics</t>
  </si>
  <si>
    <t>e7119296-11de-781c-e322-70f95266b068</t>
  </si>
  <si>
    <t>Numbers</t>
  </si>
  <si>
    <t>NetPlayTV plc</t>
  </si>
  <si>
    <t>74f124c9-6008-4df2-b9a9-0c6cae1e6cd8</t>
  </si>
  <si>
    <t>Gru Comedil S.r.l</t>
  </si>
  <si>
    <t>Hung Hing Printing Group</t>
  </si>
  <si>
    <t>HKG</t>
  </si>
  <si>
    <t>02901172-b566-1048-781c-5947243df42c</t>
  </si>
  <si>
    <t>Navistar Defense</t>
  </si>
  <si>
    <t>Wendy's</t>
  </si>
  <si>
    <t>db0276d5-4db8-a6fb-79bf-06ef38151844</t>
  </si>
  <si>
    <t>HDI Plastics</t>
  </si>
  <si>
    <t>Shield Therapeutics</t>
  </si>
  <si>
    <t>b853819f-8a12-0858-1361-d81d98f64edd</t>
  </si>
  <si>
    <t>bomnegócio.com</t>
  </si>
  <si>
    <t>OLX Brazil</t>
  </si>
  <si>
    <t>BRA</t>
  </si>
  <si>
    <t>acquisition</t>
  </si>
  <si>
    <t>a291c402-3240-562f-f0ea-c0d0762a2edf</t>
  </si>
  <si>
    <t>AeroCision</t>
  </si>
  <si>
    <t>Liberty Hall Capital Partners</t>
  </si>
  <si>
    <t>9789cfba-615c-10ce-ab1a-8ec091852bd5</t>
  </si>
  <si>
    <t>Augmentis Plc</t>
  </si>
  <si>
    <t>Navigant Consulting</t>
  </si>
  <si>
    <t>6c454133-a62b-a8af-e537-9b93828c00e8</t>
  </si>
  <si>
    <t>Admiral Taverns</t>
  </si>
  <si>
    <t>Cerberus Capital Management</t>
  </si>
  <si>
    <t>2d4e7401-a132-2972-87fc-edfbc9d3d868</t>
  </si>
  <si>
    <t>Wind Lake Solutions</t>
  </si>
  <si>
    <t>SSP Innovations</t>
  </si>
  <si>
    <t>21cd4b72-f9cd-6983-66c2-1b5b11816490</t>
  </si>
  <si>
    <t>Ag-Chem Equipment</t>
  </si>
  <si>
    <t>AGCO Corporation</t>
  </si>
  <si>
    <t>6a14f648-0dd4-c1f4-e732-c75ec7846bba</t>
  </si>
  <si>
    <t>LeisureLink</t>
  </si>
  <si>
    <t>VacationRoost</t>
  </si>
  <si>
    <t>8f2632c7-d4fb-37d5-de36-78506de421e2</t>
  </si>
  <si>
    <t>Karan Beef</t>
  </si>
  <si>
    <t>Public Investment Corporation</t>
  </si>
  <si>
    <t>ZAF</t>
  </si>
  <si>
    <t>63a36d8e-3cc5-be31-4feb-da97d6553b81</t>
  </si>
  <si>
    <t>University Netcasting</t>
  </si>
  <si>
    <t>Student Advantage</t>
  </si>
  <si>
    <t>ffaeb9bb-e4a1-1d43-a58b-c9b85be40915</t>
  </si>
  <si>
    <t>SemEquip</t>
  </si>
  <si>
    <t>Ceradyne</t>
  </si>
  <si>
    <t>e22ddf76-d5e9-d16d-cc83-2c36a4d410b8</t>
  </si>
  <si>
    <t>Surfright</t>
  </si>
  <si>
    <t>Sophos</t>
  </si>
  <si>
    <t>0bda9212-cddb-4b0a-109e-937a9b2c128f</t>
  </si>
  <si>
    <t>Smart Technology Rentals</t>
  </si>
  <si>
    <t>ABCOMRENTS</t>
  </si>
  <si>
    <t>c5362379-750d-292c-8a20-e0a8be7dd9e2</t>
  </si>
  <si>
    <t>Aquto</t>
  </si>
  <si>
    <t>Mavenir Systems</t>
  </si>
  <si>
    <t>742444d4-cae6-d8dc-cb4a-ccc933b23874</t>
  </si>
  <si>
    <t>Innovative Mechanical Solutions Ltd.</t>
  </si>
  <si>
    <t>H-D Advanced Manufacturing</t>
  </si>
  <si>
    <t>12da71c7-75f6-f7b4-c2d6-d64776da1cd3</t>
  </si>
  <si>
    <t>Mallinson Denny Group</t>
  </si>
  <si>
    <t>CVC Capital Partners</t>
  </si>
  <si>
    <t>77007b1b-f940-47da-ad45-d61411b48034</t>
  </si>
  <si>
    <t>ACH Group Management</t>
  </si>
  <si>
    <t>Watchstone</t>
  </si>
  <si>
    <t>ba10c9d2-4d66-da23-60f7-d7515da16987</t>
  </si>
  <si>
    <t>Spotzot</t>
  </si>
  <si>
    <t>Valassis</t>
  </si>
  <si>
    <t>Hong Kong Broadband Network</t>
  </si>
  <si>
    <t>c8f0ec34-569a-a162-387a-b69c2c74c818</t>
  </si>
  <si>
    <t>Casteel</t>
  </si>
  <si>
    <t>Horizon Services</t>
  </si>
  <si>
    <t>5216f574-043b-52cd-a7e6-4ffd015012c3</t>
  </si>
  <si>
    <t>Optranet</t>
  </si>
  <si>
    <t>Extreme Networks</t>
  </si>
  <si>
    <t>5db38c5c-f8ec-d83a-9557-fcedb3d0d263</t>
  </si>
  <si>
    <t>IBP</t>
  </si>
  <si>
    <t>Tyson Foods</t>
  </si>
  <si>
    <t>68e13207-c385-5f18-b488-e47689ee44a2</t>
  </si>
  <si>
    <t>audibene</t>
  </si>
  <si>
    <t>Sivantos</t>
  </si>
  <si>
    <t>SGP</t>
  </si>
  <si>
    <t>a95729eb-c94f-a85f-d38d-9ea4b082ac42</t>
  </si>
  <si>
    <t>Landmark Home Warranty</t>
  </si>
  <si>
    <t>American Home Shield</t>
  </si>
  <si>
    <t>c65dbead-dbea-ec83-20ad-653057802df2</t>
  </si>
  <si>
    <t>Netmums</t>
  </si>
  <si>
    <t>auFeminin.com</t>
  </si>
  <si>
    <t>8f98aae4-4f24-47e3-a123-006ea6acc40e</t>
  </si>
  <si>
    <t>LOMOSOFT</t>
  </si>
  <si>
    <t>PDI Software</t>
  </si>
  <si>
    <t>7ea516b6-9929-5fa5-de3e-269ac671cb70</t>
  </si>
  <si>
    <t>Patak's Foods Ltd</t>
  </si>
  <si>
    <t>Associated British Foods</t>
  </si>
  <si>
    <t>b578f0f6-aaec-093e-701a-d1782e764eca</t>
  </si>
  <si>
    <t>Alexander Gallo Holdings</t>
  </si>
  <si>
    <t>Bayside Capital</t>
  </si>
  <si>
    <t>8f1b5d66-55a1-a080-03f3-d8cdab690f0d</t>
  </si>
  <si>
    <t>Stryking Entertainment</t>
  </si>
  <si>
    <t>Animoca Brands</t>
  </si>
  <si>
    <t>cb5409bb-d352-5238-8b04-3c3ea8a9b920</t>
  </si>
  <si>
    <t>Partner in Pet Food Hungária</t>
  </si>
  <si>
    <t>Pamplona Capital Management</t>
  </si>
  <si>
    <t>72099790-f25f-7d86-d040-407c812b5dd1</t>
  </si>
  <si>
    <t>York Risk Services Group</t>
  </si>
  <si>
    <t>Onex</t>
  </si>
  <si>
    <t>CAN</t>
  </si>
  <si>
    <t>d25b9090-3718-70aa-16c0-a297fce8962a</t>
  </si>
  <si>
    <t>Master of Malt</t>
  </si>
  <si>
    <t>Anheuser-Busch InBev</t>
  </si>
  <si>
    <t>52ee6afb-597d-4518-4c13-67d6f544553a</t>
  </si>
  <si>
    <t>WineBid.com</t>
  </si>
  <si>
    <t>Third Leaf Partners</t>
  </si>
  <si>
    <t>3b3e1125-a3ff-fd5a-cff0-9ecc1ec3a896</t>
  </si>
  <si>
    <t>Safelogic</t>
  </si>
  <si>
    <t>Jasper Design Automation</t>
  </si>
  <si>
    <t>b26b6afb-e646-421f-9e64-f8a604e81860</t>
  </si>
  <si>
    <t>Thailand YellowPages</t>
  </si>
  <si>
    <t>Teleinfo Media Public Co.</t>
  </si>
  <si>
    <t>THA</t>
  </si>
  <si>
    <t>71296aee-5334-2a6e-0a9d-f0c7ee94aae4</t>
  </si>
  <si>
    <t>Initial Security Ltd.</t>
  </si>
  <si>
    <t>Mitie</t>
  </si>
  <si>
    <t>Advantage Solutions</t>
  </si>
  <si>
    <t>e050807e-57b8-d024-1983-0921ef8e272c</t>
  </si>
  <si>
    <t>Atos Klinik Heidelberg</t>
  </si>
  <si>
    <t>Waterland Private Equity</t>
  </si>
  <si>
    <t>NLD</t>
  </si>
  <si>
    <t>bbf8e157-0050-88cc-fc8f-73eaa073be30</t>
  </si>
  <si>
    <t>Steel Wars</t>
  </si>
  <si>
    <t>Groove Club</t>
  </si>
  <si>
    <t>1f79a553-65c8-456c-83c0-88be1789cfd4</t>
  </si>
  <si>
    <t>UAB SORPO</t>
  </si>
  <si>
    <t>Medicap Holding</t>
  </si>
  <si>
    <t>EST</t>
  </si>
  <si>
    <t>1266b85b-8528-fc8f-0345-3a8cfc9a3cf5</t>
  </si>
  <si>
    <t>The Pantry</t>
  </si>
  <si>
    <t>Alimentation Couche-Tard, Inc.</t>
  </si>
  <si>
    <t>6ae49576-1dcb-e503-7cad-c0e2e3313a5d</t>
  </si>
  <si>
    <t>EMSystems</t>
  </si>
  <si>
    <t>Intermedix</t>
  </si>
  <si>
    <t>56012331-9a12-fe2d-9120-0409b2b3236f</t>
  </si>
  <si>
    <t>SemiNuevos</t>
  </si>
  <si>
    <t>LatAm Autos</t>
  </si>
  <si>
    <t>22251a76-5b5f-0ca8-a41a-23d313d1c644</t>
  </si>
  <si>
    <t>AthleteTrax</t>
  </si>
  <si>
    <t>Pineapple Payments</t>
  </si>
  <si>
    <t>1e285a89-5ae9-5dd1-7d57-56a6ee4fce9e</t>
  </si>
  <si>
    <t>Mondo Minerals</t>
  </si>
  <si>
    <t>Elementis</t>
  </si>
  <si>
    <t>44d4bb7f-b2fe-e71e-01c3-c80bcffd2475</t>
  </si>
  <si>
    <t>Allegheny Pellet Corp.</t>
  </si>
  <si>
    <t>New England Wood Pellet</t>
  </si>
  <si>
    <t>69346d6d-8843-8fde-4654-f45bdd532827</t>
  </si>
  <si>
    <t>Tonomi, Inc.</t>
  </si>
  <si>
    <t>Grid Dynamics</t>
  </si>
  <si>
    <t>1b8a007d-8808-f9fc-e96e-fce34601faae</t>
  </si>
  <si>
    <t>Staminus</t>
  </si>
  <si>
    <t>StackPath</t>
  </si>
  <si>
    <t>cc70b2f2-cc18-ae08-3848-206599ad6797</t>
  </si>
  <si>
    <t>Labrys Biologics</t>
  </si>
  <si>
    <t>Teva Pharmaceutical Industries</t>
  </si>
  <si>
    <t>ISR</t>
  </si>
  <si>
    <t>e4943b88-5bab-2b85-1f89-c76ab582cee5</t>
  </si>
  <si>
    <t>Summit Marketing</t>
  </si>
  <si>
    <t>Acosta</t>
  </si>
  <si>
    <t>e0906c05-fae5-9591-ba5f-2142d8b0065a</t>
  </si>
  <si>
    <t>Pari Networks</t>
  </si>
  <si>
    <t>Cisco</t>
  </si>
  <si>
    <t>Sum of money_raised</t>
  </si>
  <si>
    <t>IPOs</t>
  </si>
  <si>
    <t>Count</t>
  </si>
  <si>
    <t>YES</t>
  </si>
  <si>
    <t>NO</t>
  </si>
  <si>
    <t>ACQUIRER WHO DID IPO</t>
  </si>
  <si>
    <t>ACQUIRER WHO DID NOT DONE IPO</t>
  </si>
  <si>
    <t>Lynne Russell</t>
  </si>
  <si>
    <t>Maurizio Paolo Grassi</t>
  </si>
  <si>
    <t>Stuart Pook</t>
  </si>
  <si>
    <t>Count of acquirer_Director_name</t>
  </si>
  <si>
    <t>Fraser Bennett</t>
  </si>
  <si>
    <t>Michael Cohn</t>
  </si>
  <si>
    <t>Thomas Patchin</t>
  </si>
  <si>
    <t>BA</t>
  </si>
  <si>
    <t>Adam Sager</t>
  </si>
  <si>
    <t>degree_type2</t>
  </si>
  <si>
    <t>acquirer_Director_name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</si>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</sst>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48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9" fontId="0" fillId="0" borderId="0" xfId="0" applyNumberFormat="1"/>
    <xf numFmtId="0" fontId="0" fillId="0" borderId="0" xfId="0" pivotButton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/>
    <xf numFmtId="44" fontId="0" fillId="0" borderId="0" xfId="1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4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externalLink" Target="externalLinks/externalLink1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N"/>
              <a:t>Acquirers</a:t>
            </a:r>
            <a:r>
              <a:rPr lang="en-IN" baseline="0"/>
              <a:t> who did IPO's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9486111111111112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'A1'!$A$2:$A$3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'A1'!$B$2:$B$3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5-4AAC-AE3F-0CE300A91F3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123718288"/>
        <c:axId val="2123723280"/>
      </c:barChart>
      <c:catAx>
        <c:axId val="212371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23280"/>
        <c:crosses val="autoZero"/>
        <c:auto val="1"/>
        <c:lblAlgn val="ctr"/>
        <c:lblOffset val="100"/>
        <c:noMultiLvlLbl val="0"/>
      </c:catAx>
      <c:valAx>
        <c:axId val="21237232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2371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[Acquisitions and Ipos_Pankaj.xlsx]A6!PivotTable1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Popular Degree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3"/>
        <c:spPr>
          <a:solidFill>
            <a:schemeClr val="accent1"/>
          </a:soli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4"/>
        <c:spPr>
          <a:solidFill>
            <a:schemeClr val="accent1"/>
          </a:soli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'A6'!$F$2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Pt>
            <c:idx val="17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686-4548-B84F-B53CDE26E0BE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86-4548-B84F-B53CDE26E0BE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686-4548-B84F-B53CDE26E0BE}"/>
              </c:ext>
            </c:extLst>
          </c:dPt>
          <c:dLbls>
            <c:dLbl>
              <c:idx val="17"/>
              <c:layout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686-4548-B84F-B53CDE26E0BE}"/>
                </c:ext>
              </c:extLst>
            </c:dLbl>
            <c:dLbl>
              <c:idx val="20"/>
              <c:layout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9686-4548-B84F-B53CDE26E0BE}"/>
                </c:ext>
              </c:extLst>
            </c:dLbl>
            <c:dLbl>
              <c:idx val="22"/>
              <c:layout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9686-4548-B84F-B53CDE26E0B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'A6'!$E$3:$E$26</c:f>
              <c:strCache>
                <c:ptCount val="23"/>
                <c:pt idx="0">
                  <c:v>B.A. Economics</c:v>
                </c:pt>
                <c:pt idx="1">
                  <c:v>B.Tech</c:v>
                </c:pt>
                <c:pt idx="2">
                  <c:v>Bachelor</c:v>
                </c:pt>
                <c:pt idx="3">
                  <c:v>Bachelor Degree</c:v>
                </c:pt>
                <c:pt idx="4">
                  <c:v>Bachelor of Economics</c:v>
                </c:pt>
                <c:pt idx="5">
                  <c:v>BBA</c:v>
                </c:pt>
                <c:pt idx="6">
                  <c:v>BE</c:v>
                </c:pt>
                <c:pt idx="7">
                  <c:v>BS</c:v>
                </c:pt>
                <c:pt idx="8">
                  <c:v>Doctor of law</c:v>
                </c:pt>
                <c:pt idx="9">
                  <c:v>Juris Doctorate</c:v>
                </c:pt>
                <c:pt idx="10">
                  <c:v>Laurea</c:v>
                </c:pt>
                <c:pt idx="11">
                  <c:v>LLB</c:v>
                </c:pt>
                <c:pt idx="12">
                  <c:v>M.A</c:v>
                </c:pt>
                <c:pt idx="13">
                  <c:v>M.A.</c:v>
                </c:pt>
                <c:pt idx="14">
                  <c:v>M.Sc.</c:v>
                </c:pt>
                <c:pt idx="15">
                  <c:v>Master of Science (MSc)</c:v>
                </c:pt>
                <c:pt idx="16">
                  <c:v>Master's degree</c:v>
                </c:pt>
                <c:pt idx="17">
                  <c:v>MBA</c:v>
                </c:pt>
                <c:pt idx="18">
                  <c:v>MS</c:v>
                </c:pt>
                <c:pt idx="19">
                  <c:v>MSc</c:v>
                </c:pt>
                <c:pt idx="20">
                  <c:v>PhD</c:v>
                </c:pt>
                <c:pt idx="21">
                  <c:v>PhD.</c:v>
                </c:pt>
                <c:pt idx="22">
                  <c:v>unknown</c:v>
                </c:pt>
              </c:strCache>
            </c:strRef>
          </c:cat>
          <c:val>
            <c:numRef>
              <c:f>'A6'!$F$3:$F$26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10</c:v>
                </c:pt>
                <c:pt idx="18">
                  <c:v>2</c:v>
                </c:pt>
                <c:pt idx="19">
                  <c:v>1</c:v>
                </c:pt>
                <c:pt idx="20">
                  <c:v>4</c:v>
                </c:pt>
                <c:pt idx="21">
                  <c:v>2</c:v>
                </c:pt>
                <c:pt idx="2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6-4548-B84F-B53CDE26E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1184751"/>
        <c:axId val="591190575"/>
      </c:barChart>
      <c:catAx>
        <c:axId val="5911847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91190575"/>
        <c:crosses val="autoZero"/>
        <c:auto val="1"/>
        <c:lblAlgn val="ctr"/>
        <c:lblOffset val="100"/>
        <c:noMultiLvlLbl val="0"/>
      </c:catAx>
      <c:valAx>
        <c:axId val="59119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8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[Acquisitions and Ipos_Pankaj.xlsx]A7!PivotTable10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Common Institute of Acquiree and Aquirer Directors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'A7'!$I$11</c:f>
              <c:strCache>
                <c:ptCount val="1"/>
                <c:pt idx="0">
                  <c:v>Count of acquirer_Director_name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'A7'!$H$12:$H$23</c:f>
              <c:strCache>
                <c:ptCount val="11"/>
                <c:pt idx="0">
                  <c:v>Birkbeck, University of London</c:v>
                </c:pt>
                <c:pt idx="1">
                  <c:v>Gordon College</c:v>
                </c:pt>
                <c:pt idx="2">
                  <c:v>Hebrew University of Jerusalem</c:v>
                </c:pt>
                <c:pt idx="3">
                  <c:v>Queens College</c:v>
                </c:pt>
                <c:pt idx="4">
                  <c:v>Stanford University</c:v>
                </c:pt>
                <c:pt idx="5">
                  <c:v>University of Florence</c:v>
                </c:pt>
                <c:pt idx="6">
                  <c:v>University of Illinois at Urbana-Champaign (UIUC)</c:v>
                </c:pt>
                <c:pt idx="7">
                  <c:v>University of North Texas</c:v>
                </c:pt>
                <c:pt idx="8">
                  <c:v>University of Rennes 1</c:v>
                </c:pt>
                <c:pt idx="9">
                  <c:v>University of Sydney</c:v>
                </c:pt>
                <c:pt idx="10">
                  <c:v>Wharton School of the University of Pennsylvania</c:v>
                </c:pt>
              </c:strCache>
            </c:strRef>
          </c:cat>
          <c:val>
            <c:numRef>
              <c:f>'A7'!$I$12:$I$23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4-45CC-8F92-9FECAD0E9C5A}"/>
            </c:ext>
          </c:extLst>
        </c:ser>
        <c:ser>
          <c:idx val="1"/>
          <c:order val="1"/>
          <c:tx>
            <c:strRef>
              <c:f>'A7'!$J$11</c:f>
              <c:strCache>
                <c:ptCount val="1"/>
                <c:pt idx="0">
                  <c:v>Count of acquiree_Director_nanme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'A7'!$H$12:$H$23</c:f>
              <c:strCache>
                <c:ptCount val="11"/>
                <c:pt idx="0">
                  <c:v>Birkbeck, University of London</c:v>
                </c:pt>
                <c:pt idx="1">
                  <c:v>Gordon College</c:v>
                </c:pt>
                <c:pt idx="2">
                  <c:v>Hebrew University of Jerusalem</c:v>
                </c:pt>
                <c:pt idx="3">
                  <c:v>Queens College</c:v>
                </c:pt>
                <c:pt idx="4">
                  <c:v>Stanford University</c:v>
                </c:pt>
                <c:pt idx="5">
                  <c:v>University of Florence</c:v>
                </c:pt>
                <c:pt idx="6">
                  <c:v>University of Illinois at Urbana-Champaign (UIUC)</c:v>
                </c:pt>
                <c:pt idx="7">
                  <c:v>University of North Texas</c:v>
                </c:pt>
                <c:pt idx="8">
                  <c:v>University of Rennes 1</c:v>
                </c:pt>
                <c:pt idx="9">
                  <c:v>University of Sydney</c:v>
                </c:pt>
                <c:pt idx="10">
                  <c:v>Wharton School of the University of Pennsylvania</c:v>
                </c:pt>
              </c:strCache>
            </c:strRef>
          </c:cat>
          <c:val>
            <c:numRef>
              <c:f>'A7'!$J$12:$J$23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84-45CC-8F92-9FECAD0E9C5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58742080"/>
        <c:axId val="1858736256"/>
      </c:barChart>
      <c:catAx>
        <c:axId val="1858742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736256"/>
        <c:crosses val="autoZero"/>
        <c:auto val="1"/>
        <c:lblAlgn val="ctr"/>
        <c:lblOffset val="100"/>
        <c:noMultiLvlLbl val="0"/>
      </c:catAx>
      <c:valAx>
        <c:axId val="185873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74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cap="all" baseline="0">
                <a:effectLst/>
              </a:rPr>
              <a:t>Money Spent on Acquisition(in %)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2E28-40E3-9E8B-734CEF8481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2E28-40E3-9E8B-734CEF8481E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2E28-40E3-9E8B-734CEF8481E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2E28-40E3-9E8B-734CEF8481E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'A1'!$A$21:$A$22</c:f>
              <c:strCache>
                <c:ptCount val="2"/>
                <c:pt idx="0">
                  <c:v>ACQUIRER WHO DID IPO</c:v>
                </c:pt>
                <c:pt idx="1">
                  <c:v>ACQUIRER WHO DID NOT DONE IPO</c:v>
                </c:pt>
              </c:strCache>
            </c:strRef>
          </c:cat>
          <c:val>
            <c:numRef>
              <c:f>'A1'!$C$21:$C$22</c:f>
              <c:numCache>
                <c:formatCode>_-[$$-409]* #,##0.00_ ;_-[$$-409]* \-#,##0.00\ ;_-[$$-409]* "-"??_ ;_-@_ </c:formatCode>
                <c:ptCount val="2"/>
                <c:pt idx="0">
                  <c:v>12.7101205</c:v>
                </c:pt>
                <c:pt idx="1">
                  <c:v>15.6498817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28-40E3-9E8B-734CEF8481E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0" i="0" cap="small" normalizeH="0" baseline="0">
                <a:effectLst/>
              </a:rPr>
              <a:t>Acquirers who did IPO's</a:t>
            </a:r>
            <a:endParaRPr lang="en-IN" cap="small" normalizeH="0" baseline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D19B-4AB7-A1EA-B259D1E3B8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D19B-4AB7-A1EA-B259D1E3B80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19B-4AB7-A1EA-B259D1E3B80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19B-4AB7-A1EA-B259D1E3B80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'A1'!$A$2:$A$3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'A1'!$B$2:$B$3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9B-4AB7-A1EA-B259D1E3B80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[Acquisitions and Ipos_Pankaj.xlsx]A1O!PivotTable2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COMPANIES WHO RAISED MONEY FROM IPO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>
            <c:manualLayout>
              <c:x val="-4.8793411269156629E-2"/>
              <c:y val="-6.417967884387665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>
            <c:manualLayout>
              <c:x val="-1.5557139817686677E-16"/>
              <c:y val="3.20898394219381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>
            <c:manualLayout>
              <c:x val="-3.6064695285898396E-2"/>
              <c:y val="-3.85078073063258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>
            <c:manualLayout>
              <c:x val="-4.8793411269156629E-2"/>
              <c:y val="-6.417967884387665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>
            <c:manualLayout>
              <c:x val="-3.6064695285898396E-2"/>
              <c:y val="-3.85078073063258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>
            <c:manualLayout>
              <c:x val="-1.5557139817686677E-16"/>
              <c:y val="3.20898394219381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>
            <c:manualLayout>
              <c:x val="-4.8793411269156629E-2"/>
              <c:y val="-6.417967884387665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>
            <c:manualLayout>
              <c:x val="-3.6064695285898396E-2"/>
              <c:y val="-3.85078073063258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>
            <c:manualLayout>
              <c:x val="-1.5557139817686677E-16"/>
              <c:y val="3.20898394219381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2200337294269227E-2"/>
          <c:y val="0.24139063719556025"/>
          <c:w val="0.82832804139471983"/>
          <c:h val="0.72429445939864656"/>
        </c:manualLayout>
      </c:layout>
      <c:pie3DChart>
        <c:varyColors val="1"/>
        <c:ser>
          <c:idx val="0"/>
          <c:order val="0"/>
          <c:tx>
            <c:strRef>
              <c:f>A1O!$B$24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AEAD-44D8-82B7-B90FCA12EF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AEAD-44D8-82B7-B90FCA12EF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AEAD-44D8-82B7-B90FCA12EF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AEAD-44D8-82B7-B90FCA12EF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AEAD-44D8-82B7-B90FCA12EF7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AEAD-44D8-82B7-B90FCA12EF7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AEAD-44D8-82B7-B90FCA12EF7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AEAD-44D8-82B7-B90FCA12EF7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AEAD-44D8-82B7-B90FCA12EF7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3-AEAD-44D8-82B7-B90FCA12EF7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5-AEAD-44D8-82B7-B90FCA12EF7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7-AEAD-44D8-82B7-B90FCA12EF7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9-AEAD-44D8-82B7-B90FCA12EF7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B-AEAD-44D8-82B7-B90FCA12EF7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D-AEAD-44D8-82B7-B90FCA12EF7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F-AEAD-44D8-82B7-B90FCA12EF7E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1-AEAD-44D8-82B7-B90FCA12EF7E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3-AEAD-44D8-82B7-B90FCA12EF7E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5-AEAD-44D8-82B7-B90FCA12EF7E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7-AEAD-44D8-82B7-B90FCA12EF7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AEAD-44D8-82B7-B90FCA12EF7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AEAD-44D8-82B7-B90FCA12EF7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AEAD-44D8-82B7-B90FCA12EF7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AEAD-44D8-82B7-B90FCA12EF7E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AEAD-44D8-82B7-B90FCA12EF7E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AEAD-44D8-82B7-B90FCA12EF7E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AEAD-44D8-82B7-B90FCA12EF7E}"/>
                </c:ext>
              </c:extLst>
            </c:dLbl>
            <c:dLbl>
              <c:idx val="7"/>
              <c:layout>
                <c:manualLayout>
                  <c:x val="-4.8793411269156629E-2"/>
                  <c:y val="-6.417967884387665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AEAD-44D8-82B7-B90FCA12EF7E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AEAD-44D8-82B7-B90FCA12EF7E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AEAD-44D8-82B7-B90FCA12EF7E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AEAD-44D8-82B7-B90FCA12EF7E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AEAD-44D8-82B7-B90FCA12EF7E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9-AEAD-44D8-82B7-B90FCA12EF7E}"/>
                </c:ext>
              </c:extLst>
            </c:dLbl>
            <c:dLbl>
              <c:idx val="13"/>
              <c:layout>
                <c:manualLayout>
                  <c:x val="-3.6064695285898396E-2"/>
                  <c:y val="-3.850780730632581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B-AEAD-44D8-82B7-B90FCA12EF7E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D-AEAD-44D8-82B7-B90FCA12EF7E}"/>
                </c:ext>
              </c:extLst>
            </c:dLbl>
            <c:dLbl>
              <c:idx val="15"/>
              <c:layout>
                <c:manualLayout>
                  <c:x val="-1.5557139817686677E-16"/>
                  <c:y val="3.208983942193818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F-AEAD-44D8-82B7-B90FCA12EF7E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1-AEAD-44D8-82B7-B90FCA12EF7E}"/>
                </c:ext>
              </c:extLst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3-AEAD-44D8-82B7-B90FCA12EF7E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5-AEAD-44D8-82B7-B90FCA12EF7E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7-AEAD-44D8-82B7-B90FCA12EF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A1O!$A$25:$A$45</c:f>
              <c:strCache>
                <c:ptCount val="20"/>
                <c:pt idx="0">
                  <c:v>Avanti Communications</c:v>
                </c:pt>
                <c:pt idx="1">
                  <c:v>Bechtle</c:v>
                </c:pt>
                <c:pt idx="2">
                  <c:v>Braemar Hotel &amp; Resorts Inc</c:v>
                </c:pt>
                <c:pt idx="3">
                  <c:v>Carclo plc</c:v>
                </c:pt>
                <c:pt idx="4">
                  <c:v>Cellnex Telecom</c:v>
                </c:pt>
                <c:pt idx="5">
                  <c:v>CGG SA</c:v>
                </c:pt>
                <c:pt idx="6">
                  <c:v>China Longyuan Power Group</c:v>
                </c:pt>
                <c:pt idx="7">
                  <c:v>elf Cosmetics</c:v>
                </c:pt>
                <c:pt idx="8">
                  <c:v>Fugro</c:v>
                </c:pt>
                <c:pt idx="9">
                  <c:v>Graphic Packaging</c:v>
                </c:pt>
                <c:pt idx="10">
                  <c:v>Hung Hing Printing Group</c:v>
                </c:pt>
                <c:pt idx="11">
                  <c:v>NetPlayTV plc</c:v>
                </c:pt>
                <c:pt idx="12">
                  <c:v>NTELS</c:v>
                </c:pt>
                <c:pt idx="13">
                  <c:v>PlanetOut, Inc.</c:v>
                </c:pt>
                <c:pt idx="14">
                  <c:v>Quotient Biodiagnostics</c:v>
                </c:pt>
                <c:pt idx="15">
                  <c:v>Shield Therapeutics</c:v>
                </c:pt>
                <c:pt idx="16">
                  <c:v>Shurgard Self-Storage</c:v>
                </c:pt>
                <c:pt idx="17">
                  <c:v>Starbucks</c:v>
                </c:pt>
                <c:pt idx="18">
                  <c:v>Thyrocare Technologies</c:v>
                </c:pt>
                <c:pt idx="19">
                  <c:v>Wendy's</c:v>
                </c:pt>
              </c:strCache>
            </c:strRef>
          </c:cat>
          <c:val>
            <c:numRef>
              <c:f>A1O!$B$25:$B$45</c:f>
              <c:numCache>
                <c:formatCode>General</c:formatCode>
                <c:ptCount val="20"/>
                <c:pt idx="7">
                  <c:v>63000000</c:v>
                </c:pt>
                <c:pt idx="13">
                  <c:v>41850000</c:v>
                </c:pt>
                <c:pt idx="14">
                  <c:v>40000000</c:v>
                </c:pt>
                <c:pt idx="15">
                  <c:v>32500000</c:v>
                </c:pt>
                <c:pt idx="16">
                  <c:v>575000000</c:v>
                </c:pt>
                <c:pt idx="18">
                  <c:v>72000000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EAD-44D8-82B7-B90FCA12EF7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REGIONAL ANALYSIS OF ACQUIRERS AND ACQUIREES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'A2'!$B$1</c:f>
              <c:strCache>
                <c:ptCount val="1"/>
                <c:pt idx="0">
                  <c:v>No. of Acquirer belongs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0.13049196498294358"/>
                  <c:y val="-7.829004958490680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05A7-4769-B8B8-B44ACE2273B0}"/>
                </c:ext>
              </c:extLst>
            </c:dLbl>
            <c:dLbl>
              <c:idx val="9"/>
              <c:layout>
                <c:manualLayout>
                  <c:x val="0"/>
                  <c:y val="-6.90794555160942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05A7-4769-B8B8-B44ACE2273B0}"/>
                </c:ext>
              </c:extLst>
            </c:dLbl>
            <c:spPr>
              <a:solidFill>
                <a:srgbClr val="ED7D31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'A2'!$A$2:$A$45</c:f>
              <c:strCache>
                <c:ptCount val="44"/>
                <c:pt idx="0">
                  <c:v>Arkansas</c:v>
                </c:pt>
                <c:pt idx="1">
                  <c:v>Baden-Wurttemberg</c:v>
                </c:pt>
                <c:pt idx="2">
                  <c:v>Beijing</c:v>
                </c:pt>
                <c:pt idx="3">
                  <c:v>Bristol, City of</c:v>
                </c:pt>
                <c:pt idx="4">
                  <c:v>California</c:v>
                </c:pt>
                <c:pt idx="5">
                  <c:v>Catalonia</c:v>
                </c:pt>
                <c:pt idx="6">
                  <c:v>Central Region</c:v>
                </c:pt>
                <c:pt idx="7">
                  <c:v>Colorado</c:v>
                </c:pt>
                <c:pt idx="8">
                  <c:v>Delaware</c:v>
                </c:pt>
                <c:pt idx="9">
                  <c:v>England</c:v>
                </c:pt>
                <c:pt idx="10">
                  <c:v>Florida</c:v>
                </c:pt>
                <c:pt idx="11">
                  <c:v>Georgia</c:v>
                </c:pt>
                <c:pt idx="12">
                  <c:v>HaMerkaz</c:v>
                </c:pt>
                <c:pt idx="13">
                  <c:v>Hampshire</c:v>
                </c:pt>
                <c:pt idx="14">
                  <c:v>Hong Kong Island</c:v>
                </c:pt>
                <c:pt idx="15">
                  <c:v>Ile-de-France</c:v>
                </c:pt>
                <c:pt idx="16">
                  <c:v>Illinois</c:v>
                </c:pt>
                <c:pt idx="17">
                  <c:v>Krung Thep</c:v>
                </c:pt>
                <c:pt idx="18">
                  <c:v>Luxembourg</c:v>
                </c:pt>
                <c:pt idx="19">
                  <c:v>Maharashtra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Minas Gerais</c:v>
                </c:pt>
                <c:pt idx="23">
                  <c:v>NA - South Africa</c:v>
                </c:pt>
                <c:pt idx="24">
                  <c:v>New Hampshire</c:v>
                </c:pt>
                <c:pt idx="25">
                  <c:v>New Jersey</c:v>
                </c:pt>
                <c:pt idx="26">
                  <c:v>New Territories</c:v>
                </c:pt>
                <c:pt idx="27">
                  <c:v>New York</c:v>
                </c:pt>
                <c:pt idx="28">
                  <c:v>Noord-Holland</c:v>
                </c:pt>
                <c:pt idx="29">
                  <c:v>Ohio</c:v>
                </c:pt>
                <c:pt idx="30">
                  <c:v>Ontario</c:v>
                </c:pt>
                <c:pt idx="31">
                  <c:v>Oxfordshire</c:v>
                </c:pt>
                <c:pt idx="32">
                  <c:v>Pennsylvania</c:v>
                </c:pt>
                <c:pt idx="33">
                  <c:v>Quebec</c:v>
                </c:pt>
                <c:pt idx="34">
                  <c:v>Seoul-t'ukpyolsi</c:v>
                </c:pt>
                <c:pt idx="35">
                  <c:v>Surrey</c:v>
                </c:pt>
                <c:pt idx="36">
                  <c:v>Tartumaa</c:v>
                </c:pt>
                <c:pt idx="37">
                  <c:v>Tennessee</c:v>
                </c:pt>
                <c:pt idx="38">
                  <c:v>Texas</c:v>
                </c:pt>
                <c:pt idx="39">
                  <c:v>Utah</c:v>
                </c:pt>
                <c:pt idx="40">
                  <c:v>Victoria</c:v>
                </c:pt>
                <c:pt idx="41">
                  <c:v>Wakefield</c:v>
                </c:pt>
                <c:pt idx="42">
                  <c:v>Washington</c:v>
                </c:pt>
                <c:pt idx="43">
                  <c:v>Western Australia</c:v>
                </c:pt>
              </c:strCache>
            </c:strRef>
          </c:cat>
          <c:val>
            <c:numRef>
              <c:f>'A2'!$B$2:$B$45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7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5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A7-4769-B8B8-B44ACE2273B0}"/>
            </c:ext>
          </c:extLst>
        </c:ser>
        <c:ser>
          <c:idx val="2"/>
          <c:order val="1"/>
          <c:tx>
            <c:strRef>
              <c:f>'A2'!$D$1</c:f>
              <c:strCache>
                <c:ptCount val="1"/>
                <c:pt idx="0">
                  <c:v>No. of Acquiree belongs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0"/>
                  <c:y val="-0.1243430199289696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05A7-4769-B8B8-B44ACE2273B0}"/>
                </c:ext>
              </c:extLst>
            </c:dLbl>
            <c:spPr>
              <a:solidFill>
                <a:srgbClr val="70AD47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'A2'!$A$2:$A$45</c:f>
              <c:strCache>
                <c:ptCount val="44"/>
                <c:pt idx="0">
                  <c:v>Arkansas</c:v>
                </c:pt>
                <c:pt idx="1">
                  <c:v>Baden-Wurttemberg</c:v>
                </c:pt>
                <c:pt idx="2">
                  <c:v>Beijing</c:v>
                </c:pt>
                <c:pt idx="3">
                  <c:v>Bristol, City of</c:v>
                </c:pt>
                <c:pt idx="4">
                  <c:v>California</c:v>
                </c:pt>
                <c:pt idx="5">
                  <c:v>Catalonia</c:v>
                </c:pt>
                <c:pt idx="6">
                  <c:v>Central Region</c:v>
                </c:pt>
                <c:pt idx="7">
                  <c:v>Colorado</c:v>
                </c:pt>
                <c:pt idx="8">
                  <c:v>Delaware</c:v>
                </c:pt>
                <c:pt idx="9">
                  <c:v>England</c:v>
                </c:pt>
                <c:pt idx="10">
                  <c:v>Florida</c:v>
                </c:pt>
                <c:pt idx="11">
                  <c:v>Georgia</c:v>
                </c:pt>
                <c:pt idx="12">
                  <c:v>HaMerkaz</c:v>
                </c:pt>
                <c:pt idx="13">
                  <c:v>Hampshire</c:v>
                </c:pt>
                <c:pt idx="14">
                  <c:v>Hong Kong Island</c:v>
                </c:pt>
                <c:pt idx="15">
                  <c:v>Ile-de-France</c:v>
                </c:pt>
                <c:pt idx="16">
                  <c:v>Illinois</c:v>
                </c:pt>
                <c:pt idx="17">
                  <c:v>Krung Thep</c:v>
                </c:pt>
                <c:pt idx="18">
                  <c:v>Luxembourg</c:v>
                </c:pt>
                <c:pt idx="19">
                  <c:v>Maharashtra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Minas Gerais</c:v>
                </c:pt>
                <c:pt idx="23">
                  <c:v>NA - South Africa</c:v>
                </c:pt>
                <c:pt idx="24">
                  <c:v>New Hampshire</c:v>
                </c:pt>
                <c:pt idx="25">
                  <c:v>New Jersey</c:v>
                </c:pt>
                <c:pt idx="26">
                  <c:v>New Territories</c:v>
                </c:pt>
                <c:pt idx="27">
                  <c:v>New York</c:v>
                </c:pt>
                <c:pt idx="28">
                  <c:v>Noord-Holland</c:v>
                </c:pt>
                <c:pt idx="29">
                  <c:v>Ohio</c:v>
                </c:pt>
                <c:pt idx="30">
                  <c:v>Ontario</c:v>
                </c:pt>
                <c:pt idx="31">
                  <c:v>Oxfordshire</c:v>
                </c:pt>
                <c:pt idx="32">
                  <c:v>Pennsylvania</c:v>
                </c:pt>
                <c:pt idx="33">
                  <c:v>Quebec</c:v>
                </c:pt>
                <c:pt idx="34">
                  <c:v>Seoul-t'ukpyolsi</c:v>
                </c:pt>
                <c:pt idx="35">
                  <c:v>Surrey</c:v>
                </c:pt>
                <c:pt idx="36">
                  <c:v>Tartumaa</c:v>
                </c:pt>
                <c:pt idx="37">
                  <c:v>Tennessee</c:v>
                </c:pt>
                <c:pt idx="38">
                  <c:v>Texas</c:v>
                </c:pt>
                <c:pt idx="39">
                  <c:v>Utah</c:v>
                </c:pt>
                <c:pt idx="40">
                  <c:v>Victoria</c:v>
                </c:pt>
                <c:pt idx="41">
                  <c:v>Wakefield</c:v>
                </c:pt>
                <c:pt idx="42">
                  <c:v>Washington</c:v>
                </c:pt>
                <c:pt idx="43">
                  <c:v>Western Australia</c:v>
                </c:pt>
              </c:strCache>
            </c:strRef>
          </c:cat>
          <c:val>
            <c:numRef>
              <c:f>'A2'!$D$2:$D$45</c:f>
              <c:numCache>
                <c:formatCode>General</c:formatCode>
                <c:ptCount val="4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10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A7-4769-B8B8-B44ACE227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244032"/>
        <c:axId val="374244448"/>
      </c:lineChart>
      <c:catAx>
        <c:axId val="3742440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244448"/>
        <c:crosses val="autoZero"/>
        <c:auto val="1"/>
        <c:lblAlgn val="ctr"/>
        <c:lblOffset val="100"/>
        <c:noMultiLvlLbl val="0"/>
      </c:catAx>
      <c:valAx>
        <c:axId val="3742444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424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/>
              <a:t>ACQUISITIONS BIN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'A3'!$A$4:$A$11</c:f>
              <c:strCache>
                <c:ptCount val="8"/>
                <c:pt idx="0">
                  <c:v>0.1M - 100M </c:v>
                </c:pt>
                <c:pt idx="1">
                  <c:v>100M - 200M</c:v>
                </c:pt>
                <c:pt idx="2">
                  <c:v>200M - 300M</c:v>
                </c:pt>
                <c:pt idx="3">
                  <c:v>300M - 400M</c:v>
                </c:pt>
                <c:pt idx="4">
                  <c:v>400M - 500M</c:v>
                </c:pt>
                <c:pt idx="5">
                  <c:v>500M - 600M</c:v>
                </c:pt>
                <c:pt idx="6">
                  <c:v>600M - 700M</c:v>
                </c:pt>
                <c:pt idx="7">
                  <c:v>700M - 800M</c:v>
                </c:pt>
              </c:strCache>
            </c:strRef>
          </c:cat>
          <c:val>
            <c:numRef>
              <c:f>'A3'!$B$4:$B$11</c:f>
              <c:numCache>
                <c:formatCode>General</c:formatCode>
                <c:ptCount val="8"/>
                <c:pt idx="0">
                  <c:v>3</c:v>
                </c:pt>
                <c:pt idx="1">
                  <c:v>7</c:v>
                </c:pt>
                <c:pt idx="2">
                  <c:v>10</c:v>
                </c:pt>
                <c:pt idx="3">
                  <c:v>18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3-461F-87DC-E349227F53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951086736"/>
        <c:axId val="951078000"/>
      </c:barChart>
      <c:catAx>
        <c:axId val="95108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078000"/>
        <c:crosses val="autoZero"/>
        <c:auto val="1"/>
        <c:lblAlgn val="ctr"/>
        <c:lblOffset val="100"/>
        <c:noMultiLvlLbl val="0"/>
      </c:catAx>
      <c:valAx>
        <c:axId val="9510780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5108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[Acquisitions and Ipos_Pankaj.xlsx]A6!PivotTable1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Popular Degree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1"/>
        <c:spPr>
          <a:solidFill>
            <a:schemeClr val="accent1"/>
          </a:soli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2"/>
        <c:spPr>
          <a:solidFill>
            <a:schemeClr val="accent1"/>
          </a:soli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'A6'!$F$2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Pt>
            <c:idx val="17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1B4-490A-BD86-BDB5D554D644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1B4-490A-BD86-BDB5D554D644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1B4-490A-BD86-BDB5D554D644}"/>
              </c:ext>
            </c:extLst>
          </c:dPt>
          <c:dLbls>
            <c:dLbl>
              <c:idx val="17"/>
              <c:layout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1B4-490A-BD86-BDB5D554D644}"/>
                </c:ext>
              </c:extLst>
            </c:dLbl>
            <c:dLbl>
              <c:idx val="20"/>
              <c:layout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1B4-490A-BD86-BDB5D554D644}"/>
                </c:ext>
              </c:extLst>
            </c:dLbl>
            <c:dLbl>
              <c:idx val="22"/>
              <c:layout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1B4-490A-BD86-BDB5D554D64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'A6'!$E$3:$E$26</c:f>
              <c:strCache>
                <c:ptCount val="23"/>
                <c:pt idx="0">
                  <c:v>B.A. Economics</c:v>
                </c:pt>
                <c:pt idx="1">
                  <c:v>B.Tech</c:v>
                </c:pt>
                <c:pt idx="2">
                  <c:v>Bachelor</c:v>
                </c:pt>
                <c:pt idx="3">
                  <c:v>Bachelor Degree</c:v>
                </c:pt>
                <c:pt idx="4">
                  <c:v>Bachelor of Economics</c:v>
                </c:pt>
                <c:pt idx="5">
                  <c:v>BBA</c:v>
                </c:pt>
                <c:pt idx="6">
                  <c:v>BE</c:v>
                </c:pt>
                <c:pt idx="7">
                  <c:v>BS</c:v>
                </c:pt>
                <c:pt idx="8">
                  <c:v>Doctor of law</c:v>
                </c:pt>
                <c:pt idx="9">
                  <c:v>Juris Doctorate</c:v>
                </c:pt>
                <c:pt idx="10">
                  <c:v>Laurea</c:v>
                </c:pt>
                <c:pt idx="11">
                  <c:v>LLB</c:v>
                </c:pt>
                <c:pt idx="12">
                  <c:v>M.A</c:v>
                </c:pt>
                <c:pt idx="13">
                  <c:v>M.A.</c:v>
                </c:pt>
                <c:pt idx="14">
                  <c:v>M.Sc.</c:v>
                </c:pt>
                <c:pt idx="15">
                  <c:v>Master of Science (MSc)</c:v>
                </c:pt>
                <c:pt idx="16">
                  <c:v>Master's degree</c:v>
                </c:pt>
                <c:pt idx="17">
                  <c:v>MBA</c:v>
                </c:pt>
                <c:pt idx="18">
                  <c:v>MS</c:v>
                </c:pt>
                <c:pt idx="19">
                  <c:v>MSc</c:v>
                </c:pt>
                <c:pt idx="20">
                  <c:v>PhD</c:v>
                </c:pt>
                <c:pt idx="21">
                  <c:v>PhD.</c:v>
                </c:pt>
                <c:pt idx="22">
                  <c:v>unknown</c:v>
                </c:pt>
              </c:strCache>
            </c:strRef>
          </c:cat>
          <c:val>
            <c:numRef>
              <c:f>'A6'!$F$3:$F$26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10</c:v>
                </c:pt>
                <c:pt idx="18">
                  <c:v>2</c:v>
                </c:pt>
                <c:pt idx="19">
                  <c:v>1</c:v>
                </c:pt>
                <c:pt idx="20">
                  <c:v>4</c:v>
                </c:pt>
                <c:pt idx="21">
                  <c:v>2</c:v>
                </c:pt>
                <c:pt idx="2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B4-490A-BD86-BDB5D554D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1184751"/>
        <c:axId val="591190575"/>
      </c:barChart>
      <c:catAx>
        <c:axId val="5911847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91190575"/>
        <c:crosses val="autoZero"/>
        <c:auto val="1"/>
        <c:lblAlgn val="ctr"/>
        <c:lblOffset val="100"/>
        <c:noMultiLvlLbl val="0"/>
      </c:catAx>
      <c:valAx>
        <c:axId val="59119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8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[Acquisitions and Ipos_Pankaj.xlsx]A7!PivotTable10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Common Institute of Acquiree and Aquirer Directors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layout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dLbl>
          <c:idx val="0"/>
          <c:layout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dLbl>
          <c:idx val="0"/>
          <c:layout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dLbl>
          <c:idx val="0"/>
          <c:layout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'A7'!$I$11</c:f>
              <c:strCache>
                <c:ptCount val="1"/>
                <c:pt idx="0">
                  <c:v>Count of acquirer_Director_name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'A7'!$H$12:$H$23</c:f>
              <c:strCache>
                <c:ptCount val="11"/>
                <c:pt idx="0">
                  <c:v>Birkbeck, University of London</c:v>
                </c:pt>
                <c:pt idx="1">
                  <c:v>Gordon College</c:v>
                </c:pt>
                <c:pt idx="2">
                  <c:v>Hebrew University of Jerusalem</c:v>
                </c:pt>
                <c:pt idx="3">
                  <c:v>Queens College</c:v>
                </c:pt>
                <c:pt idx="4">
                  <c:v>Stanford University</c:v>
                </c:pt>
                <c:pt idx="5">
                  <c:v>University of Florence</c:v>
                </c:pt>
                <c:pt idx="6">
                  <c:v>University of Illinois at Urbana-Champaign (UIUC)</c:v>
                </c:pt>
                <c:pt idx="7">
                  <c:v>University of North Texas</c:v>
                </c:pt>
                <c:pt idx="8">
                  <c:v>University of Rennes 1</c:v>
                </c:pt>
                <c:pt idx="9">
                  <c:v>University of Sydney</c:v>
                </c:pt>
                <c:pt idx="10">
                  <c:v>Wharton School of the University of Pennsylvania</c:v>
                </c:pt>
              </c:strCache>
            </c:strRef>
          </c:cat>
          <c:val>
            <c:numRef>
              <c:f>'A7'!$I$12:$I$23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3-404F-941A-2867BB51C029}"/>
            </c:ext>
          </c:extLst>
        </c:ser>
        <c:ser>
          <c:idx val="1"/>
          <c:order val="1"/>
          <c:tx>
            <c:strRef>
              <c:f>'A7'!$J$11</c:f>
              <c:strCache>
                <c:ptCount val="1"/>
                <c:pt idx="0">
                  <c:v>Count of acquiree_Director_nanme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'A7'!$H$12:$H$23</c:f>
              <c:strCache>
                <c:ptCount val="11"/>
                <c:pt idx="0">
                  <c:v>Birkbeck, University of London</c:v>
                </c:pt>
                <c:pt idx="1">
                  <c:v>Gordon College</c:v>
                </c:pt>
                <c:pt idx="2">
                  <c:v>Hebrew University of Jerusalem</c:v>
                </c:pt>
                <c:pt idx="3">
                  <c:v>Queens College</c:v>
                </c:pt>
                <c:pt idx="4">
                  <c:v>Stanford University</c:v>
                </c:pt>
                <c:pt idx="5">
                  <c:v>University of Florence</c:v>
                </c:pt>
                <c:pt idx="6">
                  <c:v>University of Illinois at Urbana-Champaign (UIUC)</c:v>
                </c:pt>
                <c:pt idx="7">
                  <c:v>University of North Texas</c:v>
                </c:pt>
                <c:pt idx="8">
                  <c:v>University of Rennes 1</c:v>
                </c:pt>
                <c:pt idx="9">
                  <c:v>University of Sydney</c:v>
                </c:pt>
                <c:pt idx="10">
                  <c:v>Wharton School of the University of Pennsylvania</c:v>
                </c:pt>
              </c:strCache>
            </c:strRef>
          </c:cat>
          <c:val>
            <c:numRef>
              <c:f>'A7'!$J$12:$J$23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3-404F-941A-2867BB51C02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58742080"/>
        <c:axId val="1858736256"/>
      </c:barChart>
      <c:catAx>
        <c:axId val="1858742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736256"/>
        <c:crosses val="autoZero"/>
        <c:auto val="1"/>
        <c:lblAlgn val="ctr"/>
        <c:lblOffset val="100"/>
        <c:noMultiLvlLbl val="0"/>
      </c:catAx>
      <c:valAx>
        <c:axId val="185873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74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SOCIAL MEDIA PRESENCE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'A5'!$A$9:$A$10</c:f>
              <c:strCache>
                <c:ptCount val="2"/>
                <c:pt idx="0">
                  <c:v>Acquirer</c:v>
                </c:pt>
                <c:pt idx="1">
                  <c:v>Aquiree</c:v>
                </c:pt>
              </c:strCache>
            </c:strRef>
          </c:cat>
          <c:val>
            <c:numRef>
              <c:f>'A5'!$B$9:$B$10</c:f>
              <c:numCache>
                <c:formatCode>General</c:formatCode>
                <c:ptCount val="2"/>
                <c:pt idx="0">
                  <c:v>47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8-401C-ACD9-51864C3056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19048943"/>
        <c:axId val="419046031"/>
      </c:barChart>
      <c:catAx>
        <c:axId val="419048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46031"/>
        <c:crosses val="autoZero"/>
        <c:auto val="1"/>
        <c:lblAlgn val="ctr"/>
        <c:lblOffset val="100"/>
        <c:noMultiLvlLbl val="0"/>
      </c:catAx>
      <c:valAx>
        <c:axId val="4190460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04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N" baseline="0"/>
              <a:t>Money Spent on Acquisition(in $Bn) 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'A1'!$A$21:$A$22</c:f>
              <c:strCache>
                <c:ptCount val="2"/>
                <c:pt idx="0">
                  <c:v>ACQUIRER WHO DID IPO</c:v>
                </c:pt>
                <c:pt idx="1">
                  <c:v>ACQUIRER WHO DID NOT DONE IPO</c:v>
                </c:pt>
              </c:strCache>
            </c:strRef>
          </c:cat>
          <c:val>
            <c:numRef>
              <c:f>'A1'!$C$21:$C$22</c:f>
              <c:numCache>
                <c:formatCode>_-[$$-409]* #,##0.00_ ;_-[$$-409]* \-#,##0.00\ ;_-[$$-409]* "-"??_ ;_-@_ </c:formatCode>
                <c:ptCount val="2"/>
                <c:pt idx="0">
                  <c:v>12.7101205</c:v>
                </c:pt>
                <c:pt idx="1">
                  <c:v>15.6498817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B-4C82-931B-A031A7E1741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123726608"/>
        <c:axId val="2123721200"/>
      </c:barChart>
      <c:catAx>
        <c:axId val="212372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21200"/>
        <c:crosses val="autoZero"/>
        <c:auto val="1"/>
        <c:lblAlgn val="ctr"/>
        <c:lblOffset val="100"/>
        <c:noMultiLvlLbl val="0"/>
      </c:catAx>
      <c:valAx>
        <c:axId val="2123721200"/>
        <c:scaling>
          <c:orientation val="minMax"/>
        </c:scaling>
        <c:delete val="1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crossAx val="212372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cap="all" baseline="0">
                <a:effectLst/>
              </a:rPr>
              <a:t>Money Spent on Acquisition(in %)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10CC-4D51-9A60-5887FFC700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10CC-4D51-9A60-5887FFC7009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0CC-4D51-9A60-5887FFC7009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10CC-4D51-9A60-5887FFC7009C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'A1'!$A$21:$A$22</c:f>
              <c:strCache>
                <c:ptCount val="2"/>
                <c:pt idx="0">
                  <c:v>ACQUIRER WHO DID IPO</c:v>
                </c:pt>
                <c:pt idx="1">
                  <c:v>ACQUIRER WHO DID NOT DONE IPO</c:v>
                </c:pt>
              </c:strCache>
            </c:strRef>
          </c:cat>
          <c:val>
            <c:numRef>
              <c:f>'A1'!$C$21:$C$22</c:f>
              <c:numCache>
                <c:formatCode>_-[$$-409]* #,##0.00_ ;_-[$$-409]* \-#,##0.00\ ;_-[$$-409]* "-"??_ ;_-@_ </c:formatCode>
                <c:ptCount val="2"/>
                <c:pt idx="0">
                  <c:v>12.7101205</c:v>
                </c:pt>
                <c:pt idx="1">
                  <c:v>15.6498817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CC-4D51-9A60-5887FFC7009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0" i="0" cap="small" normalizeH="0" baseline="0">
                <a:effectLst/>
              </a:rPr>
              <a:t>Acquirers who did IPO's</a:t>
            </a:r>
            <a:endParaRPr lang="en-IN" cap="small" normalizeH="0" baseline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A01B-4887-AF85-F7E563F93D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A01B-4887-AF85-F7E563F93DD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A01B-4887-AF85-F7E563F93DD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A01B-4887-AF85-F7E563F93DD0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'A1'!$A$2:$A$3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'A1'!$B$2:$B$3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1B-4887-AF85-F7E563F93DD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[Acquisitions and Ipos_Pankaj.xlsx]A1O!PivotTable2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COMPANIES WHO RAISED MONEY FROM IPO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>
            <c:manualLayout>
              <c:x val="-4.8793411269156629E-2"/>
              <c:y val="-6.417967884387665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>
            <c:manualLayout>
              <c:x val="-1.5557139817686677E-16"/>
              <c:y val="3.20898394219381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>
            <c:manualLayout>
              <c:x val="-3.6064695285898396E-2"/>
              <c:y val="-3.85078073063258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2200337294269227E-2"/>
          <c:y val="0.24139063719556025"/>
          <c:w val="0.82832804139471983"/>
          <c:h val="0.72429445939864656"/>
        </c:manualLayout>
      </c:layout>
      <c:pie3DChart>
        <c:varyColors val="1"/>
        <c:ser>
          <c:idx val="0"/>
          <c:order val="0"/>
          <c:tx>
            <c:strRef>
              <c:f>A1O!$B$24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1BA3-4C38-8B79-A2EAA50892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1BA3-4C38-8B79-A2EAA50892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1BA3-4C38-8B79-A2EAA50892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1BA3-4C38-8B79-A2EAA508921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1BA3-4C38-8B79-A2EAA508921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1BA3-4C38-8B79-A2EAA508921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1BA3-4C38-8B79-A2EAA508921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1BA3-4C38-8B79-A2EAA508921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1BA3-4C38-8B79-A2EAA508921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C-1BA3-4C38-8B79-A2EAA508921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1BA3-4C38-8B79-A2EAA508921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E-1BA3-4C38-8B79-A2EAA508921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1BA3-4C38-8B79-A2EAA508921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1BA3-4C38-8B79-A2EAA508921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0-1BA3-4C38-8B79-A2EAA508921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1BA3-4C38-8B79-A2EAA508921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1BA3-4C38-8B79-A2EAA508921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2-1BA3-4C38-8B79-A2EAA508921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3-1BA3-4C38-8B79-A2EAA508921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4-1BA3-4C38-8B79-A2EAA508921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1BA3-4C38-8B79-A2EAA508921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1BA3-4C38-8B79-A2EAA508921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1BA3-4C38-8B79-A2EAA508921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1BA3-4C38-8B79-A2EAA508921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1BA3-4C38-8B79-A2EAA508921B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1BA3-4C38-8B79-A2EAA508921B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1BA3-4C38-8B79-A2EAA508921B}"/>
                </c:ext>
              </c:extLst>
            </c:dLbl>
            <c:dLbl>
              <c:idx val="7"/>
              <c:layout>
                <c:manualLayout>
                  <c:x val="-4.8793411269156629E-2"/>
                  <c:y val="-6.417967884387665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BA3-4C38-8B79-A2EAA508921B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1BA3-4C38-8B79-A2EAA508921B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1BA3-4C38-8B79-A2EAA508921B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1BA3-4C38-8B79-A2EAA508921B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1BA3-4C38-8B79-A2EAA508921B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1BA3-4C38-8B79-A2EAA508921B}"/>
                </c:ext>
              </c:extLst>
            </c:dLbl>
            <c:dLbl>
              <c:idx val="13"/>
              <c:layout>
                <c:manualLayout>
                  <c:x val="-3.6064695285898396E-2"/>
                  <c:y val="-3.850780730632581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1BA3-4C38-8B79-A2EAA508921B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1BA3-4C38-8B79-A2EAA508921B}"/>
                </c:ext>
              </c:extLst>
            </c:dLbl>
            <c:dLbl>
              <c:idx val="15"/>
              <c:layout>
                <c:manualLayout>
                  <c:x val="-1.5557139817686677E-16"/>
                  <c:y val="3.208983942193818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1BA3-4C38-8B79-A2EAA508921B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1BA3-4C38-8B79-A2EAA508921B}"/>
                </c:ext>
              </c:extLst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2-1BA3-4C38-8B79-A2EAA508921B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1BA3-4C38-8B79-A2EAA508921B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4-1BA3-4C38-8B79-A2EAA50892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A1O!$A$25:$A$45</c:f>
              <c:strCache>
                <c:ptCount val="20"/>
                <c:pt idx="0">
                  <c:v>Avanti Communications</c:v>
                </c:pt>
                <c:pt idx="1">
                  <c:v>Bechtle</c:v>
                </c:pt>
                <c:pt idx="2">
                  <c:v>Braemar Hotel &amp; Resorts Inc</c:v>
                </c:pt>
                <c:pt idx="3">
                  <c:v>Carclo plc</c:v>
                </c:pt>
                <c:pt idx="4">
                  <c:v>Cellnex Telecom</c:v>
                </c:pt>
                <c:pt idx="5">
                  <c:v>CGG SA</c:v>
                </c:pt>
                <c:pt idx="6">
                  <c:v>China Longyuan Power Group</c:v>
                </c:pt>
                <c:pt idx="7">
                  <c:v>elf Cosmetics</c:v>
                </c:pt>
                <c:pt idx="8">
                  <c:v>Fugro</c:v>
                </c:pt>
                <c:pt idx="9">
                  <c:v>Graphic Packaging</c:v>
                </c:pt>
                <c:pt idx="10">
                  <c:v>Hung Hing Printing Group</c:v>
                </c:pt>
                <c:pt idx="11">
                  <c:v>NetPlayTV plc</c:v>
                </c:pt>
                <c:pt idx="12">
                  <c:v>NTELS</c:v>
                </c:pt>
                <c:pt idx="13">
                  <c:v>PlanetOut, Inc.</c:v>
                </c:pt>
                <c:pt idx="14">
                  <c:v>Quotient Biodiagnostics</c:v>
                </c:pt>
                <c:pt idx="15">
                  <c:v>Shield Therapeutics</c:v>
                </c:pt>
                <c:pt idx="16">
                  <c:v>Shurgard Self-Storage</c:v>
                </c:pt>
                <c:pt idx="17">
                  <c:v>Starbucks</c:v>
                </c:pt>
                <c:pt idx="18">
                  <c:v>Thyrocare Technologies</c:v>
                </c:pt>
                <c:pt idx="19">
                  <c:v>Wendy's</c:v>
                </c:pt>
              </c:strCache>
            </c:strRef>
          </c:cat>
          <c:val>
            <c:numRef>
              <c:f>A1O!$B$25:$B$45</c:f>
              <c:numCache>
                <c:formatCode>General</c:formatCode>
                <c:ptCount val="20"/>
                <c:pt idx="7">
                  <c:v>63000000</c:v>
                </c:pt>
                <c:pt idx="13">
                  <c:v>41850000</c:v>
                </c:pt>
                <c:pt idx="14">
                  <c:v>40000000</c:v>
                </c:pt>
                <c:pt idx="15">
                  <c:v>32500000</c:v>
                </c:pt>
                <c:pt idx="16">
                  <c:v>575000000</c:v>
                </c:pt>
                <c:pt idx="18">
                  <c:v>72000000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3-4C38-8B79-A2EAA508921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REGIONAL ANALYSIS OF ACQUIRERS AND ACQUIREES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'A2'!$B$1</c:f>
              <c:strCache>
                <c:ptCount val="1"/>
                <c:pt idx="0">
                  <c:v>No. of Acquirer belongs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0.13049196498294358"/>
                  <c:y val="-7.829004958490680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5267-4204-99E6-D846D40ACAB4}"/>
                </c:ext>
              </c:extLst>
            </c:dLbl>
            <c:dLbl>
              <c:idx val="9"/>
              <c:layout>
                <c:manualLayout>
                  <c:x val="0"/>
                  <c:y val="-6.90794555160942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4766-4ACB-AF66-0732D31528EC}"/>
                </c:ext>
              </c:extLst>
            </c:dLbl>
            <c:spPr>
              <a:solidFill>
                <a:srgbClr val="ED7D31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'A2'!$A$2:$A$45</c:f>
              <c:strCache>
                <c:ptCount val="44"/>
                <c:pt idx="0">
                  <c:v>Arkansas</c:v>
                </c:pt>
                <c:pt idx="1">
                  <c:v>Baden-Wurttemberg</c:v>
                </c:pt>
                <c:pt idx="2">
                  <c:v>Beijing</c:v>
                </c:pt>
                <c:pt idx="3">
                  <c:v>Bristol, City of</c:v>
                </c:pt>
                <c:pt idx="4">
                  <c:v>California</c:v>
                </c:pt>
                <c:pt idx="5">
                  <c:v>Catalonia</c:v>
                </c:pt>
                <c:pt idx="6">
                  <c:v>Central Region</c:v>
                </c:pt>
                <c:pt idx="7">
                  <c:v>Colorado</c:v>
                </c:pt>
                <c:pt idx="8">
                  <c:v>Delaware</c:v>
                </c:pt>
                <c:pt idx="9">
                  <c:v>England</c:v>
                </c:pt>
                <c:pt idx="10">
                  <c:v>Florida</c:v>
                </c:pt>
                <c:pt idx="11">
                  <c:v>Georgia</c:v>
                </c:pt>
                <c:pt idx="12">
                  <c:v>HaMerkaz</c:v>
                </c:pt>
                <c:pt idx="13">
                  <c:v>Hampshire</c:v>
                </c:pt>
                <c:pt idx="14">
                  <c:v>Hong Kong Island</c:v>
                </c:pt>
                <c:pt idx="15">
                  <c:v>Ile-de-France</c:v>
                </c:pt>
                <c:pt idx="16">
                  <c:v>Illinois</c:v>
                </c:pt>
                <c:pt idx="17">
                  <c:v>Krung Thep</c:v>
                </c:pt>
                <c:pt idx="18">
                  <c:v>Luxembourg</c:v>
                </c:pt>
                <c:pt idx="19">
                  <c:v>Maharashtra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Minas Gerais</c:v>
                </c:pt>
                <c:pt idx="23">
                  <c:v>NA - South Africa</c:v>
                </c:pt>
                <c:pt idx="24">
                  <c:v>New Hampshire</c:v>
                </c:pt>
                <c:pt idx="25">
                  <c:v>New Jersey</c:v>
                </c:pt>
                <c:pt idx="26">
                  <c:v>New Territories</c:v>
                </c:pt>
                <c:pt idx="27">
                  <c:v>New York</c:v>
                </c:pt>
                <c:pt idx="28">
                  <c:v>Noord-Holland</c:v>
                </c:pt>
                <c:pt idx="29">
                  <c:v>Ohio</c:v>
                </c:pt>
                <c:pt idx="30">
                  <c:v>Ontario</c:v>
                </c:pt>
                <c:pt idx="31">
                  <c:v>Oxfordshire</c:v>
                </c:pt>
                <c:pt idx="32">
                  <c:v>Pennsylvania</c:v>
                </c:pt>
                <c:pt idx="33">
                  <c:v>Quebec</c:v>
                </c:pt>
                <c:pt idx="34">
                  <c:v>Seoul-t'ukpyolsi</c:v>
                </c:pt>
                <c:pt idx="35">
                  <c:v>Surrey</c:v>
                </c:pt>
                <c:pt idx="36">
                  <c:v>Tartumaa</c:v>
                </c:pt>
                <c:pt idx="37">
                  <c:v>Tennessee</c:v>
                </c:pt>
                <c:pt idx="38">
                  <c:v>Texas</c:v>
                </c:pt>
                <c:pt idx="39">
                  <c:v>Utah</c:v>
                </c:pt>
                <c:pt idx="40">
                  <c:v>Victoria</c:v>
                </c:pt>
                <c:pt idx="41">
                  <c:v>Wakefield</c:v>
                </c:pt>
                <c:pt idx="42">
                  <c:v>Washington</c:v>
                </c:pt>
                <c:pt idx="43">
                  <c:v>Western Australia</c:v>
                </c:pt>
              </c:strCache>
            </c:strRef>
          </c:cat>
          <c:val>
            <c:numRef>
              <c:f>'A2'!$B$2:$B$45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7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5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67-4204-99E6-D846D40ACAB4}"/>
            </c:ext>
          </c:extLst>
        </c:ser>
        <c:ser>
          <c:idx val="2"/>
          <c:order val="1"/>
          <c:tx>
            <c:strRef>
              <c:f>'A2'!$D$1</c:f>
              <c:strCache>
                <c:ptCount val="1"/>
                <c:pt idx="0">
                  <c:v>No. of Acquiree belongs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0"/>
                  <c:y val="-0.1243430199289696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5267-4204-99E6-D846D40ACAB4}"/>
                </c:ext>
              </c:extLst>
            </c:dLbl>
            <c:spPr>
              <a:solidFill>
                <a:srgbClr val="70AD47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'A2'!$A$2:$A$45</c:f>
              <c:strCache>
                <c:ptCount val="44"/>
                <c:pt idx="0">
                  <c:v>Arkansas</c:v>
                </c:pt>
                <c:pt idx="1">
                  <c:v>Baden-Wurttemberg</c:v>
                </c:pt>
                <c:pt idx="2">
                  <c:v>Beijing</c:v>
                </c:pt>
                <c:pt idx="3">
                  <c:v>Bristol, City of</c:v>
                </c:pt>
                <c:pt idx="4">
                  <c:v>California</c:v>
                </c:pt>
                <c:pt idx="5">
                  <c:v>Catalonia</c:v>
                </c:pt>
                <c:pt idx="6">
                  <c:v>Central Region</c:v>
                </c:pt>
                <c:pt idx="7">
                  <c:v>Colorado</c:v>
                </c:pt>
                <c:pt idx="8">
                  <c:v>Delaware</c:v>
                </c:pt>
                <c:pt idx="9">
                  <c:v>England</c:v>
                </c:pt>
                <c:pt idx="10">
                  <c:v>Florida</c:v>
                </c:pt>
                <c:pt idx="11">
                  <c:v>Georgia</c:v>
                </c:pt>
                <c:pt idx="12">
                  <c:v>HaMerkaz</c:v>
                </c:pt>
                <c:pt idx="13">
                  <c:v>Hampshire</c:v>
                </c:pt>
                <c:pt idx="14">
                  <c:v>Hong Kong Island</c:v>
                </c:pt>
                <c:pt idx="15">
                  <c:v>Ile-de-France</c:v>
                </c:pt>
                <c:pt idx="16">
                  <c:v>Illinois</c:v>
                </c:pt>
                <c:pt idx="17">
                  <c:v>Krung Thep</c:v>
                </c:pt>
                <c:pt idx="18">
                  <c:v>Luxembourg</c:v>
                </c:pt>
                <c:pt idx="19">
                  <c:v>Maharashtra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Minas Gerais</c:v>
                </c:pt>
                <c:pt idx="23">
                  <c:v>NA - South Africa</c:v>
                </c:pt>
                <c:pt idx="24">
                  <c:v>New Hampshire</c:v>
                </c:pt>
                <c:pt idx="25">
                  <c:v>New Jersey</c:v>
                </c:pt>
                <c:pt idx="26">
                  <c:v>New Territories</c:v>
                </c:pt>
                <c:pt idx="27">
                  <c:v>New York</c:v>
                </c:pt>
                <c:pt idx="28">
                  <c:v>Noord-Holland</c:v>
                </c:pt>
                <c:pt idx="29">
                  <c:v>Ohio</c:v>
                </c:pt>
                <c:pt idx="30">
                  <c:v>Ontario</c:v>
                </c:pt>
                <c:pt idx="31">
                  <c:v>Oxfordshire</c:v>
                </c:pt>
                <c:pt idx="32">
                  <c:v>Pennsylvania</c:v>
                </c:pt>
                <c:pt idx="33">
                  <c:v>Quebec</c:v>
                </c:pt>
                <c:pt idx="34">
                  <c:v>Seoul-t'ukpyolsi</c:v>
                </c:pt>
                <c:pt idx="35">
                  <c:v>Surrey</c:v>
                </c:pt>
                <c:pt idx="36">
                  <c:v>Tartumaa</c:v>
                </c:pt>
                <c:pt idx="37">
                  <c:v>Tennessee</c:v>
                </c:pt>
                <c:pt idx="38">
                  <c:v>Texas</c:v>
                </c:pt>
                <c:pt idx="39">
                  <c:v>Utah</c:v>
                </c:pt>
                <c:pt idx="40">
                  <c:v>Victoria</c:v>
                </c:pt>
                <c:pt idx="41">
                  <c:v>Wakefield</c:v>
                </c:pt>
                <c:pt idx="42">
                  <c:v>Washington</c:v>
                </c:pt>
                <c:pt idx="43">
                  <c:v>Western Australia</c:v>
                </c:pt>
              </c:strCache>
            </c:strRef>
          </c:cat>
          <c:val>
            <c:numRef>
              <c:f>'A2'!$D$2:$D$45</c:f>
              <c:numCache>
                <c:formatCode>General</c:formatCode>
                <c:ptCount val="4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10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67-4204-99E6-D846D40AC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244032"/>
        <c:axId val="374244448"/>
      </c:lineChart>
      <c:catAx>
        <c:axId val="3742440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244448"/>
        <c:crosses val="autoZero"/>
        <c:auto val="1"/>
        <c:lblAlgn val="ctr"/>
        <c:lblOffset val="100"/>
        <c:noMultiLvlLbl val="0"/>
      </c:catAx>
      <c:valAx>
        <c:axId val="3742444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424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/>
              <a:t>ACQUISITIONS BIN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'A3'!$A$4:$A$11</c:f>
              <c:strCache>
                <c:ptCount val="8"/>
                <c:pt idx="0">
                  <c:v>0.1M - 100M </c:v>
                </c:pt>
                <c:pt idx="1">
                  <c:v>100M - 200M</c:v>
                </c:pt>
                <c:pt idx="2">
                  <c:v>200M - 300M</c:v>
                </c:pt>
                <c:pt idx="3">
                  <c:v>300M - 400M</c:v>
                </c:pt>
                <c:pt idx="4">
                  <c:v>400M - 500M</c:v>
                </c:pt>
                <c:pt idx="5">
                  <c:v>500M - 600M</c:v>
                </c:pt>
                <c:pt idx="6">
                  <c:v>600M - 700M</c:v>
                </c:pt>
                <c:pt idx="7">
                  <c:v>700M - 800M</c:v>
                </c:pt>
              </c:strCache>
            </c:strRef>
          </c:cat>
          <c:val>
            <c:numRef>
              <c:f>'A3'!$B$4:$B$11</c:f>
              <c:numCache>
                <c:formatCode>General</c:formatCode>
                <c:ptCount val="8"/>
                <c:pt idx="0">
                  <c:v>3</c:v>
                </c:pt>
                <c:pt idx="1">
                  <c:v>7</c:v>
                </c:pt>
                <c:pt idx="2">
                  <c:v>10</c:v>
                </c:pt>
                <c:pt idx="3">
                  <c:v>18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9D0-8A33-562E2E9D68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951086736"/>
        <c:axId val="951078000"/>
      </c:barChart>
      <c:catAx>
        <c:axId val="95108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078000"/>
        <c:crosses val="autoZero"/>
        <c:auto val="1"/>
        <c:lblAlgn val="ctr"/>
        <c:lblOffset val="100"/>
        <c:noMultiLvlLbl val="0"/>
      </c:catAx>
      <c:valAx>
        <c:axId val="9510780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5108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MONTHLY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'A4'!$B$1</c:f>
              <c:strCache>
                <c:ptCount val="1"/>
                <c:pt idx="0">
                  <c:v>Count of Acquisitions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'A4'!$A$2:$A$13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'A4'!$B$2:$B$13</c:f>
              <c:numCache>
                <c:formatCode>General</c:formatCode>
                <c:ptCount val="12"/>
                <c:pt idx="0">
                  <c:v>10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4</c:v>
                </c:pt>
                <c:pt idx="5">
                  <c:v>7</c:v>
                </c:pt>
                <c:pt idx="6">
                  <c:v>9</c:v>
                </c:pt>
                <c:pt idx="7">
                  <c:v>7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A-449A-A27A-5D5782A14B79}"/>
            </c:ext>
          </c:extLst>
        </c:ser>
        <c:ser>
          <c:idx val="1"/>
          <c:order val="1"/>
          <c:tx>
            <c:strRef>
              <c:f>'A4'!$D$1</c:f>
              <c:strCache>
                <c:ptCount val="1"/>
                <c:pt idx="0">
                  <c:v>Count of IPOs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'A4'!$A$2:$A$13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'A4'!$D$2:$D$13</c:f>
              <c:numCache>
                <c:formatCode>General</c:formatCode>
                <c:ptCount val="12"/>
                <c:pt idx="0">
                  <c:v>11</c:v>
                </c:pt>
                <c:pt idx="1">
                  <c:v>3</c:v>
                </c:pt>
                <c:pt idx="2">
                  <c:v>1</c:v>
                </c:pt>
                <c:pt idx="3">
                  <c:v>9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BA-449A-A27A-5D5782A14B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487132879"/>
        <c:axId val="487133711"/>
      </c:barChart>
      <c:catAx>
        <c:axId val="48713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33711"/>
        <c:crosses val="autoZero"/>
        <c:auto val="1"/>
        <c:lblAlgn val="ctr"/>
        <c:lblOffset val="100"/>
        <c:noMultiLvlLbl val="0"/>
      </c:catAx>
      <c:valAx>
        <c:axId val="4871337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713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SOCIAL MEDIA PRESENCE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'A5'!$A$9:$A$10</c:f>
              <c:strCache>
                <c:ptCount val="2"/>
                <c:pt idx="0">
                  <c:v>Acquirer</c:v>
                </c:pt>
                <c:pt idx="1">
                  <c:v>Aquiree</c:v>
                </c:pt>
              </c:strCache>
            </c:strRef>
          </c:cat>
          <c:val>
            <c:numRef>
              <c:f>'A5'!$B$9:$B$10</c:f>
              <c:numCache>
                <c:formatCode>General</c:formatCode>
                <c:ptCount val="2"/>
                <c:pt idx="0">
                  <c:v>47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9-41EC-BCFE-512A2ED683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19048943"/>
        <c:axId val="419046031"/>
      </c:barChart>
      <c:catAx>
        <c:axId val="419048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46031"/>
        <c:crosses val="autoZero"/>
        <c:auto val="1"/>
        <c:lblAlgn val="ctr"/>
        <c:lblOffset val="100"/>
        <c:noMultiLvlLbl val="0"/>
      </c:catAx>
      <c:valAx>
        <c:axId val="4190460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04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127000</xdr:colOff>
      <xdr:row>1</xdr:row>
      <xdr:rowOff>146050</xdr:rowOff>
    </xdr:from>
    <xdr:to>
      <xdr:col>10</xdr:col>
      <xdr:colOff>431800</xdr:colOff>
      <xdr:row>16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AD8D55-27D6-0602-13D6-A6F562E1D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120650</xdr:colOff>
      <xdr:row>17</xdr:row>
      <xdr:rowOff>177800</xdr:rowOff>
    </xdr:from>
    <xdr:to>
      <xdr:col>10</xdr:col>
      <xdr:colOff>425450</xdr:colOff>
      <xdr:row>32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2AA020-34C5-B102-B19F-A1BEA9014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542925</xdr:colOff>
      <xdr:row>17</xdr:row>
      <xdr:rowOff>157162</xdr:rowOff>
    </xdr:from>
    <xdr:to>
      <xdr:col>18</xdr:col>
      <xdr:colOff>238125</xdr:colOff>
      <xdr:row>32</xdr:row>
      <xdr:rowOff>42862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42862</xdr:colOff>
      <xdr:row>1</xdr:row>
      <xdr:rowOff>80962</xdr:rowOff>
    </xdr:from>
    <xdr:to>
      <xdr:col>18</xdr:col>
      <xdr:colOff>347662</xdr:colOff>
      <xdr:row>15</xdr:row>
      <xdr:rowOff>157162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90486</xdr:colOff>
      <xdr:row>22</xdr:row>
      <xdr:rowOff>119061</xdr:rowOff>
    </xdr:from>
    <xdr:to>
      <xdr:col>4</xdr:col>
      <xdr:colOff>1209675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219074</xdr:colOff>
      <xdr:row>19</xdr:row>
      <xdr:rowOff>166687</xdr:rowOff>
    </xdr:from>
    <xdr:to>
      <xdr:col>7</xdr:col>
      <xdr:colOff>2047874</xdr:colOff>
      <xdr:row>34</xdr:row>
      <xdr:rowOff>52387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2</xdr:row>
      <xdr:rowOff>71437</xdr:rowOff>
    </xdr:from>
    <xdr:to>
      <xdr:col>7</xdr:col>
      <xdr:colOff>95250</xdr:colOff>
      <xdr:row>16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104774</xdr:colOff>
      <xdr:row>0</xdr:row>
      <xdr:rowOff>95251</xdr:rowOff>
    </xdr:from>
    <xdr:to>
      <xdr:col>18</xdr:col>
      <xdr:colOff>95249</xdr:colOff>
      <xdr:row>21</xdr:row>
      <xdr:rowOff>171451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6</xdr:row>
      <xdr:rowOff>23812</xdr:rowOff>
    </xdr:from>
    <xdr:to>
      <xdr:col>6</xdr:col>
      <xdr:colOff>533400</xdr:colOff>
      <xdr:row>20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61911</xdr:colOff>
      <xdr:row>1</xdr:row>
      <xdr:rowOff>4762</xdr:rowOff>
    </xdr:from>
    <xdr:to>
      <xdr:col>14</xdr:col>
      <xdr:colOff>542924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355600</xdr:colOff>
      <xdr:row>23</xdr:row>
      <xdr:rowOff>139700</xdr:rowOff>
    </xdr:from>
    <xdr:to>
      <xdr:col>9</xdr:col>
      <xdr:colOff>844550</xdr:colOff>
      <xdr:row>42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CCFDE7-49F4-8FDB-F3B2-2CC629966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12</xdr:row>
      <xdr:rowOff>57150</xdr:rowOff>
    </xdr:from>
    <xdr:to>
      <xdr:col>5</xdr:col>
      <xdr:colOff>511175</xdr:colOff>
      <xdr:row>21</xdr:row>
      <xdr:rowOff>56382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180974</xdr:rowOff>
    </xdr:from>
    <xdr:to>
      <xdr:col>5</xdr:col>
      <xdr:colOff>508000</xdr:colOff>
      <xdr:row>12</xdr:row>
      <xdr:rowOff>57149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504825</xdr:colOff>
      <xdr:row>2</xdr:row>
      <xdr:rowOff>180976</xdr:rowOff>
    </xdr:from>
    <xdr:to>
      <xdr:col>15</xdr:col>
      <xdr:colOff>395289</xdr:colOff>
      <xdr:row>21</xdr:row>
      <xdr:rowOff>47626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66674</xdr:rowOff>
    </xdr:from>
    <xdr:to>
      <xdr:col>9</xdr:col>
      <xdr:colOff>571499</xdr:colOff>
      <xdr:row>39</xdr:row>
      <xdr:rowOff>95249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542925</xdr:colOff>
      <xdr:row>21</xdr:row>
      <xdr:rowOff>38099</xdr:rowOff>
    </xdr:from>
    <xdr:to>
      <xdr:col>17</xdr:col>
      <xdr:colOff>258536</xdr:colOff>
      <xdr:row>39</xdr:row>
      <xdr:rowOff>81642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409574</xdr:colOff>
      <xdr:row>3</xdr:row>
      <xdr:rowOff>0</xdr:rowOff>
    </xdr:from>
    <xdr:to>
      <xdr:col>24</xdr:col>
      <xdr:colOff>280987</xdr:colOff>
      <xdr:row>21</xdr:row>
      <xdr:rowOff>27214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258535</xdr:colOff>
      <xdr:row>21</xdr:row>
      <xdr:rowOff>40822</xdr:rowOff>
    </xdr:from>
    <xdr:to>
      <xdr:col>28</xdr:col>
      <xdr:colOff>22224</xdr:colOff>
      <xdr:row>39</xdr:row>
      <xdr:rowOff>108858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CCFDE7-49F4-8FDB-F3B2-2CC629966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285751</xdr:colOff>
      <xdr:row>3</xdr:row>
      <xdr:rowOff>13606</xdr:rowOff>
    </xdr:from>
    <xdr:to>
      <xdr:col>28</xdr:col>
      <xdr:colOff>27214</xdr:colOff>
      <xdr:row>21</xdr:row>
      <xdr:rowOff>27213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Science/Course/SQL/Project/Project_Acquisitions%20and%20IPOs_Pankaj_Fathima/Project_Acquisitions%20and%20IPOs_Pankaj_Fathi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1"/>
      <sheetName val="A1-O"/>
      <sheetName val="A2"/>
      <sheetName val="A3"/>
      <sheetName val="A4"/>
      <sheetName val="A5"/>
      <sheetName val="A6"/>
      <sheetName val="A7"/>
      <sheetName val="DASHBOARD"/>
    </sheetNames>
    <sheetDataSet>
      <sheetData sheetId="0">
        <row r="2">
          <cell r="A2" t="str">
            <v>YES</v>
          </cell>
          <cell r="B2">
            <v>20</v>
          </cell>
        </row>
        <row r="3">
          <cell r="A3" t="str">
            <v>NO</v>
          </cell>
          <cell r="B3">
            <v>50</v>
          </cell>
        </row>
        <row r="21">
          <cell r="A21" t="str">
            <v>ACQUIRER WHO DID IPO</v>
          </cell>
          <cell r="C21">
            <v>12.7101205</v>
          </cell>
        </row>
        <row r="22">
          <cell r="A22" t="str">
            <v>ACQUIRER WHO DID NOT DONE IPO</v>
          </cell>
          <cell r="C22">
            <v>15.6498817</v>
          </cell>
        </row>
      </sheetData>
      <sheetData sheetId="1">
        <row r="2">
          <cell r="A2" t="str">
            <v>b378e1c2-f054-48c1-a03c-26830f2e9be1</v>
          </cell>
          <cell r="K2" t="str">
            <v>b853819f-8a12-0858-1361-d81d98f64edd</v>
          </cell>
        </row>
        <row r="3">
          <cell r="A3" t="str">
            <v>8352afde-4494-42ae-89b9-b60ca732c547</v>
          </cell>
          <cell r="K3" t="str">
            <v>a291c402-3240-562f-f0ea-c0d0762a2edf</v>
          </cell>
        </row>
        <row r="4">
          <cell r="A4" t="str">
            <v>2b50ae12-fac7-3b05-42f9-e91adb29905b</v>
          </cell>
          <cell r="K4" t="str">
            <v>9789cfba-615c-10ce-ab1a-8ec091852bd5</v>
          </cell>
        </row>
        <row r="5">
          <cell r="A5" t="str">
            <v>9acdc1c4-052b-c39f-5345-d94f6ab179c8</v>
          </cell>
          <cell r="K5" t="str">
            <v>6c454133-a62b-a8af-e537-9b93828c00e8</v>
          </cell>
        </row>
        <row r="6">
          <cell r="A6" t="str">
            <v>d0e9c78e-e36a-feb8-3332-9cd78a012910</v>
          </cell>
          <cell r="K6" t="str">
            <v>2d4e7401-a132-2972-87fc-edfbc9d3d868</v>
          </cell>
        </row>
        <row r="7">
          <cell r="A7" t="str">
            <v>cb7016e8-3517-0259-7c9b-0e092b78d743</v>
          </cell>
          <cell r="K7" t="str">
            <v>21cd4b72-f9cd-6983-66c2-1b5b11816490</v>
          </cell>
        </row>
        <row r="8">
          <cell r="A8" t="str">
            <v>c68a5d13-a92d-d69f-cbd5-36672cdc3ab7</v>
          </cell>
          <cell r="K8" t="str">
            <v>6a14f648-0dd4-c1f4-e732-c75ec7846bba</v>
          </cell>
        </row>
        <row r="9">
          <cell r="A9" t="str">
            <v>945f6efc-8497-df02-845a-7330a78ece38</v>
          </cell>
          <cell r="K9" t="str">
            <v>8f2632c7-d4fb-37d5-de36-78506de421e2</v>
          </cell>
        </row>
        <row r="10">
          <cell r="A10" t="str">
            <v>ad9901cf-f9a0-768e-a6e6-9592742c38ff</v>
          </cell>
          <cell r="K10" t="str">
            <v>63a36d8e-3cc5-be31-4feb-da97d6553b81</v>
          </cell>
        </row>
        <row r="11">
          <cell r="A11" t="str">
            <v>68dd3433-e24d-1885-e987-d769d8ab9b21</v>
          </cell>
          <cell r="K11" t="str">
            <v>ffaeb9bb-e4a1-1d43-a58b-c9b85be40915</v>
          </cell>
        </row>
        <row r="12">
          <cell r="A12" t="str">
            <v>9bb55818-8c03-fbd5-0836-6f7c56fae9fb</v>
          </cell>
          <cell r="K12" t="str">
            <v>e22ddf76-d5e9-d16d-cc83-2c36a4d410b8</v>
          </cell>
        </row>
        <row r="13">
          <cell r="A13" t="str">
            <v>998d3d4a-b4b0-41a2-a9e5-411f6ae52706</v>
          </cell>
          <cell r="K13" t="str">
            <v>0bda9212-cddb-4b0a-109e-937a9b2c128f</v>
          </cell>
        </row>
        <row r="14">
          <cell r="A14" t="str">
            <v>3d61378c-2d1d-da9a-e0c1-bff0071483b9</v>
          </cell>
          <cell r="K14" t="str">
            <v>c5362379-750d-292c-8a20-e0a8be7dd9e2</v>
          </cell>
        </row>
        <row r="15">
          <cell r="A15" t="str">
            <v>155c2927-99d5-41aa-9916-01cf02362893</v>
          </cell>
          <cell r="K15" t="str">
            <v>742444d4-cae6-d8dc-cb4a-ccc933b23874</v>
          </cell>
        </row>
        <row r="16">
          <cell r="A16" t="str">
            <v>4237f6a4-40ec-b5e1-835c-640e965e1011</v>
          </cell>
          <cell r="K16" t="str">
            <v>12da71c7-75f6-f7b4-c2d6-d64776da1cd3</v>
          </cell>
        </row>
        <row r="17">
          <cell r="A17" t="str">
            <v>e7ecd2ba-be08-29d4-9d01-88672e0eab73</v>
          </cell>
          <cell r="K17" t="str">
            <v>77007b1b-f940-47da-ad45-d61411b48034</v>
          </cell>
        </row>
        <row r="18">
          <cell r="A18" t="str">
            <v>e7119296-11de-781c-e322-70f95266b068</v>
          </cell>
          <cell r="K18" t="str">
            <v>ba10c9d2-4d66-da23-60f7-d7515da16987</v>
          </cell>
        </row>
        <row r="19">
          <cell r="A19" t="str">
            <v>74f124c9-6008-4df2-b9a9-0c6cae1e6cd8</v>
          </cell>
          <cell r="K19" t="str">
            <v>12da71c7-75f6-f7b4-c2d6-d64776da1cd3</v>
          </cell>
        </row>
        <row r="20">
          <cell r="A20" t="str">
            <v>02901172-b566-1048-781c-5947243df42c</v>
          </cell>
          <cell r="K20" t="str">
            <v>c8f0ec34-569a-a162-387a-b69c2c74c818</v>
          </cell>
        </row>
        <row r="21">
          <cell r="A21" t="str">
            <v>db0276d5-4db8-a6fb-79bf-06ef38151844</v>
          </cell>
          <cell r="K21" t="str">
            <v>5216f574-043b-52cd-a7e6-4ffd015012c3</v>
          </cell>
        </row>
        <row r="22">
          <cell r="K22" t="str">
            <v>5db38c5c-f8ec-d83a-9557-fcedb3d0d263</v>
          </cell>
        </row>
        <row r="23">
          <cell r="K23" t="str">
            <v>68e13207-c385-5f18-b488-e47689ee44a2</v>
          </cell>
        </row>
        <row r="24">
          <cell r="K24" t="str">
            <v>a95729eb-c94f-a85f-d38d-9ea4b082ac42</v>
          </cell>
        </row>
        <row r="25">
          <cell r="K25" t="str">
            <v>c65dbead-dbea-ec83-20ad-653057802df2</v>
          </cell>
        </row>
        <row r="26">
          <cell r="K26" t="str">
            <v>8f98aae4-4f24-47e3-a123-006ea6acc40e</v>
          </cell>
        </row>
        <row r="27">
          <cell r="K27" t="str">
            <v>7ea516b6-9929-5fa5-de3e-269ac671cb70</v>
          </cell>
        </row>
        <row r="28">
          <cell r="K28" t="str">
            <v>b578f0f6-aaec-093e-701a-d1782e764eca</v>
          </cell>
        </row>
        <row r="29">
          <cell r="K29" t="str">
            <v>8f1b5d66-55a1-a080-03f3-d8cdab690f0d</v>
          </cell>
        </row>
        <row r="30">
          <cell r="K30" t="str">
            <v>cb5409bb-d352-5238-8b04-3c3ea8a9b920</v>
          </cell>
        </row>
        <row r="31">
          <cell r="K31" t="str">
            <v>72099790-f25f-7d86-d040-407c812b5dd1</v>
          </cell>
        </row>
        <row r="32">
          <cell r="K32" t="str">
            <v>d25b9090-3718-70aa-16c0-a297fce8962a</v>
          </cell>
        </row>
        <row r="33">
          <cell r="K33" t="str">
            <v>52ee6afb-597d-4518-4c13-67d6f544553a</v>
          </cell>
        </row>
        <row r="34">
          <cell r="K34" t="str">
            <v>3b3e1125-a3ff-fd5a-cff0-9ecc1ec3a896</v>
          </cell>
        </row>
        <row r="35">
          <cell r="K35" t="str">
            <v>b26b6afb-e646-421f-9e64-f8a604e81860</v>
          </cell>
        </row>
        <row r="36">
          <cell r="K36" t="str">
            <v>71296aee-5334-2a6e-0a9d-f0c7ee94aae4</v>
          </cell>
        </row>
        <row r="37">
          <cell r="K37" t="str">
            <v>12da71c7-75f6-f7b4-c2d6-d64776da1cd3</v>
          </cell>
        </row>
        <row r="38">
          <cell r="K38" t="str">
            <v>e050807e-57b8-d024-1983-0921ef8e272c</v>
          </cell>
        </row>
        <row r="39">
          <cell r="K39" t="str">
            <v>bbf8e157-0050-88cc-fc8f-73eaa073be30</v>
          </cell>
        </row>
        <row r="40">
          <cell r="K40" t="str">
            <v>1f79a553-65c8-456c-83c0-88be1789cfd4</v>
          </cell>
        </row>
        <row r="41">
          <cell r="K41" t="str">
            <v>1266b85b-8528-fc8f-0345-3a8cfc9a3cf5</v>
          </cell>
        </row>
        <row r="42">
          <cell r="K42" t="str">
            <v>6ae49576-1dcb-e503-7cad-c0e2e3313a5d</v>
          </cell>
        </row>
        <row r="43">
          <cell r="K43" t="str">
            <v>56012331-9a12-fe2d-9120-0409b2b3236f</v>
          </cell>
        </row>
        <row r="44">
          <cell r="K44" t="str">
            <v>22251a76-5b5f-0ca8-a41a-23d313d1c644</v>
          </cell>
        </row>
        <row r="45">
          <cell r="K45" t="str">
            <v>1e285a89-5ae9-5dd1-7d57-56a6ee4fce9e</v>
          </cell>
        </row>
        <row r="46">
          <cell r="K46" t="str">
            <v>44d4bb7f-b2fe-e71e-01c3-c80bcffd2475</v>
          </cell>
        </row>
        <row r="47">
          <cell r="K47" t="str">
            <v>69346d6d-8843-8fde-4654-f45bdd532827</v>
          </cell>
        </row>
        <row r="48">
          <cell r="K48" t="str">
            <v>1b8a007d-8808-f9fc-e96e-fce34601faae</v>
          </cell>
        </row>
        <row r="49">
          <cell r="K49" t="str">
            <v>cc70b2f2-cc18-ae08-3848-206599ad6797</v>
          </cell>
        </row>
        <row r="50">
          <cell r="A50" t="str">
            <v>Row Labels</v>
          </cell>
          <cell r="K50" t="str">
            <v>e4943b88-5bab-2b85-1f89-c76ab582cee5</v>
          </cell>
        </row>
        <row r="51">
          <cell r="K51" t="str">
            <v>e0906c05-fae5-9591-ba5f-2142d8b0065a</v>
          </cell>
        </row>
        <row r="54">
          <cell r="K54" t="str">
            <v>Row Labels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Data%20Science/Course/SQL/Project/Project_Acquisitions%20and%20IPOs_Pankaj_Fathima/Project_Acquisitions%20and%20IPOs_Pankaj_Fathima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nkaj" refreshedDate="44815.087375462965" createdVersion="6" refreshedVersion="6" minRefreshableVersion="3" recordCount="50">
  <cacheSource type="worksheet">
    <worksheetSource name="Query9"/>
  </cacheSource>
  <cacheFields count="3">
    <cacheField name="acquiree_Director_nanme" numFmtId="0">
      <sharedItems/>
    </cacheField>
    <cacheField name="degree_type" numFmtId="0">
      <sharedItems count="23">
        <s v="unknown"/>
        <s v="Master's degree"/>
        <s v="MBA"/>
        <s v="M.Sc."/>
        <s v="BS"/>
        <s v="B.Tech"/>
        <s v="B.A. Economics"/>
        <s v="BE"/>
        <s v="Bachelor"/>
        <s v="Bachelor Degree"/>
        <s v="M.A"/>
        <s v="PhD"/>
        <s v="MS"/>
        <s v="Master of Science (MSc)"/>
        <s v="Bachelor of Economics"/>
        <s v="LLB"/>
        <s v="PhD."/>
        <s v="Doctor of law"/>
        <s v="Laurea"/>
        <s v="BBA"/>
        <s v="M.A."/>
        <s v="MSc"/>
        <s v="Juris Doctorate"/>
      </sharedItems>
    </cacheField>
    <cacheField name="institution_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ankaj" refreshedDate="44815.10056712963" createdVersion="6" refreshedVersion="6" minRefreshableVersion="3" recordCount="20">
  <cacheSource type="worksheet">
    <worksheetSource name="Query10"/>
  </cacheSource>
  <cacheFields count="8">
    <cacheField name="acquirer_uuid" numFmtId="0">
      <sharedItems/>
    </cacheField>
    <cacheField name="org_uuid" numFmtId="0">
      <sharedItems/>
    </cacheField>
    <cacheField name="acquiree_name" numFmtId="0">
      <sharedItems/>
    </cacheField>
    <cacheField name="acquirer_name" numFmtId="0">
      <sharedItems count="20">
        <s v="Shurgard Self-Storage"/>
        <s v="CGG SA"/>
        <s v="PlanetOut, Inc."/>
        <s v="Avanti Communications"/>
        <s v="Thyrocare Technologies"/>
        <s v="Bechtle"/>
        <s v="China Longyuan Power Group"/>
        <s v="Graphic Packaging"/>
        <s v="Cellnex Telecom"/>
        <s v="Starbucks"/>
        <s v="Quotient Biodiagnostics"/>
        <s v="NTELS"/>
        <s v="Fugro"/>
        <s v="Carclo plc"/>
        <s v="Braemar Hotel &amp; Resorts Inc"/>
        <s v="elf Cosmetics"/>
        <s v="NetPlayTV plc"/>
        <s v="Hung Hing Printing Group"/>
        <s v="Wendy's"/>
        <s v="Shield Therapeutics"/>
      </sharedItems>
    </cacheField>
    <cacheField name="acquirer_country_code" numFmtId="0">
      <sharedItems/>
    </cacheField>
    <cacheField name="type" numFmtId="0">
      <sharedItems/>
    </cacheField>
    <cacheField name="price_usd" numFmtId="0">
      <sharedItems containsSemiMixedTypes="0" containsString="0" containsNumber="1" containsInteger="1" minValue="535780630" maxValue="735231420"/>
    </cacheField>
    <cacheField name="money_raised" numFmtId="0">
      <sharedItems containsString="0" containsBlank="1" containsNumber="1" containsInteger="1" minValue="32500000" maxValue="575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Rahamath Fathima" refreshedDate="44815.5336193287" createdVersion="8" refreshedVersion="8" minRefreshableVersion="3" recordCount="23">
  <cacheSource type="worksheet">
    <worksheetSource name="Query20" r:id="rId2"/>
  </cacheSource>
  <cacheFields count="5">
    <cacheField name="acquiree_Director_nanme" numFmtId="0">
      <sharedItems/>
    </cacheField>
    <cacheField name="degree_type" numFmtId="0">
      <sharedItems/>
    </cacheField>
    <cacheField name="institution_name" numFmtId="0">
      <sharedItems count="11">
        <s v="Stanford University"/>
        <s v="Hebrew University of Jerusalem"/>
        <s v="Gordon College"/>
        <s v="Wharton School of the University of Pennsylvania"/>
        <s v="Birkbeck, University of London"/>
        <s v="University of Illinois at Urbana-Champaign (UIUC)"/>
        <s v="University of Rennes 1"/>
        <s v="University of Sydney"/>
        <s v="University of Florence"/>
        <s v="University of North Texas"/>
        <s v="Queens College"/>
      </sharedItems>
    </cacheField>
    <cacheField name="acquirer_Director_name" numFmtId="0">
      <sharedItems/>
    </cacheField>
    <cacheField name="degree_type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s v="David Riley"/>
    <x v="0"/>
    <s v="Northwestern University"/>
  </r>
  <r>
    <s v="Rick Bullotta"/>
    <x v="1"/>
    <s v="LUISS Guido Carli University"/>
  </r>
  <r>
    <s v="Adam Block"/>
    <x v="2"/>
    <s v="Stanford University"/>
  </r>
  <r>
    <s v="Joseph Schlessinger"/>
    <x v="3"/>
    <s v="Hebrew University of Jerusalem"/>
  </r>
  <r>
    <s v="Jim Lally"/>
    <x v="4"/>
    <s v="Gordon College"/>
  </r>
  <r>
    <s v="Yuvraj Yadav"/>
    <x v="5"/>
    <s v="Rajasthan Technical University"/>
  </r>
  <r>
    <s v="Alexander Ebadirad"/>
    <x v="6"/>
    <s v="University of Arizona"/>
  </r>
  <r>
    <s v="Mario Stumpo"/>
    <x v="1"/>
    <s v="LUISS Guido Carli University"/>
  </r>
  <r>
    <s v="Rich Kaufman"/>
    <x v="7"/>
    <s v="Arizona State University"/>
  </r>
  <r>
    <s v="Geoffrey Cross"/>
    <x v="2"/>
    <s v="Stanford University"/>
  </r>
  <r>
    <s v="Geoffrey Cross"/>
    <x v="2"/>
    <s v="Stanford University"/>
  </r>
  <r>
    <s v="SARDORBEK IMOMALIEV"/>
    <x v="2"/>
    <s v="Wharton School of the University of Pennsylvania"/>
  </r>
  <r>
    <s v="SARDORBEK IMOMALIEV"/>
    <x v="2"/>
    <s v="Wharton School of the University of Pennsylvania"/>
  </r>
  <r>
    <s v="Luca Bortolami"/>
    <x v="2"/>
    <s v="Cornell University"/>
  </r>
  <r>
    <s v="Jennifer Daothong"/>
    <x v="8"/>
    <s v="Birkbeck, University of London"/>
  </r>
  <r>
    <s v="Jonathan Henry"/>
    <x v="9"/>
    <s v="Northern Arizona University"/>
  </r>
  <r>
    <s v="Justyna Miziolek"/>
    <x v="10"/>
    <s v="University of Warsaw"/>
  </r>
  <r>
    <s v="Saransh Sharma"/>
    <x v="11"/>
    <s v="University of Illinois at Urbana-Champaign (UIUC)"/>
  </r>
  <r>
    <s v="Saransh Sharma"/>
    <x v="11"/>
    <s v="University of Illinois at Urbana-Champaign (UIUC)"/>
  </r>
  <r>
    <s v="Yariv Geller"/>
    <x v="2"/>
    <s v="MIT - Sloan School of Management"/>
  </r>
  <r>
    <s v="Madhulika S"/>
    <x v="12"/>
    <s v="Texas A&amp;M University"/>
  </r>
  <r>
    <s v="Jorrit Vervoordeldonk"/>
    <x v="13"/>
    <s v="Delft University of Technology"/>
  </r>
  <r>
    <s v="Hugo Mahieu"/>
    <x v="13"/>
    <s v="Delft University of Technology"/>
  </r>
  <r>
    <s v="Gaspard Breton"/>
    <x v="11"/>
    <s v="University of Rennes 1"/>
  </r>
  <r>
    <s v="Art Reidel"/>
    <x v="14"/>
    <s v="University of Sydney"/>
  </r>
  <r>
    <s v="Art Reidel"/>
    <x v="14"/>
    <s v="University of Sydney"/>
  </r>
  <r>
    <s v="James Wells"/>
    <x v="12"/>
    <s v="Texas A&amp;M University"/>
  </r>
  <r>
    <s v="Scott MacDonald"/>
    <x v="0"/>
    <s v="Macomb Community College"/>
  </r>
  <r>
    <s v="Scott MacDonald"/>
    <x v="0"/>
    <s v="Macomb Community College"/>
  </r>
  <r>
    <s v="Chris Winter"/>
    <x v="15"/>
    <s v="University of Nottingham"/>
  </r>
  <r>
    <s v="Chris Winter"/>
    <x v="15"/>
    <s v="University of Nottingham"/>
  </r>
  <r>
    <s v="Dave Wilhite"/>
    <x v="2"/>
    <s v="Purdue University"/>
  </r>
  <r>
    <s v="Patrick Dewar"/>
    <x v="0"/>
    <s v="Drexel University"/>
  </r>
  <r>
    <s v="Vineet Chadha"/>
    <x v="7"/>
    <s v="National Institute of Technology Rourkela"/>
  </r>
  <r>
    <s v="Mark Tan"/>
    <x v="0"/>
    <s v="Northwestern University"/>
  </r>
  <r>
    <s v="Gray Mull"/>
    <x v="16"/>
    <s v="University of North Carolina at Chapel Hill"/>
  </r>
  <r>
    <s v="Ryan Riley"/>
    <x v="0"/>
    <s v="Macomb Community College"/>
  </r>
  <r>
    <s v="Tom Freston"/>
    <x v="17"/>
    <s v="St. Thomas University School of Law"/>
  </r>
  <r>
    <s v="Matt Moran"/>
    <x v="18"/>
    <s v="University of Florence"/>
  </r>
  <r>
    <s v="Matt Moran"/>
    <x v="18"/>
    <s v="University of Florence"/>
  </r>
  <r>
    <s v="Jun Lei"/>
    <x v="16"/>
    <s v="University of North Carolina at Chapel Hill"/>
  </r>
  <r>
    <s v="Fernanda Mercante"/>
    <x v="4"/>
    <s v="Stanford University"/>
  </r>
  <r>
    <s v="Alex Odom"/>
    <x v="8"/>
    <s v="Birkbeck, University of London"/>
  </r>
  <r>
    <s v="Varun Dua"/>
    <x v="11"/>
    <s v="University of Rennes 1"/>
  </r>
  <r>
    <s v="Chris Rouland"/>
    <x v="19"/>
    <s v="University of North Texas"/>
  </r>
  <r>
    <s v="Michael Munz"/>
    <x v="20"/>
    <s v="Queens College"/>
  </r>
  <r>
    <s v="Alberto Pamias"/>
    <x v="2"/>
    <s v="Emory University"/>
  </r>
  <r>
    <s v="Dustin Smith"/>
    <x v="2"/>
    <s v="Cornell University"/>
  </r>
  <r>
    <s v="Constance Freedman"/>
    <x v="21"/>
    <s v="University of North Texas"/>
  </r>
  <r>
    <s v="Leigh J. Randall"/>
    <x v="22"/>
    <s v="Loyola Law School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s v="b378e1c2-f054-48c1-a03c-26830f2e9be1"/>
    <s v="b378e1c2-f054-48c1-a03c-26830f2e9be1"/>
    <s v="ONGC Videsh Limited"/>
    <x v="0"/>
    <s v="LUX"/>
    <s v="ipo"/>
    <n v="535780630"/>
    <n v="575000000"/>
  </r>
  <r>
    <s v="8352afde-4494-42ae-89b9-b60ca732c547"/>
    <s v="8352afde-4494-42ae-89b9-b60ca732c547"/>
    <s v="Innovations New Ventures"/>
    <x v="1"/>
    <s v="FRA"/>
    <s v="ipo"/>
    <n v="546278040"/>
    <m/>
  </r>
  <r>
    <s v="2b50ae12-fac7-3b05-42f9-e91adb29905b"/>
    <s v="2b50ae12-fac7-3b05-42f9-e91adb29905b"/>
    <s v="East Africa Data Centre"/>
    <x v="2"/>
    <s v="USA"/>
    <s v="ipo"/>
    <n v="556775450"/>
    <n v="41850000"/>
  </r>
  <r>
    <s v="9acdc1c4-052b-c39f-5345-d94f6ab179c8"/>
    <s v="9acdc1c4-052b-c39f-5345-d94f6ab179c8"/>
    <s v="Gulfstream Aerospace"/>
    <x v="3"/>
    <s v="GBR"/>
    <s v="ipo"/>
    <n v="567272860"/>
    <m/>
  </r>
  <r>
    <s v="d0e9c78e-e36a-feb8-3332-9cd78a012910"/>
    <s v="d0e9c78e-e36a-feb8-3332-9cd78a012910"/>
    <s v="Therm-O-Disc"/>
    <x v="4"/>
    <s v="IND"/>
    <s v="ipo"/>
    <n v="577770270"/>
    <n v="72000000"/>
  </r>
  <r>
    <s v="cb7016e8-3517-0259-7c9b-0e092b78d743"/>
    <s v="cb7016e8-3517-0259-7c9b-0e092b78d743"/>
    <s v="OUTER Gen"/>
    <x v="5"/>
    <s v="DEU"/>
    <s v="ipo"/>
    <n v="588267680"/>
    <m/>
  </r>
  <r>
    <s v="c68a5d13-a92d-d69f-cbd5-36672cdc3ab7"/>
    <s v="c68a5d13-a92d-d69f-cbd5-36672cdc3ab7"/>
    <s v="Brown &amp; Brown of Central Michigan"/>
    <x v="6"/>
    <s v="CHN"/>
    <s v="ipo"/>
    <n v="598765090"/>
    <m/>
  </r>
  <r>
    <s v="945f6efc-8497-df02-845a-7330a78ece38"/>
    <s v="945f6efc-8497-df02-845a-7330a78ece38"/>
    <s v="Liberty International Underwriters"/>
    <x v="7"/>
    <s v="USA"/>
    <s v="ipo"/>
    <n v="609262500"/>
    <m/>
  </r>
  <r>
    <s v="ad9901cf-f9a0-768e-a6e6-9592742c38ff"/>
    <s v="ad9901cf-f9a0-768e-a6e6-9592742c38ff"/>
    <s v="MIT Energy Initiative"/>
    <x v="8"/>
    <s v="ESP"/>
    <s v="ipo"/>
    <n v="619759910"/>
    <m/>
  </r>
  <r>
    <s v="68dd3433-e24d-1885-e987-d769d8ab9b21"/>
    <s v="68dd3433-e24d-1885-e987-d769d8ab9b21"/>
    <s v="Future Shop"/>
    <x v="9"/>
    <s v="USA"/>
    <s v="ipo"/>
    <n v="630257320"/>
    <m/>
  </r>
  <r>
    <s v="9bb55818-8c03-fbd5-0836-6f7c56fae9fb"/>
    <s v="9bb55818-8c03-fbd5-0836-6f7c56fae9fb"/>
    <s v="Lumni Per�"/>
    <x v="10"/>
    <s v="USA"/>
    <s v="ipo"/>
    <n v="640754730"/>
    <n v="40000000"/>
  </r>
  <r>
    <s v="998d3d4a-b4b0-41a2-a9e5-411f6ae52706"/>
    <s v="998d3d4a-b4b0-41a2-a9e5-411f6ae52706"/>
    <s v="Moynat"/>
    <x v="11"/>
    <s v="KOR"/>
    <s v="ipo"/>
    <n v="651252140"/>
    <m/>
  </r>
  <r>
    <s v="3d61378c-2d1d-da9a-e0c1-bff0071483b9"/>
    <s v="3d61378c-2d1d-da9a-e0c1-bff0071483b9"/>
    <s v="Interamerican University School of Law"/>
    <x v="12"/>
    <s v="AUS"/>
    <s v="ipo"/>
    <n v="661749550"/>
    <m/>
  </r>
  <r>
    <s v="155c2927-99d5-41aa-9916-01cf02362893"/>
    <s v="155c2927-99d5-41aa-9916-01cf02362893"/>
    <s v="Founders Toolkit"/>
    <x v="13"/>
    <s v="GBR"/>
    <s v="ipo"/>
    <n v="672246960"/>
    <m/>
  </r>
  <r>
    <s v="4237f6a4-40ec-b5e1-835c-640e965e1011"/>
    <s v="4237f6a4-40ec-b5e1-835c-640e965e1011"/>
    <s v="ES Track"/>
    <x v="14"/>
    <s v="USA"/>
    <s v="ipo"/>
    <n v="682744370"/>
    <m/>
  </r>
  <r>
    <s v="e7ecd2ba-be08-29d4-9d01-88672e0eab73"/>
    <s v="e7ecd2ba-be08-29d4-9d01-88672e0eab73"/>
    <s v="Union de Pharmacologie Scientifique Appliqu�e"/>
    <x v="15"/>
    <s v="USA"/>
    <s v="ipo"/>
    <n v="693241780"/>
    <n v="63000000"/>
  </r>
  <r>
    <s v="e7119296-11de-781c-e322-70f95266b068"/>
    <s v="e7119296-11de-781c-e322-70f95266b068"/>
    <s v="Numbers"/>
    <x v="16"/>
    <s v="GBR"/>
    <s v="ipo"/>
    <n v="703739190"/>
    <m/>
  </r>
  <r>
    <s v="74f124c9-6008-4df2-b9a9-0c6cae1e6cd8"/>
    <s v="74f124c9-6008-4df2-b9a9-0c6cae1e6cd8"/>
    <s v="Gru Comedil S.r.l"/>
    <x v="17"/>
    <s v="HKG"/>
    <s v="ipo"/>
    <n v="714236600"/>
    <m/>
  </r>
  <r>
    <s v="02901172-b566-1048-781c-5947243df42c"/>
    <s v="02901172-b566-1048-781c-5947243df42c"/>
    <s v="Navistar Defense"/>
    <x v="18"/>
    <s v="USA"/>
    <s v="ipo"/>
    <n v="724734010"/>
    <m/>
  </r>
  <r>
    <s v="db0276d5-4db8-a6fb-79bf-06ef38151844"/>
    <s v="db0276d5-4db8-a6fb-79bf-06ef38151844"/>
    <s v="HDI Plastics"/>
    <x v="19"/>
    <s v="GBR"/>
    <s v="ipo"/>
    <n v="735231420"/>
    <n v="32500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3">
  <r>
    <s v="Adam Block"/>
    <s v="MBA"/>
    <x v="0"/>
    <s v="Fernanda Mercante"/>
    <s v="BS"/>
  </r>
  <r>
    <s v="Joseph Schlessinger"/>
    <s v="M.Sc."/>
    <x v="1"/>
    <s v="Adam Sager"/>
    <s v="BA"/>
  </r>
  <r>
    <s v="Jim Lally"/>
    <s v="BS"/>
    <x v="2"/>
    <s v="Thomas Patchin"/>
    <s v="BS"/>
  </r>
  <r>
    <s v="Geoffrey Cross"/>
    <s v="MBA"/>
    <x v="0"/>
    <s v="Fernanda Mercante"/>
    <s v="BS"/>
  </r>
  <r>
    <s v="Geoffrey Cross"/>
    <s v="MBA"/>
    <x v="0"/>
    <s v="Fernanda Mercante"/>
    <s v="BS"/>
  </r>
  <r>
    <s v="SARDORBEK IMOMALIEV"/>
    <s v="MBA"/>
    <x v="3"/>
    <s v="Michael Cohn"/>
    <s v="MBA"/>
  </r>
  <r>
    <s v="SARDORBEK IMOMALIEV"/>
    <s v="MBA"/>
    <x v="3"/>
    <s v="Michael Cohn"/>
    <s v="MBA"/>
  </r>
  <r>
    <s v="Jennifer Daothong"/>
    <s v="Bachelor"/>
    <x v="4"/>
    <s v="Alex Odom"/>
    <s v="Bachelor"/>
  </r>
  <r>
    <s v="Saransh Sharma"/>
    <s v="PhD"/>
    <x v="5"/>
    <s v="Fraser Bennett"/>
    <s v="PhD"/>
  </r>
  <r>
    <s v="Saransh Sharma"/>
    <s v="PhD"/>
    <x v="5"/>
    <s v="Fraser Bennett"/>
    <s v="PhD"/>
  </r>
  <r>
    <s v="Gaspard Breton"/>
    <s v="PhD"/>
    <x v="6"/>
    <s v="Varun Dua"/>
    <s v="PhD"/>
  </r>
  <r>
    <s v="Art Reidel"/>
    <s v="Bachelor of Economics"/>
    <x v="7"/>
    <s v="Stuart Pook"/>
    <s v="Bachelor of Economics"/>
  </r>
  <r>
    <s v="Art Reidel"/>
    <s v="Bachelor of Economics"/>
    <x v="7"/>
    <s v="Stuart Pook"/>
    <s v="Bachelor of Economics"/>
  </r>
  <r>
    <s v="Matt Moran"/>
    <s v="Laurea"/>
    <x v="8"/>
    <s v="Maurizio Paolo Grassi"/>
    <s v="Laurea"/>
  </r>
  <r>
    <s v="Matt Moran"/>
    <s v="Laurea"/>
    <x v="8"/>
    <s v="Maurizio Paolo Grassi"/>
    <s v="Laurea"/>
  </r>
  <r>
    <s v="Fernanda Mercante"/>
    <s v="BS"/>
    <x v="0"/>
    <s v="Fernanda Mercante"/>
    <s v="BS"/>
  </r>
  <r>
    <s v="Alex Odom"/>
    <s v="Bachelor"/>
    <x v="4"/>
    <s v="Alex Odom"/>
    <s v="Bachelor"/>
  </r>
  <r>
    <s v="Varun Dua"/>
    <s v="PhD"/>
    <x v="6"/>
    <s v="Varun Dua"/>
    <s v="PhD"/>
  </r>
  <r>
    <s v="Chris Rouland"/>
    <s v="BBA"/>
    <x v="9"/>
    <s v="Chris Rouland"/>
    <s v="BBA"/>
  </r>
  <r>
    <s v="Chris Rouland"/>
    <s v="BBA"/>
    <x v="9"/>
    <s v="Lynne Russell"/>
    <s v="MSc"/>
  </r>
  <r>
    <s v="Michael Munz"/>
    <s v="M.A."/>
    <x v="10"/>
    <s v="Michael Munz"/>
    <s v="M.A."/>
  </r>
  <r>
    <s v="Constance Freedman"/>
    <s v="MSc"/>
    <x v="9"/>
    <s v="Chris Rouland"/>
    <s v="BBA"/>
  </r>
  <r>
    <s v="Constance Freedman"/>
    <s v="MSc"/>
    <x v="9"/>
    <s v="Lynne Russell"/>
    <s v="MS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24:B45" firstHeaderRow="1" firstDataRow="1" firstDataCol="1"/>
  <pivotFields count="8">
    <pivotField showAll="0"/>
    <pivotField showAll="0"/>
    <pivotField showAll="0"/>
    <pivotField axis="axisRow" showAll="0">
      <items count="21">
        <item x="3"/>
        <item x="5"/>
        <item x="14"/>
        <item x="13"/>
        <item x="8"/>
        <item x="1"/>
        <item x="6"/>
        <item x="15"/>
        <item x="12"/>
        <item x="7"/>
        <item x="17"/>
        <item x="16"/>
        <item x="11"/>
        <item x="2"/>
        <item x="10"/>
        <item x="19"/>
        <item x="0"/>
        <item x="9"/>
        <item x="4"/>
        <item x="18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money_raised" fld="7" baseField="3" baseItem="0"/>
  </dataFields>
  <chartFormats count="42">
    <chartFormat chart="2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4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4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4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50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" format="5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7" format="52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7" format="53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7" format="54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7" format="55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7" format="56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7" format="57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7" format="58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7" format="59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7" format="60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7" format="6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7" format="62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7" format="63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7" format="64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7" format="65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E2:F26" firstHeaderRow="1" firstDataRow="1" firstDataCol="1"/>
  <pivotFields count="3">
    <pivotField dataField="1" showAll="0"/>
    <pivotField axis="axisRow" showAll="0">
      <items count="24">
        <item x="6"/>
        <item x="5"/>
        <item x="8"/>
        <item x="9"/>
        <item x="14"/>
        <item x="19"/>
        <item x="7"/>
        <item x="4"/>
        <item x="17"/>
        <item x="22"/>
        <item x="18"/>
        <item x="15"/>
        <item x="10"/>
        <item x="20"/>
        <item x="3"/>
        <item x="13"/>
        <item x="1"/>
        <item x="2"/>
        <item x="12"/>
        <item x="21"/>
        <item x="11"/>
        <item x="16"/>
        <item x="0"/>
        <item t="default"/>
      </items>
    </pivotField>
    <pivotField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Count of acquiree_Director_nanme" fld="0" subtotal="count" baseField="0" baseItem="0"/>
  </dataFields>
  <chartFormats count="8"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2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2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H11:J23" firstHeaderRow="0" firstDataRow="1" firstDataCol="1"/>
  <pivotFields count="5">
    <pivotField dataField="1" showAll="0"/>
    <pivotField showAll="0"/>
    <pivotField axis="axisRow" showAll="0">
      <items count="12">
        <item x="4"/>
        <item x="2"/>
        <item x="1"/>
        <item x="10"/>
        <item x="0"/>
        <item x="8"/>
        <item x="5"/>
        <item x="9"/>
        <item x="6"/>
        <item x="7"/>
        <item x="3"/>
        <item t="default"/>
      </items>
    </pivotField>
    <pivotField dataField="1" showAll="0"/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cquirer_Director_name" fld="3" subtotal="count" baseField="0" baseItem="0"/>
    <dataField name="Count of acquiree_Director_nanme" fld="0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9">
    <queryTableFields count="8">
      <queryTableField id="1" name="acquirer_uuid" tableColumnId="17"/>
      <queryTableField id="2" name="org_uuid" tableColumnId="18"/>
      <queryTableField id="3" name="acquiree_name" tableColumnId="19"/>
      <queryTableField id="4" name="acquirer_name" tableColumnId="20"/>
      <queryTableField id="5" name="acquirer_country_code" tableColumnId="21"/>
      <queryTableField id="6" name="type" tableColumnId="22"/>
      <queryTableField id="7" name="price_usd" tableColumnId="23"/>
      <queryTableField id="8" name="money_raised" tableColumnId="24"/>
    </queryTableFields>
  </queryTableRefresh>
</queryTable>
</file>

<file path=xl/queryTables/queryTable10.xml><?xml version="1.0" encoding="utf-8"?>
<queryTable xmlns="http://schemas.openxmlformats.org/spreadsheetml/2006/main" name="ExternalData_1" connectionId="5" autoFormatId="16" applyNumberFormats="0" applyBorderFormats="0" applyFontFormats="0" applyPatternFormats="0" applyAlignmentFormats="0" applyWidthHeightFormats="0">
  <queryTableRefresh nextId="6">
    <queryTableFields count="5">
      <queryTableField id="1" name="acquiree_Director_nanme" tableColumnId="1"/>
      <queryTableField id="2" name="degree_type" tableColumnId="2"/>
      <queryTableField id="3" name="institution_name" tableColumnId="3"/>
      <queryTableField id="4" name="acquirer_Director_name" tableColumnId="4"/>
      <queryTableField id="5" name="degree_type2" tableColumnId="5"/>
    </queryTableFields>
  </queryTableRefresh>
</queryTable>
</file>

<file path=xl/queryTables/queryTable2.xml><?xml version="1.0" encoding="utf-8"?>
<queryTable xmlns="http://schemas.openxmlformats.org/spreadsheetml/2006/main" name="ExternalData_2" connectionId="3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acquirer_uuid" tableColumnId="13"/>
      <queryTableField id="2" name="acquiree_name" tableColumnId="14"/>
      <queryTableField id="3" name="acquirer_name" tableColumnId="15"/>
      <queryTableField id="4" name="acquirer_country_code" tableColumnId="16"/>
      <queryTableField id="5" name="type" tableColumnId="17"/>
      <queryTableField id="6" name="price_usd" tableColumnId="18"/>
    </queryTableFields>
  </queryTableRefresh>
</queryTable>
</file>

<file path=xl/queryTables/queryTable3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acquirer_region" tableColumnId="5"/>
      <queryTableField id="2" name="No. of Acquirer belongs" tableColumnId="6"/>
    </queryTableFields>
  </queryTableRefresh>
</queryTable>
</file>

<file path=xl/queryTables/queryTable4.xml><?xml version="1.0" encoding="utf-8"?>
<queryTable xmlns="http://schemas.openxmlformats.org/spreadsheetml/2006/main" name="ExternalData_2" connectionId="4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acquiree_region" tableColumnId="5"/>
      <queryTableField id="2" name="No. of Acquiree belongs" tableColumnId="6"/>
    </queryTableFields>
  </queryTableRefresh>
</queryTable>
</file>

<file path=xl/queryTables/queryTable5.xml><?xml version="1.0" encoding="utf-8"?>
<queryTable xmlns="http://schemas.openxmlformats.org/spreadsheetml/2006/main" name="ExternalData_1" connectionId="6" autoFormatId="0" applyNumberFormats="0" applyBorderFormats="0" applyFontFormats="1" applyPatternFormats="1" applyAlignmentFormats="0" applyWidthHeightFormats="0">
  <queryTableRefresh preserveSortFilterLayout="0" nextId="9">
    <queryTableFields count="8">
      <queryTableField id="1" name="0.1M - 100M " tableColumnId="17"/>
      <queryTableField id="2" name="100M - 200M" tableColumnId="18"/>
      <queryTableField id="3" name="200M - 300M" tableColumnId="19"/>
      <queryTableField id="4" name="300M - 400M" tableColumnId="20"/>
      <queryTableField id="5" name="400M - 500M" tableColumnId="21"/>
      <queryTableField id="6" name="500M - 600M" tableColumnId="22"/>
      <queryTableField id="7" name="600M - 700M" tableColumnId="23"/>
      <queryTableField id="8" name="700M - 800M" tableColumnId="24"/>
    </queryTableFields>
  </queryTableRefresh>
</queryTable>
</file>

<file path=xl/queryTables/queryTable6.xml><?xml version="1.0" encoding="utf-8"?>
<queryTable xmlns="http://schemas.openxmlformats.org/spreadsheetml/2006/main" name="ExternalData_1" connectionId="8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Month" tableColumnId="5"/>
      <queryTableField id="2" name="Count of Acquisitions" tableColumnId="6"/>
    </queryTableFields>
  </queryTableRefresh>
</queryTable>
</file>

<file path=xl/queryTables/queryTable7.xml><?xml version="1.0" encoding="utf-8"?>
<queryTable xmlns="http://schemas.openxmlformats.org/spreadsheetml/2006/main" name="ExternalData_3" connectionId="9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Month" tableColumnId="5"/>
      <queryTableField id="2" name="Count of IPOs" tableColumnId="6"/>
    </queryTableFields>
  </queryTableRefresh>
</queryTable>
</file>

<file path=xl/queryTables/queryTable8.xml><?xml version="1.0" encoding="utf-8"?>
<queryTable xmlns="http://schemas.openxmlformats.org/spreadsheetml/2006/main" name="ExternalData_1" connectionId="10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acquirer_social_media" tableColumnId="9"/>
      <queryTableField id="2" name="no_of_social_acquirers" tableColumnId="10"/>
      <queryTableField id="3" name="acquiree_social_media" tableColumnId="11"/>
      <queryTableField id="4" name="no_of_social_acquirees" tableColumnId="12"/>
    </queryTableFields>
  </queryTableRefresh>
</queryTable>
</file>

<file path=xl/queryTables/queryTable9.xml><?xml version="1.0" encoding="utf-8"?>
<queryTable xmlns="http://schemas.openxmlformats.org/spreadsheetml/2006/main" name="ExternalData_1" connectionId="11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acquiree_Director_nanme" tableColumnId="7"/>
      <queryTableField id="2" name="degree_type" tableColumnId="8"/>
      <queryTableField id="3" name="institution_nam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9" name="Query10" displayName="Query10" ref="A1:H21" tableType="queryTable" totalsRowShown="0">
  <autoFilter ref="A1:H21"/>
  <tableColumns count="8">
    <tableColumn id="17" uniqueName="17" name="acquirer_uuid" queryTableFieldId="1" dataDxfId="42"/>
    <tableColumn id="18" uniqueName="18" name="org_uuid" queryTableFieldId="2" dataDxfId="41"/>
    <tableColumn id="19" uniqueName="19" name="acquiree_name" queryTableFieldId="3" dataDxfId="40"/>
    <tableColumn id="20" uniqueName="20" name="acquirer_name" queryTableFieldId="4" dataDxfId="39"/>
    <tableColumn id="21" uniqueName="21" name="acquirer_country_code" queryTableFieldId="5" dataDxfId="38"/>
    <tableColumn id="22" uniqueName="22" name="type" queryTableFieldId="6" dataDxfId="37"/>
    <tableColumn id="23" uniqueName="23" name="price_usd" queryTableFieldId="7" dataDxfId="36"/>
    <tableColumn id="24" uniqueName="24" name="money_raised" queryTableFieldId="8" dataDxfId="3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4" name="Query203" displayName="Query203" ref="A1:E24" tableType="queryTable" totalsRowShown="0">
  <autoFilter ref="A1:E24"/>
  <tableColumns count="5">
    <tableColumn id="1" uniqueName="1" name="acquiree_Director_nanme" queryTableFieldId="1" dataDxfId="4"/>
    <tableColumn id="2" uniqueName="2" name="degree_type" queryTableFieldId="2" dataDxfId="3"/>
    <tableColumn id="3" uniqueName="3" name="institution_name" queryTableFieldId="3" dataDxfId="2"/>
    <tableColumn id="4" uniqueName="4" name="acquirer_Director_name" queryTableFieldId="4" dataDxfId="1"/>
    <tableColumn id="5" uniqueName="5" name="degree_type2" queryTableFieldId="5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0" name="Query11" displayName="Query11" ref="K1:P51" tableType="queryTable" totalsRowShown="0">
  <autoFilter ref="K1:P51"/>
  <tableColumns count="6">
    <tableColumn id="13" uniqueName="13" name="acquirer_uuid" queryTableFieldId="1" dataDxfId="34"/>
    <tableColumn id="14" uniqueName="14" name="acquiree_name" queryTableFieldId="2" dataDxfId="33"/>
    <tableColumn id="15" uniqueName="15" name="acquirer_name" queryTableFieldId="3" dataDxfId="32"/>
    <tableColumn id="16" uniqueName="16" name="acquirer_country_code" queryTableFieldId="4" dataDxfId="31"/>
    <tableColumn id="17" uniqueName="17" name="type" queryTableFieldId="5" dataDxfId="30"/>
    <tableColumn id="18" uniqueName="18" name="price_usd" queryTableFieldId="6" dataDxfId="2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1" name="Query1" displayName="Query1" ref="A1:B45" tableType="queryTable" totalsRowShown="0">
  <autoFilter ref="A1:B45"/>
  <tableColumns count="2">
    <tableColumn id="5" uniqueName="5" name="acquirer_region" queryTableFieldId="1" dataDxfId="28"/>
    <tableColumn id="6" uniqueName="6" name="No. of Acquirer belongs" queryTableFieldId="2" dataDxfId="2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2" name="Query2" displayName="Query2" ref="C1:D45" tableType="queryTable" totalsRowShown="0">
  <autoFilter ref="C1:D45"/>
  <tableColumns count="2">
    <tableColumn id="5" uniqueName="5" name="acquiree_region" queryTableFieldId="1" dataDxfId="26"/>
    <tableColumn id="6" uniqueName="6" name="No. of Acquiree belongs" queryTableFieldId="2" dataDxfId="2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3" name="Query3" displayName="Query3" ref="A1:H2" tableType="queryTable" totalsRowShown="0">
  <autoFilter ref="A1:H2"/>
  <tableColumns count="8">
    <tableColumn id="17" uniqueName="17" name="0.1M - 100M " queryTableFieldId="1" dataDxfId="24"/>
    <tableColumn id="18" uniqueName="18" name="100M - 200M" queryTableFieldId="2" dataDxfId="23"/>
    <tableColumn id="19" uniqueName="19" name="200M - 300M" queryTableFieldId="3" dataDxfId="22"/>
    <tableColumn id="20" uniqueName="20" name="300M - 400M" queryTableFieldId="4" dataDxfId="21"/>
    <tableColumn id="21" uniqueName="21" name="400M - 500M" queryTableFieldId="5" dataDxfId="20"/>
    <tableColumn id="22" uniqueName="22" name="500M - 600M" queryTableFieldId="6" dataDxfId="19"/>
    <tableColumn id="23" uniqueName="23" name="600M - 700M" queryTableFieldId="7" dataDxfId="18"/>
    <tableColumn id="24" uniqueName="24" name="700M - 800M" queryTableFieldId="8" dataDxfId="1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Query5" displayName="Query5" ref="A1:B13" tableType="queryTable" totalsRowShown="0">
  <autoFilter ref="A1:B13"/>
  <tableColumns count="2">
    <tableColumn id="5" uniqueName="5" name="Month" queryTableFieldId="1" dataDxfId="16"/>
    <tableColumn id="6" uniqueName="6" name="Count of Acquisitions" queryTableFieldId="2" dataDxfId="1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5" name="Query76" displayName="Query76" ref="C1:D13" tableType="queryTable" totalsRowShown="0" headerRowDxfId="14">
  <autoFilter ref="C1:D13"/>
  <tableColumns count="2">
    <tableColumn id="5" uniqueName="5" name="Month" queryTableFieldId="1" dataDxfId="13"/>
    <tableColumn id="6" uniqueName="6" name="Count of IPOs" queryTableFieldId="2" dataDxfId="1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7" name="Query8" displayName="Query8" ref="A1:D5" tableType="queryTable" totalsRowShown="0">
  <autoFilter ref="A1:D5"/>
  <tableColumns count="4">
    <tableColumn id="9" uniqueName="9" name="acquirer_social_media" queryTableFieldId="1" dataDxfId="11"/>
    <tableColumn id="10" uniqueName="10" name="no_of_social_acquirers" queryTableFieldId="2" dataDxfId="10"/>
    <tableColumn id="11" uniqueName="11" name="acquiree_social_media" queryTableFieldId="3" dataDxfId="9"/>
    <tableColumn id="12" uniqueName="12" name="no_of_social_acquirees" queryTableFieldId="4" dataDxfId="8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8" name="Query9" displayName="Query9" ref="A1:C51" tableType="queryTable" totalsRowShown="0">
  <autoFilter ref="A1:C51"/>
  <tableColumns count="3">
    <tableColumn id="7" uniqueName="7" name="acquiree_Director_nanme" queryTableFieldId="1" dataDxfId="7"/>
    <tableColumn id="8" uniqueName="8" name="degree_type" queryTableFieldId="2" dataDxfId="6"/>
    <tableColumn id="9" uniqueName="9" name="institution_name" queryTableFieldId="3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4" workbookViewId="0">
      <selection activeCell="B3" sqref="B3"/>
    </sheetView>
  </sheetViews>
  <sheetFormatPr defaultRowHeight="15" x14ac:dyDescent="0.25"/>
  <cols>
    <col min="1" max="1" width="35.5703125" customWidth="1"/>
    <col min="2" max="2" width="11.85546875" bestFit="1" customWidth="1"/>
  </cols>
  <sheetData>
    <row r="1" spans="1:2" x14ac:dyDescent="0.25">
      <c r="A1" s="6" t="s">
        <v>443</v>
      </c>
      <c r="B1" s="6" t="s">
        <v>444</v>
      </c>
    </row>
    <row r="2" spans="1:2" x14ac:dyDescent="0.25">
      <c r="A2" s="7" t="s">
        <v>445</v>
      </c>
      <c r="B2" s="7">
        <f>COUNTA('[1]A1-O'!A2:A21)</f>
        <v>20</v>
      </c>
    </row>
    <row r="3" spans="1:2" x14ac:dyDescent="0.25">
      <c r="A3" s="7" t="s">
        <v>446</v>
      </c>
      <c r="B3" s="7">
        <f>COUNTA('[1]A1-O'!K2:K51)</f>
        <v>50</v>
      </c>
    </row>
    <row r="21" spans="1:4" x14ac:dyDescent="0.25">
      <c r="A21" t="s">
        <v>447</v>
      </c>
      <c r="B21">
        <f>GETPIVOTDATA("price_usd",'[1]A1-O'!$A$50)</f>
        <v>12710120500</v>
      </c>
      <c r="C21" s="8">
        <f>B21/1000000000</f>
        <v>12.7101205</v>
      </c>
    </row>
    <row r="22" spans="1:4" x14ac:dyDescent="0.25">
      <c r="A22" t="s">
        <v>448</v>
      </c>
      <c r="B22">
        <f>GETPIVOTDATA("price_usd",'[1]A1-O'!$K$54)</f>
        <v>15649881700</v>
      </c>
      <c r="C22" s="8">
        <f>B22/1000000000</f>
        <v>15.6498817</v>
      </c>
      <c r="D22" s="9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opLeftCell="A13" workbookViewId="0">
      <selection activeCell="C46" sqref="C46"/>
    </sheetView>
  </sheetViews>
  <sheetFormatPr defaultRowHeight="15" x14ac:dyDescent="0.25"/>
  <cols>
    <col min="1" max="1" width="27.42578125" customWidth="1"/>
    <col min="2" max="2" width="20.42578125" customWidth="1"/>
    <col min="3" max="3" width="45.5703125" bestFit="1" customWidth="1"/>
    <col min="4" max="4" width="27.42578125" bestFit="1" customWidth="1"/>
    <col min="5" max="5" width="24" bestFit="1" customWidth="1"/>
    <col min="6" max="6" width="7.28515625" bestFit="1" customWidth="1"/>
    <col min="7" max="7" width="11.85546875" bestFit="1" customWidth="1"/>
    <col min="8" max="8" width="16" bestFit="1" customWidth="1"/>
    <col min="11" max="11" width="37.5703125" bestFit="1" customWidth="1"/>
    <col min="12" max="12" width="34.140625" bestFit="1" customWidth="1"/>
    <col min="13" max="13" width="29.140625" bestFit="1" customWidth="1"/>
    <col min="14" max="14" width="24" bestFit="1" customWidth="1"/>
    <col min="15" max="15" width="10.7109375" bestFit="1" customWidth="1"/>
    <col min="16" max="16" width="11.85546875" bestFit="1" customWidth="1"/>
  </cols>
  <sheetData>
    <row r="1" spans="1:16" x14ac:dyDescent="0.25">
      <c r="A1" s="1" t="s">
        <v>207</v>
      </c>
      <c r="B1" s="1" t="s">
        <v>208</v>
      </c>
      <c r="C1" s="1" t="s">
        <v>209</v>
      </c>
      <c r="D1" s="1" t="s">
        <v>210</v>
      </c>
      <c r="E1" s="1" t="s">
        <v>211</v>
      </c>
      <c r="F1" s="1" t="s">
        <v>212</v>
      </c>
      <c r="G1" s="1" t="s">
        <v>213</v>
      </c>
      <c r="H1" s="1" t="s">
        <v>214</v>
      </c>
      <c r="K1" s="1" t="s">
        <v>207</v>
      </c>
      <c r="L1" s="1" t="s">
        <v>209</v>
      </c>
      <c r="M1" s="1" t="s">
        <v>210</v>
      </c>
      <c r="N1" s="1" t="s">
        <v>211</v>
      </c>
      <c r="O1" s="1" t="s">
        <v>212</v>
      </c>
      <c r="P1" s="1" t="s">
        <v>213</v>
      </c>
    </row>
    <row r="2" spans="1:16" x14ac:dyDescent="0.25">
      <c r="A2" s="1" t="s">
        <v>215</v>
      </c>
      <c r="B2" s="1" t="s">
        <v>215</v>
      </c>
      <c r="C2" s="1" t="s">
        <v>216</v>
      </c>
      <c r="D2" s="1" t="s">
        <v>217</v>
      </c>
      <c r="E2" s="1" t="s">
        <v>218</v>
      </c>
      <c r="F2" s="1" t="s">
        <v>219</v>
      </c>
      <c r="G2" s="1">
        <v>535780630</v>
      </c>
      <c r="H2" s="1">
        <v>575000000</v>
      </c>
      <c r="K2" s="1" t="s">
        <v>287</v>
      </c>
      <c r="L2" s="1" t="s">
        <v>288</v>
      </c>
      <c r="M2" s="1" t="s">
        <v>289</v>
      </c>
      <c r="N2" s="1" t="s">
        <v>290</v>
      </c>
      <c r="O2" s="1" t="s">
        <v>291</v>
      </c>
      <c r="P2" s="1">
        <v>135280000</v>
      </c>
    </row>
    <row r="3" spans="1:16" x14ac:dyDescent="0.25">
      <c r="A3" s="1" t="s">
        <v>220</v>
      </c>
      <c r="B3" s="1" t="s">
        <v>220</v>
      </c>
      <c r="C3" s="1" t="s">
        <v>221</v>
      </c>
      <c r="D3" s="1" t="s">
        <v>222</v>
      </c>
      <c r="E3" s="1" t="s">
        <v>223</v>
      </c>
      <c r="F3" s="1" t="s">
        <v>219</v>
      </c>
      <c r="G3" s="1">
        <v>546278040</v>
      </c>
      <c r="H3" s="1"/>
      <c r="K3" s="1" t="s">
        <v>292</v>
      </c>
      <c r="L3" s="1" t="s">
        <v>293</v>
      </c>
      <c r="M3" s="1" t="s">
        <v>294</v>
      </c>
      <c r="N3" s="1" t="s">
        <v>227</v>
      </c>
      <c r="O3" s="1" t="s">
        <v>291</v>
      </c>
      <c r="P3" s="1">
        <v>2800000</v>
      </c>
    </row>
    <row r="4" spans="1:16" x14ac:dyDescent="0.25">
      <c r="A4" s="1" t="s">
        <v>224</v>
      </c>
      <c r="B4" s="1" t="s">
        <v>224</v>
      </c>
      <c r="C4" s="1" t="s">
        <v>225</v>
      </c>
      <c r="D4" s="1" t="s">
        <v>226</v>
      </c>
      <c r="E4" s="1" t="s">
        <v>227</v>
      </c>
      <c r="F4" s="1" t="s">
        <v>219</v>
      </c>
      <c r="G4" s="1">
        <v>556775450</v>
      </c>
      <c r="H4" s="1">
        <v>41850000</v>
      </c>
      <c r="K4" s="1" t="s">
        <v>295</v>
      </c>
      <c r="L4" s="1" t="s">
        <v>296</v>
      </c>
      <c r="M4" s="1" t="s">
        <v>297</v>
      </c>
      <c r="N4" s="1" t="s">
        <v>227</v>
      </c>
      <c r="O4" s="1" t="s">
        <v>291</v>
      </c>
      <c r="P4" s="1">
        <v>16200000</v>
      </c>
    </row>
    <row r="5" spans="1:16" x14ac:dyDescent="0.25">
      <c r="A5" s="1" t="s">
        <v>228</v>
      </c>
      <c r="B5" s="1" t="s">
        <v>228</v>
      </c>
      <c r="C5" s="1" t="s">
        <v>229</v>
      </c>
      <c r="D5" s="1" t="s">
        <v>230</v>
      </c>
      <c r="E5" s="1" t="s">
        <v>231</v>
      </c>
      <c r="F5" s="1" t="s">
        <v>219</v>
      </c>
      <c r="G5" s="1">
        <v>567272860</v>
      </c>
      <c r="H5" s="1"/>
      <c r="K5" s="1" t="s">
        <v>298</v>
      </c>
      <c r="L5" s="1" t="s">
        <v>299</v>
      </c>
      <c r="M5" s="1" t="s">
        <v>300</v>
      </c>
      <c r="N5" s="1" t="s">
        <v>227</v>
      </c>
      <c r="O5" s="1" t="s">
        <v>291</v>
      </c>
      <c r="P5" s="1">
        <v>323000000</v>
      </c>
    </row>
    <row r="6" spans="1:16" x14ac:dyDescent="0.25">
      <c r="A6" s="1" t="s">
        <v>232</v>
      </c>
      <c r="B6" s="1" t="s">
        <v>232</v>
      </c>
      <c r="C6" s="1" t="s">
        <v>233</v>
      </c>
      <c r="D6" s="1" t="s">
        <v>234</v>
      </c>
      <c r="E6" s="1" t="s">
        <v>235</v>
      </c>
      <c r="F6" s="1" t="s">
        <v>219</v>
      </c>
      <c r="G6" s="1">
        <v>577770270</v>
      </c>
      <c r="H6" s="1">
        <v>72000000</v>
      </c>
      <c r="K6" s="1" t="s">
        <v>301</v>
      </c>
      <c r="L6" s="1" t="s">
        <v>302</v>
      </c>
      <c r="M6" s="1" t="s">
        <v>303</v>
      </c>
      <c r="N6" s="1" t="s">
        <v>227</v>
      </c>
      <c r="O6" s="1" t="s">
        <v>291</v>
      </c>
      <c r="P6" s="1">
        <v>125000</v>
      </c>
    </row>
    <row r="7" spans="1:16" x14ac:dyDescent="0.25">
      <c r="A7" s="1" t="s">
        <v>236</v>
      </c>
      <c r="B7" s="1" t="s">
        <v>236</v>
      </c>
      <c r="C7" s="1" t="s">
        <v>237</v>
      </c>
      <c r="D7" s="1" t="s">
        <v>238</v>
      </c>
      <c r="E7" s="1" t="s">
        <v>239</v>
      </c>
      <c r="F7" s="1" t="s">
        <v>219</v>
      </c>
      <c r="G7" s="1">
        <v>588267680</v>
      </c>
      <c r="H7" s="1"/>
      <c r="K7" s="1" t="s">
        <v>304</v>
      </c>
      <c r="L7" s="1" t="s">
        <v>305</v>
      </c>
      <c r="M7" s="1" t="s">
        <v>306</v>
      </c>
      <c r="N7" s="1" t="s">
        <v>227</v>
      </c>
      <c r="O7" s="1" t="s">
        <v>291</v>
      </c>
      <c r="P7" s="1">
        <v>227000000</v>
      </c>
    </row>
    <row r="8" spans="1:16" x14ac:dyDescent="0.25">
      <c r="A8" s="1" t="s">
        <v>240</v>
      </c>
      <c r="B8" s="1" t="s">
        <v>240</v>
      </c>
      <c r="C8" s="1" t="s">
        <v>241</v>
      </c>
      <c r="D8" s="1" t="s">
        <v>242</v>
      </c>
      <c r="E8" s="1" t="s">
        <v>243</v>
      </c>
      <c r="F8" s="1" t="s">
        <v>219</v>
      </c>
      <c r="G8" s="1">
        <v>598765090</v>
      </c>
      <c r="H8" s="1"/>
      <c r="K8" s="1" t="s">
        <v>307</v>
      </c>
      <c r="L8" s="1" t="s">
        <v>308</v>
      </c>
      <c r="M8" s="1" t="s">
        <v>309</v>
      </c>
      <c r="N8" s="1" t="s">
        <v>227</v>
      </c>
      <c r="O8" s="1" t="s">
        <v>291</v>
      </c>
      <c r="P8" s="1">
        <v>135280000</v>
      </c>
    </row>
    <row r="9" spans="1:16" x14ac:dyDescent="0.25">
      <c r="A9" s="1" t="s">
        <v>244</v>
      </c>
      <c r="B9" s="1" t="s">
        <v>244</v>
      </c>
      <c r="C9" s="1" t="s">
        <v>245</v>
      </c>
      <c r="D9" s="1" t="s">
        <v>246</v>
      </c>
      <c r="E9" s="1" t="s">
        <v>227</v>
      </c>
      <c r="F9" s="1" t="s">
        <v>219</v>
      </c>
      <c r="G9" s="1">
        <v>609262500</v>
      </c>
      <c r="H9" s="1"/>
      <c r="K9" s="1" t="s">
        <v>310</v>
      </c>
      <c r="L9" s="1" t="s">
        <v>311</v>
      </c>
      <c r="M9" s="1" t="s">
        <v>312</v>
      </c>
      <c r="N9" s="1" t="s">
        <v>313</v>
      </c>
      <c r="O9" s="1" t="s">
        <v>291</v>
      </c>
      <c r="P9" s="1">
        <v>185200000</v>
      </c>
    </row>
    <row r="10" spans="1:16" x14ac:dyDescent="0.25">
      <c r="A10" s="1" t="s">
        <v>247</v>
      </c>
      <c r="B10" s="1" t="s">
        <v>247</v>
      </c>
      <c r="C10" s="1" t="s">
        <v>248</v>
      </c>
      <c r="D10" s="1" t="s">
        <v>249</v>
      </c>
      <c r="E10" s="1" t="s">
        <v>250</v>
      </c>
      <c r="F10" s="1" t="s">
        <v>219</v>
      </c>
      <c r="G10" s="1">
        <v>619759910</v>
      </c>
      <c r="H10" s="1"/>
      <c r="K10" s="1" t="s">
        <v>314</v>
      </c>
      <c r="L10" s="1" t="s">
        <v>315</v>
      </c>
      <c r="M10" s="1" t="s">
        <v>316</v>
      </c>
      <c r="N10" s="1" t="s">
        <v>227</v>
      </c>
      <c r="O10" s="1" t="s">
        <v>291</v>
      </c>
      <c r="P10" s="1">
        <v>150008400</v>
      </c>
    </row>
    <row r="11" spans="1:16" x14ac:dyDescent="0.25">
      <c r="A11" s="1" t="s">
        <v>251</v>
      </c>
      <c r="B11" s="1" t="s">
        <v>251</v>
      </c>
      <c r="C11" s="1" t="s">
        <v>252</v>
      </c>
      <c r="D11" s="1" t="s">
        <v>253</v>
      </c>
      <c r="E11" s="1" t="s">
        <v>227</v>
      </c>
      <c r="F11" s="1" t="s">
        <v>219</v>
      </c>
      <c r="G11" s="1">
        <v>630257320</v>
      </c>
      <c r="H11" s="1"/>
      <c r="K11" s="1" t="s">
        <v>317</v>
      </c>
      <c r="L11" s="1" t="s">
        <v>318</v>
      </c>
      <c r="M11" s="1" t="s">
        <v>319</v>
      </c>
      <c r="N11" s="1" t="s">
        <v>227</v>
      </c>
      <c r="O11" s="1" t="s">
        <v>291</v>
      </c>
      <c r="P11" s="1">
        <v>182001900</v>
      </c>
    </row>
    <row r="12" spans="1:16" x14ac:dyDescent="0.25">
      <c r="A12" s="1" t="s">
        <v>254</v>
      </c>
      <c r="B12" s="1" t="s">
        <v>254</v>
      </c>
      <c r="C12" s="1" t="s">
        <v>255</v>
      </c>
      <c r="D12" s="1" t="s">
        <v>256</v>
      </c>
      <c r="E12" s="1" t="s">
        <v>227</v>
      </c>
      <c r="F12" s="1" t="s">
        <v>219</v>
      </c>
      <c r="G12" s="1">
        <v>640754730</v>
      </c>
      <c r="H12" s="1">
        <v>40000000</v>
      </c>
      <c r="K12" s="1" t="s">
        <v>320</v>
      </c>
      <c r="L12" s="1" t="s">
        <v>321</v>
      </c>
      <c r="M12" s="1" t="s">
        <v>322</v>
      </c>
      <c r="N12" s="1" t="s">
        <v>231</v>
      </c>
      <c r="O12" s="1" t="s">
        <v>291</v>
      </c>
      <c r="P12" s="1">
        <v>189366100</v>
      </c>
    </row>
    <row r="13" spans="1:16" x14ac:dyDescent="0.25">
      <c r="A13" s="1" t="s">
        <v>257</v>
      </c>
      <c r="B13" s="1" t="s">
        <v>257</v>
      </c>
      <c r="C13" s="1" t="s">
        <v>258</v>
      </c>
      <c r="D13" s="1" t="s">
        <v>259</v>
      </c>
      <c r="E13" s="1" t="s">
        <v>260</v>
      </c>
      <c r="F13" s="1" t="s">
        <v>219</v>
      </c>
      <c r="G13" s="1">
        <v>651252140</v>
      </c>
      <c r="H13" s="1"/>
      <c r="K13" s="1" t="s">
        <v>323</v>
      </c>
      <c r="L13" s="1" t="s">
        <v>324</v>
      </c>
      <c r="M13" s="1" t="s">
        <v>325</v>
      </c>
      <c r="N13" s="1" t="s">
        <v>227</v>
      </c>
      <c r="O13" s="1" t="s">
        <v>291</v>
      </c>
      <c r="P13" s="1">
        <v>199863510</v>
      </c>
    </row>
    <row r="14" spans="1:16" x14ac:dyDescent="0.25">
      <c r="A14" s="1" t="s">
        <v>261</v>
      </c>
      <c r="B14" s="1" t="s">
        <v>261</v>
      </c>
      <c r="C14" s="1" t="s">
        <v>262</v>
      </c>
      <c r="D14" s="1" t="s">
        <v>263</v>
      </c>
      <c r="E14" s="1" t="s">
        <v>264</v>
      </c>
      <c r="F14" s="1" t="s">
        <v>219</v>
      </c>
      <c r="G14" s="1">
        <v>661749550</v>
      </c>
      <c r="H14" s="1"/>
      <c r="K14" s="1" t="s">
        <v>326</v>
      </c>
      <c r="L14" s="1" t="s">
        <v>327</v>
      </c>
      <c r="M14" s="1" t="s">
        <v>328</v>
      </c>
      <c r="N14" s="1" t="s">
        <v>227</v>
      </c>
      <c r="O14" s="1" t="s">
        <v>291</v>
      </c>
      <c r="P14" s="1">
        <v>210360920</v>
      </c>
    </row>
    <row r="15" spans="1:16" x14ac:dyDescent="0.25">
      <c r="A15" s="1" t="s">
        <v>265</v>
      </c>
      <c r="B15" s="1" t="s">
        <v>265</v>
      </c>
      <c r="C15" s="1" t="s">
        <v>266</v>
      </c>
      <c r="D15" s="1" t="s">
        <v>267</v>
      </c>
      <c r="E15" s="1" t="s">
        <v>231</v>
      </c>
      <c r="F15" s="1" t="s">
        <v>219</v>
      </c>
      <c r="G15" s="1">
        <v>672246960</v>
      </c>
      <c r="H15" s="1"/>
      <c r="K15" s="1" t="s">
        <v>329</v>
      </c>
      <c r="L15" s="1" t="s">
        <v>330</v>
      </c>
      <c r="M15" s="1" t="s">
        <v>331</v>
      </c>
      <c r="N15" s="1" t="s">
        <v>227</v>
      </c>
      <c r="O15" s="1" t="s">
        <v>291</v>
      </c>
      <c r="P15" s="1">
        <v>220858330</v>
      </c>
    </row>
    <row r="16" spans="1:16" x14ac:dyDescent="0.25">
      <c r="A16" s="1" t="s">
        <v>268</v>
      </c>
      <c r="B16" s="1" t="s">
        <v>268</v>
      </c>
      <c r="C16" s="1" t="s">
        <v>269</v>
      </c>
      <c r="D16" s="1" t="s">
        <v>270</v>
      </c>
      <c r="E16" s="1" t="s">
        <v>227</v>
      </c>
      <c r="F16" s="1" t="s">
        <v>219</v>
      </c>
      <c r="G16" s="1">
        <v>682744370</v>
      </c>
      <c r="H16" s="1"/>
      <c r="K16" s="1" t="s">
        <v>332</v>
      </c>
      <c r="L16" s="1" t="s">
        <v>333</v>
      </c>
      <c r="M16" s="1" t="s">
        <v>334</v>
      </c>
      <c r="N16" s="1" t="s">
        <v>231</v>
      </c>
      <c r="O16" s="1" t="s">
        <v>291</v>
      </c>
      <c r="P16" s="1">
        <v>231355740</v>
      </c>
    </row>
    <row r="17" spans="1:16" x14ac:dyDescent="0.25">
      <c r="A17" s="1" t="s">
        <v>271</v>
      </c>
      <c r="B17" s="1" t="s">
        <v>271</v>
      </c>
      <c r="C17" s="1" t="s">
        <v>272</v>
      </c>
      <c r="D17" s="1" t="s">
        <v>273</v>
      </c>
      <c r="E17" s="1" t="s">
        <v>227</v>
      </c>
      <c r="F17" s="1" t="s">
        <v>219</v>
      </c>
      <c r="G17" s="1">
        <v>693241780</v>
      </c>
      <c r="H17" s="1">
        <v>63000000</v>
      </c>
      <c r="K17" s="1" t="s">
        <v>335</v>
      </c>
      <c r="L17" s="1" t="s">
        <v>336</v>
      </c>
      <c r="M17" s="1" t="s">
        <v>337</v>
      </c>
      <c r="N17" s="1" t="s">
        <v>231</v>
      </c>
      <c r="O17" s="1" t="s">
        <v>291</v>
      </c>
      <c r="P17" s="1">
        <v>241853150</v>
      </c>
    </row>
    <row r="18" spans="1:16" x14ac:dyDescent="0.25">
      <c r="A18" s="1" t="s">
        <v>274</v>
      </c>
      <c r="B18" s="1" t="s">
        <v>274</v>
      </c>
      <c r="C18" s="1" t="s">
        <v>275</v>
      </c>
      <c r="D18" s="1" t="s">
        <v>276</v>
      </c>
      <c r="E18" s="1" t="s">
        <v>231</v>
      </c>
      <c r="F18" s="1" t="s">
        <v>219</v>
      </c>
      <c r="G18" s="1">
        <v>703739190</v>
      </c>
      <c r="H18" s="1"/>
      <c r="K18" s="1" t="s">
        <v>338</v>
      </c>
      <c r="L18" s="1" t="s">
        <v>339</v>
      </c>
      <c r="M18" s="1" t="s">
        <v>340</v>
      </c>
      <c r="N18" s="1" t="s">
        <v>227</v>
      </c>
      <c r="O18" s="1" t="s">
        <v>291</v>
      </c>
      <c r="P18" s="1">
        <v>252350560</v>
      </c>
    </row>
    <row r="19" spans="1:16" x14ac:dyDescent="0.25">
      <c r="A19" s="1" t="s">
        <v>277</v>
      </c>
      <c r="B19" s="1" t="s">
        <v>277</v>
      </c>
      <c r="C19" s="1" t="s">
        <v>278</v>
      </c>
      <c r="D19" s="1" t="s">
        <v>279</v>
      </c>
      <c r="E19" s="1" t="s">
        <v>280</v>
      </c>
      <c r="F19" s="1" t="s">
        <v>219</v>
      </c>
      <c r="G19" s="1">
        <v>714236600</v>
      </c>
      <c r="H19" s="1"/>
      <c r="K19" s="1" t="s">
        <v>332</v>
      </c>
      <c r="L19" s="1" t="s">
        <v>341</v>
      </c>
      <c r="M19" s="1" t="s">
        <v>334</v>
      </c>
      <c r="N19" s="1" t="s">
        <v>231</v>
      </c>
      <c r="O19" s="1" t="s">
        <v>291</v>
      </c>
      <c r="P19" s="1">
        <v>262847970</v>
      </c>
    </row>
    <row r="20" spans="1:16" x14ac:dyDescent="0.25">
      <c r="A20" s="1" t="s">
        <v>281</v>
      </c>
      <c r="B20" s="1" t="s">
        <v>281</v>
      </c>
      <c r="C20" s="1" t="s">
        <v>282</v>
      </c>
      <c r="D20" s="1" t="s">
        <v>283</v>
      </c>
      <c r="E20" s="1" t="s">
        <v>227</v>
      </c>
      <c r="F20" s="1" t="s">
        <v>219</v>
      </c>
      <c r="G20" s="1">
        <v>724734010</v>
      </c>
      <c r="H20" s="1"/>
      <c r="K20" s="1" t="s">
        <v>342</v>
      </c>
      <c r="L20" s="1" t="s">
        <v>343</v>
      </c>
      <c r="M20" s="1" t="s">
        <v>344</v>
      </c>
      <c r="N20" s="1" t="s">
        <v>227</v>
      </c>
      <c r="O20" s="1" t="s">
        <v>291</v>
      </c>
      <c r="P20" s="1">
        <v>273345380</v>
      </c>
    </row>
    <row r="21" spans="1:16" x14ac:dyDescent="0.25">
      <c r="A21" s="1" t="s">
        <v>284</v>
      </c>
      <c r="B21" s="1" t="s">
        <v>284</v>
      </c>
      <c r="C21" s="1" t="s">
        <v>285</v>
      </c>
      <c r="D21" s="1" t="s">
        <v>286</v>
      </c>
      <c r="E21" s="1" t="s">
        <v>231</v>
      </c>
      <c r="F21" s="1" t="s">
        <v>219</v>
      </c>
      <c r="G21" s="1">
        <v>735231420</v>
      </c>
      <c r="H21" s="1">
        <v>32500000</v>
      </c>
      <c r="K21" s="1" t="s">
        <v>345</v>
      </c>
      <c r="L21" s="1" t="s">
        <v>346</v>
      </c>
      <c r="M21" s="1" t="s">
        <v>347</v>
      </c>
      <c r="N21" s="1" t="s">
        <v>227</v>
      </c>
      <c r="O21" s="1" t="s">
        <v>291</v>
      </c>
      <c r="P21" s="1">
        <v>283842790</v>
      </c>
    </row>
    <row r="22" spans="1:16" x14ac:dyDescent="0.25">
      <c r="K22" s="1" t="s">
        <v>348</v>
      </c>
      <c r="L22" s="1" t="s">
        <v>349</v>
      </c>
      <c r="M22" s="1" t="s">
        <v>350</v>
      </c>
      <c r="N22" s="1" t="s">
        <v>227</v>
      </c>
      <c r="O22" s="1" t="s">
        <v>291</v>
      </c>
      <c r="P22" s="1">
        <v>294340200</v>
      </c>
    </row>
    <row r="23" spans="1:16" x14ac:dyDescent="0.25">
      <c r="K23" s="1" t="s">
        <v>351</v>
      </c>
      <c r="L23" s="1" t="s">
        <v>352</v>
      </c>
      <c r="M23" s="1" t="s">
        <v>353</v>
      </c>
      <c r="N23" s="1" t="s">
        <v>354</v>
      </c>
      <c r="O23" s="1" t="s">
        <v>291</v>
      </c>
      <c r="P23" s="1">
        <v>304837610</v>
      </c>
    </row>
    <row r="24" spans="1:16" x14ac:dyDescent="0.25">
      <c r="A24" s="5" t="s">
        <v>204</v>
      </c>
      <c r="B24" t="s">
        <v>442</v>
      </c>
      <c r="K24" s="1" t="s">
        <v>355</v>
      </c>
      <c r="L24" s="1" t="s">
        <v>356</v>
      </c>
      <c r="M24" s="1" t="s">
        <v>357</v>
      </c>
      <c r="N24" s="1" t="s">
        <v>227</v>
      </c>
      <c r="O24" s="1" t="s">
        <v>291</v>
      </c>
      <c r="P24" s="1">
        <v>315335020</v>
      </c>
    </row>
    <row r="25" spans="1:16" x14ac:dyDescent="0.25">
      <c r="A25" s="2" t="s">
        <v>230</v>
      </c>
      <c r="B25" s="1"/>
      <c r="K25" s="1" t="s">
        <v>358</v>
      </c>
      <c r="L25" s="1" t="s">
        <v>359</v>
      </c>
      <c r="M25" s="1" t="s">
        <v>360</v>
      </c>
      <c r="N25" s="1" t="s">
        <v>223</v>
      </c>
      <c r="O25" s="1" t="s">
        <v>291</v>
      </c>
      <c r="P25" s="1">
        <v>325832430</v>
      </c>
    </row>
    <row r="26" spans="1:16" x14ac:dyDescent="0.25">
      <c r="A26" s="2" t="s">
        <v>238</v>
      </c>
      <c r="B26" s="1"/>
      <c r="K26" s="1" t="s">
        <v>361</v>
      </c>
      <c r="L26" s="1" t="s">
        <v>362</v>
      </c>
      <c r="M26" s="1" t="s">
        <v>363</v>
      </c>
      <c r="N26" s="1" t="s">
        <v>227</v>
      </c>
      <c r="O26" s="1" t="s">
        <v>291</v>
      </c>
      <c r="P26" s="1">
        <v>336329840</v>
      </c>
    </row>
    <row r="27" spans="1:16" x14ac:dyDescent="0.25">
      <c r="A27" s="2" t="s">
        <v>270</v>
      </c>
      <c r="B27" s="1"/>
      <c r="K27" s="1" t="s">
        <v>364</v>
      </c>
      <c r="L27" s="1" t="s">
        <v>365</v>
      </c>
      <c r="M27" s="1" t="s">
        <v>366</v>
      </c>
      <c r="N27" s="1" t="s">
        <v>231</v>
      </c>
      <c r="O27" s="1" t="s">
        <v>291</v>
      </c>
      <c r="P27" s="1">
        <v>346827250</v>
      </c>
    </row>
    <row r="28" spans="1:16" x14ac:dyDescent="0.25">
      <c r="A28" s="2" t="s">
        <v>267</v>
      </c>
      <c r="B28" s="1"/>
      <c r="K28" s="1" t="s">
        <v>367</v>
      </c>
      <c r="L28" s="1" t="s">
        <v>368</v>
      </c>
      <c r="M28" s="1" t="s">
        <v>369</v>
      </c>
      <c r="N28" s="1" t="s">
        <v>227</v>
      </c>
      <c r="O28" s="1" t="s">
        <v>291</v>
      </c>
      <c r="P28" s="1">
        <v>357324660</v>
      </c>
    </row>
    <row r="29" spans="1:16" x14ac:dyDescent="0.25">
      <c r="A29" s="2" t="s">
        <v>249</v>
      </c>
      <c r="B29" s="1"/>
      <c r="K29" s="1" t="s">
        <v>370</v>
      </c>
      <c r="L29" s="1" t="s">
        <v>371</v>
      </c>
      <c r="M29" s="1" t="s">
        <v>372</v>
      </c>
      <c r="N29" s="1" t="s">
        <v>280</v>
      </c>
      <c r="O29" s="1" t="s">
        <v>291</v>
      </c>
      <c r="P29" s="1">
        <v>367822070</v>
      </c>
    </row>
    <row r="30" spans="1:16" x14ac:dyDescent="0.25">
      <c r="A30" s="2" t="s">
        <v>222</v>
      </c>
      <c r="B30" s="1"/>
      <c r="K30" s="1" t="s">
        <v>373</v>
      </c>
      <c r="L30" s="1" t="s">
        <v>374</v>
      </c>
      <c r="M30" s="1" t="s">
        <v>375</v>
      </c>
      <c r="N30" s="1" t="s">
        <v>231</v>
      </c>
      <c r="O30" s="1" t="s">
        <v>291</v>
      </c>
      <c r="P30" s="1">
        <v>378319480</v>
      </c>
    </row>
    <row r="31" spans="1:16" x14ac:dyDescent="0.25">
      <c r="A31" s="2" t="s">
        <v>242</v>
      </c>
      <c r="B31" s="1"/>
      <c r="K31" s="1" t="s">
        <v>376</v>
      </c>
      <c r="L31" s="1" t="s">
        <v>377</v>
      </c>
      <c r="M31" s="1" t="s">
        <v>378</v>
      </c>
      <c r="N31" s="1" t="s">
        <v>379</v>
      </c>
      <c r="O31" s="1" t="s">
        <v>291</v>
      </c>
      <c r="P31" s="1">
        <v>388816890</v>
      </c>
    </row>
    <row r="32" spans="1:16" x14ac:dyDescent="0.25">
      <c r="A32" s="2" t="s">
        <v>273</v>
      </c>
      <c r="B32" s="1">
        <v>63000000</v>
      </c>
      <c r="K32" s="1" t="s">
        <v>380</v>
      </c>
      <c r="L32" s="1" t="s">
        <v>381</v>
      </c>
      <c r="M32" s="1" t="s">
        <v>382</v>
      </c>
      <c r="N32" s="1" t="s">
        <v>227</v>
      </c>
      <c r="O32" s="1" t="s">
        <v>291</v>
      </c>
      <c r="P32" s="1">
        <v>325832430</v>
      </c>
    </row>
    <row r="33" spans="1:16" x14ac:dyDescent="0.25">
      <c r="A33" s="2" t="s">
        <v>263</v>
      </c>
      <c r="B33" s="1"/>
      <c r="K33" s="1" t="s">
        <v>383</v>
      </c>
      <c r="L33" s="1" t="s">
        <v>384</v>
      </c>
      <c r="M33" s="1" t="s">
        <v>385</v>
      </c>
      <c r="N33" s="1" t="s">
        <v>227</v>
      </c>
      <c r="O33" s="1" t="s">
        <v>291</v>
      </c>
      <c r="P33" s="1">
        <v>336329840</v>
      </c>
    </row>
    <row r="34" spans="1:16" x14ac:dyDescent="0.25">
      <c r="A34" s="2" t="s">
        <v>246</v>
      </c>
      <c r="B34" s="1"/>
      <c r="K34" s="1" t="s">
        <v>386</v>
      </c>
      <c r="L34" s="1" t="s">
        <v>387</v>
      </c>
      <c r="M34" s="1" t="s">
        <v>388</v>
      </c>
      <c r="N34" s="1" t="s">
        <v>227</v>
      </c>
      <c r="O34" s="1" t="s">
        <v>291</v>
      </c>
      <c r="P34" s="1">
        <v>346827250</v>
      </c>
    </row>
    <row r="35" spans="1:16" x14ac:dyDescent="0.25">
      <c r="A35" s="2" t="s">
        <v>279</v>
      </c>
      <c r="B35" s="1"/>
      <c r="K35" s="1" t="s">
        <v>389</v>
      </c>
      <c r="L35" s="1" t="s">
        <v>390</v>
      </c>
      <c r="M35" s="1" t="s">
        <v>391</v>
      </c>
      <c r="N35" s="1" t="s">
        <v>392</v>
      </c>
      <c r="O35" s="1" t="s">
        <v>291</v>
      </c>
      <c r="P35" s="1">
        <v>357324660</v>
      </c>
    </row>
    <row r="36" spans="1:16" x14ac:dyDescent="0.25">
      <c r="A36" s="2" t="s">
        <v>276</v>
      </c>
      <c r="B36" s="1"/>
      <c r="K36" s="1" t="s">
        <v>393</v>
      </c>
      <c r="L36" s="1" t="s">
        <v>394</v>
      </c>
      <c r="M36" s="1" t="s">
        <v>395</v>
      </c>
      <c r="N36" s="1" t="s">
        <v>231</v>
      </c>
      <c r="O36" s="1" t="s">
        <v>291</v>
      </c>
      <c r="P36" s="1">
        <v>367822070</v>
      </c>
    </row>
    <row r="37" spans="1:16" x14ac:dyDescent="0.25">
      <c r="A37" s="2" t="s">
        <v>259</v>
      </c>
      <c r="B37" s="1"/>
      <c r="K37" s="1" t="s">
        <v>332</v>
      </c>
      <c r="L37" s="1" t="s">
        <v>396</v>
      </c>
      <c r="M37" s="1" t="s">
        <v>334</v>
      </c>
      <c r="N37" s="1" t="s">
        <v>231</v>
      </c>
      <c r="O37" s="1" t="s">
        <v>291</v>
      </c>
      <c r="P37" s="1">
        <v>378319480</v>
      </c>
    </row>
    <row r="38" spans="1:16" x14ac:dyDescent="0.25">
      <c r="A38" s="2" t="s">
        <v>226</v>
      </c>
      <c r="B38" s="1">
        <v>41850000</v>
      </c>
      <c r="K38" s="1" t="s">
        <v>397</v>
      </c>
      <c r="L38" s="1" t="s">
        <v>398</v>
      </c>
      <c r="M38" s="1" t="s">
        <v>399</v>
      </c>
      <c r="N38" s="1" t="s">
        <v>400</v>
      </c>
      <c r="O38" s="1" t="s">
        <v>291</v>
      </c>
      <c r="P38" s="1">
        <v>388816890</v>
      </c>
    </row>
    <row r="39" spans="1:16" x14ac:dyDescent="0.25">
      <c r="A39" s="2" t="s">
        <v>256</v>
      </c>
      <c r="B39" s="1">
        <v>40000000</v>
      </c>
      <c r="K39" s="1" t="s">
        <v>401</v>
      </c>
      <c r="L39" s="1" t="s">
        <v>402</v>
      </c>
      <c r="M39" s="1" t="s">
        <v>403</v>
      </c>
      <c r="N39" s="1" t="s">
        <v>227</v>
      </c>
      <c r="O39" s="1" t="s">
        <v>291</v>
      </c>
      <c r="P39" s="1">
        <v>399314300</v>
      </c>
    </row>
    <row r="40" spans="1:16" x14ac:dyDescent="0.25">
      <c r="A40" s="2" t="s">
        <v>286</v>
      </c>
      <c r="B40" s="1">
        <v>32500000</v>
      </c>
      <c r="K40" s="1" t="s">
        <v>404</v>
      </c>
      <c r="L40" s="1" t="s">
        <v>405</v>
      </c>
      <c r="M40" s="1" t="s">
        <v>406</v>
      </c>
      <c r="N40" s="1" t="s">
        <v>407</v>
      </c>
      <c r="O40" s="1" t="s">
        <v>291</v>
      </c>
      <c r="P40" s="1">
        <v>409811710</v>
      </c>
    </row>
    <row r="41" spans="1:16" x14ac:dyDescent="0.25">
      <c r="A41" s="2" t="s">
        <v>217</v>
      </c>
      <c r="B41" s="1">
        <v>575000000</v>
      </c>
      <c r="K41" s="1" t="s">
        <v>408</v>
      </c>
      <c r="L41" s="1" t="s">
        <v>409</v>
      </c>
      <c r="M41" s="1" t="s">
        <v>410</v>
      </c>
      <c r="N41" s="1" t="s">
        <v>379</v>
      </c>
      <c r="O41" s="1" t="s">
        <v>291</v>
      </c>
      <c r="P41" s="1">
        <v>420309120</v>
      </c>
    </row>
    <row r="42" spans="1:16" x14ac:dyDescent="0.25">
      <c r="A42" s="2" t="s">
        <v>253</v>
      </c>
      <c r="B42" s="1"/>
      <c r="K42" s="1" t="s">
        <v>411</v>
      </c>
      <c r="L42" s="1" t="s">
        <v>412</v>
      </c>
      <c r="M42" s="1" t="s">
        <v>413</v>
      </c>
      <c r="N42" s="1" t="s">
        <v>227</v>
      </c>
      <c r="O42" s="1" t="s">
        <v>291</v>
      </c>
      <c r="P42" s="1">
        <v>430806530</v>
      </c>
    </row>
    <row r="43" spans="1:16" x14ac:dyDescent="0.25">
      <c r="A43" s="2" t="s">
        <v>234</v>
      </c>
      <c r="B43" s="1">
        <v>72000000</v>
      </c>
      <c r="K43" s="1" t="s">
        <v>414</v>
      </c>
      <c r="L43" s="1" t="s">
        <v>415</v>
      </c>
      <c r="M43" s="1" t="s">
        <v>416</v>
      </c>
      <c r="N43" s="1" t="s">
        <v>264</v>
      </c>
      <c r="O43" s="1" t="s">
        <v>291</v>
      </c>
      <c r="P43" s="1">
        <v>441303940</v>
      </c>
    </row>
    <row r="44" spans="1:16" x14ac:dyDescent="0.25">
      <c r="A44" s="2" t="s">
        <v>283</v>
      </c>
      <c r="B44" s="1"/>
      <c r="K44" s="1" t="s">
        <v>417</v>
      </c>
      <c r="L44" s="1" t="s">
        <v>418</v>
      </c>
      <c r="M44" s="1" t="s">
        <v>419</v>
      </c>
      <c r="N44" s="1" t="s">
        <v>227</v>
      </c>
      <c r="O44" s="1" t="s">
        <v>291</v>
      </c>
      <c r="P44" s="1">
        <v>451801350</v>
      </c>
    </row>
    <row r="45" spans="1:16" x14ac:dyDescent="0.25">
      <c r="A45" s="2" t="s">
        <v>205</v>
      </c>
      <c r="B45" s="1">
        <v>824350000</v>
      </c>
      <c r="K45" s="1" t="s">
        <v>420</v>
      </c>
      <c r="L45" s="1" t="s">
        <v>421</v>
      </c>
      <c r="M45" s="1" t="s">
        <v>422</v>
      </c>
      <c r="N45" s="1" t="s">
        <v>227</v>
      </c>
      <c r="O45" s="1" t="s">
        <v>291</v>
      </c>
      <c r="P45" s="1">
        <v>462298760</v>
      </c>
    </row>
    <row r="46" spans="1:16" x14ac:dyDescent="0.25">
      <c r="K46" s="1" t="s">
        <v>423</v>
      </c>
      <c r="L46" s="1" t="s">
        <v>424</v>
      </c>
      <c r="M46" s="1" t="s">
        <v>425</v>
      </c>
      <c r="N46" s="1" t="s">
        <v>227</v>
      </c>
      <c r="O46" s="1" t="s">
        <v>291</v>
      </c>
      <c r="P46" s="1">
        <v>472796170</v>
      </c>
    </row>
    <row r="47" spans="1:16" x14ac:dyDescent="0.25">
      <c r="K47" s="1" t="s">
        <v>426</v>
      </c>
      <c r="L47" s="1" t="s">
        <v>427</v>
      </c>
      <c r="M47" s="1" t="s">
        <v>428</v>
      </c>
      <c r="N47" s="1" t="s">
        <v>227</v>
      </c>
      <c r="O47" s="1" t="s">
        <v>291</v>
      </c>
      <c r="P47" s="1">
        <v>483293580</v>
      </c>
    </row>
    <row r="48" spans="1:16" x14ac:dyDescent="0.25">
      <c r="K48" s="1" t="s">
        <v>429</v>
      </c>
      <c r="L48" s="1" t="s">
        <v>430</v>
      </c>
      <c r="M48" s="1" t="s">
        <v>431</v>
      </c>
      <c r="N48" s="1" t="s">
        <v>227</v>
      </c>
      <c r="O48" s="1" t="s">
        <v>291</v>
      </c>
      <c r="P48" s="1">
        <v>493790990</v>
      </c>
    </row>
    <row r="49" spans="11:16" x14ac:dyDescent="0.25">
      <c r="K49" s="1" t="s">
        <v>432</v>
      </c>
      <c r="L49" s="1" t="s">
        <v>433</v>
      </c>
      <c r="M49" s="1" t="s">
        <v>434</v>
      </c>
      <c r="N49" s="1" t="s">
        <v>435</v>
      </c>
      <c r="O49" s="1" t="s">
        <v>291</v>
      </c>
      <c r="P49" s="1">
        <v>504288400</v>
      </c>
    </row>
    <row r="50" spans="11:16" x14ac:dyDescent="0.25">
      <c r="K50" s="1" t="s">
        <v>436</v>
      </c>
      <c r="L50" s="1" t="s">
        <v>437</v>
      </c>
      <c r="M50" s="1" t="s">
        <v>438</v>
      </c>
      <c r="N50" s="1" t="s">
        <v>227</v>
      </c>
      <c r="O50" s="1" t="s">
        <v>291</v>
      </c>
      <c r="P50" s="1">
        <v>514785810</v>
      </c>
    </row>
    <row r="51" spans="11:16" x14ac:dyDescent="0.25">
      <c r="K51" s="1" t="s">
        <v>439</v>
      </c>
      <c r="L51" s="1" t="s">
        <v>440</v>
      </c>
      <c r="M51" s="1" t="s">
        <v>441</v>
      </c>
      <c r="N51" s="1" t="s">
        <v>227</v>
      </c>
      <c r="O51" s="1" t="s">
        <v>291</v>
      </c>
      <c r="P51" s="1">
        <v>525283220</v>
      </c>
    </row>
  </sheetData>
  <pageMargins left="0.7" right="0.7" top="0.75" bottom="0.75" header="0.3" footer="0.3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opLeftCell="A10" zoomScaleNormal="100" workbookViewId="0">
      <selection activeCell="F36" sqref="F36"/>
    </sheetView>
  </sheetViews>
  <sheetFormatPr defaultRowHeight="15" x14ac:dyDescent="0.25"/>
  <cols>
    <col min="1" max="1" width="19.5703125" bestFit="1" customWidth="1"/>
    <col min="2" max="2" width="24.5703125" bestFit="1" customWidth="1"/>
    <col min="3" max="3" width="19.5703125" bestFit="1" customWidth="1"/>
    <col min="4" max="4" width="25" bestFit="1" customWidth="1"/>
    <col min="6" max="6" width="23.28515625" bestFit="1" customWidth="1"/>
    <col min="7" max="7" width="30.5703125" bestFit="1" customWidth="1"/>
    <col min="8" max="8" width="31" bestFit="1" customWidth="1"/>
  </cols>
  <sheetData>
    <row r="1" spans="1:8" x14ac:dyDescent="0.25">
      <c r="A1" s="1" t="s">
        <v>0</v>
      </c>
      <c r="B1" s="1" t="s">
        <v>1</v>
      </c>
      <c r="C1" s="1" t="s">
        <v>46</v>
      </c>
      <c r="D1" s="1" t="s">
        <v>47</v>
      </c>
    </row>
    <row r="2" spans="1:8" x14ac:dyDescent="0.25">
      <c r="A2" s="1" t="s">
        <v>2</v>
      </c>
      <c r="B2" s="1">
        <v>1</v>
      </c>
      <c r="C2" s="1" t="s">
        <v>48</v>
      </c>
      <c r="D2" s="1">
        <v>2</v>
      </c>
    </row>
    <row r="3" spans="1:8" x14ac:dyDescent="0.25">
      <c r="A3" s="1" t="s">
        <v>3</v>
      </c>
      <c r="B3" s="1">
        <v>1</v>
      </c>
      <c r="C3" s="1" t="s">
        <v>3</v>
      </c>
      <c r="D3" s="1">
        <v>1</v>
      </c>
      <c r="F3" s="2"/>
      <c r="G3" s="1"/>
      <c r="H3" s="1"/>
    </row>
    <row r="4" spans="1:8" x14ac:dyDescent="0.25">
      <c r="A4" s="1" t="s">
        <v>4</v>
      </c>
      <c r="B4" s="1">
        <v>1</v>
      </c>
      <c r="C4" s="1" t="s">
        <v>49</v>
      </c>
      <c r="D4" s="1">
        <v>2</v>
      </c>
      <c r="F4" s="3"/>
      <c r="G4" s="1"/>
      <c r="H4" s="1"/>
    </row>
    <row r="5" spans="1:8" x14ac:dyDescent="0.25">
      <c r="A5" s="1" t="s">
        <v>5</v>
      </c>
      <c r="B5" s="1">
        <v>1</v>
      </c>
      <c r="C5" s="1" t="s">
        <v>50</v>
      </c>
      <c r="D5" s="1">
        <v>1</v>
      </c>
      <c r="F5" s="2"/>
      <c r="G5" s="1"/>
      <c r="H5" s="1"/>
    </row>
    <row r="6" spans="1:8" x14ac:dyDescent="0.25">
      <c r="A6" s="1" t="s">
        <v>6</v>
      </c>
      <c r="B6" s="1">
        <v>7</v>
      </c>
      <c r="C6" s="1" t="s">
        <v>51</v>
      </c>
      <c r="D6" s="1">
        <v>1</v>
      </c>
      <c r="F6" s="3"/>
      <c r="G6" s="1"/>
      <c r="H6" s="1"/>
    </row>
    <row r="7" spans="1:8" x14ac:dyDescent="0.25">
      <c r="A7" s="1" t="s">
        <v>7</v>
      </c>
      <c r="B7" s="1">
        <v>1</v>
      </c>
      <c r="C7" s="1" t="s">
        <v>6</v>
      </c>
      <c r="D7" s="1">
        <v>10</v>
      </c>
      <c r="F7" s="2"/>
      <c r="G7" s="1"/>
      <c r="H7" s="1"/>
    </row>
    <row r="8" spans="1:8" x14ac:dyDescent="0.25">
      <c r="A8" s="1" t="s">
        <v>8</v>
      </c>
      <c r="B8" s="1">
        <v>1</v>
      </c>
      <c r="C8" s="1" t="s">
        <v>52</v>
      </c>
      <c r="D8" s="1">
        <v>1</v>
      </c>
      <c r="F8" s="3"/>
      <c r="G8" s="1"/>
      <c r="H8" s="1"/>
    </row>
    <row r="9" spans="1:8" x14ac:dyDescent="0.25">
      <c r="A9" s="1" t="s">
        <v>9</v>
      </c>
      <c r="B9" s="1">
        <v>1</v>
      </c>
      <c r="C9" s="1" t="s">
        <v>53</v>
      </c>
      <c r="D9" s="1">
        <v>1</v>
      </c>
      <c r="F9" s="2"/>
      <c r="G9" s="1"/>
      <c r="H9" s="1"/>
    </row>
    <row r="10" spans="1:8" x14ac:dyDescent="0.25">
      <c r="A10" s="1" t="s">
        <v>10</v>
      </c>
      <c r="B10" s="1">
        <v>1</v>
      </c>
      <c r="C10" s="1" t="s">
        <v>11</v>
      </c>
      <c r="D10" s="1">
        <v>5</v>
      </c>
      <c r="F10" s="3"/>
      <c r="G10" s="1"/>
      <c r="H10" s="1"/>
    </row>
    <row r="11" spans="1:8" x14ac:dyDescent="0.25">
      <c r="A11" s="1" t="s">
        <v>11</v>
      </c>
      <c r="B11" s="1">
        <v>7</v>
      </c>
      <c r="C11" s="1" t="s">
        <v>13</v>
      </c>
      <c r="D11" s="1">
        <v>2</v>
      </c>
      <c r="F11" s="2"/>
      <c r="G11" s="1"/>
      <c r="H11" s="1"/>
    </row>
    <row r="12" spans="1:8" x14ac:dyDescent="0.25">
      <c r="A12" s="1" t="s">
        <v>12</v>
      </c>
      <c r="B12" s="1">
        <v>2</v>
      </c>
      <c r="C12" s="1" t="s">
        <v>54</v>
      </c>
      <c r="D12" s="1">
        <v>1</v>
      </c>
      <c r="F12" s="3"/>
      <c r="G12" s="1"/>
      <c r="H12" s="1"/>
    </row>
    <row r="13" spans="1:8" x14ac:dyDescent="0.25">
      <c r="A13" s="1" t="s">
        <v>13</v>
      </c>
      <c r="B13" s="1">
        <v>2</v>
      </c>
      <c r="C13" s="1" t="s">
        <v>55</v>
      </c>
      <c r="D13" s="1">
        <v>1</v>
      </c>
      <c r="F13" s="2"/>
      <c r="G13" s="1"/>
      <c r="H13" s="1"/>
    </row>
    <row r="14" spans="1:8" x14ac:dyDescent="0.25">
      <c r="A14" s="1" t="s">
        <v>14</v>
      </c>
      <c r="B14" s="1">
        <v>1</v>
      </c>
      <c r="C14" s="1" t="s">
        <v>56</v>
      </c>
      <c r="D14" s="1">
        <v>1</v>
      </c>
      <c r="F14" s="3"/>
      <c r="G14" s="1"/>
      <c r="H14" s="1"/>
    </row>
    <row r="15" spans="1:8" x14ac:dyDescent="0.25">
      <c r="A15" s="1" t="s">
        <v>15</v>
      </c>
      <c r="B15" s="1">
        <v>1</v>
      </c>
      <c r="C15" s="1" t="s">
        <v>57</v>
      </c>
      <c r="D15" s="1">
        <v>1</v>
      </c>
      <c r="F15" s="2"/>
      <c r="G15" s="1"/>
      <c r="H15" s="1"/>
    </row>
    <row r="16" spans="1:8" x14ac:dyDescent="0.25">
      <c r="A16" s="1" t="s">
        <v>16</v>
      </c>
      <c r="B16" s="1">
        <v>1</v>
      </c>
      <c r="C16" s="1" t="s">
        <v>58</v>
      </c>
      <c r="D16" s="1">
        <v>1</v>
      </c>
      <c r="F16" s="3"/>
      <c r="G16" s="1"/>
      <c r="H16" s="1"/>
    </row>
    <row r="17" spans="1:8" x14ac:dyDescent="0.25">
      <c r="A17" s="1" t="s">
        <v>17</v>
      </c>
      <c r="B17" s="1">
        <v>2</v>
      </c>
      <c r="C17" s="1" t="s">
        <v>59</v>
      </c>
      <c r="D17" s="1">
        <v>1</v>
      </c>
      <c r="F17" s="2"/>
      <c r="G17" s="1"/>
      <c r="H17" s="1"/>
    </row>
    <row r="18" spans="1:8" x14ac:dyDescent="0.25">
      <c r="A18" s="1" t="s">
        <v>18</v>
      </c>
      <c r="B18" s="1">
        <v>2</v>
      </c>
      <c r="C18" s="1" t="s">
        <v>19</v>
      </c>
      <c r="D18" s="1">
        <v>1</v>
      </c>
      <c r="F18" s="3"/>
      <c r="G18" s="1"/>
      <c r="H18" s="1"/>
    </row>
    <row r="19" spans="1:8" x14ac:dyDescent="0.25">
      <c r="A19" s="1" t="s">
        <v>19</v>
      </c>
      <c r="B19" s="1">
        <v>1</v>
      </c>
      <c r="C19" s="1" t="s">
        <v>60</v>
      </c>
      <c r="D19" s="1">
        <v>1</v>
      </c>
      <c r="F19" s="2"/>
      <c r="G19" s="1"/>
      <c r="H19" s="1"/>
    </row>
    <row r="20" spans="1:8" x14ac:dyDescent="0.25">
      <c r="A20" s="1" t="s">
        <v>20</v>
      </c>
      <c r="B20" s="1">
        <v>1</v>
      </c>
      <c r="C20" s="1" t="s">
        <v>61</v>
      </c>
      <c r="D20" s="1">
        <v>1</v>
      </c>
      <c r="F20" s="3"/>
      <c r="G20" s="1"/>
      <c r="H20" s="1"/>
    </row>
    <row r="21" spans="1:8" x14ac:dyDescent="0.25">
      <c r="A21" s="1" t="s">
        <v>21</v>
      </c>
      <c r="B21" s="1">
        <v>1</v>
      </c>
      <c r="C21" s="1" t="s">
        <v>62</v>
      </c>
      <c r="D21" s="1">
        <v>1</v>
      </c>
      <c r="F21" s="2"/>
      <c r="G21" s="1"/>
      <c r="H21" s="1"/>
    </row>
    <row r="22" spans="1:8" x14ac:dyDescent="0.25">
      <c r="A22" s="1" t="s">
        <v>22</v>
      </c>
      <c r="B22" s="1">
        <v>2</v>
      </c>
      <c r="C22" s="1" t="s">
        <v>22</v>
      </c>
      <c r="D22" s="1">
        <v>2</v>
      </c>
      <c r="F22" s="3"/>
      <c r="G22" s="1"/>
      <c r="H22" s="1"/>
    </row>
    <row r="23" spans="1:8" x14ac:dyDescent="0.25">
      <c r="A23" s="1" t="s">
        <v>23</v>
      </c>
      <c r="B23" s="1">
        <v>1</v>
      </c>
      <c r="C23" s="1" t="s">
        <v>63</v>
      </c>
      <c r="D23" s="1">
        <v>1</v>
      </c>
      <c r="F23" s="2"/>
      <c r="G23" s="1"/>
      <c r="H23" s="1"/>
    </row>
    <row r="24" spans="1:8" x14ac:dyDescent="0.25">
      <c r="A24" s="1" t="s">
        <v>24</v>
      </c>
      <c r="B24" s="1">
        <v>1</v>
      </c>
      <c r="C24" s="1" t="s">
        <v>25</v>
      </c>
      <c r="D24" s="1">
        <v>1</v>
      </c>
      <c r="F24" s="3"/>
      <c r="G24" s="1"/>
      <c r="H24" s="1"/>
    </row>
    <row r="25" spans="1:8" x14ac:dyDescent="0.25">
      <c r="A25" s="1" t="s">
        <v>25</v>
      </c>
      <c r="B25" s="1">
        <v>1</v>
      </c>
      <c r="C25" s="1" t="s">
        <v>27</v>
      </c>
      <c r="D25" s="1">
        <v>1</v>
      </c>
      <c r="F25" s="2"/>
      <c r="G25" s="1"/>
      <c r="H25" s="1"/>
    </row>
    <row r="26" spans="1:8" x14ac:dyDescent="0.25">
      <c r="A26" s="1" t="s">
        <v>26</v>
      </c>
      <c r="B26" s="1">
        <v>1</v>
      </c>
      <c r="C26" s="1" t="s">
        <v>28</v>
      </c>
      <c r="D26" s="1">
        <v>2</v>
      </c>
      <c r="F26" s="3"/>
      <c r="G26" s="1"/>
      <c r="H26" s="1"/>
    </row>
    <row r="27" spans="1:8" x14ac:dyDescent="0.25">
      <c r="A27" s="1" t="s">
        <v>27</v>
      </c>
      <c r="B27" s="1">
        <v>2</v>
      </c>
      <c r="C27" s="1" t="s">
        <v>29</v>
      </c>
      <c r="D27" s="1">
        <v>1</v>
      </c>
      <c r="F27" s="2"/>
      <c r="G27" s="1"/>
      <c r="H27" s="1"/>
    </row>
    <row r="28" spans="1:8" x14ac:dyDescent="0.25">
      <c r="A28" s="1" t="s">
        <v>28</v>
      </c>
      <c r="B28" s="1">
        <v>1</v>
      </c>
      <c r="C28" s="1" t="s">
        <v>30</v>
      </c>
      <c r="D28" s="1">
        <v>2</v>
      </c>
      <c r="F28" s="3"/>
      <c r="G28" s="1"/>
      <c r="H28" s="1"/>
    </row>
    <row r="29" spans="1:8" x14ac:dyDescent="0.25">
      <c r="A29" s="1" t="s">
        <v>29</v>
      </c>
      <c r="B29" s="1">
        <v>4</v>
      </c>
      <c r="C29" s="1" t="s">
        <v>64</v>
      </c>
      <c r="D29" s="1">
        <v>1</v>
      </c>
      <c r="F29" s="2"/>
      <c r="G29" s="1"/>
      <c r="H29" s="1"/>
    </row>
    <row r="30" spans="1:8" x14ac:dyDescent="0.25">
      <c r="A30" s="1" t="s">
        <v>30</v>
      </c>
      <c r="B30" s="1">
        <v>1</v>
      </c>
      <c r="C30" s="1" t="s">
        <v>65</v>
      </c>
      <c r="D30" s="1">
        <v>1</v>
      </c>
      <c r="F30" s="3"/>
      <c r="G30" s="1"/>
      <c r="H30" s="1"/>
    </row>
    <row r="31" spans="1:8" x14ac:dyDescent="0.25">
      <c r="A31" s="1" t="s">
        <v>31</v>
      </c>
      <c r="B31" s="1">
        <v>1</v>
      </c>
      <c r="C31" s="1" t="s">
        <v>31</v>
      </c>
      <c r="D31" s="1">
        <v>2</v>
      </c>
      <c r="F31" s="2"/>
      <c r="G31" s="1"/>
      <c r="H31" s="1"/>
    </row>
    <row r="32" spans="1:8" x14ac:dyDescent="0.25">
      <c r="A32" s="1" t="s">
        <v>32</v>
      </c>
      <c r="B32" s="1">
        <v>1</v>
      </c>
      <c r="C32" s="1" t="s">
        <v>66</v>
      </c>
      <c r="D32" s="1">
        <v>1</v>
      </c>
      <c r="F32" s="3"/>
      <c r="G32" s="1"/>
      <c r="H32" s="1"/>
    </row>
    <row r="33" spans="1:8" x14ac:dyDescent="0.25">
      <c r="A33" s="1" t="s">
        <v>33</v>
      </c>
      <c r="B33" s="1">
        <v>1</v>
      </c>
      <c r="C33" s="1" t="s">
        <v>33</v>
      </c>
      <c r="D33" s="1">
        <v>1</v>
      </c>
      <c r="F33" s="2"/>
      <c r="G33" s="1"/>
      <c r="H33" s="1"/>
    </row>
    <row r="34" spans="1:8" x14ac:dyDescent="0.25">
      <c r="A34" s="1" t="s">
        <v>34</v>
      </c>
      <c r="B34" s="1">
        <v>2</v>
      </c>
      <c r="C34" s="1" t="s">
        <v>67</v>
      </c>
      <c r="D34" s="1">
        <v>1</v>
      </c>
      <c r="F34" s="3"/>
      <c r="G34" s="1"/>
      <c r="H34" s="1"/>
    </row>
    <row r="35" spans="1:8" x14ac:dyDescent="0.25">
      <c r="A35" s="1" t="s">
        <v>35</v>
      </c>
      <c r="B35" s="1">
        <v>1</v>
      </c>
      <c r="C35" s="1" t="s">
        <v>34</v>
      </c>
      <c r="D35" s="1">
        <v>3</v>
      </c>
      <c r="F35" s="2"/>
      <c r="G35" s="1"/>
      <c r="H35" s="1"/>
    </row>
    <row r="36" spans="1:8" x14ac:dyDescent="0.25">
      <c r="A36" s="1" t="s">
        <v>36</v>
      </c>
      <c r="B36" s="1">
        <v>1</v>
      </c>
      <c r="C36" s="1" t="s">
        <v>68</v>
      </c>
      <c r="D36" s="1">
        <v>1</v>
      </c>
      <c r="F36" s="3"/>
      <c r="G36" s="1"/>
      <c r="H36" s="1"/>
    </row>
    <row r="37" spans="1:8" x14ac:dyDescent="0.25">
      <c r="A37" s="1" t="s">
        <v>37</v>
      </c>
      <c r="B37" s="1">
        <v>1</v>
      </c>
      <c r="C37" s="1" t="s">
        <v>69</v>
      </c>
      <c r="D37" s="1">
        <v>1</v>
      </c>
      <c r="F37" s="2"/>
      <c r="G37" s="1"/>
      <c r="H37" s="1"/>
    </row>
    <row r="38" spans="1:8" x14ac:dyDescent="0.25">
      <c r="A38" s="1" t="s">
        <v>38</v>
      </c>
      <c r="B38" s="1">
        <v>1</v>
      </c>
      <c r="C38" s="1" t="s">
        <v>70</v>
      </c>
      <c r="D38" s="1">
        <v>1</v>
      </c>
      <c r="F38" s="3"/>
      <c r="G38" s="1"/>
      <c r="H38" s="1"/>
    </row>
    <row r="39" spans="1:8" x14ac:dyDescent="0.25">
      <c r="A39" s="1" t="s">
        <v>39</v>
      </c>
      <c r="B39" s="1">
        <v>1</v>
      </c>
      <c r="C39" s="1" t="s">
        <v>71</v>
      </c>
      <c r="D39" s="1">
        <v>1</v>
      </c>
      <c r="F39" s="2"/>
      <c r="G39" s="1"/>
      <c r="H39" s="1"/>
    </row>
    <row r="40" spans="1:8" x14ac:dyDescent="0.25">
      <c r="A40" s="1" t="s">
        <v>40</v>
      </c>
      <c r="B40" s="1">
        <v>5</v>
      </c>
      <c r="C40" s="1" t="s">
        <v>37</v>
      </c>
      <c r="D40" s="1">
        <v>1</v>
      </c>
      <c r="F40" s="3"/>
      <c r="G40" s="1"/>
      <c r="H40" s="1"/>
    </row>
    <row r="41" spans="1:8" x14ac:dyDescent="0.25">
      <c r="A41" s="1" t="s">
        <v>41</v>
      </c>
      <c r="B41" s="1">
        <v>1</v>
      </c>
      <c r="C41" s="1" t="s">
        <v>40</v>
      </c>
      <c r="D41" s="1">
        <v>2</v>
      </c>
      <c r="F41" s="2"/>
      <c r="G41" s="1"/>
      <c r="H41" s="1"/>
    </row>
    <row r="42" spans="1:8" x14ac:dyDescent="0.25">
      <c r="A42" s="1" t="s">
        <v>42</v>
      </c>
      <c r="B42" s="1">
        <v>1</v>
      </c>
      <c r="C42" s="1" t="s">
        <v>41</v>
      </c>
      <c r="D42" s="1">
        <v>1</v>
      </c>
      <c r="F42" s="3"/>
      <c r="G42" s="1"/>
      <c r="H42" s="1"/>
    </row>
    <row r="43" spans="1:8" x14ac:dyDescent="0.25">
      <c r="A43" s="1" t="s">
        <v>43</v>
      </c>
      <c r="B43" s="1">
        <v>1</v>
      </c>
      <c r="C43" s="1" t="s">
        <v>72</v>
      </c>
      <c r="D43" s="1">
        <v>1</v>
      </c>
      <c r="F43" s="2"/>
      <c r="G43" s="1"/>
      <c r="H43" s="1"/>
    </row>
    <row r="44" spans="1:8" x14ac:dyDescent="0.25">
      <c r="A44" s="1" t="s">
        <v>44</v>
      </c>
      <c r="B44" s="1">
        <v>1</v>
      </c>
      <c r="C44" s="1" t="s">
        <v>45</v>
      </c>
      <c r="D44" s="1">
        <v>1</v>
      </c>
      <c r="F44" s="3"/>
      <c r="G44" s="1"/>
      <c r="H44" s="1"/>
    </row>
    <row r="45" spans="1:8" x14ac:dyDescent="0.25">
      <c r="A45" s="1" t="s">
        <v>45</v>
      </c>
      <c r="B45" s="1">
        <v>1</v>
      </c>
      <c r="C45" s="1" t="s">
        <v>73</v>
      </c>
      <c r="D45" s="1">
        <v>2</v>
      </c>
      <c r="F45" s="2"/>
      <c r="G45" s="1"/>
      <c r="H45" s="1"/>
    </row>
    <row r="46" spans="1:8" x14ac:dyDescent="0.25">
      <c r="F46" s="3"/>
      <c r="G46" s="1"/>
      <c r="H46" s="1"/>
    </row>
    <row r="47" spans="1:8" x14ac:dyDescent="0.25">
      <c r="F47" s="2"/>
      <c r="G47" s="1"/>
      <c r="H47" s="1"/>
    </row>
    <row r="48" spans="1:8" x14ac:dyDescent="0.25">
      <c r="F48" s="3"/>
      <c r="G48" s="1"/>
      <c r="H48" s="1"/>
    </row>
    <row r="49" spans="6:8" x14ac:dyDescent="0.25">
      <c r="F49" s="2"/>
      <c r="G49" s="1"/>
      <c r="H49" s="1"/>
    </row>
    <row r="50" spans="6:8" x14ac:dyDescent="0.25">
      <c r="F50" s="3"/>
      <c r="G50" s="1"/>
      <c r="H50" s="1"/>
    </row>
    <row r="51" spans="6:8" x14ac:dyDescent="0.25">
      <c r="F51" s="2"/>
      <c r="G51" s="1"/>
      <c r="H51" s="1"/>
    </row>
    <row r="52" spans="6:8" x14ac:dyDescent="0.25">
      <c r="F52" s="3"/>
      <c r="G52" s="1"/>
      <c r="H52" s="1"/>
    </row>
    <row r="53" spans="6:8" x14ac:dyDescent="0.25">
      <c r="F53" s="2"/>
      <c r="G53" s="1"/>
      <c r="H53" s="1"/>
    </row>
    <row r="54" spans="6:8" x14ac:dyDescent="0.25">
      <c r="F54" s="3"/>
      <c r="G54" s="1"/>
      <c r="H54" s="1"/>
    </row>
    <row r="55" spans="6:8" x14ac:dyDescent="0.25">
      <c r="F55" s="2"/>
      <c r="G55" s="1"/>
      <c r="H55" s="1"/>
    </row>
    <row r="56" spans="6:8" x14ac:dyDescent="0.25">
      <c r="F56" s="3"/>
      <c r="G56" s="1"/>
      <c r="H56" s="1"/>
    </row>
    <row r="57" spans="6:8" x14ac:dyDescent="0.25">
      <c r="F57" s="2"/>
      <c r="G57" s="1"/>
      <c r="H57" s="1"/>
    </row>
    <row r="58" spans="6:8" x14ac:dyDescent="0.25">
      <c r="F58" s="3"/>
      <c r="G58" s="1"/>
      <c r="H58" s="1"/>
    </row>
    <row r="59" spans="6:8" x14ac:dyDescent="0.25">
      <c r="F59" s="2"/>
      <c r="G59" s="1"/>
      <c r="H59" s="1"/>
    </row>
    <row r="60" spans="6:8" x14ac:dyDescent="0.25">
      <c r="F60" s="3"/>
      <c r="G60" s="1"/>
      <c r="H60" s="1"/>
    </row>
    <row r="61" spans="6:8" x14ac:dyDescent="0.25">
      <c r="F61" s="2"/>
      <c r="G61" s="1"/>
      <c r="H61" s="1"/>
    </row>
    <row r="62" spans="6:8" x14ac:dyDescent="0.25">
      <c r="F62" s="3"/>
      <c r="G62" s="1"/>
      <c r="H62" s="1"/>
    </row>
    <row r="63" spans="6:8" x14ac:dyDescent="0.25">
      <c r="F63" s="2"/>
      <c r="G63" s="1"/>
      <c r="H63" s="1"/>
    </row>
    <row r="64" spans="6:8" x14ac:dyDescent="0.25">
      <c r="F64" s="3"/>
      <c r="G64" s="1"/>
      <c r="H64" s="1"/>
    </row>
    <row r="65" spans="6:8" x14ac:dyDescent="0.25">
      <c r="F65" s="2"/>
      <c r="G65" s="1"/>
      <c r="H65" s="1"/>
    </row>
    <row r="66" spans="6:8" x14ac:dyDescent="0.25">
      <c r="F66" s="3"/>
      <c r="G66" s="1"/>
      <c r="H66" s="1"/>
    </row>
    <row r="67" spans="6:8" x14ac:dyDescent="0.25">
      <c r="F67" s="2"/>
      <c r="G67" s="1"/>
      <c r="H67" s="1"/>
    </row>
    <row r="68" spans="6:8" x14ac:dyDescent="0.25">
      <c r="F68" s="3"/>
      <c r="G68" s="1"/>
      <c r="H68" s="1"/>
    </row>
    <row r="69" spans="6:8" x14ac:dyDescent="0.25">
      <c r="F69" s="2"/>
      <c r="G69" s="1"/>
      <c r="H69" s="1"/>
    </row>
    <row r="70" spans="6:8" x14ac:dyDescent="0.25">
      <c r="F70" s="3"/>
      <c r="G70" s="1"/>
      <c r="H70" s="1"/>
    </row>
    <row r="71" spans="6:8" x14ac:dyDescent="0.25">
      <c r="F71" s="2"/>
      <c r="G71" s="1"/>
      <c r="H71" s="1"/>
    </row>
    <row r="72" spans="6:8" x14ac:dyDescent="0.25">
      <c r="F72" s="3"/>
      <c r="G72" s="1"/>
      <c r="H72" s="1"/>
    </row>
    <row r="73" spans="6:8" x14ac:dyDescent="0.25">
      <c r="F73" s="2"/>
      <c r="G73" s="1"/>
      <c r="H73" s="1"/>
    </row>
    <row r="74" spans="6:8" x14ac:dyDescent="0.25">
      <c r="F74" s="3"/>
      <c r="G74" s="1"/>
      <c r="H74" s="1"/>
    </row>
    <row r="75" spans="6:8" x14ac:dyDescent="0.25">
      <c r="F75" s="2"/>
      <c r="G75" s="1"/>
      <c r="H75" s="1"/>
    </row>
    <row r="76" spans="6:8" x14ac:dyDescent="0.25">
      <c r="F76" s="3"/>
      <c r="G76" s="1"/>
      <c r="H76" s="1"/>
    </row>
    <row r="77" spans="6:8" x14ac:dyDescent="0.25">
      <c r="F77" s="2"/>
      <c r="G77" s="1"/>
      <c r="H77" s="1"/>
    </row>
    <row r="78" spans="6:8" x14ac:dyDescent="0.25">
      <c r="F78" s="3"/>
      <c r="G78" s="1"/>
      <c r="H78" s="1"/>
    </row>
    <row r="79" spans="6:8" x14ac:dyDescent="0.25">
      <c r="F79" s="2"/>
      <c r="G79" s="1"/>
      <c r="H79" s="1"/>
    </row>
    <row r="80" spans="6:8" x14ac:dyDescent="0.25">
      <c r="F80" s="3"/>
      <c r="G80" s="1"/>
      <c r="H80" s="1"/>
    </row>
    <row r="81" spans="6:8" x14ac:dyDescent="0.25">
      <c r="F81" s="2"/>
      <c r="G81" s="1"/>
      <c r="H81" s="1"/>
    </row>
    <row r="82" spans="6:8" x14ac:dyDescent="0.25">
      <c r="F82" s="3"/>
      <c r="G82" s="1"/>
      <c r="H82" s="1"/>
    </row>
    <row r="83" spans="6:8" x14ac:dyDescent="0.25">
      <c r="F83" s="2"/>
      <c r="G83" s="1"/>
      <c r="H83" s="1"/>
    </row>
    <row r="84" spans="6:8" x14ac:dyDescent="0.25">
      <c r="F84" s="3"/>
      <c r="G84" s="1"/>
      <c r="H84" s="1"/>
    </row>
    <row r="85" spans="6:8" x14ac:dyDescent="0.25">
      <c r="F85" s="2"/>
      <c r="G85" s="1"/>
      <c r="H85" s="1"/>
    </row>
    <row r="86" spans="6:8" x14ac:dyDescent="0.25">
      <c r="F86" s="3"/>
      <c r="G86" s="1"/>
      <c r="H86" s="1"/>
    </row>
    <row r="87" spans="6:8" x14ac:dyDescent="0.25">
      <c r="F87" s="2"/>
      <c r="G87" s="1"/>
      <c r="H87" s="1"/>
    </row>
    <row r="88" spans="6:8" x14ac:dyDescent="0.25">
      <c r="F88" s="3"/>
      <c r="G88" s="1"/>
      <c r="H88" s="1"/>
    </row>
    <row r="89" spans="6:8" x14ac:dyDescent="0.25">
      <c r="F89" s="2"/>
      <c r="G89" s="1"/>
      <c r="H89" s="1"/>
    </row>
    <row r="90" spans="6:8" x14ac:dyDescent="0.25">
      <c r="F90" s="3"/>
      <c r="G90" s="1"/>
      <c r="H90" s="1"/>
    </row>
    <row r="91" spans="6:8" x14ac:dyDescent="0.25">
      <c r="F91" s="2"/>
      <c r="G91" s="1"/>
      <c r="H91" s="1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J9" sqref="J9"/>
    </sheetView>
  </sheetViews>
  <sheetFormatPr defaultRowHeight="15" x14ac:dyDescent="0.25"/>
  <cols>
    <col min="1" max="8" width="14.5703125" bestFit="1" customWidth="1"/>
  </cols>
  <sheetData>
    <row r="1" spans="1:8" x14ac:dyDescent="0.25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</row>
    <row r="2" spans="1:8" x14ac:dyDescent="0.25">
      <c r="A2" s="1">
        <v>3</v>
      </c>
      <c r="B2" s="1">
        <v>7</v>
      </c>
      <c r="C2" s="1">
        <v>10</v>
      </c>
      <c r="D2" s="1">
        <v>18</v>
      </c>
      <c r="E2" s="1">
        <v>9</v>
      </c>
      <c r="F2" s="1">
        <v>10</v>
      </c>
      <c r="G2" s="1">
        <v>9</v>
      </c>
      <c r="H2" s="1">
        <v>4</v>
      </c>
    </row>
    <row r="4" spans="1:8" x14ac:dyDescent="0.25">
      <c r="A4" s="4" t="s">
        <v>74</v>
      </c>
      <c r="B4">
        <v>3</v>
      </c>
    </row>
    <row r="5" spans="1:8" x14ac:dyDescent="0.25">
      <c r="A5" s="4" t="s">
        <v>75</v>
      </c>
      <c r="B5">
        <v>7</v>
      </c>
    </row>
    <row r="6" spans="1:8" x14ac:dyDescent="0.25">
      <c r="A6" s="4" t="s">
        <v>76</v>
      </c>
      <c r="B6">
        <v>10</v>
      </c>
    </row>
    <row r="7" spans="1:8" x14ac:dyDescent="0.25">
      <c r="A7" s="4" t="s">
        <v>77</v>
      </c>
      <c r="B7">
        <v>18</v>
      </c>
    </row>
    <row r="8" spans="1:8" x14ac:dyDescent="0.25">
      <c r="A8" s="4" t="s">
        <v>78</v>
      </c>
      <c r="B8">
        <v>9</v>
      </c>
    </row>
    <row r="9" spans="1:8" x14ac:dyDescent="0.25">
      <c r="A9" s="4" t="s">
        <v>79</v>
      </c>
      <c r="B9">
        <v>10</v>
      </c>
    </row>
    <row r="10" spans="1:8" x14ac:dyDescent="0.25">
      <c r="A10" s="4" t="s">
        <v>80</v>
      </c>
      <c r="B10">
        <v>9</v>
      </c>
    </row>
    <row r="11" spans="1:8" x14ac:dyDescent="0.25">
      <c r="A11" s="4" t="s">
        <v>81</v>
      </c>
      <c r="B11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C1" workbookViewId="0">
      <selection activeCell="T14" sqref="T14"/>
    </sheetView>
  </sheetViews>
  <sheetFormatPr defaultRowHeight="15" x14ac:dyDescent="0.25"/>
  <cols>
    <col min="1" max="1" width="10.85546875" customWidth="1"/>
    <col min="2" max="2" width="15.42578125" customWidth="1"/>
    <col min="3" max="3" width="10.85546875" bestFit="1" customWidth="1"/>
    <col min="4" max="4" width="15.42578125" bestFit="1" customWidth="1"/>
  </cols>
  <sheetData>
    <row r="1" spans="1:4" x14ac:dyDescent="0.25">
      <c r="A1" s="1" t="s">
        <v>93</v>
      </c>
      <c r="B1" s="1" t="s">
        <v>94</v>
      </c>
      <c r="C1" s="1" t="s">
        <v>93</v>
      </c>
      <c r="D1" s="1" t="s">
        <v>95</v>
      </c>
    </row>
    <row r="2" spans="1:4" x14ac:dyDescent="0.25">
      <c r="A2" s="1" t="s">
        <v>82</v>
      </c>
      <c r="B2" s="1">
        <v>10</v>
      </c>
      <c r="C2" s="1" t="s">
        <v>82</v>
      </c>
      <c r="D2" s="1">
        <v>11</v>
      </c>
    </row>
    <row r="3" spans="1:4" x14ac:dyDescent="0.25">
      <c r="A3" s="1" t="s">
        <v>83</v>
      </c>
      <c r="B3" s="1">
        <v>2</v>
      </c>
      <c r="C3" s="1" t="s">
        <v>83</v>
      </c>
      <c r="D3" s="1">
        <v>3</v>
      </c>
    </row>
    <row r="4" spans="1:4" x14ac:dyDescent="0.25">
      <c r="A4" s="1" t="s">
        <v>84</v>
      </c>
      <c r="B4" s="1">
        <v>6</v>
      </c>
      <c r="C4" s="1" t="s">
        <v>84</v>
      </c>
      <c r="D4" s="1">
        <v>1</v>
      </c>
    </row>
    <row r="5" spans="1:4" x14ac:dyDescent="0.25">
      <c r="A5" s="1" t="s">
        <v>85</v>
      </c>
      <c r="B5" s="1">
        <v>10</v>
      </c>
      <c r="C5" s="1" t="s">
        <v>85</v>
      </c>
      <c r="D5" s="1">
        <v>9</v>
      </c>
    </row>
    <row r="6" spans="1:4" x14ac:dyDescent="0.25">
      <c r="A6" s="1" t="s">
        <v>86</v>
      </c>
      <c r="B6" s="1">
        <v>4</v>
      </c>
      <c r="C6" s="1" t="s">
        <v>86</v>
      </c>
      <c r="D6" s="1">
        <v>4</v>
      </c>
    </row>
    <row r="7" spans="1:4" x14ac:dyDescent="0.25">
      <c r="A7" s="1" t="s">
        <v>87</v>
      </c>
      <c r="B7" s="1">
        <v>7</v>
      </c>
      <c r="C7" s="1" t="s">
        <v>87</v>
      </c>
      <c r="D7" s="1">
        <v>5</v>
      </c>
    </row>
    <row r="8" spans="1:4" x14ac:dyDescent="0.25">
      <c r="A8" s="1" t="s">
        <v>88</v>
      </c>
      <c r="B8" s="1">
        <v>9</v>
      </c>
      <c r="C8" s="1" t="s">
        <v>88</v>
      </c>
      <c r="D8" s="1">
        <v>3</v>
      </c>
    </row>
    <row r="9" spans="1:4" x14ac:dyDescent="0.25">
      <c r="A9" s="1" t="s">
        <v>89</v>
      </c>
      <c r="B9" s="1">
        <v>7</v>
      </c>
      <c r="C9" s="1" t="s">
        <v>89</v>
      </c>
      <c r="D9" s="1">
        <v>2</v>
      </c>
    </row>
    <row r="10" spans="1:4" x14ac:dyDescent="0.25">
      <c r="A10" s="1" t="s">
        <v>96</v>
      </c>
      <c r="B10" s="1">
        <v>0</v>
      </c>
      <c r="C10" s="1" t="s">
        <v>96</v>
      </c>
      <c r="D10" s="1">
        <v>2</v>
      </c>
    </row>
    <row r="11" spans="1:4" x14ac:dyDescent="0.25">
      <c r="A11" s="1" t="s">
        <v>90</v>
      </c>
      <c r="B11" s="1">
        <v>5</v>
      </c>
      <c r="C11" s="1" t="s">
        <v>90</v>
      </c>
      <c r="D11" s="1">
        <v>4</v>
      </c>
    </row>
    <row r="12" spans="1:4" x14ac:dyDescent="0.25">
      <c r="A12" s="1" t="s">
        <v>91</v>
      </c>
      <c r="B12" s="1">
        <v>2</v>
      </c>
      <c r="C12" s="1" t="s">
        <v>91</v>
      </c>
      <c r="D12" s="1">
        <v>3</v>
      </c>
    </row>
    <row r="13" spans="1:4" x14ac:dyDescent="0.25">
      <c r="A13" s="1" t="s">
        <v>92</v>
      </c>
      <c r="B13" s="1">
        <v>8</v>
      </c>
      <c r="C13" s="1" t="s">
        <v>92</v>
      </c>
      <c r="D13" s="1">
        <v>3</v>
      </c>
    </row>
    <row r="16" spans="1:4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  <row r="26" spans="1:2" x14ac:dyDescent="0.25">
      <c r="A26" s="1"/>
      <c r="B26" s="1"/>
    </row>
    <row r="27" spans="1:2" x14ac:dyDescent="0.25">
      <c r="A27" s="1"/>
      <c r="B27" s="1"/>
    </row>
    <row r="28" spans="1:2" x14ac:dyDescent="0.25">
      <c r="A28" s="1"/>
      <c r="B28" s="1"/>
    </row>
    <row r="29" spans="1:2" x14ac:dyDescent="0.25">
      <c r="A29" s="1"/>
      <c r="B29" s="1"/>
    </row>
    <row r="30" spans="1:2" x14ac:dyDescent="0.25">
      <c r="A30" s="1"/>
      <c r="B30" s="1"/>
    </row>
    <row r="31" spans="1:2" x14ac:dyDescent="0.25">
      <c r="A31" s="1"/>
      <c r="B31" s="1"/>
    </row>
    <row r="32" spans="1:2" x14ac:dyDescent="0.25">
      <c r="A32" s="1"/>
      <c r="B32" s="1"/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  <row r="42" spans="1:2" x14ac:dyDescent="0.25">
      <c r="A42" s="1"/>
      <c r="B42" s="1"/>
    </row>
    <row r="43" spans="1:2" x14ac:dyDescent="0.25">
      <c r="A43" s="1"/>
      <c r="B43" s="1"/>
    </row>
    <row r="44" spans="1:2" x14ac:dyDescent="0.25">
      <c r="A44" s="1"/>
      <c r="B44" s="1"/>
    </row>
    <row r="45" spans="1:2" x14ac:dyDescent="0.25">
      <c r="A45" s="1"/>
      <c r="B45" s="1"/>
    </row>
    <row r="46" spans="1:2" x14ac:dyDescent="0.25">
      <c r="A46" s="1"/>
      <c r="B46" s="1"/>
    </row>
    <row r="47" spans="1:2" x14ac:dyDescent="0.25">
      <c r="A47" s="1"/>
      <c r="B47" s="1"/>
    </row>
    <row r="48" spans="1:2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H7" sqref="H7"/>
    </sheetView>
  </sheetViews>
  <sheetFormatPr defaultRowHeight="15" x14ac:dyDescent="0.25"/>
  <cols>
    <col min="1" max="1" width="23.42578125" bestFit="1" customWidth="1"/>
    <col min="2" max="3" width="24" bestFit="1" customWidth="1"/>
    <col min="4" max="4" width="24.42578125" bestFit="1" customWidth="1"/>
  </cols>
  <sheetData>
    <row r="1" spans="1:4" x14ac:dyDescent="0.25">
      <c r="A1" s="1" t="s">
        <v>97</v>
      </c>
      <c r="B1" s="1" t="s">
        <v>98</v>
      </c>
      <c r="C1" s="1" t="s">
        <v>99</v>
      </c>
      <c r="D1" s="1" t="s">
        <v>100</v>
      </c>
    </row>
    <row r="2" spans="1:4" x14ac:dyDescent="0.25">
      <c r="A2" s="1" t="b">
        <v>0</v>
      </c>
      <c r="B2" s="1">
        <v>11</v>
      </c>
      <c r="C2" s="1" t="b">
        <v>0</v>
      </c>
      <c r="D2" s="1">
        <v>11</v>
      </c>
    </row>
    <row r="3" spans="1:4" x14ac:dyDescent="0.25">
      <c r="A3" s="1" t="b">
        <v>1</v>
      </c>
      <c r="B3" s="1">
        <v>17</v>
      </c>
      <c r="C3" s="1" t="b">
        <v>0</v>
      </c>
      <c r="D3" s="1">
        <v>17</v>
      </c>
    </row>
    <row r="4" spans="1:4" x14ac:dyDescent="0.25">
      <c r="A4" s="1" t="b">
        <v>0</v>
      </c>
      <c r="B4" s="1">
        <v>12</v>
      </c>
      <c r="C4" s="1" t="b">
        <v>1</v>
      </c>
      <c r="D4" s="1">
        <v>12</v>
      </c>
    </row>
    <row r="5" spans="1:4" x14ac:dyDescent="0.25">
      <c r="A5" s="1" t="b">
        <v>1</v>
      </c>
      <c r="B5" s="1">
        <v>30</v>
      </c>
      <c r="C5" s="1" t="b">
        <v>1</v>
      </c>
      <c r="D5" s="1">
        <v>30</v>
      </c>
    </row>
    <row r="9" spans="1:4" x14ac:dyDescent="0.25">
      <c r="A9" t="s">
        <v>101</v>
      </c>
      <c r="B9">
        <f ca="1">SUMIF($A$2:$B$5, "TRUE", $B$2:$B$5)</f>
        <v>47</v>
      </c>
    </row>
    <row r="10" spans="1:4" x14ac:dyDescent="0.25">
      <c r="A10" t="s">
        <v>102</v>
      </c>
      <c r="B10">
        <f ca="1">SUMIF($C$2:$D$5, "TRUE", $D$2:$D$5)</f>
        <v>42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E1" workbookViewId="0">
      <selection activeCell="Q14" sqref="Q14"/>
    </sheetView>
  </sheetViews>
  <sheetFormatPr defaultRowHeight="15" x14ac:dyDescent="0.25"/>
  <cols>
    <col min="1" max="1" width="26.7109375" bestFit="1" customWidth="1"/>
    <col min="2" max="2" width="22.42578125" bestFit="1" customWidth="1"/>
    <col min="3" max="3" width="45.7109375" bestFit="1" customWidth="1"/>
    <col min="5" max="5" width="22.42578125" bestFit="1" customWidth="1"/>
    <col min="6" max="6" width="32.7109375" bestFit="1" customWidth="1"/>
  </cols>
  <sheetData>
    <row r="1" spans="1:6" x14ac:dyDescent="0.25">
      <c r="A1" s="1" t="s">
        <v>103</v>
      </c>
      <c r="B1" s="1" t="s">
        <v>104</v>
      </c>
      <c r="C1" s="1" t="s">
        <v>105</v>
      </c>
    </row>
    <row r="2" spans="1:6" x14ac:dyDescent="0.25">
      <c r="A2" s="1" t="s">
        <v>106</v>
      </c>
      <c r="B2" s="1" t="s">
        <v>107</v>
      </c>
      <c r="C2" s="1" t="s">
        <v>108</v>
      </c>
      <c r="E2" s="5" t="s">
        <v>204</v>
      </c>
      <c r="F2" t="s">
        <v>206</v>
      </c>
    </row>
    <row r="3" spans="1:6" x14ac:dyDescent="0.25">
      <c r="A3" s="1" t="s">
        <v>109</v>
      </c>
      <c r="B3" s="1" t="s">
        <v>110</v>
      </c>
      <c r="C3" s="1" t="s">
        <v>111</v>
      </c>
      <c r="E3" s="2" t="s">
        <v>125</v>
      </c>
      <c r="F3" s="1">
        <v>1</v>
      </c>
    </row>
    <row r="4" spans="1:6" x14ac:dyDescent="0.25">
      <c r="A4" s="1" t="s">
        <v>112</v>
      </c>
      <c r="B4" s="1" t="s">
        <v>113</v>
      </c>
      <c r="C4" s="1" t="s">
        <v>114</v>
      </c>
      <c r="E4" s="2" t="s">
        <v>122</v>
      </c>
      <c r="F4" s="1">
        <v>1</v>
      </c>
    </row>
    <row r="5" spans="1:6" x14ac:dyDescent="0.25">
      <c r="A5" s="1" t="s">
        <v>115</v>
      </c>
      <c r="B5" s="1" t="s">
        <v>116</v>
      </c>
      <c r="C5" s="1" t="s">
        <v>117</v>
      </c>
      <c r="E5" s="2" t="s">
        <v>137</v>
      </c>
      <c r="F5" s="1">
        <v>2</v>
      </c>
    </row>
    <row r="6" spans="1:6" x14ac:dyDescent="0.25">
      <c r="A6" s="1" t="s">
        <v>118</v>
      </c>
      <c r="B6" s="1" t="s">
        <v>119</v>
      </c>
      <c r="C6" s="1" t="s">
        <v>120</v>
      </c>
      <c r="E6" s="2" t="s">
        <v>140</v>
      </c>
      <c r="F6" s="1">
        <v>1</v>
      </c>
    </row>
    <row r="7" spans="1:6" x14ac:dyDescent="0.25">
      <c r="A7" s="1" t="s">
        <v>121</v>
      </c>
      <c r="B7" s="1" t="s">
        <v>122</v>
      </c>
      <c r="C7" s="1" t="s">
        <v>123</v>
      </c>
      <c r="E7" s="2" t="s">
        <v>160</v>
      </c>
      <c r="F7" s="1">
        <v>2</v>
      </c>
    </row>
    <row r="8" spans="1:6" x14ac:dyDescent="0.25">
      <c r="A8" s="1" t="s">
        <v>124</v>
      </c>
      <c r="B8" s="1" t="s">
        <v>125</v>
      </c>
      <c r="C8" s="1" t="s">
        <v>126</v>
      </c>
      <c r="E8" s="2" t="s">
        <v>191</v>
      </c>
      <c r="F8" s="1">
        <v>1</v>
      </c>
    </row>
    <row r="9" spans="1:6" x14ac:dyDescent="0.25">
      <c r="A9" s="1" t="s">
        <v>127</v>
      </c>
      <c r="B9" s="1" t="s">
        <v>110</v>
      </c>
      <c r="C9" s="1" t="s">
        <v>111</v>
      </c>
      <c r="E9" s="2" t="s">
        <v>129</v>
      </c>
      <c r="F9" s="1">
        <v>2</v>
      </c>
    </row>
    <row r="10" spans="1:6" x14ac:dyDescent="0.25">
      <c r="A10" s="1" t="s">
        <v>128</v>
      </c>
      <c r="B10" s="1" t="s">
        <v>129</v>
      </c>
      <c r="C10" s="1" t="s">
        <v>130</v>
      </c>
      <c r="E10" s="2" t="s">
        <v>119</v>
      </c>
      <c r="F10" s="1">
        <v>2</v>
      </c>
    </row>
    <row r="11" spans="1:6" x14ac:dyDescent="0.25">
      <c r="A11" s="1" t="s">
        <v>131</v>
      </c>
      <c r="B11" s="1" t="s">
        <v>113</v>
      </c>
      <c r="C11" s="1" t="s">
        <v>114</v>
      </c>
      <c r="E11" s="2" t="s">
        <v>181</v>
      </c>
      <c r="F11" s="1">
        <v>1</v>
      </c>
    </row>
    <row r="12" spans="1:6" x14ac:dyDescent="0.25">
      <c r="A12" s="1" t="s">
        <v>131</v>
      </c>
      <c r="B12" s="1" t="s">
        <v>113</v>
      </c>
      <c r="C12" s="1" t="s">
        <v>114</v>
      </c>
      <c r="E12" s="2" t="s">
        <v>202</v>
      </c>
      <c r="F12" s="1">
        <v>1</v>
      </c>
    </row>
    <row r="13" spans="1:6" x14ac:dyDescent="0.25">
      <c r="A13" s="1" t="s">
        <v>132</v>
      </c>
      <c r="B13" s="1" t="s">
        <v>113</v>
      </c>
      <c r="C13" s="1" t="s">
        <v>133</v>
      </c>
      <c r="E13" s="2" t="s">
        <v>184</v>
      </c>
      <c r="F13" s="1">
        <v>2</v>
      </c>
    </row>
    <row r="14" spans="1:6" x14ac:dyDescent="0.25">
      <c r="A14" s="1" t="s">
        <v>132</v>
      </c>
      <c r="B14" s="1" t="s">
        <v>113</v>
      </c>
      <c r="C14" s="1" t="s">
        <v>133</v>
      </c>
      <c r="E14" s="2" t="s">
        <v>167</v>
      </c>
      <c r="F14" s="1">
        <v>2</v>
      </c>
    </row>
    <row r="15" spans="1:6" x14ac:dyDescent="0.25">
      <c r="A15" s="1" t="s">
        <v>134</v>
      </c>
      <c r="B15" s="1" t="s">
        <v>113</v>
      </c>
      <c r="C15" s="1" t="s">
        <v>135</v>
      </c>
      <c r="E15" s="2" t="s">
        <v>143</v>
      </c>
      <c r="F15" s="1">
        <v>1</v>
      </c>
    </row>
    <row r="16" spans="1:6" x14ac:dyDescent="0.25">
      <c r="A16" s="1" t="s">
        <v>136</v>
      </c>
      <c r="B16" s="1" t="s">
        <v>137</v>
      </c>
      <c r="C16" s="1" t="s">
        <v>138</v>
      </c>
      <c r="E16" s="2" t="s">
        <v>194</v>
      </c>
      <c r="F16" s="1">
        <v>1</v>
      </c>
    </row>
    <row r="17" spans="1:6" x14ac:dyDescent="0.25">
      <c r="A17" s="1" t="s">
        <v>139</v>
      </c>
      <c r="B17" s="1" t="s">
        <v>140</v>
      </c>
      <c r="C17" s="1" t="s">
        <v>141</v>
      </c>
      <c r="E17" s="2" t="s">
        <v>116</v>
      </c>
      <c r="F17" s="1">
        <v>1</v>
      </c>
    </row>
    <row r="18" spans="1:6" x14ac:dyDescent="0.25">
      <c r="A18" s="1" t="s">
        <v>142</v>
      </c>
      <c r="B18" s="1" t="s">
        <v>143</v>
      </c>
      <c r="C18" s="1" t="s">
        <v>144</v>
      </c>
      <c r="E18" s="2" t="s">
        <v>154</v>
      </c>
      <c r="F18" s="1">
        <v>2</v>
      </c>
    </row>
    <row r="19" spans="1:6" x14ac:dyDescent="0.25">
      <c r="A19" s="1" t="s">
        <v>145</v>
      </c>
      <c r="B19" s="1" t="s">
        <v>146</v>
      </c>
      <c r="C19" s="1" t="s">
        <v>147</v>
      </c>
      <c r="E19" s="2" t="s">
        <v>110</v>
      </c>
      <c r="F19" s="1">
        <v>2</v>
      </c>
    </row>
    <row r="20" spans="1:6" x14ac:dyDescent="0.25">
      <c r="A20" s="1" t="s">
        <v>145</v>
      </c>
      <c r="B20" s="1" t="s">
        <v>146</v>
      </c>
      <c r="C20" s="1" t="s">
        <v>147</v>
      </c>
      <c r="E20" s="2" t="s">
        <v>113</v>
      </c>
      <c r="F20" s="1">
        <v>10</v>
      </c>
    </row>
    <row r="21" spans="1:6" x14ac:dyDescent="0.25">
      <c r="A21" s="1" t="s">
        <v>148</v>
      </c>
      <c r="B21" s="1" t="s">
        <v>113</v>
      </c>
      <c r="C21" s="1" t="s">
        <v>149</v>
      </c>
      <c r="E21" s="2" t="s">
        <v>151</v>
      </c>
      <c r="F21" s="1">
        <v>2</v>
      </c>
    </row>
    <row r="22" spans="1:6" x14ac:dyDescent="0.25">
      <c r="A22" s="1" t="s">
        <v>150</v>
      </c>
      <c r="B22" s="1" t="s">
        <v>151</v>
      </c>
      <c r="C22" s="1" t="s">
        <v>152</v>
      </c>
      <c r="E22" s="2" t="s">
        <v>200</v>
      </c>
      <c r="F22" s="1">
        <v>1</v>
      </c>
    </row>
    <row r="23" spans="1:6" x14ac:dyDescent="0.25">
      <c r="A23" s="1" t="s">
        <v>153</v>
      </c>
      <c r="B23" s="1" t="s">
        <v>154</v>
      </c>
      <c r="C23" s="1" t="s">
        <v>155</v>
      </c>
      <c r="E23" s="2" t="s">
        <v>146</v>
      </c>
      <c r="F23" s="1">
        <v>4</v>
      </c>
    </row>
    <row r="24" spans="1:6" x14ac:dyDescent="0.25">
      <c r="A24" s="1" t="s">
        <v>156</v>
      </c>
      <c r="B24" s="1" t="s">
        <v>154</v>
      </c>
      <c r="C24" s="1" t="s">
        <v>155</v>
      </c>
      <c r="E24" s="2" t="s">
        <v>177</v>
      </c>
      <c r="F24" s="1">
        <v>2</v>
      </c>
    </row>
    <row r="25" spans="1:6" x14ac:dyDescent="0.25">
      <c r="A25" s="1" t="s">
        <v>157</v>
      </c>
      <c r="B25" s="1" t="s">
        <v>146</v>
      </c>
      <c r="C25" s="1" t="s">
        <v>158</v>
      </c>
      <c r="E25" s="2" t="s">
        <v>107</v>
      </c>
      <c r="F25" s="1">
        <v>6</v>
      </c>
    </row>
    <row r="26" spans="1:6" x14ac:dyDescent="0.25">
      <c r="A26" s="1" t="s">
        <v>159</v>
      </c>
      <c r="B26" s="1" t="s">
        <v>160</v>
      </c>
      <c r="C26" s="1" t="s">
        <v>161</v>
      </c>
      <c r="E26" s="2" t="s">
        <v>205</v>
      </c>
      <c r="F26" s="1">
        <v>50</v>
      </c>
    </row>
    <row r="27" spans="1:6" x14ac:dyDescent="0.25">
      <c r="A27" s="1" t="s">
        <v>159</v>
      </c>
      <c r="B27" s="1" t="s">
        <v>160</v>
      </c>
      <c r="C27" s="1" t="s">
        <v>161</v>
      </c>
    </row>
    <row r="28" spans="1:6" x14ac:dyDescent="0.25">
      <c r="A28" s="1" t="s">
        <v>162</v>
      </c>
      <c r="B28" s="1" t="s">
        <v>151</v>
      </c>
      <c r="C28" s="1" t="s">
        <v>152</v>
      </c>
    </row>
    <row r="29" spans="1:6" x14ac:dyDescent="0.25">
      <c r="A29" s="1" t="s">
        <v>163</v>
      </c>
      <c r="B29" s="1" t="s">
        <v>164</v>
      </c>
      <c r="C29" s="1" t="s">
        <v>165</v>
      </c>
    </row>
    <row r="30" spans="1:6" x14ac:dyDescent="0.25">
      <c r="A30" s="1" t="s">
        <v>163</v>
      </c>
      <c r="B30" s="1" t="s">
        <v>164</v>
      </c>
      <c r="C30" s="1" t="s">
        <v>165</v>
      </c>
    </row>
    <row r="31" spans="1:6" x14ac:dyDescent="0.25">
      <c r="A31" s="1" t="s">
        <v>166</v>
      </c>
      <c r="B31" s="1" t="s">
        <v>167</v>
      </c>
      <c r="C31" s="1" t="s">
        <v>168</v>
      </c>
    </row>
    <row r="32" spans="1:6" x14ac:dyDescent="0.25">
      <c r="A32" s="1" t="s">
        <v>166</v>
      </c>
      <c r="B32" s="1" t="s">
        <v>167</v>
      </c>
      <c r="C32" s="1" t="s">
        <v>168</v>
      </c>
    </row>
    <row r="33" spans="1:3" x14ac:dyDescent="0.25">
      <c r="A33" s="1" t="s">
        <v>169</v>
      </c>
      <c r="B33" s="1" t="s">
        <v>113</v>
      </c>
      <c r="C33" s="1" t="s">
        <v>170</v>
      </c>
    </row>
    <row r="34" spans="1:3" x14ac:dyDescent="0.25">
      <c r="A34" s="1" t="s">
        <v>171</v>
      </c>
      <c r="B34" s="1" t="s">
        <v>107</v>
      </c>
      <c r="C34" s="1" t="s">
        <v>172</v>
      </c>
    </row>
    <row r="35" spans="1:3" x14ac:dyDescent="0.25">
      <c r="A35" s="1" t="s">
        <v>173</v>
      </c>
      <c r="B35" s="1" t="s">
        <v>129</v>
      </c>
      <c r="C35" s="1" t="s">
        <v>174</v>
      </c>
    </row>
    <row r="36" spans="1:3" x14ac:dyDescent="0.25">
      <c r="A36" s="1" t="s">
        <v>175</v>
      </c>
      <c r="B36" s="1" t="s">
        <v>107</v>
      </c>
      <c r="C36" s="1" t="s">
        <v>108</v>
      </c>
    </row>
    <row r="37" spans="1:3" x14ac:dyDescent="0.25">
      <c r="A37" s="1" t="s">
        <v>176</v>
      </c>
      <c r="B37" s="1" t="s">
        <v>177</v>
      </c>
      <c r="C37" s="1" t="s">
        <v>178</v>
      </c>
    </row>
    <row r="38" spans="1:3" x14ac:dyDescent="0.25">
      <c r="A38" s="1" t="s">
        <v>179</v>
      </c>
      <c r="B38" s="1" t="s">
        <v>164</v>
      </c>
      <c r="C38" s="1" t="s">
        <v>165</v>
      </c>
    </row>
    <row r="39" spans="1:3" x14ac:dyDescent="0.25">
      <c r="A39" s="1" t="s">
        <v>180</v>
      </c>
      <c r="B39" s="1" t="s">
        <v>181</v>
      </c>
      <c r="C39" s="1" t="s">
        <v>182</v>
      </c>
    </row>
    <row r="40" spans="1:3" x14ac:dyDescent="0.25">
      <c r="A40" s="1" t="s">
        <v>183</v>
      </c>
      <c r="B40" s="1" t="s">
        <v>184</v>
      </c>
      <c r="C40" s="1" t="s">
        <v>185</v>
      </c>
    </row>
    <row r="41" spans="1:3" x14ac:dyDescent="0.25">
      <c r="A41" s="1" t="s">
        <v>183</v>
      </c>
      <c r="B41" s="1" t="s">
        <v>184</v>
      </c>
      <c r="C41" s="1" t="s">
        <v>185</v>
      </c>
    </row>
    <row r="42" spans="1:3" x14ac:dyDescent="0.25">
      <c r="A42" s="1" t="s">
        <v>186</v>
      </c>
      <c r="B42" s="1" t="s">
        <v>177</v>
      </c>
      <c r="C42" s="1" t="s">
        <v>178</v>
      </c>
    </row>
    <row r="43" spans="1:3" x14ac:dyDescent="0.25">
      <c r="A43" s="1" t="s">
        <v>187</v>
      </c>
      <c r="B43" s="1" t="s">
        <v>119</v>
      </c>
      <c r="C43" s="1" t="s">
        <v>114</v>
      </c>
    </row>
    <row r="44" spans="1:3" x14ac:dyDescent="0.25">
      <c r="A44" s="1" t="s">
        <v>188</v>
      </c>
      <c r="B44" s="1" t="s">
        <v>137</v>
      </c>
      <c r="C44" s="1" t="s">
        <v>138</v>
      </c>
    </row>
    <row r="45" spans="1:3" x14ac:dyDescent="0.25">
      <c r="A45" s="1" t="s">
        <v>189</v>
      </c>
      <c r="B45" s="1" t="s">
        <v>146</v>
      </c>
      <c r="C45" s="1" t="s">
        <v>158</v>
      </c>
    </row>
    <row r="46" spans="1:3" x14ac:dyDescent="0.25">
      <c r="A46" s="1" t="s">
        <v>190</v>
      </c>
      <c r="B46" s="1" t="s">
        <v>191</v>
      </c>
      <c r="C46" s="1" t="s">
        <v>192</v>
      </c>
    </row>
    <row r="47" spans="1:3" x14ac:dyDescent="0.25">
      <c r="A47" s="1" t="s">
        <v>193</v>
      </c>
      <c r="B47" s="1" t="s">
        <v>194</v>
      </c>
      <c r="C47" s="1" t="s">
        <v>195</v>
      </c>
    </row>
    <row r="48" spans="1:3" x14ac:dyDescent="0.25">
      <c r="A48" s="1" t="s">
        <v>196</v>
      </c>
      <c r="B48" s="1" t="s">
        <v>113</v>
      </c>
      <c r="C48" s="1" t="s">
        <v>197</v>
      </c>
    </row>
    <row r="49" spans="1:3" x14ac:dyDescent="0.25">
      <c r="A49" s="1" t="s">
        <v>198</v>
      </c>
      <c r="B49" s="1" t="s">
        <v>113</v>
      </c>
      <c r="C49" s="1" t="s">
        <v>135</v>
      </c>
    </row>
    <row r="50" spans="1:3" x14ac:dyDescent="0.25">
      <c r="A50" s="1" t="s">
        <v>199</v>
      </c>
      <c r="B50" s="1" t="s">
        <v>200</v>
      </c>
      <c r="C50" s="1" t="s">
        <v>192</v>
      </c>
    </row>
    <row r="51" spans="1:3" x14ac:dyDescent="0.25">
      <c r="A51" s="1" t="s">
        <v>201</v>
      </c>
      <c r="B51" s="1" t="s">
        <v>202</v>
      </c>
      <c r="C51" s="1" t="s">
        <v>203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E19" workbookViewId="0">
      <selection activeCell="H46" sqref="H46"/>
    </sheetView>
  </sheetViews>
  <sheetFormatPr defaultRowHeight="15" x14ac:dyDescent="0.25"/>
  <cols>
    <col min="1" max="1" width="25.140625" bestFit="1" customWidth="1"/>
    <col min="2" max="2" width="19.7109375" bestFit="1" customWidth="1"/>
    <col min="3" max="3" width="42.42578125" bestFit="1" customWidth="1"/>
    <col min="4" max="4" width="23.85546875" bestFit="1" customWidth="1"/>
    <col min="5" max="5" width="19.7109375" bestFit="1" customWidth="1"/>
    <col min="8" max="8" width="42.42578125" bestFit="1" customWidth="1"/>
    <col min="9" max="9" width="29.42578125" bestFit="1" customWidth="1"/>
    <col min="10" max="10" width="30.85546875" bestFit="1" customWidth="1"/>
  </cols>
  <sheetData>
    <row r="1" spans="1:10" x14ac:dyDescent="0.25">
      <c r="A1" t="s">
        <v>103</v>
      </c>
      <c r="B1" t="s">
        <v>104</v>
      </c>
      <c r="C1" t="s">
        <v>105</v>
      </c>
      <c r="D1" t="s">
        <v>459</v>
      </c>
      <c r="E1" t="s">
        <v>458</v>
      </c>
    </row>
    <row r="2" spans="1:10" x14ac:dyDescent="0.25">
      <c r="A2" s="1" t="s">
        <v>112</v>
      </c>
      <c r="B2" s="1" t="s">
        <v>113</v>
      </c>
      <c r="C2" s="1" t="s">
        <v>114</v>
      </c>
      <c r="D2" s="1" t="s">
        <v>187</v>
      </c>
      <c r="E2" s="1" t="s">
        <v>119</v>
      </c>
    </row>
    <row r="3" spans="1:10" x14ac:dyDescent="0.25">
      <c r="A3" s="1" t="s">
        <v>115</v>
      </c>
      <c r="B3" s="1" t="s">
        <v>116</v>
      </c>
      <c r="C3" s="1" t="s">
        <v>117</v>
      </c>
      <c r="D3" s="1" t="s">
        <v>457</v>
      </c>
      <c r="E3" s="1" t="s">
        <v>456</v>
      </c>
    </row>
    <row r="4" spans="1:10" x14ac:dyDescent="0.25">
      <c r="A4" s="1" t="s">
        <v>118</v>
      </c>
      <c r="B4" s="1" t="s">
        <v>119</v>
      </c>
      <c r="C4" s="1" t="s">
        <v>120</v>
      </c>
      <c r="D4" s="1" t="s">
        <v>455</v>
      </c>
      <c r="E4" s="1" t="s">
        <v>119</v>
      </c>
    </row>
    <row r="5" spans="1:10" x14ac:dyDescent="0.25">
      <c r="A5" s="1" t="s">
        <v>131</v>
      </c>
      <c r="B5" s="1" t="s">
        <v>113</v>
      </c>
      <c r="C5" s="1" t="s">
        <v>114</v>
      </c>
      <c r="D5" s="1" t="s">
        <v>187</v>
      </c>
      <c r="E5" s="1" t="s">
        <v>119</v>
      </c>
    </row>
    <row r="6" spans="1:10" x14ac:dyDescent="0.25">
      <c r="A6" s="1" t="s">
        <v>131</v>
      </c>
      <c r="B6" s="1" t="s">
        <v>113</v>
      </c>
      <c r="C6" s="1" t="s">
        <v>114</v>
      </c>
      <c r="D6" s="1" t="s">
        <v>187</v>
      </c>
      <c r="E6" s="1" t="s">
        <v>119</v>
      </c>
    </row>
    <row r="7" spans="1:10" x14ac:dyDescent="0.25">
      <c r="A7" s="1" t="s">
        <v>132</v>
      </c>
      <c r="B7" s="1" t="s">
        <v>113</v>
      </c>
      <c r="C7" s="1" t="s">
        <v>133</v>
      </c>
      <c r="D7" s="1" t="s">
        <v>454</v>
      </c>
      <c r="E7" s="1" t="s">
        <v>113</v>
      </c>
    </row>
    <row r="8" spans="1:10" x14ac:dyDescent="0.25">
      <c r="A8" s="1" t="s">
        <v>132</v>
      </c>
      <c r="B8" s="1" t="s">
        <v>113</v>
      </c>
      <c r="C8" s="1" t="s">
        <v>133</v>
      </c>
      <c r="D8" s="1" t="s">
        <v>454</v>
      </c>
      <c r="E8" s="1" t="s">
        <v>113</v>
      </c>
    </row>
    <row r="9" spans="1:10" x14ac:dyDescent="0.25">
      <c r="A9" s="1" t="s">
        <v>136</v>
      </c>
      <c r="B9" s="1" t="s">
        <v>137</v>
      </c>
      <c r="C9" s="1" t="s">
        <v>138</v>
      </c>
      <c r="D9" s="1" t="s">
        <v>188</v>
      </c>
      <c r="E9" s="1" t="s">
        <v>137</v>
      </c>
    </row>
    <row r="10" spans="1:10" x14ac:dyDescent="0.25">
      <c r="A10" s="1" t="s">
        <v>145</v>
      </c>
      <c r="B10" s="1" t="s">
        <v>146</v>
      </c>
      <c r="C10" s="1" t="s">
        <v>147</v>
      </c>
      <c r="D10" s="1" t="s">
        <v>453</v>
      </c>
      <c r="E10" s="1" t="s">
        <v>146</v>
      </c>
    </row>
    <row r="11" spans="1:10" x14ac:dyDescent="0.25">
      <c r="A11" s="1" t="s">
        <v>145</v>
      </c>
      <c r="B11" s="1" t="s">
        <v>146</v>
      </c>
      <c r="C11" s="1" t="s">
        <v>147</v>
      </c>
      <c r="D11" s="1" t="s">
        <v>453</v>
      </c>
      <c r="E11" s="1" t="s">
        <v>146</v>
      </c>
      <c r="H11" t="s">
        <v>204</v>
      </c>
      <c r="I11" t="s">
        <v>452</v>
      </c>
      <c r="J11" t="s">
        <v>206</v>
      </c>
    </row>
    <row r="12" spans="1:10" x14ac:dyDescent="0.25">
      <c r="A12" s="1" t="s">
        <v>157</v>
      </c>
      <c r="B12" s="1" t="s">
        <v>146</v>
      </c>
      <c r="C12" s="1" t="s">
        <v>158</v>
      </c>
      <c r="D12" s="1" t="s">
        <v>189</v>
      </c>
      <c r="E12" s="1" t="s">
        <v>146</v>
      </c>
      <c r="H12" s="2" t="s">
        <v>138</v>
      </c>
      <c r="I12" s="1">
        <v>2</v>
      </c>
      <c r="J12" s="1">
        <v>2</v>
      </c>
    </row>
    <row r="13" spans="1:10" x14ac:dyDescent="0.25">
      <c r="A13" s="1" t="s">
        <v>159</v>
      </c>
      <c r="B13" s="1" t="s">
        <v>160</v>
      </c>
      <c r="C13" s="1" t="s">
        <v>161</v>
      </c>
      <c r="D13" s="1" t="s">
        <v>451</v>
      </c>
      <c r="E13" s="1" t="s">
        <v>160</v>
      </c>
      <c r="H13" s="2" t="s">
        <v>120</v>
      </c>
      <c r="I13" s="1">
        <v>1</v>
      </c>
      <c r="J13" s="1">
        <v>1</v>
      </c>
    </row>
    <row r="14" spans="1:10" x14ac:dyDescent="0.25">
      <c r="A14" s="1" t="s">
        <v>159</v>
      </c>
      <c r="B14" s="1" t="s">
        <v>160</v>
      </c>
      <c r="C14" s="1" t="s">
        <v>161</v>
      </c>
      <c r="D14" s="1" t="s">
        <v>451</v>
      </c>
      <c r="E14" s="1" t="s">
        <v>160</v>
      </c>
      <c r="H14" s="2" t="s">
        <v>117</v>
      </c>
      <c r="I14" s="1">
        <v>1</v>
      </c>
      <c r="J14" s="1">
        <v>1</v>
      </c>
    </row>
    <row r="15" spans="1:10" x14ac:dyDescent="0.25">
      <c r="A15" s="1" t="s">
        <v>183</v>
      </c>
      <c r="B15" s="1" t="s">
        <v>184</v>
      </c>
      <c r="C15" s="1" t="s">
        <v>185</v>
      </c>
      <c r="D15" s="1" t="s">
        <v>450</v>
      </c>
      <c r="E15" s="1" t="s">
        <v>184</v>
      </c>
      <c r="H15" s="2" t="s">
        <v>195</v>
      </c>
      <c r="I15" s="1">
        <v>1</v>
      </c>
      <c r="J15" s="1">
        <v>1</v>
      </c>
    </row>
    <row r="16" spans="1:10" x14ac:dyDescent="0.25">
      <c r="A16" s="1" t="s">
        <v>183</v>
      </c>
      <c r="B16" s="1" t="s">
        <v>184</v>
      </c>
      <c r="C16" s="1" t="s">
        <v>185</v>
      </c>
      <c r="D16" s="1" t="s">
        <v>450</v>
      </c>
      <c r="E16" s="1" t="s">
        <v>184</v>
      </c>
      <c r="H16" s="2" t="s">
        <v>114</v>
      </c>
      <c r="I16" s="1">
        <v>4</v>
      </c>
      <c r="J16" s="1">
        <v>4</v>
      </c>
    </row>
    <row r="17" spans="1:10" x14ac:dyDescent="0.25">
      <c r="A17" s="1" t="s">
        <v>187</v>
      </c>
      <c r="B17" s="1" t="s">
        <v>119</v>
      </c>
      <c r="C17" s="1" t="s">
        <v>114</v>
      </c>
      <c r="D17" s="1" t="s">
        <v>187</v>
      </c>
      <c r="E17" s="1" t="s">
        <v>119</v>
      </c>
      <c r="H17" s="2" t="s">
        <v>185</v>
      </c>
      <c r="I17" s="1">
        <v>2</v>
      </c>
      <c r="J17" s="1">
        <v>2</v>
      </c>
    </row>
    <row r="18" spans="1:10" x14ac:dyDescent="0.25">
      <c r="A18" s="1" t="s">
        <v>188</v>
      </c>
      <c r="B18" s="1" t="s">
        <v>137</v>
      </c>
      <c r="C18" s="1" t="s">
        <v>138</v>
      </c>
      <c r="D18" s="1" t="s">
        <v>188</v>
      </c>
      <c r="E18" s="1" t="s">
        <v>137</v>
      </c>
      <c r="H18" s="2" t="s">
        <v>147</v>
      </c>
      <c r="I18" s="1">
        <v>2</v>
      </c>
      <c r="J18" s="1">
        <v>2</v>
      </c>
    </row>
    <row r="19" spans="1:10" x14ac:dyDescent="0.25">
      <c r="A19" s="1" t="s">
        <v>189</v>
      </c>
      <c r="B19" s="1" t="s">
        <v>146</v>
      </c>
      <c r="C19" s="1" t="s">
        <v>158</v>
      </c>
      <c r="D19" s="1" t="s">
        <v>189</v>
      </c>
      <c r="E19" s="1" t="s">
        <v>146</v>
      </c>
      <c r="H19" s="2" t="s">
        <v>192</v>
      </c>
      <c r="I19" s="1">
        <v>4</v>
      </c>
      <c r="J19" s="1">
        <v>4</v>
      </c>
    </row>
    <row r="20" spans="1:10" x14ac:dyDescent="0.25">
      <c r="A20" s="1" t="s">
        <v>190</v>
      </c>
      <c r="B20" s="1" t="s">
        <v>191</v>
      </c>
      <c r="C20" s="1" t="s">
        <v>192</v>
      </c>
      <c r="D20" s="1" t="s">
        <v>190</v>
      </c>
      <c r="E20" s="1" t="s">
        <v>191</v>
      </c>
      <c r="H20" s="2" t="s">
        <v>158</v>
      </c>
      <c r="I20" s="1">
        <v>2</v>
      </c>
      <c r="J20" s="1">
        <v>2</v>
      </c>
    </row>
    <row r="21" spans="1:10" x14ac:dyDescent="0.25">
      <c r="A21" s="1" t="s">
        <v>190</v>
      </c>
      <c r="B21" s="1" t="s">
        <v>191</v>
      </c>
      <c r="C21" s="1" t="s">
        <v>192</v>
      </c>
      <c r="D21" s="1" t="s">
        <v>449</v>
      </c>
      <c r="E21" s="1" t="s">
        <v>200</v>
      </c>
      <c r="H21" s="2" t="s">
        <v>161</v>
      </c>
      <c r="I21" s="1">
        <v>2</v>
      </c>
      <c r="J21" s="1">
        <v>2</v>
      </c>
    </row>
    <row r="22" spans="1:10" x14ac:dyDescent="0.25">
      <c r="A22" s="1" t="s">
        <v>193</v>
      </c>
      <c r="B22" s="1" t="s">
        <v>194</v>
      </c>
      <c r="C22" s="1" t="s">
        <v>195</v>
      </c>
      <c r="D22" s="1" t="s">
        <v>193</v>
      </c>
      <c r="E22" s="1" t="s">
        <v>194</v>
      </c>
      <c r="H22" s="2" t="s">
        <v>133</v>
      </c>
      <c r="I22" s="1">
        <v>2</v>
      </c>
      <c r="J22" s="1">
        <v>2</v>
      </c>
    </row>
    <row r="23" spans="1:10" x14ac:dyDescent="0.25">
      <c r="A23" s="1" t="s">
        <v>199</v>
      </c>
      <c r="B23" s="1" t="s">
        <v>200</v>
      </c>
      <c r="C23" s="1" t="s">
        <v>192</v>
      </c>
      <c r="D23" s="1" t="s">
        <v>190</v>
      </c>
      <c r="E23" s="1" t="s">
        <v>191</v>
      </c>
      <c r="H23" s="2" t="s">
        <v>205</v>
      </c>
      <c r="I23" s="1">
        <v>23</v>
      </c>
      <c r="J23" s="1">
        <v>23</v>
      </c>
    </row>
    <row r="24" spans="1:10" x14ac:dyDescent="0.25">
      <c r="A24" s="1" t="s">
        <v>199</v>
      </c>
      <c r="B24" s="1" t="s">
        <v>200</v>
      </c>
      <c r="C24" s="1" t="s">
        <v>192</v>
      </c>
      <c r="D24" s="1" t="s">
        <v>449</v>
      </c>
      <c r="E24" s="1" t="s">
        <v>200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"/>
  <sheetViews>
    <sheetView tabSelected="1" zoomScale="70" zoomScaleNormal="70" workbookViewId="0">
      <selection activeCell="N42" sqref="N42"/>
    </sheetView>
  </sheetViews>
  <sheetFormatPr defaultRowHeight="15" x14ac:dyDescent="0.25"/>
  <sheetData>
    <row r="1" spans="1:28" x14ac:dyDescent="0.25">
      <c r="A1" s="11" t="s">
        <v>460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pans="1:28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</sheetData>
  <mergeCells count="1">
    <mergeCell ref="A1:AB3"/>
  </mergeCells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c G A A B Q S w M E F A A C A A g A 2 B I r V S + + d i O n A A A A + A A A A B I A H A B D b 2 5 m a W c v U G F j a 2 F n Z S 5 4 b W w g o h g A K K A U A A A A A A A A A A A A A A A A A A A A A A A A A A A A h Y + 9 D o I w G E V f h X S n f y p R 8 l E G J x M x J i b G l d Q K j V A M L Z Z 3 c / C R f A V J F H V z v C d n O P d x u 0 P a 1 1 V w V a 3 V j U k Q w x Q F y s j m q E 2 R o M 6 d w j l K B W x z e c 4 L F Q y y s X F v j w k q n b v E h H j v s Z / g p i 0 I p 5 S R Q 7 b e y V L V O f r I + r 8 c a m N d b q R C A v a v G M F x x P C M L T i e R g z I i C H T 5 q v w o R h T I D 8 Q l l 3 l u l Y J Z c L V B s g 4 g b x f i C d Q S w M E F A A C A A g A 2 B I r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g S K 1 V N E X q j H g M A A G k R A A A T A B w A R m 9 y b X V s Y X M v U 2 V j d G l v b j E u b S C i G A A o o B Q A A A A A A A A A A A A A A A A A A A A A A A A A A A D t l 2 1 v 2 j A Q x 9 8 j 9 T u c 6 A t g C o h n q D o m Z S R b a S G h J N U 0 b V M U E k M z Q U y d R B X f f n Y c K A 8 x T a W x v S l C R D n b 9 / P 9 f X c J A X J C D / t g 8 G v t + i J 3 k Q s e b Y J c u I 8 Q W d e g B w s U X u S A f g w c E Q d R i / G 0 q C h 2 a E / t A B X z i m r c m f q 4 f F c 3 u q Y q / x z L 2 p 1 8 m 5 c g P y b 4 N / V s G f d D e v s j 9 t j L B 2 h B j W A 7 T 5 F H E L E I m l O 2 B A 6 O / L B 4 Y C 6 B H U B B w x X A M 5 C T M Z i i B f b n Q e G y u J i V Z g Q v u b f A Y 1 E E M C c 4 W s F 0 f c i 4 z v 8 q X e Q 8 f z e c o 5 D r Z w 8 Z p Y e M T o S M X g v 5 2 4 0 6 U Q 8 B M D B A 0 0 3 Q H o b D I 1 H Q W 0 R p n E E U Q x 2 q f R P i g L g Q f d l Q W S Q a r I j n I C s K 3 E 8 9 q F X Z B 2 R N e T H D x 8 T M R k y 2 o g a q p p R A N q B Q r d R G U G Y T R l C Q M v p P Q 9 S F i N h 3 m U 0 Y Z S D U h Y S G k F D n h E Y 2 Q k N I a A o J D U 5 o Z i M 0 h Y S W k N D k h F Y 2 Q k t I a A s J L U 5 o Z y O 0 h Y S O k N D m h E 4 2 Q k d I 6 A o J H U 7 o M k I M + D L R R / v V T a e N Y 1 + f P T 9 L u T b P V 6 6 K b K q a P F K h O N I 1 8 0 a K D b K i b G 7 j y 6 a l u R Z r Z 7 Q U J V o y V 9 V q u V q j 3 0 K p B D D C f v g o 8 e r v 6 w + a W f z A G 1 + f y b t t f Y k C A m F i 6 9 e J / j C G z 9 9 T 0 J l 6 W + t d r O x i t d + f j s e i d P 5 3 B j 0 j P 7 R W 0 X T h O W 9 M o p c M G o z 1 3 c y h t 2 k J c 0 B 6 T Z 7 L f C J Q s V 7 K v 6 t 0 K o m 6 5 5 N n + x o c Y M e z F 9 Y S u Z 4 t 8 f J K G o m P L T z b j G / m B 8 k T b 1 s T K e t T x 8 Q + k a g 7 p b y 0 7 9 F S O b G r L O J e n V n c J I j K d p c K / X V C T C z f 9 p e I y 6 i g O R 2 q u P H F C t c r R B O V 2 z w / C L 0 w Y k 7 o i i U 6 0 c E H m q Z O 4 F Y f a M n i 2 K p r r 2 1 k 4 N K I E 9 y K n i 0 l R Z H n Z s r N W v X M b f 9 g 2 y T e m k S r q 4 L J n N 8 I 4 m N q 7 W T p k a N 4 X A C J M 5 i s 6 d V F S c k z J D + Z v S X b N z l p O 2 u J f b S 2 i O 0 F y E 1 / 7 E i s P X C 3 z 4 + I o B O h 9 m A 3 1 m x n c u 7 / 5 u l n 8 m + O Y W / i q f N I V 3 5 H c 7 Z p 8 H E I n g / F t P D i C X / v 7 N K b / R 9 Q S w E C L Q A U A A I A C A D Y E i t V L 7 5 2 I 6 c A A A D 4 A A A A E g A A A A A A A A A A A A A A A A A A A A A A Q 2 9 u Z m l n L 1 B h Y 2 t h Z 2 U u e G 1 s U E s B A i 0 A F A A C A A g A 2 B I r V Q / K 6 a u k A A A A 6 Q A A A B M A A A A A A A A A A A A A A A A A 8 w A A A F t D b 2 5 0 Z W 5 0 X 1 R 5 c G V z X S 5 4 b W x Q S w E C L Q A U A A I A C A D Y E i t V T R F 6 o x 4 D A A B p E Q A A E w A A A A A A A A A A A A A A A A D k A Q A A R m 9 y b X V s Y X M v U 2 V j d G l v b j E u b V B L B Q Y A A A A A A w A D A M I A A A B P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X g A A A A A A A F B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d W V y e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d W V y e T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E w V D A 5 O j M 1 O j Q 4 L j U w M z Y w M j J a I i A v P j x F b n R y e S B U e X B l P S J G a W x s Q 2 9 s d W 1 u V H l w Z X M i I F Z h b H V l P S J z Q m d J P S I g L z 4 8 R W 5 0 c n k g V H l w Z T 0 i R m l s b E N v b H V t b k 5 h b W V z I i B W Y W x 1 Z T 0 i c 1 s m c X V v d D t h Y 3 F 1 a X J l c l 9 y Z W d p b 2 4 m c X V v d D s s J n F 1 b 3 Q 7 T m 8 u I G 9 m I E F j c X V p c m V y I G J l b G 9 u Z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v U 2 9 1 c m N l L n t h Y 3 F 1 a X J l c l 9 y Z W d p b 2 4 s M H 0 m c X V v d D s s J n F 1 b 3 Q 7 U 2 V j d G l v b j E v U X V l c n k x L 1 N v d X J j Z S 5 7 T m 8 u I G 9 m I E F j c X V p c m V y I G J l b G 9 u Z 3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X V l c n k x L 1 N v d X J j Z S 5 7 Y W N x d W l y Z X J f c m V n a W 9 u L D B 9 J n F 1 b 3 Q 7 L C Z x d W 9 0 O 1 N l Y 3 R p b 2 4 x L 1 F 1 Z X J 5 M S 9 T b 3 V y Y 2 U u e 0 5 v L i B v Z i B B Y 3 F 1 a X J l c i B i Z W x v b m d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X V l c n k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x M F Q w O T o z O D o w M C 4 0 M T E 2 M j M y W i I g L z 4 8 R W 5 0 c n k g V H l w Z T 0 i R m l s b E N v b H V t b l R 5 c G V z I i B W Y W x 1 Z T 0 i c 0 J n S T 0 i I C 8 + P E V u d H J 5 I F R 5 c G U 9 I k Z p b G x D b 2 x 1 b W 5 O Y W 1 l c y I g V m F s d W U 9 I n N b J n F 1 b 3 Q 7 Y W N x d W l y Z W V f c m V n a W 9 u J n F 1 b 3 Q 7 L C Z x d W 9 0 O 0 5 v L i B v Z i B B Y 3 F 1 a X J l Z S B i Z W x v b m d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y L 1 N v d X J j Z S 5 7 Y W N x d W l y Z W V f c m V n a W 9 u L D B 9 J n F 1 b 3 Q 7 L C Z x d W 9 0 O 1 N l Y 3 R p b 2 4 x L 1 F 1 Z X J 5 M i 9 T b 3 V y Y 2 U u e 0 5 v L i B v Z i B B Y 3 F 1 a X J l Z S B i Z W x v b m d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F 1 Z X J 5 M i 9 T b 3 V y Y 2 U u e 2 F j c X V p c m V l X 3 J l Z 2 l v b i w w f S Z x d W 9 0 O y w m c X V v d D t T Z W N 0 a W 9 u M S 9 R d W V y e T I v U 2 9 1 c m N l L n t O b y 4 g b 2 Y g Q W N x d W l y Z W U g Y m V s b 2 5 n c y w x f S Z x d W 9 0 O 1 0 s J n F 1 b 3 Q 7 U m V s Y X R p b 2 5 z a G l w S W 5 m b y Z x d W 9 0 O z p b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F 1 Z X J 5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d W V y e T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T B U M T A 6 M T E 6 M D U u N T Y 3 N j A 2 M 1 o i I C 8 + P E V u d H J 5 I F R 5 c G U 9 I k Z p b G x D b 2 x 1 b W 5 U e X B l c y I g V m F s d W U 9 I n N B Z 0 l D Q W d J Q 0 F n S T 0 i I C 8 + P E V u d H J 5 I F R 5 c G U 9 I k Z p b G x D b 2 x 1 b W 5 O Y W 1 l c y I g V m F s d W U 9 I n N b J n F 1 b 3 Q 7 M C 4 x T S A t I D E w M E 0 g J n F 1 b 3 Q 7 L C Z x d W 9 0 O z E w M E 0 g L S A y M D B N J n F 1 b 3 Q 7 L C Z x d W 9 0 O z I w M E 0 g L S A z M D B N J n F 1 b 3 Q 7 L C Z x d W 9 0 O z M w M E 0 g L S A 0 M D B N J n F 1 b 3 Q 7 L C Z x d W 9 0 O z Q w M E 0 g L S A 1 M D B N J n F 1 b 3 Q 7 L C Z x d W 9 0 O z U w M E 0 g L S A 2 M D B N J n F 1 b 3 Q 7 L C Z x d W 9 0 O z Y w M E 0 g L S A 3 M D B N J n F 1 b 3 Q 7 L C Z x d W 9 0 O z c w M E 0 g L S A 4 M D B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z L 1 N v d X J j Z S 5 7 M C 4 x T S A t I D E w M E 0 g L D B 9 J n F 1 b 3 Q 7 L C Z x d W 9 0 O 1 N l Y 3 R p b 2 4 x L 1 F 1 Z X J 5 M y 9 T b 3 V y Y 2 U u e z E w M E 0 g L S A y M D B N L D F 9 J n F 1 b 3 Q 7 L C Z x d W 9 0 O 1 N l Y 3 R p b 2 4 x L 1 F 1 Z X J 5 M y 9 T b 3 V y Y 2 U u e z I w M E 0 g L S A z M D B N L D J 9 J n F 1 b 3 Q 7 L C Z x d W 9 0 O 1 N l Y 3 R p b 2 4 x L 1 F 1 Z X J 5 M y 9 T b 3 V y Y 2 U u e z M w M E 0 g L S A 0 M D B N L D N 9 J n F 1 b 3 Q 7 L C Z x d W 9 0 O 1 N l Y 3 R p b 2 4 x L 1 F 1 Z X J 5 M y 9 T b 3 V y Y 2 U u e z Q w M E 0 g L S A 1 M D B N L D R 9 J n F 1 b 3 Q 7 L C Z x d W 9 0 O 1 N l Y 3 R p b 2 4 x L 1 F 1 Z X J 5 M y 9 T b 3 V y Y 2 U u e z U w M E 0 g L S A 2 M D B N L D V 9 J n F 1 b 3 Q 7 L C Z x d W 9 0 O 1 N l Y 3 R p b 2 4 x L 1 F 1 Z X J 5 M y 9 T b 3 V y Y 2 U u e z Y w M E 0 g L S A 3 M D B N L D Z 9 J n F 1 b 3 Q 7 L C Z x d W 9 0 O 1 N l Y 3 R p b 2 4 x L 1 F 1 Z X J 5 M y 9 T b 3 V y Y 2 U u e z c w M E 0 g L S A 4 M D B N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F 1 Z X J 5 M y 9 T b 3 V y Y 2 U u e z A u M U 0 g L S A x M D B N I C w w f S Z x d W 9 0 O y w m c X V v d D t T Z W N 0 a W 9 u M S 9 R d W V y e T M v U 2 9 1 c m N l L n s x M D B N I C 0 g M j A w T S w x f S Z x d W 9 0 O y w m c X V v d D t T Z W N 0 a W 9 u M S 9 R d W V y e T M v U 2 9 1 c m N l L n s y M D B N I C 0 g M z A w T S w y f S Z x d W 9 0 O y w m c X V v d D t T Z W N 0 a W 9 u M S 9 R d W V y e T M v U 2 9 1 c m N l L n s z M D B N I C 0 g N D A w T S w z f S Z x d W 9 0 O y w m c X V v d D t T Z W N 0 a W 9 u M S 9 R d W V y e T M v U 2 9 1 c m N l L n s 0 M D B N I C 0 g N T A w T S w 0 f S Z x d W 9 0 O y w m c X V v d D t T Z W N 0 a W 9 u M S 9 R d W V y e T M v U 2 9 1 c m N l L n s 1 M D B N I C 0 g N j A w T S w 1 f S Z x d W 9 0 O y w m c X V v d D t T Z W N 0 a W 9 u M S 9 R d W V y e T M v U 2 9 1 c m N l L n s 2 M D B N I C 0 g N z A w T S w 2 f S Z x d W 9 0 O y w m c X V v d D t T Z W N 0 a W 9 u M S 9 R d W V y e T M v U 2 9 1 c m N l L n s 3 M D B N I C 0 g O D A w T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x M F Q x M z o 0 N z o x N C 4 w N j g 5 M j Y 0 W i I g L z 4 8 R W 5 0 c n k g V H l w Z T 0 i R m l s b E N v b H V t b l R 5 c G V z I i B W Y W x 1 Z T 0 i c 0 J n S T 0 i I C 8 + P E V u d H J 5 I F R 5 c G U 9 I k Z p b G x D b 2 x 1 b W 5 O Y W 1 l c y I g V m F s d W U 9 I n N b J n F 1 b 3 Q 7 T U 9 O V E g m c X V v d D s s J n F 1 b 3 Q 7 Q 0 9 V T l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Q v U 2 9 1 c m N l L n t N T 0 5 U S C w w f S Z x d W 9 0 O y w m c X V v d D t T Z W N 0 a W 9 u M S 9 R d W V y e T Q v U 2 9 1 c m N l L n t D T 1 V O V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d W V y e T Q v U 2 9 1 c m N l L n t N T 0 5 U S C w w f S Z x d W 9 0 O y w m c X V v d D t T Z W N 0 a W 9 u M S 9 R d W V y e T Q v U 2 9 1 c m N l L n t D T 1 V O V C w x f S Z x d W 9 0 O 1 0 s J n F 1 b 3 Q 7 U m V s Y X R p b 2 5 z a G l w S W 5 m b y Z x d W 9 0 O z p b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F 1 Z X J 5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d W V y e T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E w V D E z O j U z O j I 0 L j M 1 M j Y x O T l a I i A v P j x F b n R y e S B U e X B l P S J G a W x s Q 2 9 s d W 1 u V H l w Z X M i I F Z h b H V l P S J z Q m d J P S I g L z 4 8 R W 5 0 c n k g V H l w Z T 0 i R m l s b E N v b H V t b k 5 h b W V z I i B W Y W x 1 Z T 0 i c 1 s m c X V v d D t N b 2 5 0 a C Z x d W 9 0 O y w m c X V v d D t D b 3 V u d C B v Z i B B Y 3 F 1 a X N p d G l v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U v U 2 9 1 c m N l L n t N b 2 5 0 a C w w f S Z x d W 9 0 O y w m c X V v d D t T Z W N 0 a W 9 u M S 9 R d W V y e T U v U 2 9 1 c m N l L n t D b 3 V u d C B v Z i B B Y 3 F 1 a X N p d G l v b n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X V l c n k 1 L 1 N v d X J j Z S 5 7 T W 9 u d G g s M H 0 m c X V v d D s s J n F 1 b 3 Q 7 U 2 V j d G l v b j E v U X V l c n k 1 L 1 N v d X J j Z S 5 7 Q 2 9 1 b n Q g b 2 Y g Q W N x d W l z a X R p b 2 5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U i I C 8 + P E V u d H J 5 I F R 5 c G U 9 I l J l Y 2 9 2 Z X J 5 V G F y Z 2 V 0 Q 2 9 s d W 1 u I i B W Y W x 1 Z T 0 i b D E i I C 8 + P E V u d H J 5 I F R 5 c G U 9 I l J l Y 2 9 2 Z X J 5 V G F y Z 2 V 0 U m 9 3 I i B W Y W x 1 Z T 0 i b D E 1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x M F Q x M z o 1 N T o 0 M y 4 0 N j Y w N z U 1 W i I g L z 4 8 R W 5 0 c n k g V H l w Z T 0 i R m l s b E N v b H V t b l R 5 c G V z I i B W Y W x 1 Z T 0 i c 0 J n S T 0 i I C 8 + P E V u d H J 5 I F R 5 c G U 9 I k Z p b G x D b 2 x 1 b W 5 O Y W 1 l c y I g V m F s d W U 9 I n N b J n F 1 b 3 Q 7 Y W N x d W l y Z W V f c m V n a W 9 u J n F 1 b 3 Q 7 L C Z x d W 9 0 O 0 5 v L i B v Z i B B Y 3 F 1 a X J l Z S B i Z W x v b m d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2 L 1 N v d X J j Z S 5 7 Y W N x d W l y Z W V f c m V n a W 9 u L D B 9 J n F 1 b 3 Q 7 L C Z x d W 9 0 O 1 N l Y 3 R p b 2 4 x L 1 F 1 Z X J 5 N i 9 T b 3 V y Y 2 U u e 0 5 v L i B v Z i B B Y 3 F 1 a X J l Z S B i Z W x v b m d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F 1 Z X J 5 N i 9 T b 3 V y Y 2 U u e 2 F j c X V p c m V l X 3 J l Z 2 l v b i w w f S Z x d W 9 0 O y w m c X V v d D t T Z W N 0 a W 9 u M S 9 R d W V y e T Y v U 2 9 1 c m N l L n t O b y 4 g b 2 Y g Q W N x d W l y Z W U g Y m V s b 2 5 n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Q T Q i I C 8 + P E V u d H J 5 I F R 5 c G U 9 I l J l Y 2 9 2 Z X J 5 V G F y Z 2 V 0 Q 2 9 s d W 1 u I i B W Y W x 1 Z T 0 i b D E i I C 8 + P E V u d H J 5 I F R 5 c G U 9 I l J l Y 2 9 2 Z X J 5 V G F y Z 2 V 0 U m 9 3 I i B W Y W x 1 Z T 0 i b D E 1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x M F Q y M D o w M T o y N y 4 0 N T k y N j U z W i I g L z 4 8 R W 5 0 c n k g V H l w Z T 0 i R m l s b E N v b H V t b l R 5 c G V z I i B W Y W x 1 Z T 0 i c 0 J n S T 0 i I C 8 + P E V u d H J 5 I F R 5 c G U 9 I k Z p b G x D b 2 x 1 b W 5 O Y W 1 l c y I g V m F s d W U 9 I n N b J n F 1 b 3 Q 7 T W 9 u d G g m c X V v d D s s J n F 1 b 3 Q 7 Q 2 9 1 b n Q g b 2 Y g S V B P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N y 9 T b 3 V y Y 2 U u e 0 1 v b n R o L D B 9 J n F 1 b 3 Q 7 L C Z x d W 9 0 O 1 N l Y 3 R p b 2 4 x L 1 F 1 Z X J 5 N y 9 T b 3 V y Y 2 U u e 0 N v d W 5 0 I G 9 m I E l Q T 3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X V l c n k 3 L 1 N v d X J j Z S 5 7 T W 9 u d G g s M H 0 m c X V v d D s s J n F 1 b 3 Q 7 U 2 V j d G l v b j E v U X V l c n k 3 L 1 N v d X J j Z S 5 7 Q 2 9 1 b n Q g b 2 Y g S V B P c y w x f S Z x d W 9 0 O 1 0 s J n F 1 b 3 Q 7 U m V s Y X R p b 2 5 z a G l w S W 5 m b y Z x d W 9 0 O z p b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F 1 Z X J 5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R d W V y e T c 2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Q T Q i I C 8 + P E V u d H J 5 I F R 5 c G U 9 I l J l Y 2 9 2 Z X J 5 V G F y Z 2 V 0 Q 2 9 s d W 1 u I i B W Y W x 1 Z T 0 i b D E i I C 8 + P E V u d H J 5 I F R 5 c G U 9 I l J l Y 2 9 2 Z X J 5 V G F y Z 2 V 0 U m 9 3 I i B W Y W x 1 Z T 0 i b D E 1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T B U M j A 6 M D E 6 M j c u N D U 5 M j Y 1 M 1 o i I C 8 + P E V u d H J 5 I F R 5 c G U 9 I k Z p b G x D b 2 x 1 b W 5 U e X B l c y I g V m F s d W U 9 I n N C Z 0 k 9 I i A v P j x F b n R y e S B U e X B l P S J G a W x s Q 2 9 s d W 1 u T m F t Z X M i I F Z h b H V l P S J z W y Z x d W 9 0 O 0 1 v b n R o J n F 1 b 3 Q 7 L C Z x d W 9 0 O 0 N v d W 5 0 I G 9 m I E l Q T 3 M m c X V v d D t d I i A v P j x F b n R y e S B U e X B l P S J G a W x s U 3 R h d H V z I i B W Y W x 1 Z T 0 i c 0 N v b X B s Z X R l I i A v P j x F b n R y e S B U e X B l P S J G a W x s Q 2 9 1 b n Q i I F Z h b H V l P S J s M T I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N y 9 T b 3 V y Y 2 U u e 0 1 v b n R o L D B 9 J n F 1 b 3 Q 7 L C Z x d W 9 0 O 1 N l Y 3 R p b 2 4 x L 1 F 1 Z X J 5 N y 9 T b 3 V y Y 2 U u e 0 N v d W 5 0 I G 9 m I E l Q T 3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X V l c n k 3 L 1 N v d X J j Z S 5 7 T W 9 u d G g s M H 0 m c X V v d D s s J n F 1 b 3 Q 7 U 2 V j d G l v b j E v U X V l c n k 3 L 1 N v d X J j Z S 5 7 Q 2 9 1 b n Q g b 2 Y g S V B P c y w x f S Z x d W 9 0 O 1 0 s J n F 1 b 3 Q 7 U m V s Y X R p b 2 5 z a G l w S W 5 m b y Z x d W 9 0 O z p b X X 0 i I C 8 + P E V u d H J 5 I F R 5 c G U 9 I k 5 h d m l n Y X R p b 2 5 T d G V w T m F t Z S I g V m F s d W U 9 I n N O Y X Z p Z 2 F 0 a W 9 u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d W V y e T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X V l c n k 4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Q T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T B U M j A 6 M T U 6 N T I u N z M y M j M 1 M l o i I C 8 + P E V u d H J 5 I F R 5 c G U 9 I k Z p b G x D b 2 x 1 b W 5 U e X B l c y I g V m F s d W U 9 I n N B U U l C Q W c 9 P S I g L z 4 8 R W 5 0 c n k g V H l w Z T 0 i R m l s b E N v b H V t b k 5 h b W V z I i B W Y W x 1 Z T 0 i c 1 s m c X V v d D t h Y 3 F 1 a X J l c l 9 z b 2 N p Y W x f b W V k a W E m c X V v d D s s J n F 1 b 3 Q 7 b m 9 f b 2 Z f c 2 9 j a W F s X 2 F j c X V p c m V y c y Z x d W 9 0 O y w m c X V v d D t h Y 3 F 1 a X J l Z V 9 z b 2 N p Y W x f b W V k a W E m c X V v d D s s J n F 1 b 3 Q 7 b m 9 f b 2 Z f c 2 9 j a W F s X 2 F j c X V p c m V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O C 9 T b 3 V y Y 2 U u e 2 F j c X V p c m V y X 3 N v Y 2 l h b F 9 t Z W R p Y S w w f S Z x d W 9 0 O y w m c X V v d D t T Z W N 0 a W 9 u M S 9 R d W V y e T g v U 2 9 1 c m N l L n t u b 1 9 v Z l 9 z b 2 N p Y W x f Y W N x d W l y Z X J z L D F 9 J n F 1 b 3 Q 7 L C Z x d W 9 0 O 1 N l Y 3 R p b 2 4 x L 1 F 1 Z X J 5 O C 9 T b 3 V y Y 2 U u e 2 F j c X V p c m V l X 3 N v Y 2 l h b F 9 t Z W R p Y S w y f S Z x d W 9 0 O y w m c X V v d D t T Z W N 0 a W 9 u M S 9 R d W V y e T g v U 2 9 1 c m N l L n t u b 1 9 v Z l 9 z b 2 N p Y W x f Y W N x d W l y Z W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F 1 Z X J 5 O C 9 T b 3 V y Y 2 U u e 2 F j c X V p c m V y X 3 N v Y 2 l h b F 9 t Z W R p Y S w w f S Z x d W 9 0 O y w m c X V v d D t T Z W N 0 a W 9 u M S 9 R d W V y e T g v U 2 9 1 c m N l L n t u b 1 9 v Z l 9 z b 2 N p Y W x f Y W N x d W l y Z X J z L D F 9 J n F 1 b 3 Q 7 L C Z x d W 9 0 O 1 N l Y 3 R p b 2 4 x L 1 F 1 Z X J 5 O C 9 T b 3 V y Y 2 U u e 2 F j c X V p c m V l X 3 N v Y 2 l h b F 9 t Z W R p Y S w y f S Z x d W 9 0 O y w m c X V v d D t T Z W N 0 a W 9 u M S 9 R d W V y e T g v U 2 9 1 c m N l L n t u b 1 9 v Z l 9 z b 2 N p Y W x f Y W N x d W l y Z W V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X V l c n k 5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Q T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E w V D I w O j M 1 O j I z L j A y O D Q 5 O T R a I i A v P j x F b n R y e S B U e X B l P S J G a W x s Q 2 9 s d W 1 u V H l w Z X M i I F Z h b H V l P S J z Q m d Z R y I g L z 4 8 R W 5 0 c n k g V H l w Z T 0 i R m l s b E N v b H V t b k 5 h b W V z I i B W Y W x 1 Z T 0 i c 1 s m c X V v d D t h Y 3 F 1 a X J l Z V 9 E a X J l Y 3 R v c l 9 u Y W 5 t Z S Z x d W 9 0 O y w m c X V v d D t k Z W d y Z W V f d H l w Z S Z x d W 9 0 O y w m c X V v d D t p b n N 0 a X R 1 d G l v b l 9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5 L 1 N v d X J j Z S 5 7 Y W N x d W l y Z W V f R G l y Z W N 0 b 3 J f b m F u b W U s M H 0 m c X V v d D s s J n F 1 b 3 Q 7 U 2 V j d G l v b j E v U X V l c n k 5 L 1 N v d X J j Z S 5 7 Z G V n c m V l X 3 R 5 c G U s M X 0 m c X V v d D s s J n F 1 b 3 Q 7 U 2 V j d G l v b j E v U X V l c n k 5 L 1 N v d X J j Z S 5 7 a W 5 z d G l 0 d X R p b 2 5 f b m F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R d W V y e T k v U 2 9 1 c m N l L n t h Y 3 F 1 a X J l Z V 9 E a X J l Y 3 R v c l 9 u Y W 5 t Z S w w f S Z x d W 9 0 O y w m c X V v d D t T Z W N 0 a W 9 u M S 9 R d W V y e T k v U 2 9 1 c m N l L n t k Z W d y Z W V f d H l w Z S w x f S Z x d W 9 0 O y w m c X V v d D t T Z W N 0 a W 9 u M S 9 R d W V y e T k v U 2 9 1 c m N l L n t p b n N 0 a X R 1 d G l v b l 9 u Y W 1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F 1 Z X J 5 M T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B M U 8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E w V D I w O j U w O j M 3 L j k z M T k 3 M j R a I i A v P j x F b n R y e S B U e X B l P S J G a W x s Q 2 9 s d W 1 u V H l w Z X M i I F Z h b H V l P S J z Q m d Z R 0 J n W U d B Z 0 k 9 I i A v P j x F b n R y e S B U e X B l P S J G a W x s Q 2 9 s d W 1 u T m F t Z X M i I F Z h b H V l P S J z W y Z x d W 9 0 O 2 F j c X V p c m V y X 3 V 1 a W Q m c X V v d D s s J n F 1 b 3 Q 7 b 3 J n X 3 V 1 a W Q m c X V v d D s s J n F 1 b 3 Q 7 Y W N x d W l y Z W V f b m F t Z S Z x d W 9 0 O y w m c X V v d D t h Y 3 F 1 a X J l c l 9 u Y W 1 l J n F 1 b 3 Q 7 L C Z x d W 9 0 O 2 F j c X V p c m V y X 2 N v d W 5 0 c n l f Y 2 9 k Z S Z x d W 9 0 O y w m c X V v d D t 0 e X B l J n F 1 b 3 Q 7 L C Z x d W 9 0 O 3 B y a W N l X 3 V z Z C Z x d W 9 0 O y w m c X V v d D t t b 2 5 l e V 9 y Y W l z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w L 1 N v d X J j Z S 5 7 Y W N x d W l y Z X J f d X V p Z C w w f S Z x d W 9 0 O y w m c X V v d D t T Z W N 0 a W 9 u M S 9 R d W V y e T E w L 1 N v d X J j Z S 5 7 b 3 J n X 3 V 1 a W Q s M X 0 m c X V v d D s s J n F 1 b 3 Q 7 U 2 V j d G l v b j E v U X V l c n k x M C 9 T b 3 V y Y 2 U u e 2 F j c X V p c m V l X 2 5 h b W U s M n 0 m c X V v d D s s J n F 1 b 3 Q 7 U 2 V j d G l v b j E v U X V l c n k x M C 9 T b 3 V y Y 2 U u e 2 F j c X V p c m V y X 2 5 h b W U s M 3 0 m c X V v d D s s J n F 1 b 3 Q 7 U 2 V j d G l v b j E v U X V l c n k x M C 9 T b 3 V y Y 2 U u e 2 F j c X V p c m V y X 2 N v d W 5 0 c n l f Y 2 9 k Z S w 0 f S Z x d W 9 0 O y w m c X V v d D t T Z W N 0 a W 9 u M S 9 R d W V y e T E w L 1 N v d X J j Z S 5 7 d H l w Z S w 1 f S Z x d W 9 0 O y w m c X V v d D t T Z W N 0 a W 9 u M S 9 R d W V y e T E w L 1 N v d X J j Z S 5 7 c H J p Y 2 V f d X N k L D Z 9 J n F 1 b 3 Q 7 L C Z x d W 9 0 O 1 N l Y 3 R p b 2 4 x L 1 F 1 Z X J 5 M T A v U 2 9 1 c m N l L n t t b 2 5 l e V 9 y Y W l z Z W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X V l c n k x M C 9 T b 3 V y Y 2 U u e 2 F j c X V p c m V y X 3 V 1 a W Q s M H 0 m c X V v d D s s J n F 1 b 3 Q 7 U 2 V j d G l v b j E v U X V l c n k x M C 9 T b 3 V y Y 2 U u e 2 9 y Z 1 9 1 d W l k L D F 9 J n F 1 b 3 Q 7 L C Z x d W 9 0 O 1 N l Y 3 R p b 2 4 x L 1 F 1 Z X J 5 M T A v U 2 9 1 c m N l L n t h Y 3 F 1 a X J l Z V 9 u Y W 1 l L D J 9 J n F 1 b 3 Q 7 L C Z x d W 9 0 O 1 N l Y 3 R p b 2 4 x L 1 F 1 Z X J 5 M T A v U 2 9 1 c m N l L n t h Y 3 F 1 a X J l c l 9 u Y W 1 l L D N 9 J n F 1 b 3 Q 7 L C Z x d W 9 0 O 1 N l Y 3 R p b 2 4 x L 1 F 1 Z X J 5 M T A v U 2 9 1 c m N l L n t h Y 3 F 1 a X J l c l 9 j b 3 V u d H J 5 X 2 N v Z G U s N H 0 m c X V v d D s s J n F 1 b 3 Q 7 U 2 V j d G l v b j E v U X V l c n k x M C 9 T b 3 V y Y 2 U u e 3 R 5 c G U s N X 0 m c X V v d D s s J n F 1 b 3 Q 7 U 2 V j d G l v b j E v U X V l c n k x M C 9 T b 3 V y Y 2 U u e 3 B y a W N l X 3 V z Z C w 2 f S Z x d W 9 0 O y w m c X V v d D t T Z W N 0 a W 9 u M S 9 R d W V y e T E w L 1 N v d X J j Z S 5 7 b W 9 u Z X l f c m F p c 2 V k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d W V y e T E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Q T F P I i A v P j x F b n R y e S B U e X B l P S J S Z W N v d m V y e V R h c m d l d E N v b H V t b i I g V m F s d W U 9 I m w x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T B U M j A 6 N T I 6 N D k u O D U 1 M D k 1 O V o i I C 8 + P E V u d H J 5 I F R 5 c G U 9 I k Z p b G x D b 2 x 1 b W 5 U e X B l c y I g V m F s d W U 9 I n N C Z 1 l H Q m d Z Q y I g L z 4 8 R W 5 0 c n k g V H l w Z T 0 i R m l s b E N v b H V t b k 5 h b W V z I i B W Y W x 1 Z T 0 i c 1 s m c X V v d D t h Y 3 F 1 a X J l c l 9 1 d W l k J n F 1 b 3 Q 7 L C Z x d W 9 0 O 2 F j c X V p c m V l X 2 5 h b W U m c X V v d D s s J n F 1 b 3 Q 7 Y W N x d W l y Z X J f b m F t Z S Z x d W 9 0 O y w m c X V v d D t h Y 3 F 1 a X J l c l 9 j b 3 V u d H J 5 X 2 N v Z G U m c X V v d D s s J n F 1 b 3 Q 7 d H l w Z S Z x d W 9 0 O y w m c X V v d D t w c m l j Z V 9 1 c 2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x L 1 N v d X J j Z S 5 7 Y W N x d W l y Z X J f d X V p Z C w w f S Z x d W 9 0 O y w m c X V v d D t T Z W N 0 a W 9 u M S 9 R d W V y e T E x L 1 N v d X J j Z S 5 7 Y W N x d W l y Z W V f b m F t Z S w x f S Z x d W 9 0 O y w m c X V v d D t T Z W N 0 a W 9 u M S 9 R d W V y e T E x L 1 N v d X J j Z S 5 7 Y W N x d W l y Z X J f b m F t Z S w y f S Z x d W 9 0 O y w m c X V v d D t T Z W N 0 a W 9 u M S 9 R d W V y e T E x L 1 N v d X J j Z S 5 7 Y W N x d W l y Z X J f Y 2 9 1 b n R y e V 9 j b 2 R l L D N 9 J n F 1 b 3 Q 7 L C Z x d W 9 0 O 1 N l Y 3 R p b 2 4 x L 1 F 1 Z X J 5 M T E v U 2 9 1 c m N l L n t 0 e X B l L D R 9 J n F 1 b 3 Q 7 L C Z x d W 9 0 O 1 N l Y 3 R p b 2 4 x L 1 F 1 Z X J 5 M T E v U 2 9 1 c m N l L n t w c m l j Z V 9 1 c 2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X V l c n k x M S 9 T b 3 V y Y 2 U u e 2 F j c X V p c m V y X 3 V 1 a W Q s M H 0 m c X V v d D s s J n F 1 b 3 Q 7 U 2 V j d G l v b j E v U X V l c n k x M S 9 T b 3 V y Y 2 U u e 2 F j c X V p c m V l X 2 5 h b W U s M X 0 m c X V v d D s s J n F 1 b 3 Q 7 U 2 V j d G l v b j E v U X V l c n k x M S 9 T b 3 V y Y 2 U u e 2 F j c X V p c m V y X 2 5 h b W U s M n 0 m c X V v d D s s J n F 1 b 3 Q 7 U 2 V j d G l v b j E v U X V l c n k x M S 9 T b 3 V y Y 2 U u e 2 F j c X V p c m V y X 2 N v d W 5 0 c n l f Y 2 9 k Z S w z f S Z x d W 9 0 O y w m c X V v d D t T Z W N 0 a W 9 u M S 9 R d W V y e T E x L 1 N v d X J j Z S 5 7 d H l w Z S w 0 f S Z x d W 9 0 O y w m c X V v d D t T Z W N 0 a W 9 u M S 9 R d W V y e T E x L 1 N v d X J j Z S 5 7 c H J p Y 2 V f d X N k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E x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j E X 7 3 F i k S S J u a Q b 8 A N h E n A A A A A A I A A A A A A B B m A A A A A Q A A I A A A A G x B r S x V Q x w N O H A K 8 1 U R h 4 G M q K C a C Q M n M G R n W H d w U O Z + A A A A A A 6 A A A A A A g A A I A A A A N 3 K r I r s Q n Y 5 V 2 M 0 9 d L H n J i L D 0 r v q e d 1 4 M W x D 0 9 r N 3 R c U A A A A M V 1 t y v w F o / 3 L X i Q 9 x Z H n 6 Q B e X h I l a h + k I U L 5 J 8 G z N H A 9 J J H w Z R H G l N Q 5 n v 3 e B h A x a p x K L V u 5 j I 0 X i o F t b / h l X Y n e 4 Q D A 8 2 R M l r X I N S W T J P 3 Q A A A A I G n i H g A e o D M / F U v R U Q J q 1 G G L 9 T O J J b a D K v 2 p P X P A O F C o E H E 1 0 X 3 w a p J k p 1 n Z Y s 5 7 K b U M t 2 z f 5 3 q o C n o u + p u k V 8 = < / D a t a M a s h u p > 
</file>

<file path=customXml/itemProps1.xml><?xml version="1.0" encoding="utf-8"?>
<ds:datastoreItem xmlns:ds="http://schemas.openxmlformats.org/officeDocument/2006/customXml" ds:itemID="{EF305FC3-3EF5-4959-8829-E3ECE4A922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A1</vt:lpstr>
      <vt:lpstr>A1O</vt:lpstr>
      <vt:lpstr>A2</vt:lpstr>
      <vt:lpstr>A3</vt:lpstr>
      <vt:lpstr>A4</vt:lpstr>
      <vt:lpstr>A5</vt:lpstr>
      <vt:lpstr>A6</vt:lpstr>
      <vt:lpstr>A7</vt:lpstr>
      <vt:lpstr>Dashboard</vt:lpstr>
      <vt:lpstr>'A7'!ExternalData_1</vt:lpstr>
      <vt:lpstr>'A2'!ExternalData_2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</dc:creator>
  <cp:lastModifiedBy>Pankaj</cp:lastModifiedBy>
  <dcterms:created xsi:type="dcterms:W3CDTF">2022-09-10T09:32:26Z</dcterms:created>
  <dcterms:modified xsi:type="dcterms:W3CDTF">2022-11-17T07:01:19Z</dcterms:modified>
</cp:coreProperties>
</file>