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tt\Desktop\6436  Assgt 1\"/>
    </mc:Choice>
  </mc:AlternateContent>
  <bookViews>
    <workbookView xWindow="0" yWindow="0" windowWidth="21600" windowHeight="9513"/>
  </bookViews>
  <sheets>
    <sheet name="Cover Page" sheetId="2" r:id="rId1"/>
    <sheet name="RiskSerializationData" sheetId="4" state="hidden" r:id="rId2"/>
    <sheet name="Simulation Sheet" sheetId="1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"PYL25LQD2G48R6X996EBZV2L"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"$L$16"</definedName>
    <definedName name="RiskSelectedNameCell1" hidden="1">"$K$16"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M10" i="1" s="1"/>
  <c r="I10" i="1"/>
  <c r="H10" i="1" s="1"/>
  <c r="D10" i="1"/>
  <c r="C10" i="1" s="1"/>
  <c r="N9" i="1"/>
  <c r="M9" i="1" s="1"/>
  <c r="L9" i="1" s="1"/>
  <c r="I9" i="1"/>
  <c r="D9" i="1"/>
  <c r="A2" i="4" s="1"/>
  <c r="H9" i="1"/>
  <c r="G9" i="1" s="1"/>
  <c r="AN11" i="4"/>
  <c r="AN10" i="4"/>
  <c r="AN9" i="4"/>
  <c r="N7" i="4"/>
  <c r="N6" i="4"/>
  <c r="N5" i="4"/>
  <c r="N4" i="4"/>
  <c r="N3" i="4"/>
  <c r="N2" i="4"/>
  <c r="L14" i="1"/>
  <c r="G14" i="1"/>
  <c r="B14" i="1"/>
  <c r="G4" i="4" l="1"/>
  <c r="C9" i="1"/>
  <c r="B9" i="1" s="1"/>
  <c r="B12" i="1" s="1"/>
  <c r="G3" i="4"/>
  <c r="G2" i="4"/>
  <c r="A3" i="4"/>
  <c r="A4" i="4"/>
  <c r="G7" i="4"/>
  <c r="A5" i="4"/>
  <c r="G5" i="4"/>
  <c r="A7" i="4"/>
  <c r="G12" i="1"/>
  <c r="G16" i="1" s="1"/>
  <c r="G10" i="1"/>
  <c r="G13" i="1" s="1"/>
  <c r="G6" i="4"/>
  <c r="A6" i="4"/>
  <c r="L12" i="1"/>
  <c r="L10" i="1"/>
  <c r="L13" i="1" s="1"/>
  <c r="L16" i="1" l="1"/>
  <c r="A11" i="4" s="1"/>
  <c r="B10" i="1"/>
  <c r="B13" i="1" s="1"/>
  <c r="AG10" i="4"/>
  <c r="B16" i="1" l="1"/>
  <c r="A9" i="4" s="1"/>
  <c r="A10" i="4"/>
  <c r="AG11" i="4"/>
  <c r="AG9" i="4" l="1"/>
</calcChain>
</file>

<file path=xl/sharedStrings.xml><?xml version="1.0" encoding="utf-8"?>
<sst xmlns="http://schemas.openxmlformats.org/spreadsheetml/2006/main" count="67" uniqueCount="30">
  <si>
    <t>Printing Setup Cost</t>
  </si>
  <si>
    <t>Printing Variable Cost</t>
  </si>
  <si>
    <t>Event Revenue</t>
  </si>
  <si>
    <t>Post-Event Revenue</t>
  </si>
  <si>
    <t>Event Demand</t>
  </si>
  <si>
    <t>Post-Event Demand</t>
  </si>
  <si>
    <t>T-Shirts Order</t>
  </si>
  <si>
    <t>Printing Cost</t>
  </si>
  <si>
    <t>Profit</t>
  </si>
  <si>
    <t>OSCP</t>
  </si>
  <si>
    <t>Assignment 1</t>
  </si>
  <si>
    <t>Group 7</t>
  </si>
  <si>
    <t>Team Members</t>
  </si>
  <si>
    <t>Pankaj Kumar</t>
  </si>
  <si>
    <t>Siva Prasad Sahoo</t>
  </si>
  <si>
    <t>Gauri Naik</t>
  </si>
  <si>
    <t>GF1_rK0qDwEAEADBAAwjACYAOwBNAGEAYgBwAH4AmwC9ALcAKgD//wAAAAAAAQQAAAAAB0dlbmVyYWwAAAABDEV2ZW50IERlbWFuZAEAAQEQAAIAAQpTdGF0aXN0aWNzAwEBAP8BAQEBAQABAQEABAAAAAEBAQEBAAEBAQAEAAAAAYIAABcAD05vcm1hbCgyNTAwLDEwKQAAJQEAAgCjAK0AAQECAZqZmZmZmak/AABmZmZmZmbuPwAABQABAQEAAQEBAA==</t>
  </si>
  <si>
    <t>GF1_rK0qDwEAEADCAAwjACYAOwBNAGEAYgBwAH4AnAC+ALgAKgD//wAAAAAAAQQAAAAAB0dlbmVyYWwAAAABDEV2ZW50IERlbWFuZAEAAQEQAAIAAQpTdGF0aXN0aWNzAwEBAP8BAQEBAQABAQEABAAAAAEBAQEBAAEBAQAEAAAAAYIAABgAEE5vcm1hbCgyNTAwLDUwMCkAACUBAAIApACuAAEBAgGamZmZmZmpPwAAZmZmZmZm7j8AAAUAAQEBAAEBAQA=</t>
  </si>
  <si>
    <t>GF1_rK0qDwEAEADFAAwjACYAOwBSAGYAZwB1AIMAnwDBALsAKgD//wAAAAAAAQQAAAAAB0dlbmVyYWwAAAABEVBvc3QtRXZlbnQgRGVtYW5kAQABARAAAgABClN0YXRpc3RpY3MDAQEA/wEBAQEBAAEBAQAEAAAAAQEBAQEAAQEBAAQAAAABhwAAFgAOTm9ybWFsKDUwMCwxMCkAACUBAAIApwCxAAEBAgGamZmZmZmpPwAAZmZmZmZm7j8AAAUAAQEBAAEBAQA=</t>
  </si>
  <si>
    <t>GF1_rK0qDwEAEADGAAwjACYAOwBSAGYAZwB1AIMAoADCALwAKgD//wAAAAAAAQQAAAAAB0dlbmVyYWwAAAABEVBvc3QtRXZlbnQgRGVtYW5kAQABARAAAgABClN0YXRpc3RpY3MDAQEA/wEBAQEBAAEBAQAEAAAAAQEBAQEAAQEBAAQAAAABhwAAFwAPTm9ybWFsKDUwMCwxMDApAAAlAQACAKgAsgABAQIBmpmZmZmZqT8AAGZmZmZmZu4/AAAFAAEBAQABAQEA</t>
  </si>
  <si>
    <t>&gt;75%</t>
  </si>
  <si>
    <t>&lt;25%</t>
  </si>
  <si>
    <t>&gt;90%</t>
  </si>
  <si>
    <t>Case 1: 5000 T-Shirts</t>
  </si>
  <si>
    <t>Case 3: 10000 T-Shirts</t>
  </si>
  <si>
    <t>Case 2: 7500 T-Shirts</t>
  </si>
  <si>
    <t>Negative Profit</t>
  </si>
  <si>
    <t>Avg Profit of 5000 iterations</t>
  </si>
  <si>
    <t>GF1_rK0qDwEAEADCAAwjACYASgBWAGoAawB5AIcAnQC+ALgAKgD//wAAAAAAAQQAAAAAFiQjLCMjMF8pO1tSZWRdKCQjLCMjMCkAAAABBlByb2ZpdAEAAQEQAAIAAQpTdGF0aXN0aWNzAwEBAP8BAQEBAQABAQEABAAAAAEBAQEBAAEBAQAEAAAAAYsAAg4ABlByb2ZpdAAALwEAAgACAKUArgABAQIBAAAAAACCxEABZmZmZmZm7j8AAAUAAQEBAAEBAQA=</t>
  </si>
  <si>
    <t>GF1_rK0qDwEAEADCAAwjACYASgBWAGoAawB5AIcAnQC+ALgAKgD//wAAAAAAAQQAAAAAFiQjLCMjMF8pO1tSZWRdKCQjLCMjMCkAAAABBlByb2ZpdAEAAQEQAAIAAQpTdGF0aXN0aWNzAwEBAP8BAQEBAQABAQEABAAAAAEBAQEBAAEBAQAEAAAAAYsAAg4ABlByb2ZpdAAALwEAAgACAKUArgABAQIBAAAAAAAAAAABZmZmZmZm7j8AAAUAAQEBAAEBAQA=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</si>
</sst>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6" fontId="1" fillId="0" borderId="0" xfId="0" applyNumberFormat="1" applyFont="1"/>
    <xf numFmtId="0" fontId="1" fillId="2" borderId="0" xfId="0" applyFont="1" applyFill="1"/>
    <xf numFmtId="6" fontId="1" fillId="3" borderId="0" xfId="0" applyNumberFormat="1" applyFont="1" applyFill="1"/>
    <xf numFmtId="6" fontId="0" fillId="0" borderId="0" xfId="0" applyNumberFormat="1"/>
    <xf numFmtId="8" fontId="1" fillId="0" borderId="0" xfId="0" applyNumberFormat="1" applyFont="1"/>
    <xf numFmtId="0" fontId="1" fillId="4" borderId="0" xfId="0" applyFont="1" applyFill="1"/>
    <xf numFmtId="10" fontId="1" fillId="0" borderId="0" xfId="0" applyNumberFormat="1" applyFont="1"/>
    <xf numFmtId="0" fontId="1" fillId="0" borderId="1" xfId="0" applyFont="1" applyBorder="1"/>
    <xf numFmtId="0" fontId="1" fillId="5" borderId="1" xfId="0" applyFont="1" applyFill="1" applyBorder="1"/>
    <xf numFmtId="0" fontId="1" fillId="4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6"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177667</xdr:colOff>
      <xdr:row>8</xdr:row>
      <xdr:rowOff>126913</xdr:rowOff>
    </xdr:from>
    <xdr:to>
      <xdr:col>7</xdr:col>
      <xdr:colOff>584920</xdr:colOff>
      <xdr:row>14</xdr:row>
      <xdr:rowOff>177913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46381D5-830E-4257-A935-4EFDFAE64361}"/>
                </a:ext>
              </a:extLst>
            </xdr14:cNvPr>
            <xdr14:cNvContentPartPr/>
          </xdr14:nvContentPartPr>
          <xdr14:nvPr macro=""/>
          <xdr14:xfrm>
            <a:off x="2963200" y="1722880"/>
            <a:ext cx="2981120" cy="114320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246381D5-830E-4257-A935-4EFDFAE643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59241" y="1718921"/>
              <a:ext cx="2988679" cy="115075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351267</xdr:colOff>
      <xdr:row>5</xdr:row>
      <xdr:rowOff>203113</xdr:rowOff>
    </xdr:from>
    <xdr:to>
      <xdr:col>5</xdr:col>
      <xdr:colOff>410733</xdr:colOff>
      <xdr:row>15</xdr:row>
      <xdr:rowOff>169480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F08667A-0D53-4F3D-8AFF-5184EF2F936E}"/>
                </a:ext>
              </a:extLst>
            </xdr14:cNvPr>
            <xdr14:cNvContentPartPr/>
          </xdr14:nvContentPartPr>
          <xdr14:nvPr macro=""/>
          <xdr14:xfrm>
            <a:off x="3136800" y="1113280"/>
            <a:ext cx="1346400" cy="192640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F08667A-0D53-4F3D-8AFF-5184EF2F936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32841" y="1109321"/>
              <a:ext cx="1353958" cy="193395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207373</xdr:colOff>
      <xdr:row>3</xdr:row>
      <xdr:rowOff>105740</xdr:rowOff>
    </xdr:from>
    <xdr:to>
      <xdr:col>7</xdr:col>
      <xdr:colOff>160920</xdr:colOff>
      <xdr:row>17</xdr:row>
      <xdr:rowOff>110213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24525B6-5312-4F6D-9543-CAECB1A2F4FE}"/>
                </a:ext>
              </a:extLst>
            </xdr14:cNvPr>
            <xdr14:cNvContentPartPr/>
          </xdr14:nvContentPartPr>
          <xdr14:nvPr macro=""/>
          <xdr14:xfrm>
            <a:off x="2349440" y="651840"/>
            <a:ext cx="3170880" cy="269264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24525B6-5312-4F6D-9543-CAECB1A2F4F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345480" y="647881"/>
              <a:ext cx="3178439" cy="270019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2-15T21:07:15.695"/>
    </inkml:context>
    <inkml:brush xml:id="br0">
      <inkml:brushProperty name="width" value="0.02222" units="cm"/>
      <inkml:brushProperty name="height" value="0.02222" units="cm"/>
      <inkml:brushProperty name="color" value="#ED1C24"/>
      <inkml:brushProperty name="ignorePressure" value="1"/>
    </inkml:brush>
    <inkml:context xml:id="ctx1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1" timeString="2018-02-15T21:07:16.131"/>
    </inkml:context>
    <inkml:brush xml:id="br1">
      <inkml:brushProperty name="width" value="0.02222" units="cm"/>
      <inkml:brushProperty name="height" value="0.02222" units="cm"/>
      <inkml:brushProperty name="color" value="#ED1C24"/>
    </inkml:brush>
  </inkml:definitions>
  <inkml:traceGroup>
    <inkml:annotationXML>
      <emma:emma xmlns:emma="http://www.w3.org/2003/04/emma" version="1.0">
        <emma:interpretation id="{DC1899AE-3718-4379-A343-33E2061CEE18}" emma:medium="tactile" emma:mode="ink">
          <msink:context xmlns:msink="http://schemas.microsoft.com/ink/2010/main" type="writingRegion" rotatedBoundingBox="16292,8697 7873,7644 8286,4343 16705,5396"/>
        </emma:interpretation>
      </emma:emma>
    </inkml:annotationXML>
    <inkml:traceGroup>
      <inkml:annotationXML>
        <emma:emma xmlns:emma="http://www.w3.org/2003/04/emma" version="1.0">
          <emma:interpretation id="{942B3EF3-723B-4BB5-888B-4E887A0C39C5}" emma:medium="tactile" emma:mode="ink">
            <msink:context xmlns:msink="http://schemas.microsoft.com/ink/2010/main" type="paragraph" rotatedBoundingBox="16340,4266 16516,7017 8406,7535 8231,478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3FA34AB6-A22B-4F88-BF40-DF48ED6338A5}" emma:medium="tactile" emma:mode="ink">
              <msink:context xmlns:msink="http://schemas.microsoft.com/ink/2010/main" type="inkBullet" rotatedBoundingBox="16501,7023 16410,7012 16422,6919 16513,6931"/>
            </emma:interpretation>
            <emma:one-of disjunction-type="recognition" id="oneOf0">
              <emma:interpretation id="interp0" emma:lang="en-US" emma:confidence="0">
                <emma:literal>•</emma:literal>
              </emma:interpretation>
            </emma:one-of>
          </emma:emma>
        </inkml:annotationXML>
        <inkml:trace contextRef="#ctx0" brushRef="#br0">19073 8522,'0'0,"0"0,0 0,0 0,0 0,0 0,9-15,1-5,1-3,-3 3,-15 8,-13 13,-14 16,-1 6</inkml:trace>
      </inkml:traceGroup>
      <inkml:traceGroup>
        <inkml:annotationXML>
          <emma:emma xmlns:emma="http://www.w3.org/2003/04/emma" version="1.0">
            <emma:interpretation id="{87043810-5CFE-4506-8F0F-D4266A310772}" emma:medium="tactile" emma:mode="ink">
              <msink:context xmlns:msink="http://schemas.microsoft.com/ink/2010/main" type="line" rotatedBoundingBox="8253,4783 8382,6795 8359,6796 8231,4784"/>
            </emma:interpretation>
          </emma:emma>
        </inkml:annotationXML>
        <inkml:traceGroup>
          <inkml:annotationXML>
            <emma:emma xmlns:emma="http://www.w3.org/2003/04/emma" version="1.0">
              <emma:interpretation id="{116C40BE-CC34-46B4-8C88-CFBD800B82F9}" emma:medium="tactile" emma:mode="ink">
                <msink:context xmlns:msink="http://schemas.microsoft.com/ink/2010/main" type="inkWord" rotatedBoundingBox="8253,4783 8382,6795 8359,6796 8231,4784">
                  <msink:destinationLink direction="with" ref="{3DAA8C76-DA81-4A85-A52D-2119A851C250}"/>
                </msink:context>
              </emma:interpretation>
              <emma:one-of disjunction-type="recognition" id="oneOf1">
                <emma:interpretation id="interp1" emma:lang="en-US" emma:confidence="0">
                  <emma:literal>_</emma:literal>
                </emma:interpretation>
                <emma:interpretation id="interp2" emma:lang="en-US" emma:confidence="0">
                  <emma:literal>-</emma:literal>
                </emma:interpretation>
                <emma:interpretation id="interp3" emma:lang="en-US" emma:confidence="0">
                  <emma:literal>•</emma:literal>
                </emma:interpretation>
                <emma:interpretation id="interp4" emma:lang="en-US" emma:confidence="0">
                  <emma:literal>.</emma:literal>
                </emma:interpretation>
                <emma:interpretation id="interp5" emma:lang="en-US" emma:confidence="0">
                  <emma:literal>=</emma:literal>
                </emma:interpretation>
              </emma:one-of>
            </emma:emma>
          </inkml:annotationXML>
          <inkml:trace contextRef="#ctx1" brushRef="#br1">10830 6287 16128,'24'164'0,"-13"36"0,1-94 0,0 47 256,0 0 223,0 35-95,0-23 32,-12-1-256,11-11-32,-11 0 0,12-36-64,0-10 32,-12-25-832,12-12-383,-12-34-1697,0-36-672,0-59-224</inkml:trace>
        </inkml:traceGroup>
      </inkml:traceGroup>
    </inkml:traceGroup>
    <inkml:traceGroup>
      <inkml:annotationXML>
        <emma:emma xmlns:emma="http://www.w3.org/2003/04/emma" version="1.0">
          <emma:interpretation id="{7CB18889-AE0F-465D-ABDD-0518481C3FDA}" emma:medium="tactile" emma:mode="ink">
            <msink:context xmlns:msink="http://schemas.microsoft.com/ink/2010/main" type="paragraph" rotatedBoundingBox="9617,7180 12367,4439 13434,5510 10685,8251" alignmentLevel="2"/>
          </emma:interpretation>
        </emma:emma>
      </inkml:annotationXML>
      <inkml:traceGroup>
        <inkml:annotationXML>
          <emma:emma xmlns:emma="http://www.w3.org/2003/04/emma" version="1.0">
            <emma:interpretation id="{329FFB53-9676-4183-8E44-318D0569A02C}" emma:medium="tactile" emma:mode="ink">
              <msink:context xmlns:msink="http://schemas.microsoft.com/ink/2010/main" type="line" rotatedBoundingBox="9617,7180 12367,4439 13434,5510 10685,8251">
                <msink:destinationLink direction="with" ref="{3DAA8C76-DA81-4A85-A52D-2119A851C250}"/>
              </msink:context>
            </emma:interpretation>
          </emma:emma>
        </inkml:annotationXML>
        <inkml:traceGroup>
          <inkml:annotationXML>
            <emma:emma xmlns:emma="http://www.w3.org/2003/04/emma" version="1.0">
              <emma:interpretation id="{857CC884-1866-4795-AF6D-141A8DD9F71C}" emma:medium="tactile" emma:mode="ink">
                <msink:context xmlns:msink="http://schemas.microsoft.com/ink/2010/main" type="inkWord" rotatedBoundingBox="9617,7180 12367,4439 13434,5510 10685,8251"/>
              </emma:interpretation>
              <emma:one-of disjunction-type="recognition" id="oneOf2">
                <emma:interpretation id="interp6" emma:lang="en-US" emma:confidence="0">
                  <emma:literal>100</emma:literal>
                </emma:interpretation>
                <emma:interpretation id="interp7" emma:lang="en-US" emma:confidence="0">
                  <emma:literal>10</emma:literal>
                </emma:interpretation>
                <emma:interpretation id="interp8" emma:lang="en-US" emma:confidence="0">
                  <emma:literal>too</emma:literal>
                </emma:interpretation>
                <emma:interpretation id="interp9" emma:lang="en-US" emma:confidence="0">
                  <emma:literal>000</emma:literal>
                </emma:interpretation>
                <emma:interpretation id="interp10" emma:lang="en-US" emma:confidence="0">
                  <emma:literal>coo</emma:literal>
                </emma:interpretation>
              </emma:one-of>
            </emma:emma>
          </inkml:annotationXML>
          <inkml:trace contextRef="#ctx1" brushRef="#br1" timeOffset="1425">13405 7651 8960,'36'-71'3424,"-36"48"-1856,0-1-1536,0 13 608,0-1 288,-12 12 255,0-12-479,-11 24-160,-13 23-320,1 35-160,-12 48-32,0 47 384,0 11 192,0 36-160,24-83-32,-1-11 128,1 35 32,-1-36-288,13 24-96,-1-23-288,0 11 0,12-35-1888,-12 0-736,12-11-2655</inkml:trace>
          <inkml:trace contextRef="#ctx1" brushRef="#br1" timeOffset="2213">14181 7334 13056,'36'-36'4831,"-48"36"-2623,12 12-2656,-12 0 768,0 23-320,-23 12 0,0 35 0,-12 48 64,-12 11-32,0 36-160,24-1-64,0 12 96,23-70 32,12-12 64,12-12 0,-1-12-224,13-23 0,0 0-64,11-47 96,35-24 192,1-47 128,-1-47 32,13-35 64,-24-24-64,-24-23 0,-12 0-96,-23 11 32,-23 24-64,-12 36 64,-13 34-832,-22 25-384,11 23 416,-23 35 224,11 35 384,13 12 224,10 11 0,13 2 32,23 10-96,24-11 32,12-12-128,35-24 0,-1-46 160,48-12 64,23-36 128,-11-35 32,11 0 32,12-23 0,-23 0-192,-12-1-128,-24 24-32,-11 1 32,-24 22 96,-12 13 64,-23 11-320,-24 47-96,-23 12-192,-12 12 0,-12 47 32,1 34 160,-13 37 32,24 35 96,0 11 96,35 12 64,12-23 224,12-24 192,11-47 224,48-11 192,0-36 256,11-36 128,24-46-192,11-36-128,1-23-352,-13-47-160,-10-12-256,-25-23-96,-23-1 0,-23 1 64,-24-1-608,-36 37-256,-46 34-640,-24 24-224,-46 58-480,-13 48-96,-23 34 928,0 48 448,23 23 544,0 24 224,0 47-703,24 0-353,12 23-2144,11-10-2176,1 10 1600</inkml:trace>
        </inkml:traceGroup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15T21:07:17.273"/>
    </inkml:context>
    <inkml:brush xml:id="br0">
      <inkml:brushProperty name="width" value="0.02222" units="cm"/>
      <inkml:brushProperty name="height" value="0.02222" units="cm"/>
      <inkml:brushProperty name="color" value="#ED1C24"/>
    </inkml:brush>
  </inkml:definitions>
  <inkml:traceGroup>
    <inkml:annotationXML>
      <emma:emma xmlns:emma="http://www.w3.org/2003/04/emma" version="1.0">
        <emma:interpretation id="{738F6A0C-5A87-4618-AC54-82D9248E1CB5}" emma:medium="tactile" emma:mode="ink">
          <msink:context xmlns:msink="http://schemas.microsoft.com/ink/2010/main" type="inkDrawing" rotatedBoundingBox="6989,7406 10336,1840 12504,3144 9157,8710" semanticType="callout" shapeName="Other">
            <msink:sourceLink direction="with" ref="{3DAA8C76-DA81-4A85-A52D-2119A851C250}"/>
          </msink:context>
        </emma:interpretation>
      </emma:emma>
    </inkml:annotationXML>
    <inkml:trace contextRef="#ctx0" brushRef="#br0">11528 4537 7296,'-12'-23'2720,"-11"46"-1472,-12 36-1664,11-24 384,0 24-160,-11 23 96,0 36 352,0 23 128,11 47-160,0-11 224,24 11 96,0-12 64,0-23 96,12-24-32,24-23 64,-1-23 64,23-48 127,2-12-63,-2-34-64,13-36-224,-1-24-32,13-47-320,-25-23-128,1-12-512,-35-23-128,-36 23-416,-11 0-192,-25 0 161,-22 24 191,-24 23 416,0 48 192,0 34 0,0 24 64,-1 24 128,25 23 128,11 11-32,36 25 0,23-13-96,23-11-96,36-24 128,35-35 32,12-23 64,47-36 64,0-23 32,11-36 96,1 12-160,-12-11-32,-24 11 0,-11 0 64,-24 12-96,-12 0-64,-23 11 0,-12 36-32,-35 12-1152,-1 47 448,-22 23 96,-13 24 256,-23 47 256,-11 35 0,-2 71 32,2-1 416,11 24 160,12-23 0,11-12 96,24-47 512,12-35 319,11-36 1,13-35 0,11-47-288,11-24-160,13-46-544,11-36-288,12-59-256,-11-23-96,-25-24-832,-10 12-288,-37 12 160,-34 35 192,-13 24 576,-34 47 224,-12 46-384,-24 36-160,-24 36 257,13 34 191,-13 24 576,13 12 319,23 12-159,35-1-96,23-22-320,60-25-32,23-35 256,59-46 96,35-48-160,47-35-64,47-47-32,36-12 64,23-24-160,-23 24-96,-1 12 32,-35 12 0,-35 35-128,-59 23 32,-23 48-640,-48 23-288,-34 35 321,-48 47 255,-59 60 128,-46 69 96,-83 83 640,-59 71 352,-59 47 415,-10 34 161,-49 24-128,201-222 0,23-48-32,-82 105-32,46-46-512,-46 58-224,35-46-224,0 23-64,24-47-96,34-35-32,13-24-1184,35-35-448,12-36-1088,59-70-415,-1-11-2049</inkml:trace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15T21:07:18.959"/>
    </inkml:context>
    <inkml:brush xml:id="br0">
      <inkml:brushProperty name="width" value="0.02222" units="cm"/>
      <inkml:brushProperty name="height" value="0.02222" units="cm"/>
      <inkml:brushProperty name="color" value="#ED1C24"/>
    </inkml:brush>
  </inkml:definitions>
  <inkml:traceGroup>
    <inkml:annotationXML>
      <emma:emma xmlns:emma="http://www.w3.org/2003/04/emma" version="1.0">
        <emma:interpretation id="{3DAA8C76-DA81-4A85-A52D-2119A851C250}" emma:medium="tactile" emma:mode="ink">
          <msink:context xmlns:msink="http://schemas.microsoft.com/ink/2010/main" type="inkDrawing" rotatedBoundingBox="4950,5855 12173,147 16158,5190 8936,10898" hotPoints="14088,2644 12572,8101 6915,8394 8431,2937" semanticType="enclosure" shapeName="Ellipse">
            <msink:sourceLink direction="with" ref="{116C40BE-CC34-46B4-8C88-CFBD800B82F9}"/>
            <msink:sourceLink direction="with" ref="{329FFB53-9676-4183-8E44-318D0569A02C}"/>
            <msink:destinationLink direction="with" ref="{738F6A0C-5A87-4618-AC54-82D9248E1CB5}"/>
          </msink:context>
        </emma:interpretation>
      </emma:emma>
    </inkml:annotationXML>
    <inkml:trace contextRef="#ctx0" brushRef="#br0">11286 9333 16128,'-59'47'5983,"59"-23"-3263,0 34-3296,24-46 864,23 11-352,24-11 32,22-12-128,49 0-32,22-23 96,36-1-256,24-23-64,34-23 128,12-1 160,13-35 32,22-23 32,-10-24 128,10-47 96,13-23 224,-25-36 64,13-35-224,-24-35-128,1-13 0,-48-10 0,-23-13-32,-24-11 32,-47 11 0,-35 12 32,-36-11-224,-58 11-64,-24 12-96,-47 0 64,-35 35-224,-59 12-64,-58 23-512,-48 25-256,-23 34 448,-59 36 224,-23 58 352,-48 24 192,-23 47 64,-12 47 64,-12 59-64,-11 35 64,0 47-128,23 23 0,12 60-32,12 23 0,11 35 0,59 36-64,-58 93 96,81 24 0,37 1 96,57 22 96,60 25 64,47-1 96,58 12-160,59-24-32,59-23 0,59-47 0,82-24-64,24-58 32,82-48-128,35-58 0,47-59 224,36-71 192,35-58 96,47-83 0,35-59-96,23-82-64,24-70-288,24-71-64,-12-24-2560,-12-23-1023,-35 23-1185,-71 24 320,-58 47 3136,-83 12 2880,-70 47 1536,-47 23-2528,-71 24-1248,-47 12-2368,-70-1-928</inkml:trace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4" sqref="B14"/>
    </sheetView>
  </sheetViews>
  <sheetFormatPr defaultRowHeight="14.35" x14ac:dyDescent="0.5"/>
  <cols>
    <col min="1" max="1" width="16.87890625" bestFit="1" customWidth="1"/>
    <col min="2" max="2" width="12.87890625" bestFit="1" customWidth="1"/>
  </cols>
  <sheetData>
    <row r="1" spans="1:3" x14ac:dyDescent="0.5">
      <c r="A1" s="9" t="s">
        <v>9</v>
      </c>
      <c r="B1" s="9" t="s">
        <v>10</v>
      </c>
      <c r="C1" s="1"/>
    </row>
    <row r="2" spans="1:3" x14ac:dyDescent="0.5">
      <c r="A2" s="1"/>
      <c r="B2" s="1"/>
      <c r="C2" s="1"/>
    </row>
    <row r="3" spans="1:3" x14ac:dyDescent="0.5">
      <c r="A3" s="10" t="s">
        <v>11</v>
      </c>
      <c r="B3" s="1"/>
      <c r="C3" s="1"/>
    </row>
    <row r="4" spans="1:3" x14ac:dyDescent="0.5">
      <c r="A4" s="1"/>
      <c r="B4" s="1"/>
      <c r="C4" s="1"/>
    </row>
    <row r="5" spans="1:3" x14ac:dyDescent="0.5">
      <c r="A5" s="11" t="s">
        <v>12</v>
      </c>
      <c r="B5" s="1"/>
      <c r="C5" s="1"/>
    </row>
    <row r="6" spans="1:3" ht="18" x14ac:dyDescent="0.6">
      <c r="A6" s="12" t="s">
        <v>13</v>
      </c>
      <c r="B6" s="1"/>
      <c r="C6" s="1"/>
    </row>
    <row r="7" spans="1:3" ht="18" x14ac:dyDescent="0.6">
      <c r="A7" s="12" t="s">
        <v>14</v>
      </c>
      <c r="B7" s="1"/>
      <c r="C7" s="1"/>
    </row>
    <row r="8" spans="1:3" ht="18" x14ac:dyDescent="0.6">
      <c r="A8" s="12" t="s">
        <v>15</v>
      </c>
      <c r="B8" s="1"/>
      <c r="C8" s="1"/>
    </row>
    <row r="9" spans="1:3" x14ac:dyDescent="0.5">
      <c r="A9" s="1"/>
      <c r="B9" s="1"/>
      <c r="C9" s="1"/>
    </row>
    <row r="10" spans="1:3" x14ac:dyDescent="0.5">
      <c r="A10" s="1"/>
      <c r="B10" s="1"/>
      <c r="C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workbookViewId="0"/>
  </sheetViews>
  <sheetFormatPr defaultRowHeight="14.35" x14ac:dyDescent="0.5"/>
  <sheetData>
    <row r="1" spans="1:40" x14ac:dyDescent="0.5">
      <c r="A1">
        <v>3</v>
      </c>
      <c r="B1">
        <v>6</v>
      </c>
    </row>
    <row r="2" spans="1:40" x14ac:dyDescent="0.5">
      <c r="A2">
        <f ca="1">'Simulation Sheet'!$D$9</f>
        <v>5000</v>
      </c>
      <c r="B2" t="b">
        <v>0</v>
      </c>
      <c r="C2">
        <v>1</v>
      </c>
      <c r="D2">
        <v>1</v>
      </c>
      <c r="E2" t="s">
        <v>16</v>
      </c>
      <c r="F2">
        <v>1</v>
      </c>
      <c r="G2">
        <f ca="1">'Simulation Sheet'!$D$9</f>
        <v>5000</v>
      </c>
      <c r="H2">
        <v>0</v>
      </c>
      <c r="I2">
        <v>1</v>
      </c>
      <c r="J2" t="b">
        <v>1</v>
      </c>
      <c r="K2" t="b">
        <v>0</v>
      </c>
      <c r="L2">
        <v>1</v>
      </c>
      <c r="M2" t="b">
        <v>0</v>
      </c>
      <c r="N2" t="e">
        <f t="shared" ref="N2:N7" si="0">_</f>
        <v>#NAME?</v>
      </c>
    </row>
    <row r="3" spans="1:40" x14ac:dyDescent="0.5">
      <c r="A3">
        <f ca="1">'Simulation Sheet'!$D$9</f>
        <v>5000</v>
      </c>
      <c r="B3" t="b">
        <v>0</v>
      </c>
      <c r="C3">
        <v>1</v>
      </c>
      <c r="D3">
        <v>1</v>
      </c>
      <c r="E3" t="s">
        <v>17</v>
      </c>
      <c r="F3">
        <v>1</v>
      </c>
      <c r="G3">
        <f ca="1">'Simulation Sheet'!$D$9</f>
        <v>5000</v>
      </c>
      <c r="H3">
        <v>0</v>
      </c>
      <c r="I3">
        <v>1</v>
      </c>
      <c r="J3" t="b">
        <v>1</v>
      </c>
      <c r="K3" t="b">
        <v>0</v>
      </c>
      <c r="L3">
        <v>1</v>
      </c>
      <c r="M3" t="b">
        <v>0</v>
      </c>
      <c r="N3" t="e">
        <f t="shared" si="0"/>
        <v>#NAME?</v>
      </c>
    </row>
    <row r="4" spans="1:40" x14ac:dyDescent="0.5">
      <c r="A4">
        <f ca="1">'Simulation Sheet'!$D$9</f>
        <v>5000</v>
      </c>
      <c r="B4" t="b">
        <v>0</v>
      </c>
      <c r="C4">
        <v>1</v>
      </c>
      <c r="D4">
        <v>1</v>
      </c>
      <c r="E4" t="s">
        <v>17</v>
      </c>
      <c r="F4">
        <v>1</v>
      </c>
      <c r="G4">
        <f ca="1">'Simulation Sheet'!$D$9</f>
        <v>5000</v>
      </c>
      <c r="H4">
        <v>0</v>
      </c>
      <c r="I4">
        <v>1</v>
      </c>
      <c r="J4" t="b">
        <v>1</v>
      </c>
      <c r="K4" t="b">
        <v>0</v>
      </c>
      <c r="L4">
        <v>1</v>
      </c>
      <c r="M4" t="b">
        <v>0</v>
      </c>
      <c r="N4" t="e">
        <f t="shared" si="0"/>
        <v>#NAME?</v>
      </c>
    </row>
    <row r="5" spans="1:40" x14ac:dyDescent="0.5">
      <c r="A5">
        <f ca="1">'Simulation Sheet'!$D$10</f>
        <v>1000</v>
      </c>
      <c r="B5" t="b">
        <v>0</v>
      </c>
      <c r="C5">
        <v>1</v>
      </c>
      <c r="D5">
        <v>1</v>
      </c>
      <c r="E5" t="s">
        <v>18</v>
      </c>
      <c r="F5">
        <v>1</v>
      </c>
      <c r="G5">
        <f ca="1">'Simulation Sheet'!$D$10</f>
        <v>1000</v>
      </c>
      <c r="H5">
        <v>0</v>
      </c>
      <c r="I5">
        <v>1</v>
      </c>
      <c r="J5" t="b">
        <v>1</v>
      </c>
      <c r="K5" t="b">
        <v>0</v>
      </c>
      <c r="L5">
        <v>1</v>
      </c>
      <c r="M5" t="b">
        <v>0</v>
      </c>
      <c r="N5" t="e">
        <f t="shared" si="0"/>
        <v>#NAME?</v>
      </c>
    </row>
    <row r="6" spans="1:40" x14ac:dyDescent="0.5">
      <c r="A6">
        <f ca="1">'Simulation Sheet'!$D$10</f>
        <v>1000</v>
      </c>
      <c r="B6" t="b">
        <v>0</v>
      </c>
      <c r="C6">
        <v>1</v>
      </c>
      <c r="D6">
        <v>1</v>
      </c>
      <c r="E6" t="s">
        <v>19</v>
      </c>
      <c r="F6">
        <v>1</v>
      </c>
      <c r="G6">
        <f ca="1">'Simulation Sheet'!$D$10</f>
        <v>1000</v>
      </c>
      <c r="H6">
        <v>0</v>
      </c>
      <c r="I6">
        <v>1</v>
      </c>
      <c r="J6" t="b">
        <v>1</v>
      </c>
      <c r="K6" t="b">
        <v>0</v>
      </c>
      <c r="L6">
        <v>1</v>
      </c>
      <c r="M6" t="b">
        <v>0</v>
      </c>
      <c r="N6" t="e">
        <f t="shared" si="0"/>
        <v>#NAME?</v>
      </c>
    </row>
    <row r="7" spans="1:40" x14ac:dyDescent="0.5">
      <c r="A7">
        <f ca="1">'Simulation Sheet'!$D$10</f>
        <v>1000</v>
      </c>
      <c r="B7" t="b">
        <v>0</v>
      </c>
      <c r="C7">
        <v>1</v>
      </c>
      <c r="D7">
        <v>1</v>
      </c>
      <c r="E7" t="s">
        <v>19</v>
      </c>
      <c r="F7">
        <v>1</v>
      </c>
      <c r="G7">
        <f ca="1">'Simulation Sheet'!$D$10</f>
        <v>1000</v>
      </c>
      <c r="H7">
        <v>0</v>
      </c>
      <c r="I7">
        <v>1</v>
      </c>
      <c r="J7" t="b">
        <v>1</v>
      </c>
      <c r="K7" t="b">
        <v>0</v>
      </c>
      <c r="L7">
        <v>1</v>
      </c>
      <c r="M7" t="b">
        <v>0</v>
      </c>
      <c r="N7" t="e">
        <f t="shared" si="0"/>
        <v>#NAME?</v>
      </c>
    </row>
    <row r="8" spans="1:40" x14ac:dyDescent="0.5">
      <c r="A8">
        <v>0</v>
      </c>
    </row>
    <row r="9" spans="1:40" x14ac:dyDescent="0.5">
      <c r="A9" s="5">
        <f ca="1">'Simulation Sheet'!$B$16</f>
        <v>58700</v>
      </c>
      <c r="B9" t="b">
        <v>1</v>
      </c>
      <c r="C9">
        <v>0</v>
      </c>
      <c r="D9">
        <v>1</v>
      </c>
      <c r="E9" t="s">
        <v>28</v>
      </c>
      <c r="F9">
        <v>1</v>
      </c>
      <c r="G9">
        <v>0</v>
      </c>
      <c r="H9">
        <v>0</v>
      </c>
      <c r="J9" t="s">
        <v>20</v>
      </c>
      <c r="K9" t="s">
        <v>21</v>
      </c>
      <c r="L9" t="s">
        <v>22</v>
      </c>
      <c r="AG9" s="5">
        <f ca="1">'Simulation Sheet'!$B$16</f>
        <v>58700</v>
      </c>
      <c r="AH9">
        <v>1</v>
      </c>
      <c r="AI9">
        <v>1</v>
      </c>
      <c r="AJ9" t="b">
        <v>0</v>
      </c>
      <c r="AK9" t="b">
        <v>1</v>
      </c>
      <c r="AL9">
        <v>0</v>
      </c>
      <c r="AM9" t="b">
        <v>0</v>
      </c>
      <c r="AN9" t="e">
        <f>_</f>
        <v>#NAME?</v>
      </c>
    </row>
    <row r="10" spans="1:40" x14ac:dyDescent="0.5">
      <c r="A10" s="5">
        <f ca="1">'Simulation Sheet'!$G$16</f>
        <v>48700</v>
      </c>
      <c r="B10" t="b">
        <v>1</v>
      </c>
      <c r="C10">
        <v>0</v>
      </c>
      <c r="D10">
        <v>1</v>
      </c>
      <c r="E10" t="s">
        <v>29</v>
      </c>
      <c r="F10">
        <v>1</v>
      </c>
      <c r="G10">
        <v>0</v>
      </c>
      <c r="H10">
        <v>0</v>
      </c>
      <c r="J10" t="s">
        <v>20</v>
      </c>
      <c r="K10" t="s">
        <v>21</v>
      </c>
      <c r="L10" t="s">
        <v>22</v>
      </c>
      <c r="AG10" s="5">
        <f ca="1">'Simulation Sheet'!$G$16</f>
        <v>48700</v>
      </c>
      <c r="AH10">
        <v>2</v>
      </c>
      <c r="AI10">
        <v>1</v>
      </c>
      <c r="AJ10" t="b">
        <v>0</v>
      </c>
      <c r="AK10" t="b">
        <v>1</v>
      </c>
      <c r="AL10">
        <v>0</v>
      </c>
      <c r="AM10" t="b">
        <v>0</v>
      </c>
      <c r="AN10" t="e">
        <f>_</f>
        <v>#NAME?</v>
      </c>
    </row>
    <row r="11" spans="1:40" x14ac:dyDescent="0.5">
      <c r="A11" s="5">
        <f ca="1">'Simulation Sheet'!$L$16</f>
        <v>28700</v>
      </c>
      <c r="B11" t="b">
        <v>1</v>
      </c>
      <c r="C11">
        <v>0</v>
      </c>
      <c r="D11">
        <v>1</v>
      </c>
      <c r="E11" t="s">
        <v>29</v>
      </c>
      <c r="F11">
        <v>1</v>
      </c>
      <c r="G11">
        <v>0</v>
      </c>
      <c r="H11">
        <v>0</v>
      </c>
      <c r="J11" t="s">
        <v>20</v>
      </c>
      <c r="K11" t="s">
        <v>21</v>
      </c>
      <c r="L11" t="s">
        <v>22</v>
      </c>
      <c r="AG11" s="5">
        <f ca="1">'Simulation Sheet'!$L$16</f>
        <v>28700</v>
      </c>
      <c r="AH11">
        <v>3</v>
      </c>
      <c r="AI11">
        <v>1</v>
      </c>
      <c r="AJ11" t="b">
        <v>0</v>
      </c>
      <c r="AK11" t="b">
        <v>1</v>
      </c>
      <c r="AL11">
        <v>0</v>
      </c>
      <c r="AM11" t="b">
        <v>0</v>
      </c>
      <c r="AN11" t="e">
        <f>_</f>
        <v>#NAME?</v>
      </c>
    </row>
    <row r="12" spans="1:40" x14ac:dyDescent="0.5">
      <c r="A12">
        <v>0</v>
      </c>
    </row>
    <row r="13" spans="1:40" x14ac:dyDescent="0.5">
      <c r="A13" t="b">
        <v>0</v>
      </c>
      <c r="B13">
        <v>14560</v>
      </c>
      <c r="C13">
        <v>6215</v>
      </c>
      <c r="D13">
        <v>7040</v>
      </c>
      <c r="E13">
        <v>0</v>
      </c>
    </row>
    <row r="14" spans="1:40" x14ac:dyDescent="0.5">
      <c r="A14" t="b">
        <v>0</v>
      </c>
      <c r="B14">
        <v>14560</v>
      </c>
      <c r="C14">
        <v>6215</v>
      </c>
      <c r="D14">
        <v>7040</v>
      </c>
      <c r="E14">
        <v>0</v>
      </c>
    </row>
    <row r="15" spans="1:40" x14ac:dyDescent="0.5">
      <c r="A15" t="b">
        <v>0</v>
      </c>
      <c r="B15">
        <v>14560</v>
      </c>
      <c r="C15">
        <v>6215</v>
      </c>
      <c r="D15">
        <v>7040</v>
      </c>
      <c r="E15">
        <v>0</v>
      </c>
    </row>
    <row r="16" spans="1:40" x14ac:dyDescent="0.5">
      <c r="A16" t="b">
        <v>0</v>
      </c>
      <c r="B16">
        <v>14560</v>
      </c>
      <c r="C16">
        <v>6215</v>
      </c>
      <c r="D16">
        <v>7040</v>
      </c>
      <c r="E16">
        <v>0</v>
      </c>
    </row>
    <row r="17" spans="1:6" x14ac:dyDescent="0.5">
      <c r="A17" t="b">
        <v>0</v>
      </c>
      <c r="B17">
        <v>14560</v>
      </c>
      <c r="C17">
        <v>6215</v>
      </c>
      <c r="D17">
        <v>7040</v>
      </c>
      <c r="E17">
        <v>0</v>
      </c>
    </row>
    <row r="18" spans="1:6" x14ac:dyDescent="0.5">
      <c r="A18">
        <v>0</v>
      </c>
    </row>
    <row r="19" spans="1:6" x14ac:dyDescent="0.5">
      <c r="A19">
        <v>0</v>
      </c>
      <c r="B19" t="b">
        <v>0</v>
      </c>
      <c r="C19" t="b">
        <v>0</v>
      </c>
      <c r="D19">
        <v>10</v>
      </c>
      <c r="E19">
        <v>0.95</v>
      </c>
      <c r="F1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B1" workbookViewId="0">
      <selection activeCell="D23" sqref="D23"/>
    </sheetView>
  </sheetViews>
  <sheetFormatPr defaultColWidth="9.1171875" defaultRowHeight="14.35" x14ac:dyDescent="0.5"/>
  <cols>
    <col min="1" max="1" width="25.1171875" style="1" customWidth="1"/>
    <col min="2" max="2" width="10.87890625" style="1" bestFit="1" customWidth="1"/>
    <col min="3" max="5" width="9.1171875" style="1"/>
    <col min="6" max="6" width="26" style="1" bestFit="1" customWidth="1"/>
    <col min="7" max="7" width="15.87890625" style="1" customWidth="1"/>
    <col min="8" max="10" width="9.1171875" style="1"/>
    <col min="11" max="11" width="26" style="1" bestFit="1" customWidth="1"/>
    <col min="12" max="12" width="12.703125" style="1" customWidth="1"/>
    <col min="13" max="16384" width="9.1171875" style="1"/>
  </cols>
  <sheetData>
    <row r="1" spans="1:14" x14ac:dyDescent="0.5">
      <c r="A1" s="7" t="s">
        <v>23</v>
      </c>
      <c r="F1" s="7" t="s">
        <v>25</v>
      </c>
      <c r="K1" s="7" t="s">
        <v>24</v>
      </c>
    </row>
    <row r="3" spans="1:14" x14ac:dyDescent="0.5">
      <c r="A3" s="1" t="s">
        <v>6</v>
      </c>
      <c r="B3" s="1">
        <v>5000</v>
      </c>
      <c r="F3" s="1" t="s">
        <v>6</v>
      </c>
      <c r="G3" s="1">
        <v>7500</v>
      </c>
      <c r="K3" s="1" t="s">
        <v>6</v>
      </c>
      <c r="L3" s="1">
        <v>10000</v>
      </c>
    </row>
    <row r="4" spans="1:14" x14ac:dyDescent="0.5">
      <c r="A4" s="1" t="s">
        <v>0</v>
      </c>
      <c r="B4" s="2">
        <v>1300</v>
      </c>
      <c r="F4" s="1" t="s">
        <v>0</v>
      </c>
      <c r="G4" s="2">
        <v>1300</v>
      </c>
      <c r="K4" s="1" t="s">
        <v>0</v>
      </c>
      <c r="L4" s="2">
        <v>1300</v>
      </c>
    </row>
    <row r="5" spans="1:14" x14ac:dyDescent="0.5">
      <c r="A5" s="1" t="s">
        <v>1</v>
      </c>
      <c r="B5" s="2">
        <v>8</v>
      </c>
      <c r="F5" s="1" t="s">
        <v>1</v>
      </c>
      <c r="G5" s="2">
        <v>8</v>
      </c>
      <c r="K5" s="1" t="s">
        <v>1</v>
      </c>
      <c r="L5" s="2">
        <v>8</v>
      </c>
    </row>
    <row r="6" spans="1:14" x14ac:dyDescent="0.5">
      <c r="A6" s="1" t="s">
        <v>2</v>
      </c>
      <c r="B6" s="2">
        <v>20</v>
      </c>
      <c r="F6" s="1" t="s">
        <v>2</v>
      </c>
      <c r="G6" s="2">
        <v>20</v>
      </c>
      <c r="K6" s="1" t="s">
        <v>2</v>
      </c>
      <c r="L6" s="2">
        <v>20</v>
      </c>
    </row>
    <row r="7" spans="1:14" x14ac:dyDescent="0.5">
      <c r="A7" s="1" t="s">
        <v>3</v>
      </c>
      <c r="B7" s="2">
        <v>10</v>
      </c>
      <c r="F7" s="1" t="s">
        <v>3</v>
      </c>
      <c r="G7" s="2">
        <v>10</v>
      </c>
      <c r="K7" s="1" t="s">
        <v>3</v>
      </c>
      <c r="L7" s="2">
        <v>10</v>
      </c>
    </row>
    <row r="9" spans="1:14" x14ac:dyDescent="0.5">
      <c r="A9" s="1" t="s">
        <v>4</v>
      </c>
      <c r="B9" s="1">
        <f ca="1">MIN(B3,C9)</f>
        <v>5000</v>
      </c>
      <c r="C9" s="1">
        <f ca="1">ROUND(D9,0)</f>
        <v>5000</v>
      </c>
      <c r="D9" s="3">
        <f ca="1">_xll.RiskNormal(5000,1000)</f>
        <v>5000</v>
      </c>
      <c r="F9" s="1" t="s">
        <v>4</v>
      </c>
      <c r="G9" s="1">
        <f ca="1">MIN(G3,H9)</f>
        <v>5000</v>
      </c>
      <c r="H9" s="1">
        <f ca="1">ROUND(I9,0)</f>
        <v>5000</v>
      </c>
      <c r="I9" s="3">
        <f ca="1">_xll.RiskNormal(5000,1000)</f>
        <v>5000</v>
      </c>
      <c r="K9" s="1" t="s">
        <v>4</v>
      </c>
      <c r="L9" s="1">
        <f ca="1">MIN(L3,M9)</f>
        <v>5000</v>
      </c>
      <c r="M9" s="1">
        <f ca="1">ROUND(N9,0)</f>
        <v>5000</v>
      </c>
      <c r="N9" s="3">
        <f ca="1">_xll.RiskNormal(5000,1000)</f>
        <v>5000</v>
      </c>
    </row>
    <row r="10" spans="1:14" x14ac:dyDescent="0.5">
      <c r="A10" s="1" t="s">
        <v>5</v>
      </c>
      <c r="B10" s="1">
        <f ca="1">MIN(C10,B3-B9)</f>
        <v>0</v>
      </c>
      <c r="C10" s="1">
        <f ca="1">ROUND(D10,0)</f>
        <v>1000</v>
      </c>
      <c r="D10" s="1">
        <f ca="1">_xll.RiskNormal(1000,200)</f>
        <v>1000</v>
      </c>
      <c r="F10" s="1" t="s">
        <v>5</v>
      </c>
      <c r="G10" s="1">
        <f ca="1">MIN(H10,G3-G9)</f>
        <v>1000</v>
      </c>
      <c r="H10" s="1">
        <f ca="1">ROUND(I10,0)</f>
        <v>1000</v>
      </c>
      <c r="I10" s="1">
        <f ca="1">_xll.RiskNormal(1000,200)</f>
        <v>1000</v>
      </c>
      <c r="K10" s="1" t="s">
        <v>5</v>
      </c>
      <c r="L10" s="1">
        <f ca="1">MIN(M10,L3-L9)</f>
        <v>1000</v>
      </c>
      <c r="M10" s="1">
        <f ca="1">ROUND(N10,0)</f>
        <v>1000</v>
      </c>
      <c r="N10" s="1">
        <f ca="1">_xll.RiskNormal(1000,200)</f>
        <v>1000</v>
      </c>
    </row>
    <row r="12" spans="1:14" x14ac:dyDescent="0.5">
      <c r="A12" s="1" t="s">
        <v>2</v>
      </c>
      <c r="B12" s="2">
        <f ca="1">B9*B6</f>
        <v>100000</v>
      </c>
      <c r="F12" s="1" t="s">
        <v>2</v>
      </c>
      <c r="G12" s="2">
        <f ca="1">G9*G6</f>
        <v>100000</v>
      </c>
      <c r="K12" s="1" t="s">
        <v>2</v>
      </c>
      <c r="L12" s="2">
        <f ca="1">L9*L6</f>
        <v>100000</v>
      </c>
    </row>
    <row r="13" spans="1:14" x14ac:dyDescent="0.5">
      <c r="A13" s="1" t="s">
        <v>3</v>
      </c>
      <c r="B13" s="2">
        <f ca="1">B10*B7</f>
        <v>0</v>
      </c>
      <c r="F13" s="1" t="s">
        <v>3</v>
      </c>
      <c r="G13" s="2">
        <f ca="1">G10*G7</f>
        <v>10000</v>
      </c>
      <c r="K13" s="1" t="s">
        <v>3</v>
      </c>
      <c r="L13" s="2">
        <f ca="1">L10*L7</f>
        <v>10000</v>
      </c>
    </row>
    <row r="14" spans="1:14" x14ac:dyDescent="0.5">
      <c r="A14" s="1" t="s">
        <v>7</v>
      </c>
      <c r="B14" s="2">
        <f>B4+(B3*B5)</f>
        <v>41300</v>
      </c>
      <c r="F14" s="1" t="s">
        <v>7</v>
      </c>
      <c r="G14" s="2">
        <f>G4+(G3*G5)</f>
        <v>61300</v>
      </c>
      <c r="K14" s="1" t="s">
        <v>7</v>
      </c>
      <c r="L14" s="2">
        <f>L4+(L3*L5)</f>
        <v>81300</v>
      </c>
    </row>
    <row r="16" spans="1:14" x14ac:dyDescent="0.5">
      <c r="A16" s="1" t="s">
        <v>8</v>
      </c>
      <c r="B16" s="4">
        <f ca="1">_xll.RiskOutput()+B12+B13-B14</f>
        <v>58700</v>
      </c>
      <c r="F16" s="1" t="s">
        <v>8</v>
      </c>
      <c r="G16" s="4">
        <f ca="1">_xll.RiskOutput()+G12+G13-G14</f>
        <v>48700</v>
      </c>
      <c r="K16" s="1" t="s">
        <v>8</v>
      </c>
      <c r="L16" s="4">
        <f ca="1">_xll.RiskOutput()+L12+L13-L14</f>
        <v>28700</v>
      </c>
    </row>
    <row r="18" spans="1:12" x14ac:dyDescent="0.5">
      <c r="A18" s="1" t="s">
        <v>27</v>
      </c>
      <c r="B18" s="6">
        <v>53815.79</v>
      </c>
      <c r="F18" s="1" t="s">
        <v>27</v>
      </c>
      <c r="G18" s="6">
        <v>48370.28</v>
      </c>
      <c r="K18" s="1" t="s">
        <v>27</v>
      </c>
      <c r="L18" s="6">
        <v>28700.18</v>
      </c>
    </row>
    <row r="19" spans="1:12" x14ac:dyDescent="0.5">
      <c r="A19" s="1" t="s">
        <v>26</v>
      </c>
      <c r="B19" s="8">
        <v>0</v>
      </c>
      <c r="F19" s="1" t="s">
        <v>26</v>
      </c>
      <c r="G19" s="8">
        <v>7.0000000000000001E-3</v>
      </c>
      <c r="K19" s="1" t="s">
        <v>26</v>
      </c>
      <c r="L19" s="8">
        <v>7.5999999999999998E-2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RiskSerializationData</vt:lpstr>
      <vt:lpstr>Simulation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Kumar</dc:creator>
  <cp:lastModifiedBy>Ron</cp:lastModifiedBy>
  <dcterms:created xsi:type="dcterms:W3CDTF">2018-02-10T19:49:39Z</dcterms:created>
  <dcterms:modified xsi:type="dcterms:W3CDTF">2018-02-15T21:07:29Z</dcterms:modified>
</cp:coreProperties>
</file>