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ink/ink8.xml" ContentType="application/inkml+xml"/>
  <Override PartName="/xl/ink/ink9.xml" ContentType="application/inkml+xml"/>
  <Override PartName="/xl/ink/ink10.xml" ContentType="application/inkml+xml"/>
  <Override PartName="/xl/drawings/drawing4.xml" ContentType="application/vnd.openxmlformats-officedocument.drawing+xml"/>
  <Override PartName="/xl/ink/ink11.xml" ContentType="application/inkml+xml"/>
  <Override PartName="/xl/ink/ink12.xml" ContentType="application/inkml+xml"/>
  <Override PartName="/xl/ink/ink13.xml" ContentType="application/inkml+xml"/>
  <Override PartName="/xl/drawings/drawing5.xml" ContentType="application/vnd.openxmlformats-officedocument.drawing+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satt\Desktop\6436 Grading\6436 Assgt 3\"/>
    </mc:Choice>
  </mc:AlternateContent>
  <bookViews>
    <workbookView xWindow="0" yWindow="0" windowWidth="18240" windowHeight="7993"/>
  </bookViews>
  <sheets>
    <sheet name="Cover" sheetId="1" r:id="rId1"/>
    <sheet name="Problem 5" sheetId="2" r:id="rId2"/>
    <sheet name="Problem 6" sheetId="3" r:id="rId3"/>
    <sheet name="Problem 11" sheetId="4" r:id="rId4"/>
    <sheet name="Problem 4 A B C D" sheetId="5"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8</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hidden="1">"BADQY9T5NFPQIZ57ZE1RP2XL"</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5" l="1"/>
  <c r="F24" i="5"/>
  <c r="F28" i="5"/>
  <c r="F20" i="5"/>
  <c r="F22" i="5"/>
  <c r="F6" i="2"/>
  <c r="B9" i="4"/>
  <c r="F5" i="4"/>
  <c r="E5" i="4"/>
  <c r="F4" i="4"/>
  <c r="E4" i="4"/>
  <c r="F3" i="4"/>
  <c r="E3" i="4"/>
  <c r="F2" i="4"/>
  <c r="C9" i="4"/>
  <c r="E2" i="4"/>
  <c r="B8" i="4" s="1"/>
  <c r="C8" i="4" s="1"/>
  <c r="G21" i="3"/>
  <c r="F21" i="3"/>
  <c r="G20" i="3"/>
  <c r="F20" i="3"/>
  <c r="G19" i="3"/>
  <c r="F19" i="3"/>
  <c r="G18" i="3"/>
  <c r="F18" i="3"/>
  <c r="G17" i="3"/>
  <c r="G23" i="3" s="1"/>
  <c r="F17" i="3"/>
  <c r="F23" i="3"/>
  <c r="G9" i="2"/>
  <c r="F9" i="2"/>
  <c r="G8" i="2"/>
  <c r="F8" i="2"/>
  <c r="G7" i="2"/>
  <c r="F7" i="2"/>
  <c r="G6" i="2"/>
  <c r="G5" i="2"/>
  <c r="G11" i="2" s="1"/>
  <c r="F5" i="2"/>
  <c r="G4" i="2"/>
  <c r="F4" i="2"/>
  <c r="F11" i="2"/>
</calcChain>
</file>

<file path=xl/sharedStrings.xml><?xml version="1.0" encoding="utf-8"?>
<sst xmlns="http://schemas.openxmlformats.org/spreadsheetml/2006/main" count="93" uniqueCount="73">
  <si>
    <t>Rescale</t>
  </si>
  <si>
    <t>Factors</t>
  </si>
  <si>
    <t>City A</t>
  </si>
  <si>
    <t>City B</t>
  </si>
  <si>
    <t>Max Points</t>
  </si>
  <si>
    <t>Importance</t>
  </si>
  <si>
    <t>Utility Rates</t>
  </si>
  <si>
    <t>Availablility of Skilled Labor</t>
  </si>
  <si>
    <t>Tax Rates</t>
  </si>
  <si>
    <t>Taransportation</t>
  </si>
  <si>
    <t>Proximity to suppliers</t>
  </si>
  <si>
    <t>Quality of life</t>
  </si>
  <si>
    <t xml:space="preserve">Here, certain assumptions has been made by us to use the Factor-Rating System for decision making. We have assumed the maximum points and Importance for each factor that are playing role in making the decision of facility location. Based on those assumptions, we calculated the sum product and conclude that City A is a better choice. But this is only based on the assumptions and points calculated. We can also negotiate on the importance of the factors and make City B as a choice of location.
</t>
  </si>
  <si>
    <t>City X</t>
  </si>
  <si>
    <t>City Y</t>
  </si>
  <si>
    <t>Availablity of Labor</t>
  </si>
  <si>
    <t>Availability of Utilities</t>
  </si>
  <si>
    <t>Transporation Infra</t>
  </si>
  <si>
    <t>Warehousing availablity/costs</t>
  </si>
  <si>
    <t>Proximity to customers</t>
  </si>
  <si>
    <t>Business Climate</t>
  </si>
  <si>
    <t>Taxation Structure</t>
  </si>
  <si>
    <t>City</t>
  </si>
  <si>
    <t>x-coordinate</t>
  </si>
  <si>
    <t>y-coordinate</t>
  </si>
  <si>
    <t>No. of Shipmets</t>
  </si>
  <si>
    <t>x-value* No.of Shipments</t>
  </si>
  <si>
    <t>y-value*No. of Shipments</t>
  </si>
  <si>
    <t>Buffalo</t>
  </si>
  <si>
    <t>Syracuse</t>
  </si>
  <si>
    <t>Albany</t>
  </si>
  <si>
    <t>New York</t>
  </si>
  <si>
    <t>Centroid's x-coordinate</t>
  </si>
  <si>
    <t>Centroid's y-coordinate</t>
  </si>
  <si>
    <t>As per the centroid mehod the new warehouse coordinate is  (1637.9, 635.2).</t>
  </si>
  <si>
    <t xml:space="preserve">For the above scenario, we are unaware about the importance of each of these factors. So one way is to assume an importance value of each factor and rescale each factors for city X and city Y using Factor-rating method.
</t>
  </si>
  <si>
    <t>Looking at the above result, we can say that City X is a better choice but this is all based on assumptions. City Y can also be made a better choice by reccomending some strategies and working around the factors.</t>
  </si>
  <si>
    <t>Assignment 3</t>
  </si>
  <si>
    <t>OSCP</t>
  </si>
  <si>
    <t>Group 7</t>
  </si>
  <si>
    <t>Team Members</t>
  </si>
  <si>
    <t>Pankaj Kumar</t>
  </si>
  <si>
    <t>Gauri Naik</t>
  </si>
  <si>
    <t>Wagner Trucking</t>
  </si>
  <si>
    <t>Rishaan Transportation</t>
  </si>
  <si>
    <t>Guaranteed Transit</t>
  </si>
  <si>
    <t>Descriptive Statistics</t>
  </si>
  <si>
    <t>Sample</t>
  </si>
  <si>
    <t>N</t>
  </si>
  <si>
    <t>Mean</t>
  </si>
  <si>
    <t>StDev</t>
  </si>
  <si>
    <t>SE Mean</t>
  </si>
  <si>
    <t>95% CI for μ</t>
  </si>
  <si>
    <t>(14.634, 16.811)</t>
  </si>
  <si>
    <t>(6.873, 7.648)</t>
  </si>
  <si>
    <t>(6.605, 7.789)</t>
  </si>
  <si>
    <t>μ: mean of Wagner Trucking, Rishaan Transportation, Guaranteed Transit</t>
  </si>
  <si>
    <t>Confidence interval for Wagner truchk is (14.634, 16.811)</t>
  </si>
  <si>
    <t>(A)</t>
  </si>
  <si>
    <t>(B)</t>
  </si>
  <si>
    <t>(C )</t>
  </si>
  <si>
    <t>To calculate average shipment time greater than 21 days:</t>
  </si>
  <si>
    <t>Calculate Normal distribution: NORMDIST(1.550690567)</t>
  </si>
  <si>
    <t xml:space="preserve">Z-score=(21-15.723)/3.403 </t>
  </si>
  <si>
    <t>(D)</t>
  </si>
  <si>
    <t>For greater than 21 days, Number of percentile = (40*100)/1000=4</t>
  </si>
  <si>
    <t>First 21 will be 100-4=96, here we calculate the z score</t>
  </si>
  <si>
    <t>To drop its lead time standard deviation needed= (21-15.723)/ 1.750686</t>
  </si>
  <si>
    <t>The Confidence Interval says that we are 95% confident that population mean lies between  interval of (14.634 and 16.811)</t>
  </si>
  <si>
    <t xml:space="preserve">By looking at confidence interval there is difference between population mean of the three transport vendors. By looking at statistics, we can see that Guaranteed transit has shortest population mean but we can not confirm as confidence Interval for Rishaan Transportaion and Guaranteed transit is overlapping. Thus, we cannot conclude which vendor has the shortest population mean. </t>
  </si>
  <si>
    <t>Number shipments out of 1000 expected to be penalize Wagner=</t>
  </si>
  <si>
    <t>(Answer)</t>
  </si>
  <si>
    <t xml:space="preserve">Siva Prasad Sahoo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</si>
</sst>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2"/>
      <color theme="1"/>
      <name val="Book Antiqua"/>
      <family val="1"/>
    </font>
    <font>
      <sz val="12"/>
      <color theme="1"/>
      <name val="Book Antiqua"/>
      <family val="1"/>
    </font>
    <font>
      <sz val="12"/>
      <name val="Book Antiqua"/>
      <family val="1"/>
    </font>
    <font>
      <b/>
      <sz val="12"/>
      <name val="Book Antiqua"/>
      <family val="1"/>
    </font>
    <font>
      <b/>
      <sz val="12"/>
      <color theme="0"/>
      <name val="Book Antiqua"/>
      <family val="1"/>
    </font>
    <font>
      <b/>
      <sz val="12"/>
      <color theme="4" tint="-0.249977111117893"/>
      <name val="Book Antiqua"/>
      <family val="1"/>
    </font>
    <font>
      <sz val="12"/>
      <color rgb="FF00B0F0"/>
      <name val="Book Antiqua"/>
      <family val="1"/>
    </font>
    <font>
      <b/>
      <i/>
      <sz val="12"/>
      <color theme="1"/>
      <name val="Book Antiqua"/>
      <family val="1"/>
    </font>
  </fonts>
  <fills count="7">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FF"/>
        <bgColor indexed="64"/>
      </patternFill>
    </fill>
    <fill>
      <patternFill patternType="solid">
        <fgColor theme="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0" borderId="1" xfId="0" applyFont="1" applyBorder="1"/>
    <xf numFmtId="0" fontId="2" fillId="0" borderId="0" xfId="0" applyFont="1"/>
    <xf numFmtId="0" fontId="2" fillId="5" borderId="1" xfId="0" applyFont="1" applyFill="1" applyBorder="1"/>
    <xf numFmtId="0" fontId="3" fillId="0" borderId="0" xfId="0" applyFont="1"/>
    <xf numFmtId="0" fontId="4" fillId="5" borderId="0" xfId="0" applyFont="1" applyFill="1"/>
    <xf numFmtId="0" fontId="5" fillId="5" borderId="1" xfId="0" applyFont="1" applyFill="1" applyBorder="1" applyAlignment="1">
      <alignment horizontal="left"/>
    </xf>
    <xf numFmtId="0" fontId="5" fillId="5" borderId="0" xfId="0" applyFont="1" applyFill="1"/>
    <xf numFmtId="0" fontId="3" fillId="0" borderId="1" xfId="0" applyFont="1" applyBorder="1" applyAlignment="1">
      <alignment horizontal="left"/>
    </xf>
    <xf numFmtId="0" fontId="5" fillId="5" borderId="0" xfId="0" applyFont="1" applyFill="1" applyAlignment="1">
      <alignment horizontal="left"/>
    </xf>
    <xf numFmtId="0" fontId="6" fillId="2" borderId="1" xfId="0" applyFont="1" applyFill="1" applyBorder="1" applyAlignment="1">
      <alignment horizontal="left"/>
    </xf>
    <xf numFmtId="0" fontId="3" fillId="0" borderId="0" xfId="0" applyFont="1" applyAlignment="1">
      <alignment horizontal="center"/>
    </xf>
    <xf numFmtId="0" fontId="3" fillId="3" borderId="1" xfId="0" applyFont="1" applyFill="1" applyBorder="1" applyAlignment="1">
      <alignment horizontal="center"/>
    </xf>
    <xf numFmtId="0" fontId="3" fillId="0" borderId="0" xfId="0" applyFont="1" applyAlignment="1">
      <alignment horizontal="left"/>
    </xf>
    <xf numFmtId="0" fontId="7"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0" borderId="1" xfId="0" applyFont="1" applyBorder="1" applyAlignment="1">
      <alignment horizontal="center" wrapText="1"/>
    </xf>
    <xf numFmtId="0" fontId="3" fillId="0" borderId="1" xfId="0" applyFont="1" applyBorder="1" applyAlignment="1">
      <alignment wrapText="1"/>
    </xf>
    <xf numFmtId="0" fontId="2" fillId="4" borderId="1" xfId="0" applyFont="1" applyFill="1" applyBorder="1" applyAlignment="1">
      <alignment horizontal="left" wrapText="1"/>
    </xf>
    <xf numFmtId="0" fontId="2" fillId="4" borderId="1" xfId="0" applyFont="1" applyFill="1" applyBorder="1" applyAlignment="1">
      <alignment horizontal="right" wrapText="1"/>
    </xf>
    <xf numFmtId="0" fontId="2" fillId="4" borderId="1" xfId="0" applyFont="1" applyFill="1" applyBorder="1" applyAlignment="1">
      <alignment horizontal="center"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0" fontId="2" fillId="4" borderId="1" xfId="0" applyFont="1" applyFill="1" applyBorder="1" applyAlignment="1">
      <alignment horizontal="center" vertical="top" wrapText="1"/>
    </xf>
    <xf numFmtId="0" fontId="9" fillId="0" borderId="1" xfId="0" applyFont="1" applyBorder="1" applyAlignment="1">
      <alignment horizontal="left" vertical="center" wrapText="1"/>
    </xf>
    <xf numFmtId="0" fontId="2" fillId="0" borderId="1" xfId="0" applyFont="1" applyBorder="1" applyAlignment="1">
      <alignment wrapText="1"/>
    </xf>
    <xf numFmtId="0" fontId="2" fillId="6" borderId="1" xfId="0" applyFont="1" applyFill="1" applyBorder="1"/>
    <xf numFmtId="0" fontId="3" fillId="0" borderId="0" xfId="0" applyFont="1" applyAlignment="1">
      <alignment horizontal="left" wrapText="1"/>
    </xf>
    <xf numFmtId="0" fontId="3" fillId="0" borderId="0" xfId="0" applyFont="1" applyAlignment="1">
      <alignment horizontal="left"/>
    </xf>
    <xf numFmtId="0" fontId="4" fillId="0" borderId="1" xfId="0" applyFont="1" applyBorder="1" applyAlignment="1">
      <alignment horizontal="left" wrapText="1"/>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10.png"/><Relationship Id="rId1" Type="http://schemas.openxmlformats.org/officeDocument/2006/relationships/customXml" Target="../ink/ink4.xml"/><Relationship Id="rId6" Type="http://schemas.openxmlformats.org/officeDocument/2006/relationships/image" Target="../media/image30.png"/><Relationship Id="rId5" Type="http://schemas.openxmlformats.org/officeDocument/2006/relationships/customXml" Target="../ink/ink6.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ustomXml" Target="../ink/ink8.xml"/><Relationship Id="rId7" Type="http://schemas.openxmlformats.org/officeDocument/2006/relationships/customXml" Target="../ink/ink10.xml"/><Relationship Id="rId2" Type="http://schemas.openxmlformats.org/officeDocument/2006/relationships/image" Target="../media/image4.png"/><Relationship Id="rId1" Type="http://schemas.openxmlformats.org/officeDocument/2006/relationships/customXml" Target="../ink/ink7.xml"/><Relationship Id="rId6" Type="http://schemas.openxmlformats.org/officeDocument/2006/relationships/image" Target="../media/image6.png"/><Relationship Id="rId5" Type="http://schemas.openxmlformats.org/officeDocument/2006/relationships/customXml" Target="../ink/ink9.xml"/><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ustomXml" Target="../ink/ink12.xml"/><Relationship Id="rId2" Type="http://schemas.openxmlformats.org/officeDocument/2006/relationships/image" Target="../media/image8.png"/><Relationship Id="rId1" Type="http://schemas.openxmlformats.org/officeDocument/2006/relationships/customXml" Target="../ink/ink11.xml"/><Relationship Id="rId6" Type="http://schemas.openxmlformats.org/officeDocument/2006/relationships/image" Target="../media/image10.png"/><Relationship Id="rId5" Type="http://schemas.openxmlformats.org/officeDocument/2006/relationships/customXml" Target="../ink/ink13.xml"/><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customXml" Target="../ink/ink20.xml"/><Relationship Id="rId18" Type="http://schemas.openxmlformats.org/officeDocument/2006/relationships/image" Target="../media/image19.png"/><Relationship Id="rId3" Type="http://schemas.openxmlformats.org/officeDocument/2006/relationships/customXml" Target="../ink/ink15.xml"/><Relationship Id="rId7" Type="http://schemas.openxmlformats.org/officeDocument/2006/relationships/customXml" Target="../ink/ink17.xml"/><Relationship Id="rId12" Type="http://schemas.openxmlformats.org/officeDocument/2006/relationships/image" Target="../media/image16.png"/><Relationship Id="rId17" Type="http://schemas.openxmlformats.org/officeDocument/2006/relationships/customXml" Target="../ink/ink22.xml"/><Relationship Id="rId2" Type="http://schemas.openxmlformats.org/officeDocument/2006/relationships/image" Target="../media/image11.png"/><Relationship Id="rId16" Type="http://schemas.openxmlformats.org/officeDocument/2006/relationships/image" Target="../media/image18.png"/><Relationship Id="rId1" Type="http://schemas.openxmlformats.org/officeDocument/2006/relationships/customXml" Target="../ink/ink14.xml"/><Relationship Id="rId6" Type="http://schemas.openxmlformats.org/officeDocument/2006/relationships/image" Target="../media/image13.png"/><Relationship Id="rId11" Type="http://schemas.openxmlformats.org/officeDocument/2006/relationships/customXml" Target="../ink/ink19.xml"/><Relationship Id="rId5" Type="http://schemas.openxmlformats.org/officeDocument/2006/relationships/customXml" Target="../ink/ink16.xml"/><Relationship Id="rId15" Type="http://schemas.openxmlformats.org/officeDocument/2006/relationships/customXml" Target="../ink/ink21.xml"/><Relationship Id="rId10" Type="http://schemas.openxmlformats.org/officeDocument/2006/relationships/image" Target="../media/image15.png"/><Relationship Id="rId4" Type="http://schemas.openxmlformats.org/officeDocument/2006/relationships/image" Target="../media/image12.png"/><Relationship Id="rId9" Type="http://schemas.openxmlformats.org/officeDocument/2006/relationships/customXml" Target="../ink/ink18.xml"/><Relationship Id="rId1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4</xdr:col>
      <xdr:colOff>42233</xdr:colOff>
      <xdr:row>8</xdr:row>
      <xdr:rowOff>97333</xdr:rowOff>
    </xdr:from>
    <xdr:to>
      <xdr:col>7</xdr:col>
      <xdr:colOff>63513</xdr:colOff>
      <xdr:row>16</xdr:row>
      <xdr:rowOff>114447</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Ink 4">
              <a:extLst>
                <a:ext uri="{FF2B5EF4-FFF2-40B4-BE49-F238E27FC236}">
                  <a16:creationId xmlns:a16="http://schemas.microsoft.com/office/drawing/2014/main" id="{A92AEE56-923C-4517-8752-0713EE8074E6}"/>
                </a:ext>
              </a:extLst>
            </xdr14:cNvPr>
            <xdr14:cNvContentPartPr/>
          </xdr14:nvContentPartPr>
          <xdr14:nvPr macro=""/>
          <xdr14:xfrm>
            <a:off x="4254400" y="1655200"/>
            <a:ext cx="1951680" cy="1486080"/>
          </xdr14:xfrm>
        </xdr:contentPart>
      </mc:Choice>
      <mc:Fallback>
        <xdr:pic>
          <xdr:nvPicPr>
            <xdr:cNvPr id="5" name="Ink 4">
              <a:extLst>
                <a:ext uri="{FF2B5EF4-FFF2-40B4-BE49-F238E27FC236}">
                  <a16:creationId xmlns:a16="http://schemas.microsoft.com/office/drawing/2014/main" id="{A92AEE56-923C-4517-8752-0713EE8074E6}"/>
                </a:ext>
              </a:extLst>
            </xdr:cNvPr>
            <xdr:cNvPicPr/>
          </xdr:nvPicPr>
          <xdr:blipFill>
            <a:blip xmlns:r="http://schemas.openxmlformats.org/officeDocument/2006/relationships" r:embed="rId2"/>
            <a:stretch>
              <a:fillRect/>
            </a:stretch>
          </xdr:blipFill>
          <xdr:spPr>
            <a:xfrm>
              <a:off x="4250440" y="1651241"/>
              <a:ext cx="1959239" cy="1493638"/>
            </a:xfrm>
            <a:prstGeom prst="rect">
              <a:avLst/>
            </a:prstGeom>
          </xdr:spPr>
        </xdr:pic>
      </mc:Fallback>
    </mc:AlternateContent>
    <xdr:clientData/>
  </xdr:twoCellAnchor>
  <xdr:twoCellAnchor>
    <xdr:from>
      <xdr:col>5</xdr:col>
      <xdr:colOff>4207</xdr:colOff>
      <xdr:row>7</xdr:row>
      <xdr:rowOff>29507</xdr:rowOff>
    </xdr:from>
    <xdr:to>
      <xdr:col>6</xdr:col>
      <xdr:colOff>486980</xdr:colOff>
      <xdr:row>18</xdr:row>
      <xdr:rowOff>156620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9" name="Ink 8">
              <a:extLst>
                <a:ext uri="{FF2B5EF4-FFF2-40B4-BE49-F238E27FC236}">
                  <a16:creationId xmlns:a16="http://schemas.microsoft.com/office/drawing/2014/main" id="{49FB1EFD-850F-4201-8032-42AB981EC68F}"/>
                </a:ext>
              </a:extLst>
            </xdr14:cNvPr>
            <xdr14:cNvContentPartPr/>
          </xdr14:nvContentPartPr>
          <xdr14:nvPr macro=""/>
          <xdr14:xfrm>
            <a:off x="4859840" y="1392640"/>
            <a:ext cx="1126240" cy="2154880"/>
          </xdr14:xfrm>
        </xdr:contentPart>
      </mc:Choice>
      <mc:Fallback>
        <xdr:pic>
          <xdr:nvPicPr>
            <xdr:cNvPr id="9" name="Ink 8">
              <a:extLst>
                <a:ext uri="{FF2B5EF4-FFF2-40B4-BE49-F238E27FC236}">
                  <a16:creationId xmlns:a16="http://schemas.microsoft.com/office/drawing/2014/main" id="{49FB1EFD-850F-4201-8032-42AB981EC68F}"/>
                </a:ext>
              </a:extLst>
            </xdr:cNvPr>
            <xdr:cNvPicPr/>
          </xdr:nvPicPr>
          <xdr:blipFill>
            <a:blip xmlns:r="http://schemas.openxmlformats.org/officeDocument/2006/relationships" r:embed="rId4"/>
            <a:stretch>
              <a:fillRect/>
            </a:stretch>
          </xdr:blipFill>
          <xdr:spPr>
            <a:xfrm>
              <a:off x="4855881" y="1388681"/>
              <a:ext cx="1133799" cy="2162438"/>
            </a:xfrm>
            <a:prstGeom prst="rect">
              <a:avLst/>
            </a:prstGeom>
          </xdr:spPr>
        </xdr:pic>
      </mc:Fallback>
    </mc:AlternateContent>
    <xdr:clientData/>
  </xdr:twoCellAnchor>
  <xdr:twoCellAnchor>
    <xdr:from>
      <xdr:col>2</xdr:col>
      <xdr:colOff>605327</xdr:colOff>
      <xdr:row>3</xdr:row>
      <xdr:rowOff>186200</xdr:rowOff>
    </xdr:from>
    <xdr:to>
      <xdr:col>8</xdr:col>
      <xdr:colOff>317647</xdr:colOff>
      <xdr:row>23</xdr:row>
      <xdr:rowOff>55093</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1" name="Ink 10">
              <a:extLst>
                <a:ext uri="{FF2B5EF4-FFF2-40B4-BE49-F238E27FC236}">
                  <a16:creationId xmlns:a16="http://schemas.microsoft.com/office/drawing/2014/main" id="{0633AE6E-839F-4E7B-817E-D286A5E99F95}"/>
                </a:ext>
              </a:extLst>
            </xdr14:cNvPr>
            <xdr14:cNvContentPartPr/>
          </xdr14:nvContentPartPr>
          <xdr14:nvPr macro=""/>
          <xdr14:xfrm>
            <a:off x="3530560" y="770400"/>
            <a:ext cx="3573120" cy="3585760"/>
          </xdr14:xfrm>
        </xdr:contentPart>
      </mc:Choice>
      <mc:Fallback>
        <xdr:pic>
          <xdr:nvPicPr>
            <xdr:cNvPr id="11" name="Ink 10">
              <a:extLst>
                <a:ext uri="{FF2B5EF4-FFF2-40B4-BE49-F238E27FC236}">
                  <a16:creationId xmlns:a16="http://schemas.microsoft.com/office/drawing/2014/main" id="{0633AE6E-839F-4E7B-817E-D286A5E99F95}"/>
                </a:ext>
              </a:extLst>
            </xdr:cNvPr>
            <xdr:cNvPicPr/>
          </xdr:nvPicPr>
          <xdr:blipFill>
            <a:blip xmlns:r="http://schemas.openxmlformats.org/officeDocument/2006/relationships" r:embed="rId6"/>
            <a:stretch>
              <a:fillRect/>
            </a:stretch>
          </xdr:blipFill>
          <xdr:spPr>
            <a:xfrm>
              <a:off x="3526600" y="766440"/>
              <a:ext cx="3580679" cy="359332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609600</xdr:colOff>
      <xdr:row>11</xdr:row>
      <xdr:rowOff>114160</xdr:rowOff>
    </xdr:from>
    <xdr:to>
      <xdr:col>1</xdr:col>
      <xdr:colOff>609820</xdr:colOff>
      <xdr:row>13</xdr:row>
      <xdr:rowOff>143907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2C67A7DE-CD60-4357-8B3F-839E7FEA3E69}"/>
                </a:ext>
              </a:extLst>
            </xdr14:cNvPr>
            <xdr14:cNvContentPartPr/>
          </xdr14:nvContentPartPr>
          <xdr14:nvPr macro=""/>
          <xdr14:xfrm>
            <a:off x="609600" y="2298560"/>
            <a:ext cx="2527520" cy="427680"/>
          </xdr14:xfrm>
        </xdr:contentPart>
      </mc:Choice>
      <mc:Fallback xmlns="">
        <xdr:pic>
          <xdr:nvPicPr>
            <xdr:cNvPr id="4" name="Ink 3">
              <a:extLst>
                <a:ext uri="{FF2B5EF4-FFF2-40B4-BE49-F238E27FC236}">
                  <a16:creationId xmlns:a16="http://schemas.microsoft.com/office/drawing/2014/main" id="{2C67A7DE-CD60-4357-8B3F-839E7FEA3E69}"/>
                </a:ext>
              </a:extLst>
            </xdr:cNvPr>
            <xdr:cNvPicPr/>
          </xdr:nvPicPr>
          <xdr:blipFill>
            <a:blip xmlns:r="http://schemas.openxmlformats.org/officeDocument/2006/relationships" r:embed="rId2"/>
            <a:stretch>
              <a:fillRect/>
            </a:stretch>
          </xdr:blipFill>
          <xdr:spPr>
            <a:xfrm>
              <a:off x="605641" y="2294603"/>
              <a:ext cx="2535079" cy="435234"/>
            </a:xfrm>
            <a:prstGeom prst="rect">
              <a:avLst/>
            </a:prstGeom>
          </xdr:spPr>
        </xdr:pic>
      </mc:Fallback>
    </mc:AlternateContent>
    <xdr:clientData/>
  </xdr:twoCellAnchor>
  <xdr:twoCellAnchor>
    <xdr:from>
      <xdr:col>0</xdr:col>
      <xdr:colOff>2408640</xdr:colOff>
      <xdr:row>13</xdr:row>
      <xdr:rowOff>59267</xdr:rowOff>
    </xdr:from>
    <xdr:to>
      <xdr:col>2</xdr:col>
      <xdr:colOff>457240</xdr:colOff>
      <xdr:row>20</xdr:row>
      <xdr:rowOff>17060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B4B107E2-04D6-4D43-AD84-D7A65B8976E4}"/>
                </a:ext>
              </a:extLst>
            </xdr14:cNvPr>
            <xdr14:cNvContentPartPr/>
          </xdr14:nvContentPartPr>
          <xdr14:nvPr macro=""/>
          <xdr14:xfrm>
            <a:off x="2408640" y="2641600"/>
            <a:ext cx="1782400" cy="1350560"/>
          </xdr14:xfrm>
        </xdr:contentPart>
      </mc:Choice>
      <mc:Fallback xmlns="">
        <xdr:pic>
          <xdr:nvPicPr>
            <xdr:cNvPr id="8" name="Ink 7">
              <a:extLst>
                <a:ext uri="{FF2B5EF4-FFF2-40B4-BE49-F238E27FC236}">
                  <a16:creationId xmlns:a16="http://schemas.microsoft.com/office/drawing/2014/main" id="{B4B107E2-04D6-4D43-AD84-D7A65B8976E4}"/>
                </a:ext>
              </a:extLst>
            </xdr:cNvPr>
            <xdr:cNvPicPr/>
          </xdr:nvPicPr>
          <xdr:blipFill>
            <a:blip xmlns:r="http://schemas.openxmlformats.org/officeDocument/2006/relationships" r:embed="rId4"/>
            <a:stretch>
              <a:fillRect/>
            </a:stretch>
          </xdr:blipFill>
          <xdr:spPr>
            <a:xfrm>
              <a:off x="2404681" y="2637642"/>
              <a:ext cx="1789959" cy="1358117"/>
            </a:xfrm>
            <a:prstGeom prst="rect">
              <a:avLst/>
            </a:prstGeom>
          </xdr:spPr>
        </xdr:pic>
      </mc:Fallback>
    </mc:AlternateContent>
    <xdr:clientData/>
  </xdr:twoCellAnchor>
  <xdr:twoCellAnchor>
    <xdr:from>
      <xdr:col>2</xdr:col>
      <xdr:colOff>452920</xdr:colOff>
      <xdr:row>13</xdr:row>
      <xdr:rowOff>29507</xdr:rowOff>
    </xdr:from>
    <xdr:to>
      <xdr:col>7</xdr:col>
      <xdr:colOff>364253</xdr:colOff>
      <xdr:row>22</xdr:row>
      <xdr:rowOff>194807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5" name="Ink 24">
              <a:extLst>
                <a:ext uri="{FF2B5EF4-FFF2-40B4-BE49-F238E27FC236}">
                  <a16:creationId xmlns:a16="http://schemas.microsoft.com/office/drawing/2014/main" id="{194B246D-27FE-4F52-B78A-CF053D3688BE}"/>
                </a:ext>
              </a:extLst>
            </xdr14:cNvPr>
            <xdr14:cNvContentPartPr/>
          </xdr14:nvContentPartPr>
          <xdr14:nvPr macro=""/>
          <xdr14:xfrm>
            <a:off x="4186720" y="2611840"/>
            <a:ext cx="5279200" cy="1956000"/>
          </xdr14:xfrm>
        </xdr:contentPart>
      </mc:Choice>
      <mc:Fallback xmlns="">
        <xdr:pic>
          <xdr:nvPicPr>
            <xdr:cNvPr id="25" name="Ink 24">
              <a:extLst>
                <a:ext uri="{FF2B5EF4-FFF2-40B4-BE49-F238E27FC236}">
                  <a16:creationId xmlns:a16="http://schemas.microsoft.com/office/drawing/2014/main" id="{194B246D-27FE-4F52-B78A-CF053D3688BE}"/>
                </a:ext>
              </a:extLst>
            </xdr:cNvPr>
            <xdr:cNvPicPr/>
          </xdr:nvPicPr>
          <xdr:blipFill>
            <a:blip xmlns:r="http://schemas.openxmlformats.org/officeDocument/2006/relationships" r:embed="rId6"/>
            <a:stretch>
              <a:fillRect/>
            </a:stretch>
          </xdr:blipFill>
          <xdr:spPr>
            <a:xfrm>
              <a:off x="4182760" y="2607880"/>
              <a:ext cx="5286760" cy="196356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1079480</xdr:colOff>
      <xdr:row>25</xdr:row>
      <xdr:rowOff>97287</xdr:rowOff>
    </xdr:from>
    <xdr:to>
      <xdr:col>6</xdr:col>
      <xdr:colOff>1079640</xdr:colOff>
      <xdr:row>25</xdr:row>
      <xdr:rowOff>97447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08155FE-F46C-4B13-8C05-1631F16B28FD}"/>
                </a:ext>
              </a:extLst>
            </xdr14:cNvPr>
            <xdr14:cNvContentPartPr/>
          </xdr14:nvContentPartPr>
          <xdr14:nvPr macro=""/>
          <xdr14:xfrm>
            <a:off x="8369280" y="5295820"/>
            <a:ext cx="160" cy="160"/>
          </xdr14:xfrm>
        </xdr:contentPart>
      </mc:Choice>
      <mc:Fallback xmlns="">
        <xdr:pic>
          <xdr:nvPicPr>
            <xdr:cNvPr id="2" name="Ink 1">
              <a:extLst>
                <a:ext uri="{FF2B5EF4-FFF2-40B4-BE49-F238E27FC236}">
                  <a16:creationId xmlns:a16="http://schemas.microsoft.com/office/drawing/2014/main" id="{C08155FE-F46C-4B13-8C05-1631F16B28FD}"/>
                </a:ext>
              </a:extLst>
            </xdr:cNvPr>
            <xdr:cNvPicPr/>
          </xdr:nvPicPr>
          <xdr:blipFill>
            <a:blip xmlns:r="http://schemas.openxmlformats.org/officeDocument/2006/relationships" r:embed="rId2"/>
            <a:stretch>
              <a:fillRect/>
            </a:stretch>
          </xdr:blipFill>
          <xdr:spPr>
            <a:xfrm>
              <a:off x="8367360" y="5293900"/>
              <a:ext cx="3840" cy="3840"/>
            </a:xfrm>
            <a:prstGeom prst="rect">
              <a:avLst/>
            </a:prstGeom>
          </xdr:spPr>
        </xdr:pic>
      </mc:Fallback>
    </mc:AlternateContent>
    <xdr:clientData/>
  </xdr:twoCellAnchor>
  <xdr:twoCellAnchor>
    <xdr:from>
      <xdr:col>3</xdr:col>
      <xdr:colOff>778780</xdr:colOff>
      <xdr:row>14</xdr:row>
      <xdr:rowOff>80407</xdr:rowOff>
    </xdr:from>
    <xdr:to>
      <xdr:col>4</xdr:col>
      <xdr:colOff>1104933</xdr:colOff>
      <xdr:row>23</xdr:row>
      <xdr:rowOff>135540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 name="Ink 5">
              <a:extLst>
                <a:ext uri="{FF2B5EF4-FFF2-40B4-BE49-F238E27FC236}">
                  <a16:creationId xmlns:a16="http://schemas.microsoft.com/office/drawing/2014/main" id="{064FBCE7-2021-455F-945F-70F927CF7EDC}"/>
                </a:ext>
              </a:extLst>
            </xdr14:cNvPr>
            <xdr14:cNvContentPartPr/>
          </xdr14:nvContentPartPr>
          <xdr14:nvPr macro=""/>
          <xdr14:xfrm>
            <a:off x="4423680" y="3094540"/>
            <a:ext cx="1541120" cy="1841600"/>
          </xdr14:xfrm>
        </xdr:contentPart>
      </mc:Choice>
      <mc:Fallback xmlns="">
        <xdr:pic>
          <xdr:nvPicPr>
            <xdr:cNvPr id="6" name="Ink 5">
              <a:extLst>
                <a:ext uri="{FF2B5EF4-FFF2-40B4-BE49-F238E27FC236}">
                  <a16:creationId xmlns:a16="http://schemas.microsoft.com/office/drawing/2014/main" id="{064FBCE7-2021-455F-945F-70F927CF7EDC}"/>
                </a:ext>
              </a:extLst>
            </xdr:cNvPr>
            <xdr:cNvPicPr/>
          </xdr:nvPicPr>
          <xdr:blipFill>
            <a:blip xmlns:r="http://schemas.openxmlformats.org/officeDocument/2006/relationships" r:embed="rId4"/>
            <a:stretch>
              <a:fillRect/>
            </a:stretch>
          </xdr:blipFill>
          <xdr:spPr>
            <a:xfrm>
              <a:off x="4419721" y="3090581"/>
              <a:ext cx="1548678" cy="1849158"/>
            </a:xfrm>
            <a:prstGeom prst="rect">
              <a:avLst/>
            </a:prstGeom>
          </xdr:spPr>
        </xdr:pic>
      </mc:Fallback>
    </mc:AlternateContent>
    <xdr:clientData/>
  </xdr:twoCellAnchor>
  <xdr:twoCellAnchor>
    <xdr:from>
      <xdr:col>4</xdr:col>
      <xdr:colOff>1058213</xdr:colOff>
      <xdr:row>12</xdr:row>
      <xdr:rowOff>245507</xdr:rowOff>
    </xdr:from>
    <xdr:to>
      <xdr:col>5</xdr:col>
      <xdr:colOff>76207</xdr:colOff>
      <xdr:row>15</xdr:row>
      <xdr:rowOff>59360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7" name="Ink 6">
              <a:extLst>
                <a:ext uri="{FF2B5EF4-FFF2-40B4-BE49-F238E27FC236}">
                  <a16:creationId xmlns:a16="http://schemas.microsoft.com/office/drawing/2014/main" id="{9DFE8C12-B0D4-486F-8F12-E5B3D2F54E59}"/>
                </a:ext>
              </a:extLst>
            </xdr14:cNvPr>
            <xdr14:cNvContentPartPr/>
          </xdr14:nvContentPartPr>
          <xdr14:nvPr macro=""/>
          <xdr14:xfrm>
            <a:off x="5918080" y="2688140"/>
            <a:ext cx="232960" cy="584320"/>
          </xdr14:xfrm>
        </xdr:contentPart>
      </mc:Choice>
      <mc:Fallback xmlns="">
        <xdr:pic>
          <xdr:nvPicPr>
            <xdr:cNvPr id="7" name="Ink 6">
              <a:extLst>
                <a:ext uri="{FF2B5EF4-FFF2-40B4-BE49-F238E27FC236}">
                  <a16:creationId xmlns:a16="http://schemas.microsoft.com/office/drawing/2014/main" id="{9DFE8C12-B0D4-486F-8F12-E5B3D2F54E59}"/>
                </a:ext>
              </a:extLst>
            </xdr:cNvPr>
            <xdr:cNvPicPr/>
          </xdr:nvPicPr>
          <xdr:blipFill>
            <a:blip xmlns:r="http://schemas.openxmlformats.org/officeDocument/2006/relationships" r:embed="rId6"/>
            <a:stretch>
              <a:fillRect/>
            </a:stretch>
          </xdr:blipFill>
          <xdr:spPr>
            <a:xfrm>
              <a:off x="5914125" y="2684182"/>
              <a:ext cx="240510" cy="591876"/>
            </a:xfrm>
            <a:prstGeom prst="rect">
              <a:avLst/>
            </a:prstGeom>
          </xdr:spPr>
        </xdr:pic>
      </mc:Fallback>
    </mc:AlternateContent>
    <xdr:clientData/>
  </xdr:twoCellAnchor>
  <xdr:twoCellAnchor>
    <xdr:from>
      <xdr:col>5</xdr:col>
      <xdr:colOff>50767</xdr:colOff>
      <xdr:row>23</xdr:row>
      <xdr:rowOff>173553</xdr:rowOff>
    </xdr:from>
    <xdr:to>
      <xdr:col>8</xdr:col>
      <xdr:colOff>495307</xdr:colOff>
      <xdr:row>32</xdr:row>
      <xdr:rowOff>194853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4" name="Ink 13">
              <a:extLst>
                <a:ext uri="{FF2B5EF4-FFF2-40B4-BE49-F238E27FC236}">
                  <a16:creationId xmlns:a16="http://schemas.microsoft.com/office/drawing/2014/main" id="{35B297EE-90AA-473E-BB59-3BA20269A44A}"/>
                </a:ext>
              </a:extLst>
            </xdr14:cNvPr>
            <xdr14:cNvContentPartPr/>
          </xdr14:nvContentPartPr>
          <xdr14:nvPr macro=""/>
          <xdr14:xfrm>
            <a:off x="6125600" y="4974153"/>
            <a:ext cx="4089440" cy="1812000"/>
          </xdr14:xfrm>
        </xdr:contentPart>
      </mc:Choice>
      <mc:Fallback xmlns="">
        <xdr:pic>
          <xdr:nvPicPr>
            <xdr:cNvPr id="14" name="Ink 13">
              <a:extLst>
                <a:ext uri="{FF2B5EF4-FFF2-40B4-BE49-F238E27FC236}">
                  <a16:creationId xmlns:a16="http://schemas.microsoft.com/office/drawing/2014/main" id="{35B297EE-90AA-473E-BB59-3BA20269A44A}"/>
                </a:ext>
              </a:extLst>
            </xdr:cNvPr>
            <xdr:cNvPicPr/>
          </xdr:nvPicPr>
          <xdr:blipFill>
            <a:blip xmlns:r="http://schemas.openxmlformats.org/officeDocument/2006/relationships" r:embed="rId8"/>
            <a:stretch>
              <a:fillRect/>
            </a:stretch>
          </xdr:blipFill>
          <xdr:spPr>
            <a:xfrm>
              <a:off x="6121641" y="4970194"/>
              <a:ext cx="4096999" cy="1819557"/>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118420</xdr:colOff>
      <xdr:row>11</xdr:row>
      <xdr:rowOff>46567</xdr:rowOff>
    </xdr:from>
    <xdr:to>
      <xdr:col>2</xdr:col>
      <xdr:colOff>558900</xdr:colOff>
      <xdr:row>15</xdr:row>
      <xdr:rowOff>4460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3" name="Ink 2">
              <a:extLst>
                <a:ext uri="{FF2B5EF4-FFF2-40B4-BE49-F238E27FC236}">
                  <a16:creationId xmlns:a16="http://schemas.microsoft.com/office/drawing/2014/main" id="{C8177278-721A-4979-AB01-B4A10D649D73}"/>
                </a:ext>
              </a:extLst>
            </xdr14:cNvPr>
            <xdr14:cNvContentPartPr/>
          </xdr14:nvContentPartPr>
          <xdr14:nvPr macro=""/>
          <xdr14:xfrm>
            <a:off x="2925120" y="2235200"/>
            <a:ext cx="440480" cy="753760"/>
          </xdr14:xfrm>
        </xdr:contentPart>
      </mc:Choice>
      <mc:Fallback>
        <xdr:pic>
          <xdr:nvPicPr>
            <xdr:cNvPr id="3" name="Ink 2">
              <a:extLst>
                <a:ext uri="{FF2B5EF4-FFF2-40B4-BE49-F238E27FC236}">
                  <a16:creationId xmlns:a16="http://schemas.microsoft.com/office/drawing/2014/main" id="{C8177278-721A-4979-AB01-B4A10D649D73}"/>
                </a:ext>
              </a:extLst>
            </xdr:cNvPr>
            <xdr:cNvPicPr/>
          </xdr:nvPicPr>
          <xdr:blipFill>
            <a:blip xmlns:r="http://schemas.openxmlformats.org/officeDocument/2006/relationships" r:embed="rId2"/>
            <a:stretch>
              <a:fillRect/>
            </a:stretch>
          </xdr:blipFill>
          <xdr:spPr>
            <a:xfrm>
              <a:off x="2921165" y="2231242"/>
              <a:ext cx="448031" cy="761316"/>
            </a:xfrm>
            <a:prstGeom prst="rect">
              <a:avLst/>
            </a:prstGeom>
          </xdr:spPr>
        </xdr:pic>
      </mc:Fallback>
    </mc:AlternateContent>
    <xdr:clientData/>
  </xdr:twoCellAnchor>
  <xdr:twoCellAnchor>
    <xdr:from>
      <xdr:col>2</xdr:col>
      <xdr:colOff>554420</xdr:colOff>
      <xdr:row>10</xdr:row>
      <xdr:rowOff>114173</xdr:rowOff>
    </xdr:from>
    <xdr:to>
      <xdr:col>2</xdr:col>
      <xdr:colOff>888980</xdr:colOff>
      <xdr:row>13</xdr:row>
      <xdr:rowOff>55033</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4" name="Ink 3">
              <a:extLst>
                <a:ext uri="{FF2B5EF4-FFF2-40B4-BE49-F238E27FC236}">
                  <a16:creationId xmlns:a16="http://schemas.microsoft.com/office/drawing/2014/main" id="{2E26414D-21DC-4904-A85F-25F439C7A763}"/>
                </a:ext>
              </a:extLst>
            </xdr14:cNvPr>
            <xdr14:cNvContentPartPr/>
          </xdr14:nvContentPartPr>
          <xdr14:nvPr macro=""/>
          <xdr14:xfrm>
            <a:off x="3361120" y="2103840"/>
            <a:ext cx="334560" cy="537760"/>
          </xdr14:xfrm>
        </xdr:contentPart>
      </mc:Choice>
      <mc:Fallback>
        <xdr:pic>
          <xdr:nvPicPr>
            <xdr:cNvPr id="4" name="Ink 3">
              <a:extLst>
                <a:ext uri="{FF2B5EF4-FFF2-40B4-BE49-F238E27FC236}">
                  <a16:creationId xmlns:a16="http://schemas.microsoft.com/office/drawing/2014/main" id="{2E26414D-21DC-4904-A85F-25F439C7A763}"/>
                </a:ext>
              </a:extLst>
            </xdr:cNvPr>
            <xdr:cNvPicPr/>
          </xdr:nvPicPr>
          <xdr:blipFill>
            <a:blip xmlns:r="http://schemas.openxmlformats.org/officeDocument/2006/relationships" r:embed="rId4"/>
            <a:stretch>
              <a:fillRect/>
            </a:stretch>
          </xdr:blipFill>
          <xdr:spPr>
            <a:xfrm>
              <a:off x="3357163" y="2099883"/>
              <a:ext cx="342115" cy="545314"/>
            </a:xfrm>
            <a:prstGeom prst="rect">
              <a:avLst/>
            </a:prstGeom>
          </xdr:spPr>
        </xdr:pic>
      </mc:Fallback>
    </mc:AlternateContent>
    <xdr:clientData/>
  </xdr:twoCellAnchor>
  <xdr:twoCellAnchor>
    <xdr:from>
      <xdr:col>1</xdr:col>
      <xdr:colOff>469780</xdr:colOff>
      <xdr:row>4</xdr:row>
      <xdr:rowOff>186213</xdr:rowOff>
    </xdr:from>
    <xdr:to>
      <xdr:col>3</xdr:col>
      <xdr:colOff>46680</xdr:colOff>
      <xdr:row>11</xdr:row>
      <xdr:rowOff>101767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5" name="Ink 4">
              <a:extLst>
                <a:ext uri="{FF2B5EF4-FFF2-40B4-BE49-F238E27FC236}">
                  <a16:creationId xmlns:a16="http://schemas.microsoft.com/office/drawing/2014/main" id="{9EC146AB-3279-430F-AD43-B16658D337A2}"/>
                </a:ext>
              </a:extLst>
            </xdr14:cNvPr>
            <xdr14:cNvContentPartPr/>
          </xdr14:nvContentPartPr>
          <xdr14:nvPr macro=""/>
          <xdr14:xfrm>
            <a:off x="2260480" y="982080"/>
            <a:ext cx="1520000" cy="1308320"/>
          </xdr14:xfrm>
        </xdr:contentPart>
      </mc:Choice>
      <mc:Fallback>
        <xdr:pic>
          <xdr:nvPicPr>
            <xdr:cNvPr id="5" name="Ink 4">
              <a:extLst>
                <a:ext uri="{FF2B5EF4-FFF2-40B4-BE49-F238E27FC236}">
                  <a16:creationId xmlns:a16="http://schemas.microsoft.com/office/drawing/2014/main" id="{9EC146AB-3279-430F-AD43-B16658D337A2}"/>
                </a:ext>
              </a:extLst>
            </xdr:cNvPr>
            <xdr:cNvPicPr/>
          </xdr:nvPicPr>
          <xdr:blipFill>
            <a:blip xmlns:r="http://schemas.openxmlformats.org/officeDocument/2006/relationships" r:embed="rId6"/>
            <a:stretch>
              <a:fillRect/>
            </a:stretch>
          </xdr:blipFill>
          <xdr:spPr>
            <a:xfrm>
              <a:off x="2256521" y="978121"/>
              <a:ext cx="1527559" cy="1315878"/>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1359889</xdr:colOff>
      <xdr:row>15</xdr:row>
      <xdr:rowOff>1211787</xdr:rowOff>
    </xdr:from>
    <xdr:to>
      <xdr:col>4</xdr:col>
      <xdr:colOff>2640689</xdr:colOff>
      <xdr:row>15</xdr:row>
      <xdr:rowOff>1799307</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 name="Ink 4">
              <a:extLst>
                <a:ext uri="{FF2B5EF4-FFF2-40B4-BE49-F238E27FC236}">
                  <a16:creationId xmlns:a16="http://schemas.microsoft.com/office/drawing/2014/main" id="{347D91D0-40CB-4982-BD28-F049F030F438}"/>
                </a:ext>
              </a:extLst>
            </xdr14:cNvPr>
            <xdr14:cNvContentPartPr/>
          </xdr14:nvContentPartPr>
          <xdr14:nvPr macro=""/>
          <xdr14:xfrm>
            <a:off x="6783848" y="4820703"/>
            <a:ext cx="1280800" cy="587520"/>
          </xdr14:xfrm>
        </xdr:contentPart>
      </mc:Choice>
      <mc:Fallback>
        <xdr:pic>
          <xdr:nvPicPr>
            <xdr:cNvPr id="5" name="Ink 4">
              <a:extLst>
                <a:ext uri="{FF2B5EF4-FFF2-40B4-BE49-F238E27FC236}">
                  <a16:creationId xmlns:a16="http://schemas.microsoft.com/office/drawing/2014/main" id="{347D91D0-40CB-4982-BD28-F049F030F438}"/>
                </a:ext>
              </a:extLst>
            </xdr:cNvPr>
            <xdr:cNvPicPr/>
          </xdr:nvPicPr>
          <xdr:blipFill>
            <a:blip xmlns:r="http://schemas.openxmlformats.org/officeDocument/2006/relationships" r:embed="rId2"/>
            <a:stretch>
              <a:fillRect/>
            </a:stretch>
          </xdr:blipFill>
          <xdr:spPr>
            <a:xfrm>
              <a:off x="6779889" y="4816745"/>
              <a:ext cx="1288357" cy="595075"/>
            </a:xfrm>
            <a:prstGeom prst="rect">
              <a:avLst/>
            </a:prstGeom>
          </xdr:spPr>
        </xdr:pic>
      </mc:Fallback>
    </mc:AlternateContent>
    <xdr:clientData/>
  </xdr:twoCellAnchor>
  <xdr:twoCellAnchor>
    <xdr:from>
      <xdr:col>5</xdr:col>
      <xdr:colOff>566153</xdr:colOff>
      <xdr:row>15</xdr:row>
      <xdr:rowOff>370347</xdr:rowOff>
    </xdr:from>
    <xdr:to>
      <xdr:col>6</xdr:col>
      <xdr:colOff>222343</xdr:colOff>
      <xdr:row>15</xdr:row>
      <xdr:rowOff>1121867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7" name="Ink 6">
              <a:extLst>
                <a:ext uri="{FF2B5EF4-FFF2-40B4-BE49-F238E27FC236}">
                  <a16:creationId xmlns:a16="http://schemas.microsoft.com/office/drawing/2014/main" id="{1C44491A-2678-488C-AAC9-8DEFD26C8536}"/>
                </a:ext>
              </a:extLst>
            </xdr14:cNvPr>
            <xdr14:cNvContentPartPr/>
          </xdr14:nvContentPartPr>
          <xdr14:nvPr macro=""/>
          <xdr14:xfrm>
            <a:off x="10043528" y="3979263"/>
            <a:ext cx="513440" cy="751520"/>
          </xdr14:xfrm>
        </xdr:contentPart>
      </mc:Choice>
      <mc:Fallback>
        <xdr:pic>
          <xdr:nvPicPr>
            <xdr:cNvPr id="7" name="Ink 6">
              <a:extLst>
                <a:ext uri="{FF2B5EF4-FFF2-40B4-BE49-F238E27FC236}">
                  <a16:creationId xmlns:a16="http://schemas.microsoft.com/office/drawing/2014/main" id="{1C44491A-2678-488C-AAC9-8DEFD26C8536}"/>
                </a:ext>
              </a:extLst>
            </xdr:cNvPr>
            <xdr:cNvPicPr/>
          </xdr:nvPicPr>
          <xdr:blipFill>
            <a:blip xmlns:r="http://schemas.openxmlformats.org/officeDocument/2006/relationships" r:embed="rId4"/>
            <a:stretch>
              <a:fillRect/>
            </a:stretch>
          </xdr:blipFill>
          <xdr:spPr>
            <a:xfrm>
              <a:off x="10039570" y="3975306"/>
              <a:ext cx="520996" cy="759075"/>
            </a:xfrm>
            <a:prstGeom prst="rect">
              <a:avLst/>
            </a:prstGeom>
          </xdr:spPr>
        </xdr:pic>
      </mc:Fallback>
    </mc:AlternateContent>
    <xdr:clientData/>
  </xdr:twoCellAnchor>
  <xdr:twoCellAnchor>
    <xdr:from>
      <xdr:col>6</xdr:col>
      <xdr:colOff>428583</xdr:colOff>
      <xdr:row>15</xdr:row>
      <xdr:rowOff>1042347</xdr:rowOff>
    </xdr:from>
    <xdr:to>
      <xdr:col>6</xdr:col>
      <xdr:colOff>455143</xdr:colOff>
      <xdr:row>15</xdr:row>
      <xdr:rowOff>1053067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8" name="Ink 7">
              <a:extLst>
                <a:ext uri="{FF2B5EF4-FFF2-40B4-BE49-F238E27FC236}">
                  <a16:creationId xmlns:a16="http://schemas.microsoft.com/office/drawing/2014/main" id="{59829AE8-9142-4BBF-8CB9-849A36E7DA56}"/>
                </a:ext>
              </a:extLst>
            </xdr14:cNvPr>
            <xdr14:cNvContentPartPr/>
          </xdr14:nvContentPartPr>
          <xdr14:nvPr macro=""/>
          <xdr14:xfrm>
            <a:off x="10763208" y="4651263"/>
            <a:ext cx="26560" cy="10720"/>
          </xdr14:xfrm>
        </xdr:contentPart>
      </mc:Choice>
      <mc:Fallback>
        <xdr:pic>
          <xdr:nvPicPr>
            <xdr:cNvPr id="8" name="Ink 7">
              <a:extLst>
                <a:ext uri="{FF2B5EF4-FFF2-40B4-BE49-F238E27FC236}">
                  <a16:creationId xmlns:a16="http://schemas.microsoft.com/office/drawing/2014/main" id="{59829AE8-9142-4BBF-8CB9-849A36E7DA56}"/>
                </a:ext>
              </a:extLst>
            </xdr:cNvPr>
            <xdr:cNvPicPr/>
          </xdr:nvPicPr>
          <xdr:blipFill>
            <a:blip xmlns:r="http://schemas.openxmlformats.org/officeDocument/2006/relationships" r:embed="rId6"/>
            <a:stretch>
              <a:fillRect/>
            </a:stretch>
          </xdr:blipFill>
          <xdr:spPr>
            <a:xfrm>
              <a:off x="10759313" y="4647459"/>
              <a:ext cx="33997" cy="17982"/>
            </a:xfrm>
            <a:prstGeom prst="rect">
              <a:avLst/>
            </a:prstGeom>
          </xdr:spPr>
        </xdr:pic>
      </mc:Fallback>
    </mc:AlternateContent>
    <xdr:clientData/>
  </xdr:twoCellAnchor>
  <xdr:twoCellAnchor>
    <xdr:from>
      <xdr:col>5</xdr:col>
      <xdr:colOff>285673</xdr:colOff>
      <xdr:row>15</xdr:row>
      <xdr:rowOff>481387</xdr:rowOff>
    </xdr:from>
    <xdr:to>
      <xdr:col>5</xdr:col>
      <xdr:colOff>709193</xdr:colOff>
      <xdr:row>15</xdr:row>
      <xdr:rowOff>1370507</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9" name="Ink 8">
              <a:extLst>
                <a:ext uri="{FF2B5EF4-FFF2-40B4-BE49-F238E27FC236}">
                  <a16:creationId xmlns:a16="http://schemas.microsoft.com/office/drawing/2014/main" id="{5F71D384-E519-4AC0-95AD-9A636B394B97}"/>
                </a:ext>
              </a:extLst>
            </xdr14:cNvPr>
            <xdr14:cNvContentPartPr/>
          </xdr14:nvContentPartPr>
          <xdr14:nvPr macro=""/>
          <xdr14:xfrm>
            <a:off x="9763048" y="4090303"/>
            <a:ext cx="423520" cy="889120"/>
          </xdr14:xfrm>
        </xdr:contentPart>
      </mc:Choice>
      <mc:Fallback>
        <xdr:pic>
          <xdr:nvPicPr>
            <xdr:cNvPr id="9" name="Ink 8">
              <a:extLst>
                <a:ext uri="{FF2B5EF4-FFF2-40B4-BE49-F238E27FC236}">
                  <a16:creationId xmlns:a16="http://schemas.microsoft.com/office/drawing/2014/main" id="{5F71D384-E519-4AC0-95AD-9A636B394B97}"/>
                </a:ext>
              </a:extLst>
            </xdr:cNvPr>
            <xdr:cNvPicPr/>
          </xdr:nvPicPr>
          <xdr:blipFill>
            <a:blip xmlns:r="http://schemas.openxmlformats.org/officeDocument/2006/relationships" r:embed="rId8"/>
            <a:stretch>
              <a:fillRect/>
            </a:stretch>
          </xdr:blipFill>
          <xdr:spPr>
            <a:xfrm>
              <a:off x="9759090" y="4086345"/>
              <a:ext cx="431076" cy="896676"/>
            </a:xfrm>
            <a:prstGeom prst="rect">
              <a:avLst/>
            </a:prstGeom>
          </xdr:spPr>
        </xdr:pic>
      </mc:Fallback>
    </mc:AlternateContent>
    <xdr:clientData/>
  </xdr:twoCellAnchor>
  <xdr:twoCellAnchor>
    <xdr:from>
      <xdr:col>4</xdr:col>
      <xdr:colOff>3825809</xdr:colOff>
      <xdr:row>21</xdr:row>
      <xdr:rowOff>148123</xdr:rowOff>
    </xdr:from>
    <xdr:to>
      <xdr:col>6</xdr:col>
      <xdr:colOff>386343</xdr:colOff>
      <xdr:row>25</xdr:row>
      <xdr:rowOff>37118</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1" name="Ink 10">
              <a:extLst>
                <a:ext uri="{FF2B5EF4-FFF2-40B4-BE49-F238E27FC236}">
                  <a16:creationId xmlns:a16="http://schemas.microsoft.com/office/drawing/2014/main" id="{D96592FF-A02C-436B-8E92-8E904DA76AFD}"/>
                </a:ext>
              </a:extLst>
            </xdr14:cNvPr>
            <xdr14:cNvContentPartPr/>
          </xdr14:nvContentPartPr>
          <xdr14:nvPr macro=""/>
          <xdr14:xfrm>
            <a:off x="9249768" y="6603957"/>
            <a:ext cx="1471200" cy="889120"/>
          </xdr14:xfrm>
        </xdr:contentPart>
      </mc:Choice>
      <mc:Fallback>
        <xdr:pic>
          <xdr:nvPicPr>
            <xdr:cNvPr id="11" name="Ink 10">
              <a:extLst>
                <a:ext uri="{FF2B5EF4-FFF2-40B4-BE49-F238E27FC236}">
                  <a16:creationId xmlns:a16="http://schemas.microsoft.com/office/drawing/2014/main" id="{D96592FF-A02C-436B-8E92-8E904DA76AFD}"/>
                </a:ext>
              </a:extLst>
            </xdr:cNvPr>
            <xdr:cNvPicPr/>
          </xdr:nvPicPr>
          <xdr:blipFill>
            <a:blip xmlns:r="http://schemas.openxmlformats.org/officeDocument/2006/relationships" r:embed="rId10"/>
            <a:stretch>
              <a:fillRect/>
            </a:stretch>
          </xdr:blipFill>
          <xdr:spPr>
            <a:xfrm>
              <a:off x="9245809" y="6599999"/>
              <a:ext cx="1478758" cy="896676"/>
            </a:xfrm>
            <a:prstGeom prst="rect">
              <a:avLst/>
            </a:prstGeom>
          </xdr:spPr>
        </xdr:pic>
      </mc:Fallback>
    </mc:AlternateContent>
    <xdr:clientData/>
  </xdr:twoCellAnchor>
  <xdr:twoCellAnchor>
    <xdr:from>
      <xdr:col>8</xdr:col>
      <xdr:colOff>47474</xdr:colOff>
      <xdr:row>22</xdr:row>
      <xdr:rowOff>153441</xdr:rowOff>
    </xdr:from>
    <xdr:to>
      <xdr:col>9</xdr:col>
      <xdr:colOff>52</xdr:colOff>
      <xdr:row>28</xdr:row>
      <xdr:rowOff>179997</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3" name="Ink 12">
              <a:extLst>
                <a:ext uri="{FF2B5EF4-FFF2-40B4-BE49-F238E27FC236}">
                  <a16:creationId xmlns:a16="http://schemas.microsoft.com/office/drawing/2014/main" id="{4F827138-3698-486F-AB9E-B9686F022CA6}"/>
                </a:ext>
              </a:extLst>
            </xdr14:cNvPr>
            <xdr14:cNvContentPartPr/>
          </xdr14:nvContentPartPr>
          <xdr14:nvPr macro=""/>
          <xdr14:xfrm>
            <a:off x="11900808" y="6810357"/>
            <a:ext cx="852160" cy="1624640"/>
          </xdr14:xfrm>
        </xdr:contentPart>
      </mc:Choice>
      <mc:Fallback>
        <xdr:pic>
          <xdr:nvPicPr>
            <xdr:cNvPr id="13" name="Ink 12">
              <a:extLst>
                <a:ext uri="{FF2B5EF4-FFF2-40B4-BE49-F238E27FC236}">
                  <a16:creationId xmlns:a16="http://schemas.microsoft.com/office/drawing/2014/main" id="{4F827138-3698-486F-AB9E-B9686F022CA6}"/>
                </a:ext>
              </a:extLst>
            </xdr:cNvPr>
            <xdr:cNvPicPr/>
          </xdr:nvPicPr>
          <xdr:blipFill>
            <a:blip xmlns:r="http://schemas.openxmlformats.org/officeDocument/2006/relationships" r:embed="rId12"/>
            <a:stretch>
              <a:fillRect/>
            </a:stretch>
          </xdr:blipFill>
          <xdr:spPr>
            <a:xfrm>
              <a:off x="11896849" y="6806398"/>
              <a:ext cx="859717" cy="1632198"/>
            </a:xfrm>
            <a:prstGeom prst="rect">
              <a:avLst/>
            </a:prstGeom>
          </xdr:spPr>
        </xdr:pic>
      </mc:Fallback>
    </mc:AlternateContent>
    <xdr:clientData/>
  </xdr:twoCellAnchor>
  <xdr:twoCellAnchor>
    <xdr:from>
      <xdr:col>8</xdr:col>
      <xdr:colOff>730194</xdr:colOff>
      <xdr:row>22</xdr:row>
      <xdr:rowOff>95201</xdr:rowOff>
    </xdr:from>
    <xdr:to>
      <xdr:col>9</xdr:col>
      <xdr:colOff>592852</xdr:colOff>
      <xdr:row>26</xdr:row>
      <xdr:rowOff>185316</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4" name="Ink 13">
              <a:extLst>
                <a:ext uri="{FF2B5EF4-FFF2-40B4-BE49-F238E27FC236}">
                  <a16:creationId xmlns:a16="http://schemas.microsoft.com/office/drawing/2014/main" id="{89CE4863-2F67-4A4C-BCE4-60EE2CC4CA43}"/>
                </a:ext>
              </a:extLst>
            </xdr14:cNvPr>
            <xdr14:cNvContentPartPr/>
          </xdr14:nvContentPartPr>
          <xdr14:nvPr macro=""/>
          <xdr14:xfrm>
            <a:off x="12583528" y="6752117"/>
            <a:ext cx="762240" cy="1090240"/>
          </xdr14:xfrm>
        </xdr:contentPart>
      </mc:Choice>
      <mc:Fallback>
        <xdr:pic>
          <xdr:nvPicPr>
            <xdr:cNvPr id="14" name="Ink 13">
              <a:extLst>
                <a:ext uri="{FF2B5EF4-FFF2-40B4-BE49-F238E27FC236}">
                  <a16:creationId xmlns:a16="http://schemas.microsoft.com/office/drawing/2014/main" id="{89CE4863-2F67-4A4C-BCE4-60EE2CC4CA43}"/>
                </a:ext>
              </a:extLst>
            </xdr:cNvPr>
            <xdr:cNvPicPr/>
          </xdr:nvPicPr>
          <xdr:blipFill>
            <a:blip xmlns:r="http://schemas.openxmlformats.org/officeDocument/2006/relationships" r:embed="rId14"/>
            <a:stretch>
              <a:fillRect/>
            </a:stretch>
          </xdr:blipFill>
          <xdr:spPr>
            <a:xfrm>
              <a:off x="12579569" y="6748158"/>
              <a:ext cx="769798" cy="1097799"/>
            </a:xfrm>
            <a:prstGeom prst="rect">
              <a:avLst/>
            </a:prstGeom>
          </xdr:spPr>
        </xdr:pic>
      </mc:Fallback>
    </mc:AlternateContent>
    <xdr:clientData/>
  </xdr:twoCellAnchor>
  <xdr:twoCellAnchor>
    <xdr:from>
      <xdr:col>5</xdr:col>
      <xdr:colOff>703753</xdr:colOff>
      <xdr:row>28</xdr:row>
      <xdr:rowOff>36957</xdr:rowOff>
    </xdr:from>
    <xdr:to>
      <xdr:col>7</xdr:col>
      <xdr:colOff>74167</xdr:colOff>
      <xdr:row>29</xdr:row>
      <xdr:rowOff>179922</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5" name="Ink 14">
              <a:extLst>
                <a:ext uri="{FF2B5EF4-FFF2-40B4-BE49-F238E27FC236}">
                  <a16:creationId xmlns:a16="http://schemas.microsoft.com/office/drawing/2014/main" id="{0A6BCDA9-AC02-4772-A14D-EE4923D1D6BA}"/>
                </a:ext>
              </a:extLst>
            </xdr14:cNvPr>
            <xdr14:cNvContentPartPr/>
          </xdr14:nvContentPartPr>
          <xdr14:nvPr macro=""/>
          <xdr14:xfrm>
            <a:off x="10181128" y="8291957"/>
            <a:ext cx="1106080" cy="539840"/>
          </xdr14:xfrm>
        </xdr:contentPart>
      </mc:Choice>
      <mc:Fallback>
        <xdr:pic>
          <xdr:nvPicPr>
            <xdr:cNvPr id="15" name="Ink 14">
              <a:extLst>
                <a:ext uri="{FF2B5EF4-FFF2-40B4-BE49-F238E27FC236}">
                  <a16:creationId xmlns:a16="http://schemas.microsoft.com/office/drawing/2014/main" id="{0A6BCDA9-AC02-4772-A14D-EE4923D1D6BA}"/>
                </a:ext>
              </a:extLst>
            </xdr:cNvPr>
            <xdr:cNvPicPr/>
          </xdr:nvPicPr>
          <xdr:blipFill>
            <a:blip xmlns:r="http://schemas.openxmlformats.org/officeDocument/2006/relationships" r:embed="rId16"/>
            <a:stretch>
              <a:fillRect/>
            </a:stretch>
          </xdr:blipFill>
          <xdr:spPr>
            <a:xfrm>
              <a:off x="10177169" y="8288001"/>
              <a:ext cx="1113639" cy="547393"/>
            </a:xfrm>
            <a:prstGeom prst="rect">
              <a:avLst/>
            </a:prstGeom>
          </xdr:spPr>
        </xdr:pic>
      </mc:Fallback>
    </mc:AlternateContent>
    <xdr:clientData/>
  </xdr:twoCellAnchor>
  <xdr:twoCellAnchor>
    <xdr:from>
      <xdr:col>6</xdr:col>
      <xdr:colOff>746023</xdr:colOff>
      <xdr:row>28</xdr:row>
      <xdr:rowOff>52797</xdr:rowOff>
    </xdr:from>
    <xdr:to>
      <xdr:col>9</xdr:col>
      <xdr:colOff>989652</xdr:colOff>
      <xdr:row>32</xdr:row>
      <xdr:rowOff>42432</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6" name="Ink 15">
              <a:extLst>
                <a:ext uri="{FF2B5EF4-FFF2-40B4-BE49-F238E27FC236}">
                  <a16:creationId xmlns:a16="http://schemas.microsoft.com/office/drawing/2014/main" id="{A8DE7AC9-FCB9-4123-9745-FBCDBE1D2475}"/>
                </a:ext>
              </a:extLst>
            </xdr14:cNvPr>
            <xdr14:cNvContentPartPr/>
          </xdr14:nvContentPartPr>
          <xdr14:nvPr macro=""/>
          <xdr14:xfrm>
            <a:off x="11080648" y="8307797"/>
            <a:ext cx="2661920" cy="989760"/>
          </xdr14:xfrm>
        </xdr:contentPart>
      </mc:Choice>
      <mc:Fallback>
        <xdr:pic>
          <xdr:nvPicPr>
            <xdr:cNvPr id="16" name="Ink 15">
              <a:extLst>
                <a:ext uri="{FF2B5EF4-FFF2-40B4-BE49-F238E27FC236}">
                  <a16:creationId xmlns:a16="http://schemas.microsoft.com/office/drawing/2014/main" id="{A8DE7AC9-FCB9-4123-9745-FBCDBE1D2475}"/>
                </a:ext>
              </a:extLst>
            </xdr:cNvPr>
            <xdr:cNvPicPr/>
          </xdr:nvPicPr>
          <xdr:blipFill>
            <a:blip xmlns:r="http://schemas.openxmlformats.org/officeDocument/2006/relationships" r:embed="rId18"/>
            <a:stretch>
              <a:fillRect/>
            </a:stretch>
          </xdr:blipFill>
          <xdr:spPr>
            <a:xfrm>
              <a:off x="11076688" y="8303838"/>
              <a:ext cx="2669479" cy="997318"/>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28.243"/>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54ECA2A3-ADD2-4264-9BF2-2EC6992D4F57}" emma:medium="tactile" emma:mode="ink">
          <msink:context xmlns:msink="http://schemas.microsoft.com/ink/2010/main" type="writingRegion" rotatedBoundingBox="17632,6599 15096,9711 11376,6679 13912,3567">
            <msink:destinationLink direction="with" ref="{FFEF9077-C7D3-4C4C-ADB2-02212692D666}"/>
          </msink:context>
        </emma:interpretation>
      </emma:emma>
    </inkml:annotationXML>
    <inkml:traceGroup>
      <inkml:annotationXML>
        <emma:emma xmlns:emma="http://www.w3.org/2003/04/emma" version="1.0">
          <emma:interpretation id="{366D3B04-B94B-463B-A3FE-EAD0C5849AB8}" emma:medium="tactile" emma:mode="ink">
            <msink:context xmlns:msink="http://schemas.microsoft.com/ink/2010/main" type="paragraph" rotatedBoundingBox="17615,6558 15821,8941 14690,8089 16483,5706" alignmentLevel="1"/>
          </emma:interpretation>
        </emma:emma>
      </inkml:annotationXML>
      <inkml:traceGroup>
        <inkml:annotationXML>
          <emma:emma xmlns:emma="http://www.w3.org/2003/04/emma" version="1.0">
            <emma:interpretation id="{372ECB2D-D4AF-4D24-A86A-82D67A0EA4CD}" emma:medium="tactile" emma:mode="ink">
              <msink:context xmlns:msink="http://schemas.microsoft.com/ink/2010/main" type="line" rotatedBoundingBox="17615,6558 15821,8941 14690,8089 16483,5706">
                <msink:destinationLink direction="with" ref="{ABB3FCB9-32FE-4393-B500-CF6EB6E9EB56}"/>
              </msink:context>
            </emma:interpretation>
          </emma:emma>
        </inkml:annotationXML>
        <inkml:traceGroup>
          <inkml:annotationXML>
            <emma:emma xmlns:emma="http://www.w3.org/2003/04/emma" version="1.0">
              <emma:interpretation id="{D0592CBD-A00C-4F31-962A-21F8CF040BC3}" emma:medium="tactile" emma:mode="ink">
                <msink:context xmlns:msink="http://schemas.microsoft.com/ink/2010/main" type="inkWord" rotatedBoundingBox="17615,6558 15821,8941 14690,8089 16483,5706"/>
              </emma:interpretation>
              <emma:one-of disjunction-type="recognition" id="oneOf0">
                <emma:interpretation id="interp0" emma:lang="en-US" emma:confidence="0">
                  <emma:literal>Ad,</emma:literal>
                </emma:interpretation>
                <emma:interpretation id="interp1" emma:lang="en-US" emma:confidence="0">
                  <emma:literal>d.</emma:literal>
                </emma:interpretation>
                <emma:interpretation id="interp2" emma:lang="en-US" emma:confidence="0">
                  <emma:literal>ld</emma:literal>
                </emma:interpretation>
                <emma:interpretation id="interp3" emma:lang="en-US" emma:confidence="0">
                  <emma:literal>d,</emma:literal>
                </emma:interpretation>
                <emma:interpretation id="interp4" emma:lang="en-US" emma:confidence="0">
                  <emma:literal>ed</emma:literal>
                </emma:interpretation>
              </emma:one-of>
            </emma:emma>
          </inkml:annotationXML>
          <inkml:trace contextRef="#ctx0" brushRef="#br0">18431 8326 12160,'12'-12'4575,"-12"0"-2495,23 12-2560,-23 12 672,24 0 736,-12 11 448,-1 36-448,1 47-256,0 23-416,-12 24 32,0 23 32,0 1-96,-12-1 32,0 1-160,1-24-64,-1-24-928,12-23-352,-12-24-2016,24-58-3839</inkml:trace>
          <inkml:trace contextRef="#ctx0" brushRef="#br0" timeOffset="737">19242 8137 13696,'-12'12'5087,"0"11"-2751,0 24-2656,1-11 800,-13 23-512,13 46 32,-13 13 0,1 58 0,11-11 0,0 11-96,12 1 64,0-48 32,12-23 0,11-36 544,-11-22 352,12-48 96,11-48 128,12-22-544,0-60-192,0 1-160,-12-35-64,-11-1-96,-13 0 32,-11 1-416,0 22-192,-23 37-224,-12 34-96,0 47 288,11 13 224,-12 34 160,1 13 96,12 11 32,-1 23 32,13 1 0,11-12 0,11-12-96,1-24 64,35-23 384,12-35 224,0-12-288,23-36-64,-11-34 128,11 11 64,0-23-128,-11 11-32,-13 12-64,-10 12-32,-13 24-96,-23 11 32,-12 24-288,-24 35-96,-11 35-128,11 24 0,-11 46 224,12 37 160,-1 11 64,1 23-32,23-23 32,0-24 32,11-23 736,13-35 352,11-36-96,24-23 0,0-36-384,11-58-160,-11-12-160,0-36-64,-12-11-160,0-23-32,-35-1-384,0 24-128,-24 12-448,0 23-160,-23 35-320,-24 36-32,-11 35-128,10 35 64,-10 36 32,-1 23-32,13 35-1088,11 12-511,-12 0-1569</inkml:trace>
        </inkml:traceGroup>
      </inkml:traceGroup>
    </inkml:traceGroup>
    <inkml:traceGroup>
      <inkml:annotationXML>
        <emma:emma xmlns:emma="http://www.w3.org/2003/04/emma" version="1.0">
          <emma:interpretation id="{317297E2-DF0F-45B4-B1B5-B495FD04320E}" emma:medium="tactile" emma:mode="ink">
            <msink:context xmlns:msink="http://schemas.microsoft.com/ink/2010/main" type="paragraph" rotatedBoundingBox="15825,5586 13514,8422 11376,6679 13686,3844" alignmentLevel="1"/>
          </emma:interpretation>
        </emma:emma>
      </inkml:annotationXML>
      <inkml:traceGroup>
        <inkml:annotationXML>
          <emma:emma xmlns:emma="http://www.w3.org/2003/04/emma" version="1.0">
            <emma:interpretation id="{3019E9C6-371D-4D41-876B-6E0F7F57218D}" emma:medium="tactile" emma:mode="ink">
              <msink:context xmlns:msink="http://schemas.microsoft.com/ink/2010/main" type="line" rotatedBoundingBox="15825,5586 13514,8422 11376,6679 13686,3844"/>
            </emma:interpretation>
          </emma:emma>
        </inkml:annotationXML>
        <inkml:traceGroup>
          <inkml:annotationXML>
            <emma:emma xmlns:emma="http://www.w3.org/2003/04/emma" version="1.0">
              <emma:interpretation id="{502B071B-75B4-43BA-A864-2FAD039A2A68}" emma:medium="tactile" emma:mode="ink">
                <msink:context xmlns:msink="http://schemas.microsoft.com/ink/2010/main" type="inkWord" rotatedBoundingBox="15825,5586 13514,8422 11376,6679 13686,3844"/>
              </emma:interpretation>
              <emma:one-of disjunction-type="recognition" id="oneOf1">
                <emma:interpretation id="interp5" emma:lang="en-US" emma:confidence="0">
                  <emma:literal>so</emma:literal>
                </emma:interpretation>
                <emma:interpretation id="interp6" emma:lang="en-US" emma:confidence="0">
                  <emma:literal>o</emma:literal>
                </emma:interpretation>
                <emma:interpretation id="interp7" emma:lang="en-US" emma:confidence="0">
                  <emma:literal>s</emma:literal>
                </emma:interpretation>
                <emma:interpretation id="interp8" emma:lang="en-US" emma:confidence="0">
                  <emma:literal>of</emma:literal>
                </emma:interpretation>
                <emma:interpretation id="interp9" emma:lang="en-US" emma:confidence="0">
                  <emma:literal>on</emma:literal>
                </emma:interpretation>
              </emma:one-of>
            </emma:emma>
          </inkml:annotationXML>
          <inkml:trace contextRef="#ctx0" brushRef="#br0" timeOffset="-1168">16173 6468 12544,'-23'-47'4639,"23"35"-2495,-12 0-1920,0 0 992,-11 1-480,-24-1-32,0 0-480,-35 12-160,-1 12-32,-23 23-128,-11 36 64,-13 23 32,-11 47 0,0 35 128,-12 24 64,35 23 352,24 25 128,48-25-160,22-58-32,36-36-32,35-47 128,23-35 32,48-58 96,11-60-96,24-35 0,12-59-256,-1-46-128,-11-13-128,-11-11-96,-25 12 32,-23 35-32,-23 23-96,-36 36 64,-11 58-384,-36 36-160,-24 47 256,1 58 64,-24 60 96,1 70 128,-25 70 0,1 36 96,11 23 32,13-12 32,11-11 64,11-71 32,24-46 32,0-48 0,12-36-224,12-34-64,12-47-1216,0-36-448,11-35-5184</inkml:trace>
          <inkml:trace contextRef="#ctx0" brushRef="#br0" timeOffset="-629">16891 6492 13568,'-59'0'5087,"23"23"-2751,-22 0-1792,34-11 1152,1-12-416,-1 0 64,1 0-768,-1-12-320,24-11-192,0 0-64,0-13 0,47-23-96,12-23 64,35-12 32,0 12 64,36-13-32,-12 25-32,-1 11 32,1 24-32,-12 23-96,-12 36 64,-12 46 160,-35 36 160,-23 47-224,-24 35-32,-24 47-32,-23-11 64,-24 11 32,-23-12 96,-12 13 32,-23-25 32,-24-22-64,12-13-32,12-35-96,11-47-64,0-23 32,24-59 32,12-24-320,11-35-64,36-47-352,47-1-32,23-10 192,35-1 160,36 12 128,24 11 96,23 13 64,0 35 32,0 23 32,-12 12 0,-12 12 0,1 11 0,-24 12 0,-24-11 0,-11-1-224,-13-11-96,-22 12-2432,-13-13-1024,1 1-2271</inkml:trace>
        </inkml:traceGroup>
      </inkml:traceGroup>
    </inkml:traceGroup>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6:51.631"/>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C99C05CB-2412-4B22-86CB-194979546E00}" emma:medium="tactile" emma:mode="ink">
          <msink:context xmlns:msink="http://schemas.microsoft.com/ink/2010/main" type="writingRegion" rotatedBoundingBox="16907,17504 26660,11374 29151,15337 19398,21467"/>
        </emma:interpretation>
      </emma:emma>
    </inkml:annotationXML>
    <inkml:traceGroup>
      <inkml:annotationXML>
        <emma:emma xmlns:emma="http://www.w3.org/2003/04/emma" version="1.0">
          <emma:interpretation id="{92987DD5-9BD0-412A-B29B-59F8294D5FA5}" emma:medium="tactile" emma:mode="ink">
            <msink:context xmlns:msink="http://schemas.microsoft.com/ink/2010/main" type="paragraph" rotatedBoundingBox="16744,17113 24308,13476 25051,15023 17488,18660" alignmentLevel="1"/>
          </emma:interpretation>
        </emma:emma>
      </inkml:annotationXML>
      <inkml:traceGroup>
        <inkml:annotationXML>
          <emma:emma xmlns:emma="http://www.w3.org/2003/04/emma" version="1.0">
            <emma:interpretation id="{BEB5EB6C-9035-45A3-9509-F327B5077654}" emma:medium="tactile" emma:mode="ink">
              <msink:context xmlns:msink="http://schemas.microsoft.com/ink/2010/main" type="line" rotatedBoundingBox="16744,17113 24308,13476 25051,15023 17488,18660"/>
            </emma:interpretation>
          </emma:emma>
        </inkml:annotationXML>
        <inkml:traceGroup>
          <inkml:annotationXML>
            <emma:emma xmlns:emma="http://www.w3.org/2003/04/emma" version="1.0">
              <emma:interpretation id="{C2DEEEEF-96F8-4830-A923-981E3B554CCC}" emma:medium="tactile" emma:mode="ink">
                <msink:context xmlns:msink="http://schemas.microsoft.com/ink/2010/main" type="inkWord" rotatedBoundingBox="16878,17390 19242,16253 19596,16990 17232,18127"/>
              </emma:interpretation>
              <emma:one-of disjunction-type="recognition" id="oneOf0">
                <emma:interpretation id="interp0" emma:lang="en-US" emma:confidence="1">
                  <emma:literal>what</emma:literal>
                </emma:interpretation>
                <emma:interpretation id="interp1" emma:lang="en-US" emma:confidence="0">
                  <emma:literal>wheat</emma:literal>
                </emma:interpretation>
                <emma:interpretation id="interp2" emma:lang="en-US" emma:confidence="0">
                  <emma:literal>wheal</emma:literal>
                </emma:interpretation>
                <emma:interpretation id="interp3" emma:lang="en-US" emma:confidence="0">
                  <emma:literal>What</emma:literal>
                </emma:interpretation>
                <emma:interpretation id="interp4" emma:lang="en-US" emma:confidence="0">
                  <emma:literal>weal</emma:literal>
                </emma:interpretation>
              </emma:one-of>
            </emma:emma>
          </inkml:annotationXML>
          <inkml:trace contextRef="#ctx0" brushRef="#br0">21270 13433 9728,'0'-12'3680,"0"0"-1984,0 12-1920,0 0 672,12 0-352,0 12-64,11 12 0,1 23 32,11 0-32,0 11 64,0-10 0,-11 10 32,23-11 64,-12-23 383,1-12 257,-1-24 64,0-12 32,-11 1-448,-1-36-128,1 0-384,-24-11-128,0 11-128,0 0-64,0 12-32,0 35-128,12 12 128,-1 24 256,1 11 256,0 24 128,11-12 96,1 0 32,11-12 0,-11 1 352,11-25 224,-12-11-64,1 0-64,-1-23-448,1-25-160,-12-10-160,-1-13 32,-11 1-480,0-1-160,0 13-480,-11-2-256,-1 2 64,-12 11 64,13 11 320,-1 1 160,-12 11 353,1 13 95,11-1 0,1 0 0,-13 12 32,24-11 128,-12 11 32,12-12 32,0-12 0,12 13 64,-12-25 96,24 13 128,-1-1 0,0 1 0,1-1-161,-12 1-31,11 11-32,1 0 32,-13 0-128,13 12 0,0 12 32,11 12 64,0 23 160,0 11 192,-11 1 64,11 0 96,-11 0 160,-1 12 96,1-25-160,-1 1 0,1-11-96,-13-12 0,13-13 64,-12-11 64,0-24-384,0 1-96,-1-24-320,1 0-64,0 0-288,-1 0-128,-11 11 32,12 13 64,0 11 64,0 24 32,-1 11 224,13 13 128,-1-1 64,1 1-32,11 10 32,1-10 32,-13-13-896,1-23-288,11 0-1919,0-23-769,-11-36-640</inkml:trace>
          <inkml:trace contextRef="#ctx0" brushRef="#br0" timeOffset="377">23045 12668 14080,'-23'12'5279,"11"-12"-2879,0 12-1952,12-12 1152,-12 11-960,1 1-352,-1 0-288,0-1-32,-11 25 32,23-1-96,-12 0 64,0 24 32,12-12 64,12 0-96,0-12 0,-1-11 160,1-12 64,12-12 0,-1-12 32,-11-24-128,11-22-64,-11-1-160,0 12 0,-12 0-224,12 12-96,-12-1-192,0 13-64,-12 11 160,12 12 160,0 12 224,0 23 160,0 0-128,12 1 32,-12-1 96,12-11 64,11-13 0,1 1 32,11-35-1344,0-13-576,1-11-3871</inkml:trace>
          <inkml:trace contextRef="#ctx0" brushRef="#br0" timeOffset="647">23410 12162 12800,'-24'0'4831,"24"0"-2623,0 0-1600,0 0 1184,0 0-992,0 12-288,0 0-384,0 35-128,12 0 0,11 23 0,-11 1 0,11-1 0,1 12 0,-12 1 0,11-13 64,-11-23-192,-12 0-32,12-23-1152,-24-12-416,12-24-1984,-24-12-831,1-11-33</inkml:trace>
          <inkml:trace contextRef="#ctx0" brushRef="#br0" timeOffset="925">22998 12739 12416,'12'12'4639,"-12"-12"-2495,12 0-736,-1-12 1504,1 0-864,11 0-224,24-23-928,1-12-320,10 0-352,1 0-224,0-12-32,-12 12 32,0 12 64,-11 0-32,-1-1 64,-12 13-288,1 11-32,-1 1-160,1-1-96,-12 0-160,-12 12-64,0-12-768,0 12-224,0 0-1600,-12 0-671</inkml:trace>
        </inkml:traceGroup>
        <inkml:traceGroup>
          <inkml:annotationXML>
            <emma:emma xmlns:emma="http://www.w3.org/2003/04/emma" version="1.0">
              <emma:interpretation id="{08F2A2B3-AE04-4DEB-BC05-C6FED703398A}" emma:medium="tactile" emma:mode="ink">
                <msink:context xmlns:msink="http://schemas.microsoft.com/ink/2010/main" type="inkWord" rotatedBoundingBox="19466,15804 24308,13476 25051,15023 20210,17351"/>
              </emma:interpretation>
              <emma:one-of disjunction-type="recognition" id="oneOf1">
                <emma:interpretation id="interp5" emma:lang="en-US" emma:confidence="0">
                  <emma:literal>did you do</emma:literal>
                </emma:interpretation>
                <emma:interpretation id="interp6" emma:lang="en-US" emma:confidence="0">
                  <emma:literal>did your do</emma:literal>
                </emma:interpretation>
                <emma:interpretation id="interp7" emma:lang="en-US" emma:confidence="0">
                  <emma:literal>did you day</emma:literal>
                </emma:interpretation>
                <emma:interpretation id="interp8" emma:lang="en-US" emma:confidence="0">
                  <emma:literal>did you dad</emma:literal>
                </emma:interpretation>
                <emma:interpretation id="interp9" emma:lang="en-US" emma:confidence="0">
                  <emma:literal>did you dry</emma:literal>
                </emma:interpretation>
              </emma:one-of>
            </emma:emma>
          </inkml:annotationXML>
          <inkml:trace contextRef="#ctx0" brushRef="#br0" timeOffset="1868">24280 11633 10112,'12'-59'3776,"-1"36"-2048,1-12-960,-12 23 1055,12 0-799,-12 12-224,0 0-576,12 24-128,-1 11-96,1 23 0,0 25 64,0 23-32,12 0-32,11 11 32,-12-11 32,1-12 320,-1-23 128,-11-1-32,11-22-32,-11-13-64,0 0 64,-12-23-96,0-24-32,-12 0-704,-11-23-288,-13-12-800,-11 0-320,1 11 416,-14 13 320,13 11 640,1 12 256,10 24 33,13 23 95,-1 12 223,24-1 193,0-11 0,36-11 96,-1-13 96,12 1 32,11-36-480,2-23-128,-2-24-3007,1 0-1313,0-23-96</inkml:trace>
          <inkml:trace contextRef="#ctx0" brushRef="#br0" timeOffset="2063">24810 12056 11776,'-12'47'4480,"12"-23"-2433,0 11-1343,12-24 1248,0 1-864,-1 12-288,1-1-480,0-11-224,12 12-64,-13-24-480,13 0-160,-12 0-1600,0-24-704,-12-11-2591</inkml:trace>
          <inkml:trace contextRef="#ctx0" brushRef="#br0" timeOffset="2243">24857 11610 10624,'0'24'3936,"12"-12"-2112,-12 11-1633,0-23 801,12 12-1120,-1 0-416,1 0-4255,0-12-1857</inkml:trace>
          <inkml:trace contextRef="#ctx0" brushRef="#br0" timeOffset="2555">25198 11151 13568,'-24'12'5087,"24"-12"-2751,-11 11-2656,11-11 864,0 0-512,0 12-32,0 12-64,11 11-64,1 0 96,12 24-64,-1 12-32,12-13 0,0 13 96,-11-1-160,11-11 64,-11 0 64,0-12 32,-13-12 96,-11-12 32,0 1 32,0-24 64,-11 0-96,-25-12 0,1 0-32,-12 1 32,12 11-224,-1 0 32,13 11-128,-1 25 64,1-1 160,11 24 64,12-12 256,0 0 128,12-24-96,11 1-32,24 0-192,12-36-96,0-12-1344,12-47-640,11-11-3103,11-12-2017,14-23 3072</inkml:trace>
          <inkml:trace contextRef="#ctx0" brushRef="#br0" timeOffset="3326">26174 11045 11136,'-24'12'4224,"24"0"-2305,0 11-2239,0-11 704,0 23 64,0 36 256,-12 11-352,12 12-192,0 36-96,-11-1-64,11 12 0,-12 0 0,12 0 0,-12-35-800,12-23-256,0-24-1151,12-59-3329</inkml:trace>
          <inkml:trace contextRef="#ctx0" brushRef="#br0" timeOffset="3095">25809 11492 8960,'0'-12'3328,"0"12"-1792,0 0-1440,12 0 672,0 0-384,0 12-64,-1 0-160,13 0-64,-1 11-32,12 1-64,1-1 32,10-11-960,-22 12-320,11-24-2208,0 0-1536,1 0 1984</inkml:trace>
          <inkml:trace contextRef="#ctx0" brushRef="#br0" timeOffset="6358">26667 11105 9600,'-12'-12'3584,"12"12"-1920,-12 0-1248,12 0 959,-12 0-543,1 12-96,-1-1-416,-12 1-128,1 23-128,0 12 32,-1 1 64,1 34 128,11-12 160,0-11 288,12-12 192,12-12 128,0 1 96,23-24-160,-12-24-32,1-12-480,23-46-128,-12-1-224,0 0-96,-11 1-96,-1-1-32,-11 1-160,0 23-64,-24-1-128,0 13 32,1 24-64,-1 11 64,0 11 160,0 13 128,12 11 32,-12-11-32,24 11 96,-12-23 64,24 0 192,11-12 128,0-12 0,1-12 96,10-11-160,-10-1-96,-12-10-96,11-1 0,-12 11-64,-11 1-32,0 11-64,-12 1 32,0 11-192,0 12-96,-12 24 96,12-1 64,-12 0 0,12 25 128,12-1-64,0-12 32,-1 0 64,13-11 64,-1 0 512,1-13 288,11-11-192,12-11 32,0-13-416,0-12-160,-12-10-96,1-13 32,-13 0-32,1 12 64,-12 0-224,-12-12-32,0 12-160,-12 12-32,0-1-32,0 13 64,0 11 32,1 12 96,-1 12 64,0-12-32,12 23 128,-12-11 0,12 0-896,0-12-416,12 12-2560,-12-24-1055,12 0-257</inkml:trace>
          <inkml:trace contextRef="#ctx0" brushRef="#br0" timeOffset="8529">27890 9728 9728,'-23'-35'3584,"23"11"-1920,-12 1-896,12 11 1055,0 0-511,0 0-96,0-11-640,0 11-192,12 12-256,0 0-160,-1 24-64,25 11-32,-1 24 0,12 34 96,-12 2 0,0-1 32,12 0 0,0-12 0,-11-12 0,10-11 128,-10-12 64,-1 0 288,-12-23 64,-23-12 352,-23-24-384,-1 0-160,-11-11-704,0-1-224,-24-11-32,12 23 96,-12 0 256,1 12 64,11 24 32,0 11 128,23 12 64,13 0 64,22 0 320,13-12 192,11 1 96,12-24 128,0-12-384,12-24-96,11 0-1280,1-23-576,-1 0-2848,-11-11-1183,0-1 703</inkml:trace>
          <inkml:trace contextRef="#ctx0" brushRef="#br0" timeOffset="8874">28702 10022 13952,'0'0'5183,"0"0"-2815,0 12-2464,-12-1 928,12 1-448,0 12 32,-12-1-256,12 12-32,0 13-64,0-1-64,0-12 96,12 0 64,0-23 128,12 0 160,-1-36 96,24 1-288,-12-13-64,0-22-480,-11-1-224,0 0-224,-24-12-96,-12 12-192,-24 12-96,1 24 288,-12 23 160,-11 23 96,-1 13 64,-12 22-288,-11-10-64,11 10-3327,1 1-2081,-1 0 2624</inkml:trace>
        </inkml:traceGroup>
      </inkml:traceGroup>
    </inkml:traceGroup>
    <inkml:traceGroup>
      <inkml:annotationXML>
        <emma:emma xmlns:emma="http://www.w3.org/2003/04/emma" version="1.0">
          <emma:interpretation id="{B6DF50EC-20FC-4783-8EEC-08B2ACD88D66}" emma:medium="tactile" emma:mode="ink">
            <msink:context xmlns:msink="http://schemas.microsoft.com/ink/2010/main" type="paragraph" rotatedBoundingBox="20090,17530 24646,14667 25158,15482 20602,18345" alignmentLevel="2"/>
          </emma:interpretation>
        </emma:emma>
      </inkml:annotationXML>
      <inkml:traceGroup>
        <inkml:annotationXML>
          <emma:emma xmlns:emma="http://www.w3.org/2003/04/emma" version="1.0">
            <emma:interpretation id="{8B5908B1-E55E-472C-AC55-717F66C7C865}" emma:medium="tactile" emma:mode="ink">
              <msink:context xmlns:msink="http://schemas.microsoft.com/ink/2010/main" type="line" rotatedBoundingBox="20090,17530 24646,14667 25158,15482 20602,18345"/>
            </emma:interpretation>
          </emma:emma>
        </inkml:annotationXML>
        <inkml:traceGroup>
          <inkml:annotationXML>
            <emma:emma xmlns:emma="http://www.w3.org/2003/04/emma" version="1.0">
              <emma:interpretation id="{78A948E2-4812-4B0C-8FBD-C6BAAB77A6F4}" emma:medium="tactile" emma:mode="ink">
                <msink:context xmlns:msink="http://schemas.microsoft.com/ink/2010/main" type="inkWord" rotatedBoundingBox="20106,17556 22386,16123 22846,16855 20567,18288"/>
              </emma:interpretation>
              <emma:one-of disjunction-type="recognition" id="oneOf2">
                <emma:interpretation id="interp10" emma:lang="en-US" emma:confidence="1">
                  <emma:literal>about</emma:literal>
                </emma:interpretation>
                <emma:interpretation id="interp11" emma:lang="en-US" emma:confidence="0">
                  <emma:literal>oboes</emma:literal>
                </emma:interpretation>
                <emma:interpretation id="interp12" emma:lang="en-US" emma:confidence="0">
                  <emma:literal>oboe's</emma:literal>
                </emma:interpretation>
                <emma:interpretation id="interp13" emma:lang="en-US" emma:confidence="0">
                  <emma:literal>oboists</emma:literal>
                </emma:interpretation>
                <emma:interpretation id="interp14" emma:lang="en-US" emma:confidence="0">
                  <emma:literal>aborts</emma:literal>
                </emma:interpretation>
              </emma:one-of>
            </emma:emma>
          </inkml:annotationXML>
          <inkml:trace contextRef="#ctx0" brushRef="#br0" timeOffset="9947">24880 13666 14848,'-23'-35'5535,"11"23"-3007,0 0-2880,1 1 864,-1 11-448,-12 0-64,13 0-64,-13 11-32,12 13 64,1-1 0,-13 24 32,24 12-96,12 0 64,0 0-32,11-12 0,1 0 64,-1-35 64,12-12 512,-11-12 288,11-47-384,-11 12-192,-1-23-160,-11-13-32,0 13-224,-12 11-32,0-12-512,0 36-128,-12 0 64,0 11 96,1 13 224,-1 11 192,12 11 128,-12 1 64,12 11-128,12-11 32,-12 12 64,23-1 32,-11 1 32,12-24 64,-1 12-32,0-12-32,-11-12-320,12-12-192,-1 1-96,1-13-32,0-10 64,-1-1 96,-11-12 224,-12 12 128,0-12 96,0 0 96,-12-12 320,0 13 128,1 11 192,-1 12 96,12-1-352,-12 13-96,0 11-288,12 24-64,12 11 0,-12 13 0,12 22-96,11 13 64,1 35 32,11-12 0,0 12 256,-11-24 224,-1-12 192,0 13 64,-11-25-32,-12-22 32,12-1-128,-24-23-64,12-12-224,-12-24-64,1-11-544,11-24-224,0-23-384,11-1-96,13 1 384,12 12 192,11 11 192,-1 12 96,13 12-288,-11 23-128,22 12 192,-23 0 192,-12 23 320,-11 1 160,-12 23 192,-24 12 64,0 0-160,-12-1-96,-11-11-96,-12-12-64,0 1-608,0-36-160,0 0-1184,12-24-448,11-11-1375,24-24-609,0 1 352</inkml:trace>
          <inkml:trace contextRef="#ctx0" brushRef="#br0" timeOffset="10890">25903 13056 13056,'-24'35'4831,"12"-23"-2623,1 12-2208,-1-13 864,12 13-608,0-13-64,0 25 0,12-1 96,-1 0-128,13-11 128,-1-12 96,13-12 0,-13-24 96,12 0-128,-11-11-32,0-12-288,-13-11-64,1-2-352,-12-10-96,-12 11-96,1 12 32,-1 0-128,-12 24-64,0-1 192,1 36 160,11 0 160,1 23 128,-1 0 192,12 12 192,0 0-32,12-12 96,11-11 160,0-12 128,1-12-192,12-12-32,-13-12-160,12-11-96,0-12-160,1 0 0,-13 0 0,1 24 64,-24-13-96,12 13 0,-12 11-256,-12 0-64,12 0-96,-12 12 32,12 0 64,0 12 64,0 12 192,12-1 32,0 13 64,11-13 0,1 0 256,-1 1 160,1-1 288,11-11 128,-12-12-256,1-12 0,0 1-224,-1-25 32,-11 13-224,0-12-96,-1 11-192,-11-11 0,0 11-512,-11-23-192,-1 12-160,-12 0-32,13 11 64,-13 1 32,12 11 320,-11 0 128,11 12 192,0 12 128,12 0 96,0-1 32,0 1 96,12 12 32,0-12 96,-1-1 32,13-11 96,0 12 128,-1-24-192,12 1 0,1-13-416,-13-11-128,13-12 64,-13-12 32,12 0 128,-11 12 32,-1-12 96,-11 12 96,0-12 64,-12 12 96,0 0-32,0 24 0,0-1-96,11 24-128,1 12-96,12 23 0,0 12 32,11 12-96,-12 12 0,12-1 64,1 1 64,-13-12 0,-11-24 64,12 0 0,-36-23-672,0-12-480,-12-12-1567,-11-23-705,-12-12-1024</inkml:trace>
          <inkml:trace contextRef="#ctx0" brushRef="#br0" timeOffset="11125">26491 12397 10880,'-12'47'4032,"36"-24"-2177,-12 12-1599,-1-23 864,13 0-704,-1-12-224,12-24-992,25-11-416,10-24-2495,1-11-1121</inkml:trace>
        </inkml:traceGroup>
        <inkml:traceGroup>
          <inkml:annotationXML>
            <emma:emma xmlns:emma="http://www.w3.org/2003/04/emma" version="1.0">
              <emma:interpretation id="{9A0E1703-7969-4651-81B2-0B58423658BB}" emma:medium="tactile" emma:mode="ink">
                <msink:context xmlns:msink="http://schemas.microsoft.com/ink/2010/main" type="inkWord" rotatedBoundingBox="22779,15841 24646,14667 25158,15482 23291,16655"/>
              </emma:interpretation>
              <emma:one-of disjunction-type="recognition" id="oneOf3">
                <emma:interpretation id="interp15" emma:lang="en-US" emma:confidence="0">
                  <emma:literal>the</emma:literal>
                </emma:interpretation>
                <emma:interpretation id="interp16" emma:lang="en-US" emma:confidence="0">
                  <emma:literal>she</emma:literal>
                </emma:interpretation>
                <emma:interpretation id="interp17" emma:lang="en-US" emma:confidence="0">
                  <emma:literal>The</emma:literal>
                </emma:interpretation>
                <emma:interpretation id="interp18" emma:lang="en-US" emma:confidence="0">
                  <emma:literal>shoe</emma:literal>
                </emma:interpretation>
                <emma:interpretation id="interp19" emma:lang="en-US" emma:confidence="0">
                  <emma:literal>ghee</emma:literal>
                </emma:interpretation>
              </emma:one-of>
            </emma:emma>
          </inkml:annotationXML>
          <inkml:trace contextRef="#ctx0" brushRef="#br0" timeOffset="11922">27585 11867 10752,'0'-35'4032,"12"12"-2177,-1-1-767,-11 13 1280,12-1-864,0 0-288,-12 12-576,0-12-192,12 24-256,-1 0-192,-11 23-32,12 12-32,0 12 0,-12 0-224,11 11-128,-11 12-288,-11-11-32,-1-12 320,0-1 224,-11-11 192,-12-23 160,11 0-224,-11-24-96,12-36 0,-1 1 32,12-24 64,12-11 32,0-24 32,12 0 0,23 11 416,-11 1 256,11 0 224,12-1 192,0 13-416,0 11-128,-12-12-256,1 13-128,-1 11-64,-12 12-96,-11-1 96,0-11 64,-1 12-128,-11 0-32,-11 0-160,11-1 32,0 13-96,0-1 64,0 24-128,0 0-32,11 24 160,1 23 64,12 35 160,-13 12 96,13 24 0,0 11 64,-1-23 160,1-12 64,-1-12-96,1-23-32,-13 0 0,1-36 32,0 1 192,-12-24 96,0-24-320,0-23-96,0-12-320,0 1-64,11-13-224,-11 12 0,12 0 32,-12 12 160,12 24-192,0 0 0,-1 34 224,13 1 64,-12 11 0,23 13 64,-11-13 32,11 12 0,0-11 0,-11 0 0,-1-13-288,0-22-64,1-1-1504,-1-24-672,1-11-2527,0-11-1089,-12-1 1824</inkml:trace>
          <inkml:trace contextRef="#ctx0" brushRef="#br0" timeOffset="12190">28408 11280 12032,'-12'46'4479,"12"-22"-2431,12 11-1344,0-23 1184,-1 11-352,13-11 32,-1 12-448,13-24-192,10 12-544,-10-24-160,23 0-32,-1-23-96,1-12 0,0 0-32,-12-12-64,0 0-128,-23 0 0,-12 12-160,-1-11 32,-22 11-224,-1 0-32,-24 35 64,-11 24 96,0 11 64,12 24 96,0 0 64,11 35 64,1-11 160,23 0 96,11-13 64,25-11 64,11-23-160,23-24-32,13-24-1408,23-23-640,0-11-2304,-13-1-895,2-24 287</inkml:trace>
        </inkml:traceGroup>
      </inkml:traceGroup>
    </inkml:traceGroup>
    <inkml:traceGroup>
      <inkml:annotationXML>
        <emma:emma xmlns:emma="http://www.w3.org/2003/04/emma" version="1.0">
          <emma:interpretation id="{F1735DD6-A667-4D3B-B242-F3C1E4802AA5}" emma:medium="tactile" emma:mode="ink">
            <msink:context xmlns:msink="http://schemas.microsoft.com/ink/2010/main" type="paragraph" rotatedBoundingBox="21370,18115 28100,13679 29112,15215 22382,19650" alignmentLevel="2"/>
          </emma:interpretation>
        </emma:emma>
      </inkml:annotationXML>
      <inkml:traceGroup>
        <inkml:annotationXML>
          <emma:emma xmlns:emma="http://www.w3.org/2003/04/emma" version="1.0">
            <emma:interpretation id="{329C6C8C-6BB7-473D-BA7C-A8A531B593E7}" emma:medium="tactile" emma:mode="ink">
              <msink:context xmlns:msink="http://schemas.microsoft.com/ink/2010/main" type="line" rotatedBoundingBox="21370,18115 28100,13679 29112,15215 22382,19650"/>
            </emma:interpretation>
          </emma:emma>
        </inkml:annotationXML>
        <inkml:traceGroup>
          <inkml:annotationXML>
            <emma:emma xmlns:emma="http://www.w3.org/2003/04/emma" version="1.0">
              <emma:interpretation id="{C6455C78-2614-459A-BD99-577B5022B137}" emma:medium="tactile" emma:mode="ink">
                <msink:context xmlns:msink="http://schemas.microsoft.com/ink/2010/main" type="inkWord" rotatedBoundingBox="21430,18133 24602,16417 25356,17812 22184,19527"/>
              </emma:interpretation>
              <emma:one-of disjunction-type="recognition" id="oneOf4">
                <emma:interpretation id="interp20" emma:lang="en-US" emma:confidence="1">
                  <emma:literal>missing</emma:literal>
                </emma:interpretation>
                <emma:interpretation id="interp21" emma:lang="en-US" emma:confidence="0">
                  <emma:literal>messing</emma:literal>
                </emma:interpretation>
                <emma:interpretation id="interp22" emma:lang="en-US" emma:confidence="0">
                  <emma:literal>misusing</emma:literal>
                </emma:interpretation>
                <emma:interpretation id="interp23" emma:lang="en-US" emma:confidence="0">
                  <emma:literal>Missing</emma:literal>
                </emma:interpretation>
                <emma:interpretation id="interp24" emma:lang="en-US" emma:confidence="0">
                  <emma:literal>massing</emma:literal>
                </emma:interpretation>
              </emma:one-of>
            </emma:emma>
          </inkml:annotationXML>
          <inkml:trace contextRef="#ctx0" brushRef="#br0" timeOffset="12964">25844 14185 13184,'23'-12'4927,"-23"12"-2687,36 0-2688,-25 0 704,1 12-224,0 0 32,11 23-96,-11 0 32,11 12 0,1-11 0,-1 11 0,-11 0 0,0 0 64,0-12 160,0-11 128,-12-1 64,12 1 96,-1-12-224,-11-24-96,0 0-256,12-23-96,0 0-96,-12-12 0,11-1 64,1 1 128,0 12 32,0 11 32,11 1-96,-11 11 0,11 0 64,1 36 64,-13-13 128,13 13 64,0 0 256,-13-1 128,1 1-96,12-13 32,-12 1-32,-1-12-32,1 0-224,-12-23-160,12-1-416,-12-11-128,0-24-352,0 24-128,0-12 0,0 35 0,0 0 192,11 12 96,1 0 672,0 12 256,0 0 160,11 23 64,1-11 96,-13 11 0,13-12-416,-1-11-160,-11 0-1600,0-36-704,12 12-3295</inkml:trace>
          <inkml:trace contextRef="#ctx0" brushRef="#br0" timeOffset="13204">26644 13879 11776,'0'47'4480,"0"-23"-2433,0 11-1119,0-35 1312,12 23-800,0-11-160,-1 23-768,1-11-320,11-1-128,1 0-416,-1 1-96,-11-12-1248,0 0-512,0-12-1312,-12-12-575,0-12-449</inkml:trace>
          <inkml:trace contextRef="#ctx0" brushRef="#br0" timeOffset="13321">26667 13608 9600,'12'24'3584,"-12"-24"-1920,12 35-1952,-1-35 576,1 23-2272,0-11-800,0 0-736,12-12-256</inkml:trace>
          <inkml:trace contextRef="#ctx0" brushRef="#br0" timeOffset="13623">27173 13514 13312,'-23'12'4991,"23"0"-2687,-24-1-1408,13 13 1376,11-13-1120,-12 1-288,-11 0-544,11 0-224,0 11-64,0 1-128,-11 11 0,23 0-32,-12 1 0,0-13-192,12 1-64,0-1 0,24-23 0,-24 12 64,23-36 128,1 13-128,23-13 64,-24 12-96,24-11 0,0 11 96,-12 0 96,0 1 96,-11 22 32,0-11 96,-12 36 32,-12-13 160,-12 12 160,-12 0-96,0 1 64,1-13-160,-12 1-64,11-12-1056,1-12-448,-1 0-1728,13-36-671,-1 13-1377</inkml:trace>
          <inkml:trace contextRef="#ctx0" brushRef="#br0" timeOffset="14024">27714 13055 13440,'-36'24'5087,"36"-13"-2751,-23 25-1728,11-25 1248,-11 13-960,11-1-224,-12 1-448,1 23-160,11-12-32,1 0-128,-1 1 64,12-1 32,-12 0 0,12-11 0,0-1 0,0-11-160,12 0 32,0-12-96,11-12 64,0 0-128,1-11-32,23-1-192,0 12-32,12-11 160,-24 23 96,12-12 64,-35 24 160,12-12 160,-24 23 96,-12 13 192,0-1 96,0-11 0,-23 11 32,11 0-192,-11-12-128,0 13-448,-1-24-160,1 0-1280,12-12-576,-1-12-1919,24-24-865,0-23 832</inkml:trace>
          <inkml:trace contextRef="#ctx0" brushRef="#br0" timeOffset="14257">27985 13032 12288,'-12'24'4639,"12"-1"-2495,0 1-2208,0-1 864,0-11-480,12 11-96,-12 13-128,12-1 0,0-11-64,11 11-224,-11-23-32,0 0-672,0-12-288,-12 0-895,0-24-353,-12 12-1952</inkml:trace>
          <inkml:trace contextRef="#ctx0" brushRef="#br0" timeOffset="14375">27808 12762 7680,'-12'-12'2880,"12"12"-1536,12 0-1088,0 0 672,-1 12-544,13 11-160,-13-11-704,13 12-320,-1-1-1920,13-11-864,-13 0 928,1-12 544</inkml:trace>
          <inkml:trace contextRef="#ctx0" brushRef="#br0" timeOffset="14710">28114 12890 10496,'0'0'3936,"0"0"-2112,0 12-1633,0-12 897,0 12-416,0 0-64,12 0 0,0 11 64,-1 1-352,1 11 96,0-11 96,11 11-192,1-11-32,-1-1-32,1-11 0,-12 0 0,0-12 64,-12 0-96,0-12 32,0-23-384,-12-12-64,0-1 32,0 1 0,0 0-64,12 12 64,0 0 32,0 23-32,0 0-32,24 24 32,0 0 96,11 11 96,-12 12-64,13 1 0,-13-1-384,12-23-160,1-1-1088,-1 1-512,12-35-1631,-12-12-641,1-1 896</inkml:trace>
          <inkml:trace contextRef="#ctx0" brushRef="#br0" timeOffset="15236">28702 12620 10112,'-35'0'3776,"11"12"-2048,1-12-609,11 0 1217,12 12-896,-24-12-320,13 11-768,-1-11-224,0 12-96,0 0-32,12 0 0,0 23-96,0 12 0,12 0 64,0 0 0,11-12 224,1 0 128,-1-23-32,1-12 64,11-12 0,1-23 32,-13 0-128,12-12-96,-11 12-160,-1-13 0,-11 13-64,0 0-64,-12 12-480,0 11-160,0 24 160,0 11 128,11 36 288,-11 35 160,0 12 0,12 47-64,-24 0 256,12-36 128,-11-23 704,-13 36 384,12-36-224,-23 24-96,12-13-352,-24-22-96,11-13-224,-11-23 0,0-11-224,0-48-96,12 12-128,12-59 32,-1 12-128,24-35-32,24-24 0,23 12 64,0 0-32,35 23 128,12 12-64,-12 12-32,12 23 0,-11 1 96,10 0-288,-10 11-32,-13 0-320,-23-11-32,0-1-928,-11-11-352,-24-1-2848,-12 1-1215,-12-24 1535</inkml:trace>
        </inkml:traceGroup>
        <inkml:traceGroup>
          <inkml:annotationXML>
            <emma:emma xmlns:emma="http://www.w3.org/2003/04/emma" version="1.0">
              <emma:interpretation id="{DAE3C4EF-B2E6-4B64-9B27-67B4493D3F4B}" emma:medium="tactile" emma:mode="ink">
                <msink:context xmlns:msink="http://schemas.microsoft.com/ink/2010/main" type="inkWord" rotatedBoundingBox="24593,15991 28100,13679 28884,14868 25377,17179"/>
              </emma:interpretation>
              <emma:one-of disjunction-type="recognition" id="oneOf5">
                <emma:interpretation id="interp25" emma:lang="en-US" emma:confidence="0.5">
                  <emma:literal>values?</emma:literal>
                </emma:interpretation>
                <emma:interpretation id="interp26" emma:lang="en-US" emma:confidence="0">
                  <emma:literal>valves?</emma:literal>
                </emma:interpretation>
                <emma:interpretation id="interp27" emma:lang="en-US" emma:confidence="0">
                  <emma:literal>Values?</emma:literal>
                </emma:interpretation>
                <emma:interpretation id="interp28" emma:lang="en-US" emma:confidence="0">
                  <emma:literal>Valves?</emma:literal>
                </emma:interpretation>
                <emma:interpretation id="interp29" emma:lang="en-US" emma:confidence="0">
                  <emma:literal>values'?</emma:literal>
                </emma:interpretation>
              </emma:one-of>
            </emma:emma>
          </inkml:annotationXML>
          <inkml:trace contextRef="#ctx0" brushRef="#br0" timeOffset="15727">29160 12221 13440,'0'0'4991,"0"-12"-2687,0 12-2048,0 0 1024,0 12-672,12-12-160,0 12-288,11 11-128,1 12 0,22 12 160,13 0 128,-12 0-160,0 0-96,0-11 160,0-1 96,-12-12-32,-11 1 64,-12-12 96,0-12 96,-12-12-224,0-12-32,-24 1-224,12-36-128,-11 0-320,-12 0-160,11 12-64,12 1-32,-11 22-160,11 1 32,0 11-288,12 0-128,12 24-1056,0-12-479,11 12-2433</inkml:trace>
          <inkml:trace contextRef="#ctx0" brushRef="#br0" timeOffset="16223">29772 12068 12160,'-23'0'4575,"11"12"-2495,0-12-1312,0 11 1280,1 1-1248,-1 0-416,0 11-352,0 1-96,12-1 64,0 24 0,0-12 0,12 0 0,0-11 64,0 0 256,-1-12 96,13-24-64,-1-12-32,13-11-192,-13-12-32,0 0-32,-11-12 32,-12 1-288,0-2-32,-12 14-32,1-1 0,-1 11-64,0 25-32,1-1 32,11 12 32,-12 12 192,0 11 96,12 12-32,0-11 0,0 23-32,24-12 0,-13-11 128,24-1 32,1 1 160,11-24 160,0 0-96,23-24 0,-11-23 0,12-23 32,-1-1 192,1-11 32,-1-12-288,-23 0-96,-11-12-128,-24 0 32,-12 12-128,-12 0-64,-24 12-512,1 12-160,0 34 160,-12 36 128,12 12 192,-1 35 128,1 23 0,12 48 32,11 0 224,12 11 160,12-12 416,11-11 288,12-23-192,13-25-160,-1-23-320,-1-11-192,13-24-992,0-35-448,12-1-2624,-24-22-1183,12-13-353</inkml:trace>
          <inkml:trace contextRef="#ctx0" brushRef="#br0" timeOffset="16658">30654 11656 11136,'0'12'4224,"0"-24"-2305,0 12-1535,0 0 960,12 0-704,-12 0-96,0 0-352,12 12-64,-1-12-64,1 23-64,0 1 32,11-1-32,13 1 64,-1-12 160,0-12 128,1 0 64,-1-24 160,-12 1-256,1-13-32,0 1-224,-24-24-64,0 12-160,-12-23-32,-12 23-192,1 0-96,-1 12 0,12 11-32,-11 24 64,11 0 32,12 12-32,-12 12 32,24-1-1344,0 1-479,0-1-2465</inkml:trace>
          <inkml:trace contextRef="#ctx0" brushRef="#br0" timeOffset="16968">31042 11045 11776,'-35'0'4480,"35"12"-2433,-12 11-2591,12-11 640,0 11 256,0-11 384,0 24 128,12-1 64,0 0-512,0 0 256,11-11 160,0 0-32,13-13 96,-1-22-448,1-1-96,10-12-800,1-11-320,-11-12 224,-1 0 224,-23 0 32,0 0 64,-12 0-96,-12 12 32,-12 23 96,1 0 96,-13 36 192,1 11 192,0 12 320,-1 11 192,13 25-160,-1-1-32,1-11-288,23-12-64,-12-13-288,24-10-32,0-12-1408,23-48-608,1-12-4447</inkml:trace>
          <inkml:trace contextRef="#ctx0" brushRef="#br0" timeOffset="17338">31547 10774 16767,'-35'12'6240,"35"0"-3392,-12 11-3456,12-11 928,-11 11-384,-1 1 32,-12-1 32,13 12 64,-1 1-32,0-12-96,12-1 32,0 0 160,12 1 64,11-12-224,1-12-128,23-12-416,0 0-128,12 0 160,-1 1 96,13-1 160,-12 12 192,0 0 128,-13 12 64,-22-1 224,0 13 128,-24-1 32,-12 1 32,-24-1 160,1 1 32,-12-1 0,-11 1 32,10-12-352,1-12-128,0 0-608,0-12-224,12 0-1408,11-23-576,1-36-3520,35 1-2431,11-36 3615</inkml:trace>
          <inkml:trace contextRef="#ctx0" brushRef="#br0" timeOffset="17671">31571 9975 16639,'-12'-12'6240,"24"12"-3392,12 0-3520,-13-12 896,24 0-352,1-11 64,46-12-160,12-13 0,12 13 96,11 12 128,-10-12 96,-2 23-32,-11 0-64,-11 0 160,-37 12 32,-10 24 288,-24 11 64,-12 24 0,-36 0 0,-22 11-32,11-11 96,0 0-288,-1 11-32,13-11-160,0-12-32,11-11-544,13-1-224,-1-23-2592,35 0-1088,1-12-2463</inkml:trace>
          <inkml:trace contextRef="#ctx0" brushRef="#br0" timeOffset="17872">32606 10963 19967,'-12'12'7392,"12"0"-4032,0-12-4768,0 0 800,12-12-3424,-12-12-1280,12-11-1407,0-24-577</inkml:trace>
        </inkml:traceGroup>
      </inkml:traceGroup>
    </inkml:traceGroup>
  </inkml:traceGroup>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7:50.181"/>
    </inkml:context>
    <inkml:brush xml:id="br0">
      <inkml:brushProperty name="width" value="0.02222" units="cm"/>
      <inkml:brushProperty name="height" value="0.02222" units="cm"/>
      <inkml:brushProperty name="color" value="#ED1C24"/>
    </inkml:brush>
  </inkml:definitions>
  <inkml:trace contextRef="#ctx0" brushRef="#br0">10664 8432 11264,'-83'-70'4224,"60"58"-2305,-24 24-2175,24 0 736,-13 11-384,-23 24-64,1 24 128,-2 23 32,13 35-64,12 24 64,12 23 96,11 1 192,24 11 160,23-35 32,12-24 64,12-47 0,0-34 32,-1-36 64,25-60 96,-1-34-480,-11-36-192,-1-23-96,-11-35-32,-23 11-64,-25-11-64,-34-1-192,-24 36-128,0 24-384,-12 23-128,-12 47 96,1 11 96,-1 36 320,12 36 160,12 34 64,24 24-32,11 12 0,24 0 96,11-36 0,24-11 96,-12-35 256,25-36 96,10-35 0,13-24 0,10-23-320,-10-11-32,-13-13 0,-11 0 32,0 1-32,-12-1-64,-23 24 32,-1 23-32,-11 1 0,-12 11 0,12 24-160,-12 23 32,0 12 0,0 47-32,0 35 128,12 60 64,-1 22-64,25 48 0,-1-12 448,0 11 192,1-22 64,-13-25 64,1-34-352,-13-13-64,1-11-192,0-35-32,0-12-256,-12-48-3072,-12-34-1152,12-48-1823</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7:50.518"/>
    </inkml:context>
    <inkml:brush xml:id="br0">
      <inkml:brushProperty name="width" value="0.02222" units="cm"/>
      <inkml:brushProperty name="height" value="0.02222" units="cm"/>
      <inkml:brushProperty name="color" value="#ED1C24"/>
    </inkml:brush>
  </inkml:definitions>
  <inkml:trace contextRef="#ctx0" brushRef="#br0">12236 7318 12032,'0'-12'4479,"0"24"-2431,0 11-1696,0-11 1088,-23 12-768,-1 22-128,-23 1-320,0 36-160,0 23-32,12-12-32,-12 24 64,-12 11-96,12-12 0,0-11 32,0-12 0,12 0 0,0-23 64,11-1-32,24-10-32,0-13-64,24-12 32,-1 0 160,24-12 160,0 1-32,23-12 96,13 0-64,-1-12 64,12-12-256,-12 12-128,1-12-704,-1 12-320,0-12-2432,-11 12-991,-12-12-513</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7:49.434"/>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2A9AD6B3-3749-4951-94C6-5F8B03724A29}" emma:medium="tactile" emma:mode="ink">
          <msink:context xmlns:msink="http://schemas.microsoft.com/ink/2010/main" type="inkDrawing" rotatedBoundingBox="5619,5200 9591,2112 10978,3897 7006,6984" hotPoints="10545,2946 9152,5388 6419,6046 7811,3604" semanticType="enclosure" shapeName="Ellipse"/>
        </emma:interpretation>
      </emma:emma>
    </inkml:annotationXML>
    <inkml:trace contextRef="#ctx0" brushRef="#br0">9332 6150 15616,'-36'23'0,"-11"12"0,36-23 0,-13 12-96,12 11 64,1 1-32,22-1-64,13 0 96,23-12 640,35 1 287,47-24 65,24-24 0,36-11 0,22-35 32,24-25 32,0-10 64,13-36-32,-13-36 0,0 1-384,-12-36-160,-46 12-224,-13-11-32,-34 11-160,-48 12 0,-35-12-96,-23 12-32,-48 0-192,-58 11 0,-24 24-672,-58 24-288,-25 23 448,-46 59 320,-47 47 0,-24 59 32,-35 58-64,-12 72 32,-23 34 64,23 59 160,12 24 32,35 23 0,36 36 192,46-12 96,83-36 384,47-11 160,59-48 128,70-58 64,36-47 32,58-47 64,59-35-160,47-71-32,47-59-288,48-47-128,-1-47-192,1-23-128,-25-1 64,-34 24 64,-59 12-128,-36 12-32,-47 47 0,-35 11 64,-47 24-1088,-23 24-416,-36 34-2272,-47 13-928,-35 35-1407</inkml:trace>
  </inkml:traceGroup>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09.331"/>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003AE4A4-6959-4DDA-B9CF-96AAE839D393}" emma:medium="tactile" emma:mode="ink">
          <msink:context xmlns:msink="http://schemas.microsoft.com/ink/2010/main" type="inkDrawing" rotatedBoundingBox="18647,13824 22150,12980 22515,14492 19012,15336" hotPoints="22225,13742 20620,14870 18693,14507 20297,13379" semanticType="enclosure" shapeName="Ellipse"/>
        </emma:interpretation>
      </emma:emma>
    </inkml:annotationXML>
    <inkml:trace contextRef="#ctx0" brushRef="#br0">19562 13131 9728,'-74'-15'3584,"45"15"-1920,14 0-1664,0 0 736,15 15-544,-14-15-128,-1 0-96,15 29-96,0 1 96,15-16-64,14 30 32,30 0 416,0 15 223,43 0 65,31-15 0,14-29-64,44-44 32,15-15-32,14-30-64,1-29-192,-1-29-128,-29-1 32,1 1 0,-31 0-32,-29 14-32,-43 1-32,-31 29 0,-28-1 0,-45 16 0,-29-1-352,-74 1-160,-29 14-96,-59-15-32,-29 30 128,-44 15 96,-30 29 160,1 15 64,14 29 128,14 15 96,1 29-64,44 30-64,29-1 0,45 15 32,43 30 256,30-1 96,58 16-64,30-1-32,59-29 64,44-29 160,29-44 128,59-30 64,30-59-128,43-29-32,31-45-320,13-13-96,-14-31 32,15 1 32,-60 29-192,16-15 0,-59 30-32,-15 15 64,-44 14-96,-29 30 0,-30-1-320,-14 30-160,-45 0-800,-14 15-288,-15 0-512,-15 14-128,0-14-1471,1-15-641,14 0 608</inkml:trace>
  </inkml:traceGroup>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0.545"/>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FF53AC18-AF5C-4D4E-A3F7-DB254F618CD7}" emma:medium="tactile" emma:mode="ink">
          <msink:context xmlns:msink="http://schemas.microsoft.com/ink/2010/main" type="inkDrawing" rotatedBoundingBox="27898,12964 28616,10880 29945,11338 29226,13422" semanticType="callout" shapeName="Other">
            <msink:sourceLink direction="with" ref="{DD2E6225-57C9-40E6-866D-C440FAADED75}"/>
          </msink:context>
        </emma:interpretation>
      </emma:emma>
    </inkml:annotationXML>
    <inkml:trace contextRef="#ctx0" brushRef="#br0">31041 8930 16128,'-15'0'6047,"30"0"-3263,15 30-3232,-30-1 896,-16 30-672,-13 44 0,-15 0 96,-29 44 64,-16 29 64,-28 1-96,-15 28 64,-1-14 32,1-15 64,0-28-32,15-31-32,28-14 32,16-29 32,28-30-32,16-15 64,29-29-128,44 0-64,44-15 64,16-14 0,27 14 32,31-14 0,-15 29-96,15 0 64,-15 15 32,-30 14 0,-14 0-96,-14 15 0,-31 0-224,-14 0-128,-29 1-1792,0-30-832,-30-15-2655</inkml:trace>
  </inkml:traceGroup>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0.897"/>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6D41ED97-CD00-418B-AF8C-7A41B9EC180C}" emma:medium="tactile" emma:mode="ink">
          <msink:context xmlns:msink="http://schemas.microsoft.com/ink/2010/main" type="inkDrawing" rotatedBoundingBox="29894,12920 29968,12907 29974,12938 29900,12952" shapeName="Other"/>
        </emma:interpretation>
      </emma:emma>
    </inkml:annotationXML>
    <inkml:trace contextRef="#ctx0" brushRef="#br0">32394 11264 15104,'-74'0'5631,"74"15"-3071,15 0-9376,-15-30-2047</inkml:trace>
  </inkml:traceGroup>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0.181"/>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DD2E6225-57C9-40E6-866D-C440FAADED75}" emma:medium="tactile" emma:mode="ink">
          <msink:context xmlns:msink="http://schemas.microsoft.com/ink/2010/main" type="inkDrawing" rotatedBoundingBox="26898,13740 27647,11200 28927,11577 28178,14117" hotPoints="28087,11352 0,0 27074,13721" semanticType="enclosure" shapeName="RightTriangle">
            <msink:destinationLink direction="with" ref="{FF53AC18-AF5C-4D4E-A3F7-DB254F618CD7}"/>
          </msink:context>
        </emma:interpretation>
      </emma:emma>
    </inkml:annotationXML>
    <inkml:trace contextRef="#ctx0" brushRef="#br0">29449 10389 16000,'-88'-44'5983,"44"29"-3263,1 1-3104,28 14 928,0 14-768,-15 1-160,-14 29 96,-14 30 96,-1 28 128,0 16 32,15 44 32,0 14-96,15 1 64,-1-1 224,30-29 192,0-14-128,30-60 0,28-14 160,16-59 32,14-30-160,15-43-32,0-30-128,14-44-96,-28 0-96,-16-15 32,-29-14-32,-30 14-64,-43 15-64,0 0-32,-44 44 32,13 15 128,-28 59-32,-14 29-32,13 14 96,1 60 0,15 43 32,29-14 64,0 15-96,29-30-64,15-14 128,29-30 96,30-44 256,29-15 64,15-44-224,29-29-64,16-30-96,-17-14 32,-27-15-64,-2-15-32,-43 30 96,0-15 0,-30 15-128,-14 0 32,-15 28-64,-15 2-64,1 43-64,-1 15-32,15 29-96,-15 44-32,1 30 96,14 59 160,14 44 64,1 43 32,0 31 0,-1-16 64,16 15 96,-16-14 64,1-30-32,0-15-32,-15-14-96,0-30-64,0-14-192,-15-30-32,15-29-2016,-15-44-832,15-45-3295</inkml:trace>
  </inkml:traceGroup>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6.548"/>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D9A1EA2D-BE43-4079-A1F2-1214D2806537}" emma:medium="tactile" emma:mode="ink">
          <msink:context xmlns:msink="http://schemas.microsoft.com/ink/2010/main" type="inkDrawing" rotatedBoundingBox="25334,19327 29451,17967 30150,20083 26033,21443" hotPoints="29392,19486 27761,21118 26129,19486 27761,17855" semanticType="enclosure" shapeName="Circle">
            <msink:destinationLink direction="with" ref="{A5F3393D-4C1E-4A7A-9ED8-1E89111D2365}"/>
          </msink:context>
        </emma:interpretation>
      </emma:emma>
    </inkml:annotationXML>
    <inkml:trace contextRef="#ctx0" brushRef="#br0">29535 12796 15232,'117'-88'0,"103"-45"256,-116 60 0,43-15 384,14-59 159,15 15-63,-14-30 0,0-15-384,-30 16 288,-14 14 192,-45-15-96,-28 15-32,-45-15-480,-45 45-128,-28-30-224,-60 29-64,-13 1 0,-75 43 128,-29 30-128,-44 44 0,-44 44 0,-30 44 64,-13 74-32,-1 15 128,29 58 0,29-15 32,30 15-96,74-14 0,58-1-32,74 1 96,73-45 0,45-14 96,72-30 32,60-29 96,44-59-32,44-14 64,44-30-64,14-45 64,16-28-64,-1-16 64,-29 1-64,-15-14 64,-14 13-352,-44 1-64,-30 0-480,-45 15-192,-28-1-1472,-30 30-639,-44 14-1953</inkml:trace>
  </inkml:traceGroup>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8.664"/>
    </inkml:context>
    <inkml:brush xml:id="br0">
      <inkml:brushProperty name="width" value="0.02222" units="cm"/>
      <inkml:brushProperty name="height" value="0.02222" units="cm"/>
      <inkml:brushProperty name="color" value="#ED1C24"/>
    </inkml:brush>
  </inkml:definitions>
  <inkml:trace contextRef="#ctx0" brushRef="#br0">37212 13616 13952,'-15'-162'5279,"15"133"-2879,-15-16-3296,15 45 576,-15 0-896,-29 15-192,-44 29 416,-15 44 225,-14 45 479,-30 43 160,14 59 192,31 15 735,13 44 353,31-15-448,43-29-160,44-44 32,30-44 0,15-74 320,14-58 160,44-46-192,15-86-64,0-45-384,29-74-160,-28-14-96,-16-44-32,-44 0 0,-29-15 0,-59 14-512,-44 1-192,-30 44 0,-43 44 64,-31 29-544,2 74-256,-1 14 544,0 60 320,15 28 256,14 45 128,30 0-32,14 29 32,45 15 192,43-15 64,30-14 192,45-15 160,43-45 0,30-43 32,43-30-224,16-58-128,-1-30-128,16-30-96,-16-14 96,-29-15 0,-29-14 160,-15-1 96,-30 16-128,-43 14 32,-16 29-320,-28 30-96,-15 58-256,0 30-96,-30 73 64,-15 74 96,-14 103 160,15 88 96,-1 73-96,16 89 64,-1 0 64,15-30 32,15-29-64,-15-89 64,14-13 32,-14-75 64,15-29-384,-15-59-192,-15-73-1984,-14-73-2815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27.909"/>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ABB3FCB9-32FE-4393-B500-CF6EB6E9EB56}" emma:medium="tactile" emma:mode="ink">
          <msink:context xmlns:msink="http://schemas.microsoft.com/ink/2010/main" type="inkDrawing" rotatedBoundingBox="13499,9854 16539,3830 16651,3886 13610,9910" semanticType="underline" shapeName="Other">
            <msink:sourceLink direction="with" ref="{372ECB2D-D4AF-4D24-A86A-82D67A0EA4CD}"/>
          </msink:context>
        </emma:interpretation>
      </emma:emma>
    </inkml:annotationXML>
    <inkml:trace contextRef="#ctx0" brushRef="#br0">19920 4908 13056,'71'-71'4927,"-59"83"-2687,-36 23-2112,12 0 1024,-35 47-640,-47 71-96,-12 59 96,-58 94 96,-24 70-288,-24 71-96,-23 35-96,-12 12 64,0 24 32,-11-13 448,46-46 192,12-59-288,12-47-160,23-36-352,36-58-32,23-59-1312,12-36-576,12-58-2848,11-47-1279,24-47 703</inkml:trace>
  </inkml:traceGroup>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9.011"/>
    </inkml:context>
    <inkml:brush xml:id="br0">
      <inkml:brushProperty name="width" value="0.02222" units="cm"/>
      <inkml:brushProperty name="height" value="0.02222" units="cm"/>
      <inkml:brushProperty name="color" value="#ED1C24"/>
    </inkml:brush>
  </inkml:definitions>
  <inkml:trace contextRef="#ctx0" brushRef="#br0">40404 10958 16639,'14'-44'6240,"1"59"-3392,14 44-4096,-29-15 640,-14 14-192,-30 75 128,-44 14 256,-45 73 128,-28 15 160,-16 15 0,-29 29 0,-14-14-128,14-30-64,15-14 288,45-60 224,28-29 128,44-14 128,30-15-224,44-15-128,59-15 192,29 1 128,59-30-288,30 0-128,43-14-160,15-30 0,0 0-128,15-15 32,-30 0-1088,-14 1-384,-59-1-1375,-14 0-577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7.593"/>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A5F3393D-4C1E-4A7A-9ED8-1E89111D2365}" emma:medium="tactile" emma:mode="ink">
          <msink:context xmlns:msink="http://schemas.microsoft.com/ink/2010/main" type="inkDrawing" rotatedBoundingBox="28264,24499 31352,23033 31381,23095 28293,24561" semanticType="callout" shapeName="Other">
            <msink:sourceLink direction="with" ref="{D9A1EA2D-BE43-4079-A1F2-1214D2806537}"/>
          </msink:context>
        </emma:interpretation>
      </emma:emma>
    </inkml:annotationXML>
    <inkml:trace contextRef="#ctx0" brushRef="#br0">30299 17762 11648,'59'-44'4288,"0"0"-2305,117-16-2111,-59 2 768,75-1-1184,57-59-352,75-29-959,29-14-449,44-30-256,-15-15-32,14 0-192,-28 0 0</inkml:trace>
  </inkml:traceGroup>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19.283"/>
    </inkml:context>
    <inkml:brush xml:id="br0">
      <inkml:brushProperty name="width" value="0.02222" units="cm"/>
      <inkml:brushProperty name="height" value="0.02222" units="cm"/>
      <inkml:brushProperty name="color" value="#ED1C24"/>
    </inkml:brush>
  </inkml:definitions>
  <inkml:trace contextRef="#ctx0" brushRef="#br0">33438 19066 15872,'-15'0'5983,"103"-15"-3263,132-73-3296,-87 29 864,102-44-640,118-29-96,102-44 160,75-30 160,73 0 96,43-15 32,30 1 64,-44-1 384,-29 15 192,-30 15-320,-58 0-96,-74 0-1792,-59 30-768,-73-1-4031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8:32.278"/>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FFEF9077-C7D3-4C4C-ADB2-02212692D666}" emma:medium="tactile" emma:mode="ink">
          <msink:context xmlns:msink="http://schemas.microsoft.com/ink/2010/main" type="inkDrawing" rotatedBoundingBox="8506,10263 12232,746 20938,4154 17212,13671" hotPoints="19425,7469 14541,12353 9657,7469 14541,2586" semanticType="enclosure" shapeName="Circle">
            <msink:sourceLink direction="with" ref="{54ECA2A3-ADD2-4264-9BF2-2EC6992D4F57}"/>
          </msink:context>
        </emma:interpretation>
      </emma:emma>
    </inkml:annotationXML>
    <inkml:trace contextRef="#ctx0" brushRef="#br0">17880 3674 7808,'-59'-58'2880,"35"46"-1536,-11-23-1344,23 23 512,-11 0-288,-1-23-64,-22 11-160,10 1 0,-34-1 0,-1 1 64,0 11 32,-11 0-32,-12 12 32,-23 12 0,-13 12 96,1-1-160,-36 24-32,12-11 64,-23 11 96,-24 11 0,12 25 0,-24-1-32,1 0 64,-1 12-96,0 0 0,12 12 32,-11 12 0,23-12 0,-1 11 64,1 12-32,0 1 0,12 23-192,-1 23 32,1 12-64,12 12 0,-13 24 128,24 11 32,12 12 32,12 0 0,23-1 64,12 2 96,11 10-65,25-11-63,11 35 0,23 1-32,24 10 0,12 25 64,35-1-32,12 13 0,35 58-192,35-47 32,24-12 0,23-35 64,24-12-32,12-35-32,0-12 32,11-35 32,0-12 96,1-23 128,11-1 160,-11-34 32,22-13-192,13-23-32,12-11 0,11-37 0,0 2-64,24-36 32,0-12 0,-1-24 32,25-12 0,-25-34 64,13-24-96,-1-12-64,1-12 0,11-34 32,-24-1-32,13-35 64,0-12-64,-13-35 0,1-24-96,-24-35-64,0-47-64,-23-47-32,-35-35-512,-13-36-224,-34-35-864,-48-11-352,-23 11 161,-36 35 159,-34 60 2176,-36 58 1056,-48 11 863,-10 25 417,-48 34-960,-12 12-352,-46 36-928,-24 0-352,-24 11-384,-11 0-128,-24 1-736,-24 11-288,-23-12 704,-12 24 320,24 0-192,-12 0-96,0 23 736,0 36 320,24 23 544,-12 36 256,11 46-544,-11 12-224,-12 59-384,12 35-64,0 25-96,34-14 0,37 13-1856,11 12-768,12-12-3455</inkml:trace>
  </inkml:traceGroup>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5:54.253"/>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199E09BE-C3F6-48E1-A7B1-214EAB9577A5}" emma:medium="tactile" emma:mode="ink">
          <msink:context xmlns:msink="http://schemas.microsoft.com/ink/2010/main" type="inkDrawing" rotatedBoundingBox="1679,6472 8702,6315 8728,7460 1705,7617" hotPoints="9370,6829 5341,7512 1276,7100 5305,6418" semanticType="enclosure" shapeName="Ellipse">
            <msink:destinationLink direction="with" ref="{D7AFF52A-16DD-48D2-8CB3-68FB24DDFF61}"/>
          </msink:context>
        </emma:interpretation>
      </emma:emma>
    </inkml:annotationXML>
    <inkml:trace contextRef="#ctx0" brushRef="#br0">2999 8100 7808,'-24'-23'2880,"24"11"-1536,0 1-1568,0 11 512,-11 0-128,-1 0 64,0 0-96,1 0-32,-13 0-32,0 0-64,1 11 32,-24 1-32,0 0 0,0 11 0,-24 1 0,12-13-96,1 13 64,10 0 160,1-1 160,-11 12 256,11 1 224,-12 11-288,24-12-32,-12 12-192,23 0-96,1 12-160,-1-12 0,24 0-64,0 12 0,24-1 64,-1 2 0,12-2 256,24-11 160,12 12-1,34-12 1,-10-12-96,34-11-32,24 11 192,0-12 64,23-11 96,12 0 0,-59 0-288,107-12-64,11 12-96,-12-12 32,12-12-192,-12 12-32,24-12 0,-12 12 64,11-12-32,-11 0 64,24 1-64,-24-1-32,12-11 96,46-13 64,-22 13 64,-25-12 32,-23-1-64,1-11 32,-36 12-128,11-12 0,-34 24-32,-1-13 32,-47 1-64,-23-1 64,0-10-64,-12 10 64,-23 1 0,-25-12 32,-10 0 0,-12-12 64,-36 12-32,-12 12 0,-11-1-96,-12 1 32,-12-12-64,-35 12-32,-23-1 32,-1 1-32,-24 0 0,-10 0 64,-13 11-32,-35 13-32,0-1 160,-23 0 32,11 12-64,-23 12-32,12 0 32,-24-12 0,0 23 64,-12-11 32,24 0 32,-48 11 0,37-11-64,-25 11-32,24 1 32,-12-1 32,24-11 32,0 0 0,0 23-224,23 0 0,0 12-96,36 12 0,0 0 64,23 0 64,0-1-96,24 2 0,23-2 32,35 1 0,12 0-96,24 0 64,12-12-32,11 0-64,24-12-1408,46 12-640,25-23-3552,34-1-2815,36-23 3263</inkml:trace>
  </inkml:traceGroup>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5:54.929"/>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D7AFF52A-16DD-48D2-8CB3-68FB24DDFF61}" emma:medium="tactile" emma:mode="ink">
          <msink:context xmlns:msink="http://schemas.microsoft.com/ink/2010/main" type="inkDrawing" rotatedBoundingBox="6725,7328 11716,10985 10827,12199 5836,8542" semanticType="callout" shapeName="Other">
            <msink:sourceLink direction="with" ref="{199E09BE-C3F6-48E1-A7B1-214EAB9577A5}"/>
            <msink:sourceLink direction="with" ref="{42E042C8-AC85-4EA9-8D86-7B50506DB1D2}"/>
          </msink:context>
        </emma:interpretation>
      </emma:emma>
    </inkml:annotationXML>
    <inkml:trace contextRef="#ctx0" brushRef="#br0">8389 9349 11520,'-24'-94'4288,"36"71"-2305,-12-12-2015,12 23 800,-1 0-672,1 12-160,-12 12 64,12 11 128,0 24-64,-1 12 32,1 24 96,0 34 192,11 12 128,12 36-128,1 0 32,-12 23 96,11 12 128,0 0 160,24 0 128,11-24-288,24 12-64,1-11-128,22-13-32,24-34-96,-11 11 32,46-12-128,0-11 32,24-24-160,12 0 0,0-23-96,23-1-96,-24-23 128,13 12 96,-36-24 32,24 0 64,-24 1 0,-12-1 32,-11-11-128,-1-1-96,-11 1 0,-23-1 32,-13-11-32,12-12-32,-34 12 32,-1-1-32,-12-11-160,-12 12 32,-11 0-640,0 0-288,-12 11-1152,0 1-448,0 11-2176,0 35-991,-11-22 1375</inkml:trace>
  </inkml:traceGroup>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6:04.029"/>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B9807CA0-F22F-4AE0-A08C-9F393440ECFC}" emma:medium="tactile" emma:mode="ink">
          <msink:context xmlns:msink="http://schemas.microsoft.com/ink/2010/main" type="writingRegion" rotatedBoundingBox="11294,11504 25537,5488 27037,9040 12795,15056"/>
        </emma:interpretation>
      </emma:emma>
    </inkml:annotationXML>
    <inkml:traceGroup>
      <inkml:annotationXML>
        <emma:emma xmlns:emma="http://www.w3.org/2003/04/emma" version="1.0">
          <emma:interpretation id="{5CE0847E-DF69-4443-8E3D-0AD69475BDBD}" emma:medium="tactile" emma:mode="ink">
            <msink:context xmlns:msink="http://schemas.microsoft.com/ink/2010/main" type="paragraph" rotatedBoundingBox="11362,11415 19314,8716 19754,10014 11803,12713" alignmentLevel="1"/>
          </emma:interpretation>
        </emma:emma>
      </inkml:annotationXML>
      <inkml:traceGroup>
        <inkml:annotationXML>
          <emma:emma xmlns:emma="http://www.w3.org/2003/04/emma" version="1.0">
            <emma:interpretation id="{B7712BCA-8220-4B56-85D6-7DAE80F6FF52}" emma:medium="tactile" emma:mode="ink">
              <msink:context xmlns:msink="http://schemas.microsoft.com/ink/2010/main" type="line" rotatedBoundingBox="11362,11415 19314,8716 19754,10014 11803,12713"/>
            </emma:interpretation>
          </emma:emma>
        </inkml:annotationXML>
        <inkml:traceGroup>
          <inkml:annotationXML>
            <emma:emma xmlns:emma="http://www.w3.org/2003/04/emma" version="1.0">
              <emma:interpretation id="{42E042C8-AC85-4EA9-8D86-7B50506DB1D2}" emma:medium="tactile" emma:mode="ink">
                <msink:context xmlns:msink="http://schemas.microsoft.com/ink/2010/main" type="inkWord" rotatedBoundingBox="11362,11415 12927,10884 13358,12154 11794,12686">
                  <msink:destinationLink direction="with" ref="{D7AFF52A-16DD-48D2-8CB3-68FB24DDFF61}"/>
                </msink:context>
              </emma:interpretation>
              <emma:one-of disjunction-type="recognition" id="oneOf0">
                <emma:interpretation id="interp0" emma:lang="en-US" emma:confidence="0">
                  <emma:literal>How</emma:literal>
                </emma:interpretation>
                <emma:interpretation id="interp1" emma:lang="en-US" emma:confidence="0">
                  <emma:literal>Haw</emma:literal>
                </emma:interpretation>
                <emma:interpretation id="interp2" emma:lang="en-US" emma:confidence="0">
                  <emma:literal>flow</emma:literal>
                </emma:interpretation>
                <emma:interpretation id="interp3" emma:lang="en-US" emma:confidence="0">
                  <emma:literal>'How</emma:literal>
                </emma:interpretation>
                <emma:interpretation id="interp4" emma:lang="en-US" emma:confidence="0">
                  <emma:literal>Horn</emma:literal>
                </emma:interpretation>
              </emma:one-of>
            </emma:emma>
          </inkml:annotationXML>
          <inkml:trace contextRef="#ctx0" brushRef="#br0">14550 14386 10752,'-12'-12'4032,"12"12"-2177,0-12-1311,0 12 960,0 0-800,0 12-224,12 0-320,-12 23-64,12 23-32,11 37 32,1-1 0,-1 47-128,1-12-32,-13 12 224,1-23 192,0-1 192,-12-22 64,12-13-320,-12-23-160,0-47-1088,0-24-1824,12-36-799,-12-45-1537</inkml:trace>
          <inkml:trace contextRef="#ctx0" brushRef="#br0" timeOffset="467">14562 14997 13568,'0'23'5087,"12"-11"-2751,0 0-1728,0-12 1184,23 0-864,0 0-256,0-12-352,12 0-160,0-11-64,12-13-352,-12 1-96,0 0-1152,24 0-512,-13-12-1600,-11 12-639,13 11-577</inkml:trace>
          <inkml:trace contextRef="#ctx0" brushRef="#br0" timeOffset="248">14998 14045 12288,'0'12'4575,"-12"0"-2495,12 23-1504,-12-11 1088,12 11-640,0 12-192,0 24-416,0-1-192,0 24-128,0 12-160,12-12-32,0 0-32,0-12 96,-1 1 0,1-25 96,-12 1-960,12-24-352,-12-11-1888,-12-12-799,0-36-1057</inkml:trace>
          <inkml:trace contextRef="#ctx0" brushRef="#br0" timeOffset="1301">15420 14645 10368,'-12'0'3872,"12"0"-2112,-12 11-993,12-11 1057,0 0-704,0 12-160,0 12-576,0-1-256,0 12-64,0 13 64,12-1 160,0-1-32,-1 13 32,1-12-96,12-12 32,-13 1 288,13-36 160,-13 0-96,1-24 64,0-11-288,-12-12-128,12 0-224,-24-12 0,12 12-64,-12 12 0,0-1-160,1 13-96,-1 11 32,-11 24 96,23 0 32,-12 11 0,12 1 128,0 11 64,0-11 0,12-1-32,-1 1 32,1-24 32,11 0 32,-11-24 96,0 1-96,0-1 0,11-23-32,-11 12-64,0 0-64,-1-1 32,1 13-32,-12 11 0,0 0 0,0 12-64,0 0-64,0 24-32,12-1 32,0 1 64,0-1 128,11 12 128,12-11-96,-11 0-96,-1-1 384,1-11 160,-1-12-32,1 0 0,-13 0-128,1-12 32,0 1-192,-12-1-32,0-12-128,0 0-96,0 13-288,0-13-96,-12 13-32,12-1 64,-12 0 32,12 12 96,0 0 32,0 12 96,0 0 128,12-1 32,0 13-64,12-13 64,-1 13 224,1-12 192,-1 0 224,12-12 160,-11 0-256,11-12-64,-12 0-128,1-12-32,0 1-160,-12-12-32,-12 0-544,-12 11-224,0 1-384,0-12-160,-12 11-384,-11 1-192,12-1 32,-1 24 32,13-12-159,-1 12-65,0 0-1056,24 0-1472,0 0 1472</inkml:trace>
        </inkml:traceGroup>
        <inkml:traceGroup>
          <inkml:annotationXML>
            <emma:emma xmlns:emma="http://www.w3.org/2003/04/emma" version="1.0">
              <emma:interpretation id="{4D046DB4-EF2B-48C0-995D-62EA17BA206B}" emma:medium="tactile" emma:mode="ink">
                <msink:context xmlns:msink="http://schemas.microsoft.com/ink/2010/main" type="inkWord" rotatedBoundingBox="13365,10902 14626,10474 14985,11533 13724,11961"/>
              </emma:interpretation>
              <emma:one-of disjunction-type="recognition" id="oneOf1">
                <emma:interpretation id="interp5" emma:lang="en-US" emma:confidence="1">
                  <emma:literal>did</emma:literal>
                </emma:interpretation>
                <emma:interpretation id="interp6" emma:lang="en-US" emma:confidence="0">
                  <emma:literal>died</emma:literal>
                </emma:interpretation>
                <emma:interpretation id="interp7" emma:lang="en-US" emma:confidence="0">
                  <emma:literal>dido</emma:literal>
                </emma:interpretation>
                <emma:interpretation id="interp8" emma:lang="en-US" emma:confidence="0">
                  <emma:literal>did:</emma:literal>
                </emma:interpretation>
                <emma:interpretation id="interp9" emma:lang="en-US" emma:confidence="0">
                  <emma:literal>diode</emma:literal>
                </emma:interpretation>
              </emma:one-of>
            </emma:emma>
          </inkml:annotationXML>
          <inkml:trace contextRef="#ctx0" brushRef="#br0" timeOffset="1928">16608 13799 10112,'-11'-59'3872,"-1"36"-2112,0 11-449,12 0 1345,0 12-1216,-12-12-416,12 24-832,0 0-224,12 23 0,-12 24-64,24 11 32,11 36 0,12 0 0,-12 0 64,12-1 0,-12-10 0,12-2 0,-24-22 64,12-12 96,-23-24 224,12 0 64,-12-23-32,-12 0 0,-12-24-448,-12 0-128,-11-23-864,-12 12-288,-12-1 448,13 1 320,10 11 352,1 0 192,0 24 32,23 23-32,1 0 224,11 12 160,0 0-64,11-12 0,13-11-192,23 0-32,-12-24-896,12-24-384,0-11-3295,0-24-2593,-12-11 2528</inkml:trace>
          <inkml:trace contextRef="#ctx0" brushRef="#br0" timeOffset="2149">17126 14210 12416,'-24'47'4639,"24"-23"-2495,0 11-1792,0-12 1088,0 1-608,12-1-160,0 12-384,-1-11-192,1-1-64,12-11-384,-13 0-96,1 0-1344,0-12-480,0-12-2015,-12-24-2145,-12-22 2144</inkml:trace>
          <inkml:trace contextRef="#ctx0" brushRef="#br0" timeOffset="2332">17031 13751 8320,'0'35'3168,"24"-23"-1728,-12 23-1696,-1-23 512,-11 0-2880,12 0-1088,0-12 864,12 0 544</inkml:trace>
          <inkml:trace contextRef="#ctx0" brushRef="#br0" timeOffset="2605">17536 13352 12288,'-12'24'4575,"0"-1"-2495,12 24-2208,0-35 832,0 23-512,12 24-96,0 12-160,11-1 32,-11 0 32,11 13 64,1-13 32,0 1-32,-1-13 32,-11-11 0,0-11 32,-12-24 352,0 0 224,-12-24-704,-11-12-288,-13 12-160,1-11 0,11 11 320,-11 0 160,12 12 0,-1 0-32,1 35 448,11 1 160,12 11-160,12 12-96,-1-12 0,13-1 96,-1-10-256,13-24-32,-1 0-1216,12-24-512,0-24-3231,12-22-2689,0-1 2624</inkml:trace>
        </inkml:traceGroup>
        <inkml:traceGroup>
          <inkml:annotationXML>
            <emma:emma xmlns:emma="http://www.w3.org/2003/04/emma" version="1.0">
              <emma:interpretation id="{8100665F-1A6A-437E-B215-5C30805C4184}" emma:medium="tactile" emma:mode="ink">
                <msink:context xmlns:msink="http://schemas.microsoft.com/ink/2010/main" type="inkWord" rotatedBoundingBox="14812,10556 16065,10130 16411,11149 15158,11574"/>
              </emma:interpretation>
              <emma:one-of disjunction-type="recognition" id="oneOf2">
                <emma:interpretation id="interp10" emma:lang="en-US" emma:confidence="1">
                  <emma:literal>yore</emma:literal>
                </emma:interpretation>
                <emma:interpretation id="interp11" emma:lang="en-US" emma:confidence="0">
                  <emma:literal>Yore</emma:literal>
                </emma:interpretation>
                <emma:interpretation id="interp12" emma:lang="en-US" emma:confidence="0">
                  <emma:literal>yoke</emma:literal>
                </emma:interpretation>
                <emma:interpretation id="interp13" emma:lang="en-US" emma:confidence="0">
                  <emma:literal>tore</emma:literal>
                </emma:interpretation>
                <emma:interpretation id="interp14" emma:lang="en-US" emma:confidence="0">
                  <emma:literal>fore</emma:literal>
                </emma:interpretation>
              </emma:one-of>
            </emma:emma>
          </inkml:annotationXML>
          <inkml:trace contextRef="#ctx0" brushRef="#br0" timeOffset="2831">17901 13716 10240,'-35'35'3872,"23"-23"-2112,12 11-1153,0-11 1025,0 12-352,12-1 64,-1-11-768,13 11-256,-1 1-224,1-12-96,11 0 96,-11-12-928,11 0-352,0 0-2112,-11-12-831,0-24-385</inkml:trace>
          <inkml:trace contextRef="#ctx0" brushRef="#br0" timeOffset="3015">18101 13376 10880,'-23'12'4032,"23"12"-2177,-12 23-1727,12-24 832,-12 12-608,12 24-128,0 35-128,12-12 0,-12 24-64,12 12-96,-12-1 32,12-11 96,-12-23 32,11-13-320,-11-11-96,12-35-1759,0-36-769,-12-36-1568</inkml:trace>
          <inkml:trace contextRef="#ctx0" brushRef="#br0" timeOffset="3725">18277 13423 12416,'-35'35'4639,"23"0"-2495,0 0-1856,12 1 1024,0 11-736,0 12-224,12-1-320,11 1-32,1 0 0,11-24 128,0-11 64,0-12-64,-11-12-32,11-36-256,-11-11-64,-1-23-288,-11-1-96,-12 1-32,0-1 0,-23 0-160,11 13-32,-12 10 160,-11 13 160,11 23 129,-11 1 191,12 22 32,-1 1 0,1 12 192,11-1 96,0 1 32,12 0 64,12-13 287,12-11 225,-1-11-192,0-1 32,13-12-288,-13-11-96,13 11-96,-1-11 0,-12 0-128,1-1 0,-1 1 32,-11 12 64,12-1-32,-13 12-32,1 12-192,-12 0-128,12 24 96,-12 11 64,11 0 96,1 24 32,0-12 224,0 12 192,12-12 640,-1-12 384,12-11 96,0-12 64,1-12-320,-1-12-32,-11-12-704,11-22-224,-23-2-192,-1-22 0,-11 11-288,0 0-32,-11 24-288,-13 0-96,-11 11-384,11 24-160,1 12 96,11 23 96,0 12-736,24 12-256,11-12-447,25 0-129,10 0-608,24-35-1504,25-12 1216</inkml:trace>
        </inkml:traceGroup>
        <inkml:traceGroup>
          <inkml:annotationXML>
            <emma:emma xmlns:emma="http://www.w3.org/2003/04/emma" version="1.0">
              <emma:interpretation id="{C59E9D37-84FE-4F21-8FF7-98266AF13163}" emma:medium="tactile" emma:mode="ink">
                <msink:context xmlns:msink="http://schemas.microsoft.com/ink/2010/main" type="inkWord" rotatedBoundingBox="16706,9899 19404,8983 19702,9859 17003,10775"/>
              </emma:interpretation>
              <emma:one-of disjunction-type="recognition" id="oneOf3">
                <emma:interpretation id="interp15" emma:lang="en-US" emma:confidence="1">
                  <emma:literal>make</emma:literal>
                </emma:interpretation>
                <emma:interpretation id="interp16" emma:lang="en-US" emma:confidence="0">
                  <emma:literal>mako</emma:literal>
                </emma:interpretation>
                <emma:interpretation id="interp17" emma:lang="en-US" emma:confidence="0">
                  <emma:literal>makef</emma:literal>
                </emma:interpretation>
                <emma:interpretation id="interp18" emma:lang="en-US" emma:confidence="0">
                  <emma:literal>maka</emma:literal>
                </emma:interpretation>
                <emma:interpretation id="interp19" emma:lang="en-US" emma:confidence="0">
                  <emma:literal>makes</emma:literal>
                </emma:interpretation>
              </emma:one-of>
            </emma:emma>
          </inkml:annotationXML>
          <inkml:trace contextRef="#ctx0" brushRef="#br0" timeOffset="4408">19759 13164 13440,'-12'-23'5087,"12"23"-2751,-12-12-2016,12 12 1152,0 0-928,0 0-192,12 0-320,0 12-128,-1 11 64,13 12-64,-1 1 32,12 11 64,1-12 0,-13-11 0,1-1 64,0 1 32,-1-12 96,0-24 32,-11-12 32,12 1-224,-13-36-64,1 12 0,0-12 64,0 24-64,-1-1-64,1 13-32,0 11 96,0 0-160,0 12 0,-1 24 96,13 11 96,-1 1 96,13-1 32,-1 0 544,0 1 352,1-25-96,-13-11-64,12 0-352,-11-23-96,-1-25-224,1 13-128,-1 0-32,1-1-32,-12-11-96,0 24 0,11 0-96,-11-1-32,-1 12 32,1 12 64,0 12 64,0 0 32,-1 11-64,13-11 64,-12 11 32,11 1 64,1-12-96,11-12 0,0 0-896,1-12-416,-1-12-2048,0 1-864,-11-12-1599</inkml:trace>
          <inkml:trace contextRef="#ctx0" brushRef="#br0" timeOffset="4803">21064 12776 10112,'-23'23'3776,"11"-11"-2048,-12 0-321,24-1 1377,-11-11-864,-1 12-384,0 12-896,1-13-352,-1 13-192,0-1-160,0 1 32,12-1-32,0 12-64,12 1 160,-12-13 96,12 1 160,0-12 64,-1-12 32,13-24 64,-13 12-224,13-23-128,-12-12-160,-12 0 32,11 12 96,-11-12 32,0 12-128,0 11 32,0 1-160,0 23-32,0 11 0,0 1 128,12 23 96,0 1 128,0-13 0,0 12 64,0-11 0,11-1 32,0-11-128,1 0-32,-1-24-672,1 0-256,23-23-1856,-12-12-704,1-12-1663,-13 12-1793,13-23 2560</inkml:trace>
          <inkml:trace contextRef="#ctx0" brushRef="#br0" timeOffset="5027">21417 12247 12288,'-35'-23'4575,"11"11"-2495,1 0-1568,11 12 1024,12 0-640,-12 0-160,12 12-608,0 23-160,12 12 0,11 0 64,1 24 64,-1 11-32,1 24-64,-12-12 32,11-12-32,-11 0-576,11-23-160,-23-12-928,12-23-352,0-12-1279,-12-36-545,12-12-160</inkml:trace>
          <inkml:trace contextRef="#ctx0" brushRef="#br0" timeOffset="5395">21722 12247 12288,'0'47'4639,"0"-11"-2495,-11 22-1728,-1-34 1120,12-1-800,-23 24-160,11 0-352,0 12-160,-11-13-32,-1-10-32,1 11 64,-1-12-32,12-11-32,1-13 96,-1 1 64,0 0-128,12-24-96,12 12-64,0 0 96,11-12-64,1 1-32,11 11 96,0 0 64,12 0 0,0 0 64,0 11-64,0 1 64,0 0-352,-12 0-128,1-12-1312,-1 0-544,-12 0-1951,-11-24-801,12-11 1184</inkml:trace>
          <inkml:trace contextRef="#ctx0" brushRef="#br0" timeOffset="5713">21900 12411 9984,'-24'35'3680,"24"-11"-1984,0-1-992,12-11 1055,0 11-575,0 1-128,11-1 96,12 13 32,0-13-608,1-11 32,11-12 32,0-12-224,0-11 0,12-13-160,0 1-96,-12-12-160,-12 0 0,0-11-352,-11-13-96,-24 0-352,-12 24-128,-12 12 64,-11 0 128,0 35 256,0 24 160,-12 22 96,11 25 96,1 35 64,0-1 32,11 13-64,12-24 64,12-12-832,0-11-288,0-12-4063</inkml:trace>
        </inkml:traceGroup>
      </inkml:traceGroup>
    </inkml:traceGroup>
    <inkml:traceGroup>
      <inkml:annotationXML>
        <emma:emma xmlns:emma="http://www.w3.org/2003/04/emma" version="1.0">
          <emma:interpretation id="{8E3245D2-1E4A-455D-B297-097D6C65E13E}" emma:medium="tactile" emma:mode="ink">
            <msink:context xmlns:msink="http://schemas.microsoft.com/ink/2010/main" type="paragraph" rotatedBoundingBox="15580,11556 26205,7068 27037,9040 16412,13528" alignmentLevel="2"/>
          </emma:interpretation>
        </emma:emma>
      </inkml:annotationXML>
      <inkml:traceGroup>
        <inkml:annotationXML>
          <emma:emma xmlns:emma="http://www.w3.org/2003/04/emma" version="1.0">
            <emma:interpretation id="{886A0C63-258A-4828-BAA0-AED84BDB1EA6}" emma:medium="tactile" emma:mode="ink">
              <msink:context xmlns:msink="http://schemas.microsoft.com/ink/2010/main" type="line" rotatedBoundingBox="15580,11556 26205,7068 27037,9040 16412,13528"/>
            </emma:interpretation>
          </emma:emma>
        </inkml:annotationXML>
        <inkml:traceGroup>
          <inkml:annotationXML>
            <emma:emma xmlns:emma="http://www.w3.org/2003/04/emma" version="1.0">
              <emma:interpretation id="{C3B737A1-C868-4385-B868-73C4AABEA3FB}" emma:medium="tactile" emma:mode="ink">
                <msink:context xmlns:msink="http://schemas.microsoft.com/ink/2010/main" type="inkWord" rotatedBoundingBox="15580,11556 18243,10431 18673,11450 16010,12575"/>
              </emma:interpretation>
              <emma:one-of disjunction-type="recognition" id="oneOf4">
                <emma:interpretation id="interp20" emma:lang="en-US" emma:confidence="1">
                  <emma:literal>these</emma:literal>
                </emma:interpretation>
                <emma:interpretation id="interp21" emma:lang="en-US" emma:confidence="0">
                  <emma:literal>These</emma:literal>
                </emma:interpretation>
                <emma:interpretation id="interp22" emma:lang="en-US" emma:confidence="0">
                  <emma:literal>theses</emma:literal>
                </emma:interpretation>
                <emma:interpretation id="interp23" emma:lang="en-US" emma:confidence="0">
                  <emma:literal>the see</emma:literal>
                </emma:interpretation>
                <emma:interpretation id="interp24" emma:lang="en-US" emma:confidence="0">
                  <emma:literal>Cheese</emma:literal>
                </emma:interpretation>
              </emma:one-of>
            </emma:emma>
          </inkml:annotationXML>
          <inkml:trace contextRef="#ctx0" brushRef="#br0" timeOffset="6633">19089 14657 15872,'-12'-23'5887,"12"11"-3199,0 12-2848,0 0 1056,0 0-704,0 0-192,0 24-96,12 11 64,-1 12 0,1 12-64,0 0 64,0 23 32,-12 0 64,11 0-32,-22-11-32,11 0 96,-24-13 64,12-11-64,-11-12 0,-12-11-32,11-12 32,-11 0-416,-1-24-192,1-24 0,0 13 32,23-24 128,12-12 160,12 12 96,0-12 64,11 12 384,12-23 160,1-1 160,-1-11 128,12 0-288,-12 11-64,1-11-192,-13 11 0,0-11-96,-23 0 64,12-1-192,-12 25-32,-12 11-64,12 11 0,0 1-96,0 59-96,12 11 32,12 24 64,0 23 96,11 24 32,0 23 96,0-11-32,-11-12-32,0-13 384,-1-10 192,-11-13 0,-1-23 32,1-23-128,-12-24-32,0-12-256,0-23-64,0-12-288,0-12-64,0-12-96,0 1 32,0 11-64,0 24 64,12 11 0,0 13 32,11 34 64,1 0 64,-1 25 64,1-1 96,-1 0 0,1-12 64,-1 12 0,-11-23 96,12-1-512,-13-11-256,1-12-2336,0-23-960,0-1-2751</inkml:trace>
          <inkml:trace contextRef="#ctx0" brushRef="#br0" timeOffset="6978">19618 14552 11136,'-12'47'4128,"24"-12"-2241,-12 25-1087,12-49 1152,-1 24-864,1-11-192,23 0-256,0-1-64,12 1-288,1-24 32,-13-12 96,12 0-160,-12-11-64,-11-25-192,-1 2 0,1 10-160,-24-11-32,0 12-64,-12 0 0,0 11-64,-11 12 32,-1 12 96,1 12 32,-13 12 224,13 23 192,0 11 64,11 1 128,12 12-160,12-24-32,-1 0 0,13-12 64,-1-11-320,1-12-128,11-36-2560,0-11-1088,1-24-2303</inkml:trace>
          <inkml:trace contextRef="#ctx0" brushRef="#br0" timeOffset="7345">20395 14257 15232,'-36'12'5695,"13"0"-3071,-1-1-2560,13-11 1056,-1 12-736,-11 0-224,23-1-192,-12 1 0,0 0 32,0 11-96,12 1 64,0-1 32,12 1 0,-12 0-96,24-13 0,11 1 64,0 0 0,0-12-192,12 0 0,0-12-192,0 0-64,0 12 128,-12-11 128,-11 11 128,0 11 64,-12 1 96,-24 23 96,0 1-64,-12 11 0,-11 12-32,-12-24-64,-12 12-256,0-12-96,12-11-320,12-12-32,0-12-1056,12-12-448,23-24-1119,0 1-449,11-12-32</inkml:trace>
          <inkml:trace contextRef="#ctx0" brushRef="#br0" timeOffset="7714">20617 14246 9472,'-11'12'3584,"-1"-1"-1920,0 1-1024,12 0 1023,0-12-255,12 12 32,-12 0-160,23-1-32,-11 13-672,23-12 288,0-12 128,12 11-256,12-11-96,-12-11-288,0-1-96,12-23-64,-24 11-32,12-23-96,-23 12-64,-12-1-128,0 13-64,-24 0-128,0-1-32,0 24 96,0 12 160,-11 11-96,11 12 64,-12 1 0,24 22 64,-11-10 32,22-1 32,1-12-96,23 0 64,13-11-1312,34-36-608,23-12-1824,25-34-735,35-37-449</inkml:trace>
        </inkml:traceGroup>
        <inkml:traceGroup>
          <inkml:annotationXML>
            <emma:emma xmlns:emma="http://www.w3.org/2003/04/emma" version="1.0">
              <emma:interpretation id="{A9FF15E3-8E51-44A4-8BC7-50FAC7F38D4D}" emma:medium="tactile" emma:mode="ink">
                <msink:context xmlns:msink="http://schemas.microsoft.com/ink/2010/main" type="inkWord" rotatedBoundingBox="18909,10885 23096,8909 23773,10343 19586,12319"/>
              </emma:interpretation>
              <emma:one-of disjunction-type="recognition" id="oneOf5">
                <emma:interpretation id="interp25" emma:lang="en-US" emma:confidence="1">
                  <emma:literal>assumption</emma:literal>
                </emma:interpretation>
                <emma:interpretation id="interp26" emma:lang="en-US" emma:confidence="0">
                  <emma:literal>as our potion</emma:literal>
                </emma:interpretation>
                <emma:interpretation id="interp27" emma:lang="en-US" emma:confidence="0">
                  <emma:literal>ass on potion</emma:literal>
                </emma:interpretation>
                <emma:interpretation id="interp28" emma:lang="en-US" emma:confidence="0">
                  <emma:literal>a sour potion</emma:literal>
                </emma:interpretation>
                <emma:interpretation id="interp29" emma:lang="en-US" emma:confidence="0">
                  <emma:literal>ass one potion</emma:literal>
                </emma:interpretation>
              </emma:one-of>
            </emma:emma>
          </inkml:annotationXML>
          <inkml:trace contextRef="#ctx0" brushRef="#br0" timeOffset="8380">22500 13705 13696,'-12'-24'5183,"0"13"-2815,-12-1-1920,12 0 1248,-11 24-864,-12 0-192,0-1-384,11 25-192,-23 10-32,0 1-192,11 13 32,-11 22 64,12 0 96,12 0-64,11-11 0,0-13 96,12-22 96,24-12 288,-1-24 160,12-24-288,12-35-192,12-11-224,-12-13-32,12 1-96,-24 0 0,1-1 128,-13 24 32,-11 24-32,-12 24 64,0 11-32,-24 35-64,13 12 0,-1 0 96,-12 23 0,24 1 96,0-13 96,12 2 128,12-25-64,-1-23 32,1-12-384,23-24-64,-12-11-2176,13-13-960,-1-34-1471,-1 0-577,2-12 1216</inkml:trace>
          <inkml:trace contextRef="#ctx0" brushRef="#br0" timeOffset="8705">22945 13317 9728,'-23'35'3680,"11"-11"-1984,-23-1-512,23-11 1247,-11 12-575,11-1-192,-11 0-768,11 1-288,-12 23-384,13 0-96,-13 0 0,24 0 0,-12 1 64,12-13-96,0-12-64,12 1 128,0-13 32,11-22-352,24-1-192,0-12-352,0 13-96,0-13 192,0 13 128,-12 11 128,1 11 160,-24 1 160,-12 23 96,0 12 192,-24-12 96,0 1 64,-11 11 96,-12 0-96,12-12 0,0 0-320,-1-11-32,13-12-416,11-24-96,1 0-1952,22-35-896,13-12-2399</inkml:trace>
          <inkml:trace contextRef="#ctx0" brushRef="#br0" timeOffset="9103">23451 13035 13952,'-47'12'5279,"23"11"-2879,-34 36-1824,46-35 1248,-12 23-1088,-11 0-320,11 0-352,-11 0-96,12 0 32,-13 0 0,25 0 0,-1-24 0,0 13 64,24-24-32,0 0 64,11-24-288,1 12-32,11-12-288,23 0-96,-10 0 160,-1 0 128,0 12 96,-24 0 160,1 0-32,0 24 32,-24 0 192,-24 23 64,0-12 64,1 24 0,-12-12-64,-1 0-32,1-12-192,11-11 32,1-12-768,11-12-384,0-12-1600,12-24-703,0-11-1793</inkml:trace>
          <inkml:trace contextRef="#ctx0" brushRef="#br0" timeOffset="9944">23698 13282 12416,'-11'35'4639,"-1"0"-2495,0 12-1856,12-11 960,0-13-768,0 13-192,12 11 160,0-12 160,-1 0-320,1-23 192,0 0 160,11-24-224,-11-12 0,12 1-160,-13-12-96,1-1-160,-12-23 0,0 1-352,-12-1-96,1 0-480,-1 12-224,0 12 288,-11 11 96,11 24 352,-12 0 192,24 24 64,-11-1 32,11 1 96,11 11 64,-11-12 0,24-11 64,-12 0-64,11-12 64,1 0-288,-1-12-96,0-11 160,1-1 96,0 1 64,-1-1 64,-11 12 0,0-11 96,0 11-160,-12 0-32,11 0-64,1 12 0,-12 0 64,12 12 64,-1 12 160,1 11 192,0 0 128,12 1 64,-12-1 224,11-11 192,-11-1-352,11-11-64,-11 0-288,0-1-64,-1-22 0,-11-1 0,12-12-64,-12 1-32,0-13-192,12 1-32,-12 0-128,12 11 32,-12-11 32,0 23-32,11 0 32,1 12 96,0 12 0,0 12 32,0-1 0,-1 1 0,13-1 192,-12 1 128,11-12 32,1-1 96,-13 1-96,13-12 32,-1-12-224,-11 1-32,0-13-64,0-11 32,-12-12-224,12 11-32,-1 1-96,-11 12 64,0-1-32,0 12 0,12 1 128,-12-1 32,12 12-96,0 0-32,-1 23 96,1 13 32,0-1 64,11 0 64,1 1-32,-12-13-32,11 1-128,13-24 0,-13-12-1504,12-12-640,0-11-1600,-11-12-703,12-12-289</inkml:trace>
          <inkml:trace contextRef="#ctx0" brushRef="#br0" timeOffset="10482">24921 12623 7424,'-11'-24'2816,"11"24"-1536,-12 0-384,12 0 960,-12 0 160,12 12 191,-12 0-703,1 11-320,11 1-704,0 23-160,0 11 0,11 1-128,1 35-32,12 12-64,-1 12 0,13 11 128,-1 12 128,-12-11-128,13-25 32,-13-22-96,0-13 0,1-11-32,-12-24 64,-1-11-32,-11-12 0,-11-24-736,-13-35-256,-11-35-1216,-24-13-512,12-34-223,-12-12 31,1-12 1696,11 0 832,12 12 1376,11 24 544,12 10 127,12 25 33,12 12-256,12 11-64,22 0-352,13 24-160,12 12-512,-1-1-224,12 24-288,-11 0 0,11 12-352,-23 11-96,-12-11 64,-23 23 96,-12 0 160,-24 12 64,-12 1 64,-11-1 0,-12-12 0,0 0 64,0-12-544,-12-11-192,12-12-1024,12-12-448,11-23-703,13 0-289,11-24-992</inkml:trace>
          <inkml:trace contextRef="#ctx0" brushRef="#br0" timeOffset="11021">25345 12200 13952,'23'47'5183,"1"-24"-2815,35 13-1920,-36-25 1248,13 1-640,11-12-128,0 0-512,12-23-192,-1-1-160,13-11-256,-12-12-32,-12 12-256,0 0-96,0 11 224,-23-11 192,11 12-32,-23 11 64,11 0-96,-11 0 0,0 12-32,-12 12 64,12 35 256,-1 0 128,-11 12 32,12-1 96,0-11 192,-12 0 128,12-12-192,0-11-96,-12-12-64,0-24-1376,0-24-608,-12-34-2656,12 0-1215,-12-36 351</inkml:trace>
          <inkml:trace contextRef="#ctx0" brushRef="#br0" timeOffset="10633">25650 11953 12160,'0'12'4575,"0"11"-2495,-12-11-2080,12 12 864,0 11-544,0 23-32,0 13-160,12 0-96,0-13 0,-1 13-32,1-12 0,0-12 0,0-12 0,0-11-1152,-24-12-416,12-24-1183,-12-12-417,-35-11-960</inkml:trace>
        </inkml:traceGroup>
        <inkml:traceGroup>
          <inkml:annotationXML>
            <emma:emma xmlns:emma="http://www.w3.org/2003/04/emma" version="1.0">
              <emma:interpretation id="{527D2C36-E779-4467-9A33-B57F5A69B70C}" emma:medium="tactile" emma:mode="ink">
                <msink:context xmlns:msink="http://schemas.microsoft.com/ink/2010/main" type="inkWord" rotatedBoundingBox="23127,8531 26263,7207 26670,8170 23534,9494"/>
              </emma:interpretation>
            </emma:emma>
          </inkml:annotationXML>
          <inkml:trace contextRef="#ctx0" brushRef="#br0" timeOffset="11768">26450 11871 12544,'-24'24'4735,"12"11"-2559,-11 0-1760,11-12 1120,12 13-640,0 23-192,0-1-416,0-11-192,12 12-64,11-24 160,13 1 128,-1-24-96,0-24 32,12-12-384,-11-23-64,-1 0-128,0-12 32,-11-11 160,-12-1 64,-12 12-32,-12-11 64,0 23 32,-12 11 64,12 13-96,-11 23 0,0 23 96,-1 1 96,12 11 128,1 1 64,11-13-160,0 1-64,11-1 128,1-23 96,12 0-192,11-12-96,0-11-128,1-12 32,-13-13 32,12 1 64,-11 1-32,-1 10-32,-11 1 96,0 12 0,0-1-192,-12 24 0,12 12-128,-12 11 64,11 13 96,-11 11 96,12 11 128,0-11 128,-1 1 160,1-13 96,12 0 128,-1-23 128,1-1-128,-1-11-96,1-11-320,-12-13-96,11-11-96,-11-24-64,0 0-64,-1 1-32,-11 22-32,12 1 0,-12 12-64,12 34-160,-12 13 96,12 23 192,-1 0 128,13 11 64,-12-10 64,23-13-32,-11 0 64,11-23-64,12 0 0,24-24-736,-13-12-320,1-34-2176,12-13-928,-12-23-2751</inkml:trace>
          <inkml:trace contextRef="#ctx0" brushRef="#br0" timeOffset="11427">26226 11730 12032,'12'59'4479,"-12"-24"-2431,12 12-1824,-1-23 992,-11-13-1760,12 13-672,0-24-4159,12 0-1761</inkml:trace>
          <inkml:trace contextRef="#ctx0" brushRef="#br0" timeOffset="12177">28002 10930 12288,'-47'35'4639,"23"-23"-2495,-11 12-1088,24-13 1344,-13 1-832,1 23-160,-24 0-768,23 1-256,-11-1-224,-12 12-64,11-12 32,-10 13-160,10-13 32,13-12 192,-1 13 128,24-13-160,0-11-96,24 0-32,-1-1-32,13-11-224,10 0 0,1 0-128,0 0 64,24 0 0,-12 0 96,-12 12 64,0 0 64,-12 0-32,-11 0 32,-24-1 128,-12 13 32,-12-1 32,-11 1 0,0-1-224,0 1 0,-12-12-320,11 0-64,1-24-1216,11 0-512,1-12-2527,23-23-1025,0-11 1312</inkml:trace>
          <inkml:trace contextRef="#ctx0" brushRef="#br0" timeOffset="12829">28590 11377 19327,'-35'12'7200,"47"0"-3904,-12-12-3904,12 12 1088,-12-12-992,0 0-192,0 11-1344,0-11-512,11 12 1312,1-12-3072,-12 12-1279,12-24 639</inkml:trace>
          <inkml:trace contextRef="#ctx0" brushRef="#br0" timeOffset="12582">28320 10471 14976,'-12'12'5631,"12"-12"-3071,0 0-2432,0 0 1120,0 0-480,0 0 0,12 0-352,-12-12-160,23 0-160,13-11-96,34-1 96,-11-11-128,35 0 0,0-24-32,24 12 0,-13 0 0,-10 23 0,-25 1 64,-11 11 0,-12 12-96,-35 24 0,-12 23 64,-36 11 0,-23 13 160,1 11 64,-24 24 64,11-12 0,0-12 128,13-11 96,10-12-256,1-12-128,24 0-64,-1-24 32,24 1-448,0-12-160,12-12-2464,0 0-1120,11-12-2623</inkml:trace>
        </inkml:traceGroup>
      </inkml:traceGroup>
    </inkml:traceGroup>
  </inkml:traceGroup>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6:19.132"/>
    </inkml:context>
    <inkml:brush xml:id="br0">
      <inkml:brushProperty name="width" value="0.02356" units="cm"/>
      <inkml:brushProperty name="height" value="0.02356" units="cm"/>
    </inkml:brush>
  </inkml:definitions>
  <inkml:traceGroup>
    <inkml:annotationXML>
      <emma:emma xmlns:emma="http://www.w3.org/2003/04/emma" version="1.0">
        <emma:interpretation id="{CF44F5D7-28D4-4A1C-8B08-A0E12FA3927B}" emma:medium="tactile" emma:mode="ink">
          <msink:context xmlns:msink="http://schemas.microsoft.com/ink/2010/main" type="inkDrawing"/>
        </emma:interpretation>
      </emma:emma>
    </inkml:annotationXML>
    <inkml:trace contextRef="#ctx0" brushRef="#br0">29060 12172 128,'0'0'0</inkml:trace>
  </inkml:traceGroup>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6:24.108"/>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AB4E1370-795F-4DF9-8E4B-CA5685C596B3}" emma:medium="tactile" emma:mode="ink">
          <msink:context xmlns:msink="http://schemas.microsoft.com/ink/2010/main" type="inkDrawing" rotatedBoundingBox="11432,12810 13943,7763 17109,9339 14598,14385" hotPoints="15977,8455 15851,11838 12854,13412 12980,10029" semanticType="enclosure" shapeName="Ellipse"/>
        </emma:interpretation>
      </emma:emma>
    </inkml:annotationXML>
    <inkml:trace contextRef="#ctx0" brushRef="#br0">16537 8785 18303,'0'12'0,"12"-1"-192,-12-11 32,12 12-32,11 12 128,12-1 32,12 1 32,36-12 0,22 11 64,25-23 32,35-23 320,11-36 96,36-24 256,-1-10 160,13-49-160,-1-11 0,12-58 0,-23-1 64,-12-35-320,0 0-64,-24-12-256,-35-11-128,-23-1-32,-24 1-32,-47 23-576,-23 0-160,-36 24-160,-24 11 0,-34 24-128,-12 11-96,-24 37 352,-24 22 192,1 24 288,-24 0 160,0 35 32,-12 24 32,-11 11 0,0 24-64,-12 0 0,-12 24 96,0 34 0,-12 13 32,-23 23-96,0 35 64,0 36 96,-13 23 96,25 47 480,0 36 224,23 23 192,23 35 96,48 12-448,35 24-160,35 11-320,24-12-96,47-34-64,35-36 32,12-36 0,23-46 96,24-12 96,11-35 160,60-12-128,11-36 64,12-46-32,23-59 32,1-48-64,11-23-32,-12-58-96,12-13-32,-11-23-96,-36-11-64,12 11 32,-47 0 32,-24 12-32,-35 11 64,-23 48 0,-36 0 32,-12 35-160,-23 12-32,-11 23-832,-48 24-352,0 11-1120,-11 24-512,-1-11-1087,1-13-385,-13 1 224</inkml:trace>
  </inkml:traceGroup>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3-02T21:06:24.644"/>
    </inkml:context>
    <inkml:brush xml:id="br0">
      <inkml:brushProperty name="width" value="0.02222" units="cm"/>
      <inkml:brushProperty name="height" value="0.02222" units="cm"/>
      <inkml:brushProperty name="color" value="#ED1C24"/>
    </inkml:brush>
  </inkml:definitions>
  <inkml:traceGroup>
    <inkml:annotationXML>
      <emma:emma xmlns:emma="http://www.w3.org/2003/04/emma" version="1.0">
        <emma:interpretation id="{18A5686E-63FD-496D-BFD8-9EAE35B6CE04}" emma:medium="tactile" emma:mode="ink">
          <msink:context xmlns:msink="http://schemas.microsoft.com/ink/2010/main" type="writingRegion" rotatedBoundingBox="16439,7467 17086,7467 17086,9090 16439,9090"/>
        </emma:interpretation>
      </emma:emma>
    </inkml:annotationXML>
    <inkml:traceGroup>
      <inkml:annotationXML>
        <emma:emma xmlns:emma="http://www.w3.org/2003/04/emma" version="1.0">
          <emma:interpretation id="{404074EE-696A-45CC-84D8-7D8EAE3637C4}" emma:medium="tactile" emma:mode="ink">
            <msink:context xmlns:msink="http://schemas.microsoft.com/ink/2010/main" type="paragraph" rotatedBoundingBox="16439,7467 17086,7467 17086,9090 16439,9090" alignmentLevel="1"/>
          </emma:interpretation>
        </emma:emma>
      </inkml:annotationXML>
      <inkml:traceGroup>
        <inkml:annotationXML>
          <emma:emma xmlns:emma="http://www.w3.org/2003/04/emma" version="1.0">
            <emma:interpretation id="{E2A5D32B-2608-40CA-943D-CF3ECA95AB96}" emma:medium="tactile" emma:mode="ink">
              <msink:context xmlns:msink="http://schemas.microsoft.com/ink/2010/main" type="line" rotatedBoundingBox="16439,7467 17086,7467 17086,9090 16439,9090"/>
            </emma:interpretation>
          </emma:emma>
        </inkml:annotationXML>
        <inkml:traceGroup>
          <inkml:annotationXML>
            <emma:emma xmlns:emma="http://www.w3.org/2003/04/emma" version="1.0">
              <emma:interpretation id="{6EDF537D-3E9E-4D39-BC5C-48DF41FF54AA}" emma:medium="tactile" emma:mode="ink">
                <msink:context xmlns:msink="http://schemas.microsoft.com/ink/2010/main" type="inkWord" rotatedBoundingBox="16439,7467 17086,7467 17086,9090 16439,9090"/>
              </emma:interpretation>
              <emma:one-of disjunction-type="recognition" id="oneOf0">
                <emma:interpretation id="interp0" emma:lang="en-US" emma:confidence="0">
                  <emma:literal>?</emma:literal>
                </emma:interpretation>
                <emma:interpretation id="interp1" emma:lang="en-US" emma:confidence="0">
                  <emma:literal>f</emma:literal>
                </emma:interpretation>
                <emma:interpretation id="interp2" emma:lang="en-US" emma:confidence="0">
                  <emma:literal>7</emma:literal>
                </emma:interpretation>
                <emma:interpretation id="interp3" emma:lang="en-US" emma:confidence="0">
                  <emma:literal>F</emma:literal>
                </emma:interpretation>
                <emma:interpretation id="interp4" emma:lang="en-US" emma:confidence="0">
                  <emma:literal>]</emma:literal>
                </emma:interpretation>
              </emma:one-of>
            </emma:emma>
          </inkml:annotationXML>
          <inkml:trace contextRef="#ctx0" brushRef="#br0">20609 3717 8832,'-12'-36'3328,"0"25"-1792,1-25-1312,-1 25 736,12-13-320,-12 13 32,12-13-321,0 1-127,12-13-128,11 1 64,13 0 32,10-1 64,1-11 64,24 12-160,0-12-96,11 0 32,-11 12 0,-13 0 32,1 11 0,-24 12-160,-11 24 32,-12 0 0,-24 11 64,-24 36-32,-22 11 64,-1 25 224,0-2 160,-11 14-96,11-2 32,12 1-320,12-12-64,11-11-32,0-25 64,13-11-96,-1-12 0,12-11-1024,0 0-416,0-24-2719,12 0-2305,-1-24 2304</inkml:trace>
          <inkml:trace contextRef="#ctx0" brushRef="#br0" timeOffset="240">21068 4293 12928,'-36'-24'4831,"24"24"-2623,1 0-2656,-1 12 704,-12 0-384,1 23 96,-12 12-64,-1 12 32,1 0 64,0-1-96,-1-10 0,25 10 64,-1-22 0,12-1-1888,12-23-831</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6" sqref="A6:A8"/>
    </sheetView>
  </sheetViews>
  <sheetFormatPr defaultRowHeight="14.35" x14ac:dyDescent="0.5"/>
  <cols>
    <col min="1" max="1" width="21.52734375" customWidth="1"/>
    <col min="2" max="2" width="19.1171875" customWidth="1"/>
  </cols>
  <sheetData>
    <row r="1" spans="1:3" ht="15.35" x14ac:dyDescent="0.5">
      <c r="A1" s="2" t="s">
        <v>38</v>
      </c>
      <c r="B1" s="2" t="s">
        <v>37</v>
      </c>
      <c r="C1" s="1"/>
    </row>
    <row r="2" spans="1:3" ht="15.35" x14ac:dyDescent="0.5">
      <c r="A2" s="3"/>
      <c r="B2" s="3"/>
      <c r="C2" s="1"/>
    </row>
    <row r="3" spans="1:3" ht="15.35" x14ac:dyDescent="0.5">
      <c r="A3" s="4" t="s">
        <v>39</v>
      </c>
      <c r="B3" s="3"/>
      <c r="C3" s="1"/>
    </row>
    <row r="4" spans="1:3" ht="15.35" x14ac:dyDescent="0.5">
      <c r="A4" s="3"/>
      <c r="B4" s="3"/>
      <c r="C4" s="1"/>
    </row>
    <row r="5" spans="1:3" ht="15.35" x14ac:dyDescent="0.5">
      <c r="A5" s="4" t="s">
        <v>40</v>
      </c>
      <c r="B5" s="3"/>
      <c r="C5" s="1"/>
    </row>
    <row r="6" spans="1:3" ht="15.35" x14ac:dyDescent="0.5">
      <c r="A6" s="28" t="s">
        <v>41</v>
      </c>
      <c r="B6" s="3"/>
      <c r="C6" s="1"/>
    </row>
    <row r="7" spans="1:3" ht="15.35" x14ac:dyDescent="0.5">
      <c r="A7" s="28" t="s">
        <v>72</v>
      </c>
      <c r="B7" s="3"/>
      <c r="C7" s="1"/>
    </row>
    <row r="8" spans="1:3" ht="15.35" x14ac:dyDescent="0.5">
      <c r="A8" s="28" t="s">
        <v>42</v>
      </c>
      <c r="B8" s="3"/>
      <c r="C8" s="1"/>
    </row>
    <row r="9" spans="1:3" ht="15.35" x14ac:dyDescent="0.5">
      <c r="A9" s="3"/>
      <c r="B9" s="3"/>
      <c r="C9" s="1"/>
    </row>
    <row r="10" spans="1:3" x14ac:dyDescent="0.5">
      <c r="A10" s="1"/>
      <c r="B10" s="1"/>
      <c r="C10"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12" sqref="A12:G17"/>
    </sheetView>
  </sheetViews>
  <sheetFormatPr defaultColWidth="8.87890625" defaultRowHeight="15.7" x14ac:dyDescent="0.55000000000000004"/>
  <cols>
    <col min="1" max="1" width="35.1171875" style="5" customWidth="1"/>
    <col min="2" max="2" width="16.76171875" style="5" customWidth="1"/>
    <col min="3" max="3" width="11.52734375" style="5" customWidth="1"/>
    <col min="4" max="4" width="15.1171875" style="5" customWidth="1"/>
    <col min="5" max="5" width="18" style="5" customWidth="1"/>
    <col min="6" max="6" width="14.41015625" style="5" customWidth="1"/>
    <col min="7" max="7" width="15.52734375" style="5" customWidth="1"/>
    <col min="8" max="16384" width="8.87890625" style="5"/>
  </cols>
  <sheetData>
    <row r="1" spans="1:7" x14ac:dyDescent="0.55000000000000004">
      <c r="F1" s="6" t="s">
        <v>0</v>
      </c>
    </row>
    <row r="2" spans="1:7" s="8" customFormat="1" ht="15.35" x14ac:dyDescent="0.5">
      <c r="A2" s="7" t="s">
        <v>1</v>
      </c>
      <c r="B2" s="7" t="s">
        <v>2</v>
      </c>
      <c r="C2" s="7" t="s">
        <v>3</v>
      </c>
      <c r="D2" s="7" t="s">
        <v>4</v>
      </c>
      <c r="E2" s="7" t="s">
        <v>5</v>
      </c>
      <c r="F2" s="7" t="s">
        <v>2</v>
      </c>
      <c r="G2" s="7" t="s">
        <v>3</v>
      </c>
    </row>
    <row r="3" spans="1:7" x14ac:dyDescent="0.55000000000000004">
      <c r="A3" s="9"/>
      <c r="B3" s="9"/>
      <c r="C3" s="9"/>
      <c r="D3" s="9"/>
      <c r="E3" s="9"/>
      <c r="F3" s="9"/>
      <c r="G3" s="9"/>
    </row>
    <row r="4" spans="1:7" x14ac:dyDescent="0.55000000000000004">
      <c r="A4" s="9" t="s">
        <v>6</v>
      </c>
      <c r="B4" s="9">
        <v>100</v>
      </c>
      <c r="C4" s="9">
        <v>115</v>
      </c>
      <c r="D4" s="9">
        <v>150</v>
      </c>
      <c r="E4" s="9">
        <v>70</v>
      </c>
      <c r="F4" s="9">
        <f>ROUND(((B4/$D4)*100),0)</f>
        <v>67</v>
      </c>
      <c r="G4" s="9">
        <f>ROUND(((C4/$D4)*100),0)</f>
        <v>77</v>
      </c>
    </row>
    <row r="5" spans="1:7" x14ac:dyDescent="0.55000000000000004">
      <c r="A5" s="9" t="s">
        <v>7</v>
      </c>
      <c r="B5" s="9">
        <v>78</v>
      </c>
      <c r="C5" s="9">
        <v>75</v>
      </c>
      <c r="D5" s="9">
        <v>100</v>
      </c>
      <c r="E5" s="9">
        <v>100</v>
      </c>
      <c r="F5" s="9">
        <f t="shared" ref="F5:G9" si="0">ROUND(((B5/$D5)*100),0)</f>
        <v>78</v>
      </c>
      <c r="G5" s="9">
        <f t="shared" si="0"/>
        <v>75</v>
      </c>
    </row>
    <row r="6" spans="1:7" x14ac:dyDescent="0.55000000000000004">
      <c r="A6" s="9" t="s">
        <v>8</v>
      </c>
      <c r="B6" s="9">
        <v>40</v>
      </c>
      <c r="C6" s="9">
        <v>35</v>
      </c>
      <c r="D6" s="9">
        <v>60</v>
      </c>
      <c r="E6" s="9">
        <v>85</v>
      </c>
      <c r="F6" s="9">
        <f t="shared" si="0"/>
        <v>67</v>
      </c>
      <c r="G6" s="9">
        <f t="shared" si="0"/>
        <v>58</v>
      </c>
    </row>
    <row r="7" spans="1:7" x14ac:dyDescent="0.55000000000000004">
      <c r="A7" s="9" t="s">
        <v>9</v>
      </c>
      <c r="B7" s="9">
        <v>46</v>
      </c>
      <c r="C7" s="9">
        <v>38</v>
      </c>
      <c r="D7" s="9">
        <v>50</v>
      </c>
      <c r="E7" s="9">
        <v>80</v>
      </c>
      <c r="F7" s="9">
        <f>ROUND(((B7/$D7)*100),0)</f>
        <v>92</v>
      </c>
      <c r="G7" s="9">
        <f>ROUND(((C7/$D7)*100),0)</f>
        <v>76</v>
      </c>
    </row>
    <row r="8" spans="1:7" x14ac:dyDescent="0.55000000000000004">
      <c r="A8" s="9" t="s">
        <v>10</v>
      </c>
      <c r="B8" s="9">
        <v>35</v>
      </c>
      <c r="C8" s="9">
        <v>34</v>
      </c>
      <c r="D8" s="9">
        <v>40</v>
      </c>
      <c r="E8" s="9">
        <v>90</v>
      </c>
      <c r="F8" s="9">
        <f t="shared" si="0"/>
        <v>88</v>
      </c>
      <c r="G8" s="9">
        <f t="shared" si="0"/>
        <v>85</v>
      </c>
    </row>
    <row r="9" spans="1:7" x14ac:dyDescent="0.55000000000000004">
      <c r="A9" s="9" t="s">
        <v>11</v>
      </c>
      <c r="B9" s="9">
        <v>19</v>
      </c>
      <c r="C9" s="9">
        <v>16</v>
      </c>
      <c r="D9" s="9">
        <v>20</v>
      </c>
      <c r="E9" s="9">
        <v>60</v>
      </c>
      <c r="F9" s="9">
        <f t="shared" si="0"/>
        <v>95</v>
      </c>
      <c r="G9" s="9">
        <f t="shared" si="0"/>
        <v>80</v>
      </c>
    </row>
    <row r="11" spans="1:7" x14ac:dyDescent="0.55000000000000004">
      <c r="F11" s="10">
        <f>SUMPRODUCT(F4:F9,$E4:$E9)</f>
        <v>39165</v>
      </c>
      <c r="G11" s="10">
        <f>SUMPRODUCT(G4:G9,$E4:$E9)</f>
        <v>36350</v>
      </c>
    </row>
    <row r="12" spans="1:7" x14ac:dyDescent="0.55000000000000004">
      <c r="A12" s="29" t="s">
        <v>12</v>
      </c>
      <c r="B12" s="30"/>
      <c r="C12" s="30"/>
      <c r="D12" s="30"/>
      <c r="E12" s="30"/>
      <c r="F12" s="30"/>
      <c r="G12" s="30"/>
    </row>
    <row r="13" spans="1:7" x14ac:dyDescent="0.55000000000000004">
      <c r="A13" s="30"/>
      <c r="B13" s="30"/>
      <c r="C13" s="30"/>
      <c r="D13" s="30"/>
      <c r="E13" s="30"/>
      <c r="F13" s="30"/>
      <c r="G13" s="30"/>
    </row>
    <row r="14" spans="1:7" x14ac:dyDescent="0.55000000000000004">
      <c r="A14" s="30"/>
      <c r="B14" s="30"/>
      <c r="C14" s="30"/>
      <c r="D14" s="30"/>
      <c r="E14" s="30"/>
      <c r="F14" s="30"/>
      <c r="G14" s="30"/>
    </row>
    <row r="15" spans="1:7" x14ac:dyDescent="0.55000000000000004">
      <c r="A15" s="30"/>
      <c r="B15" s="30"/>
      <c r="C15" s="30"/>
      <c r="D15" s="30"/>
      <c r="E15" s="30"/>
      <c r="F15" s="30"/>
      <c r="G15" s="30"/>
    </row>
    <row r="16" spans="1:7" x14ac:dyDescent="0.55000000000000004">
      <c r="A16" s="30"/>
      <c r="B16" s="30"/>
      <c r="C16" s="30"/>
      <c r="D16" s="30"/>
      <c r="E16" s="30"/>
      <c r="F16" s="30"/>
      <c r="G16" s="30"/>
    </row>
    <row r="17" spans="1:7" x14ac:dyDescent="0.55000000000000004">
      <c r="A17" s="30"/>
      <c r="B17" s="30"/>
      <c r="C17" s="30"/>
      <c r="D17" s="30"/>
      <c r="E17" s="30"/>
      <c r="F17" s="30"/>
      <c r="G17" s="30"/>
    </row>
  </sheetData>
  <mergeCells count="1">
    <mergeCell ref="A12:G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A13" workbookViewId="0">
      <selection activeCell="H19" sqref="H19"/>
    </sheetView>
  </sheetViews>
  <sheetFormatPr defaultColWidth="16.87890625" defaultRowHeight="15.7" x14ac:dyDescent="0.55000000000000004"/>
  <cols>
    <col min="1" max="16384" width="16.87890625" style="5"/>
  </cols>
  <sheetData>
    <row r="1" spans="1:14" x14ac:dyDescent="0.55000000000000004">
      <c r="A1" s="11" t="s">
        <v>1</v>
      </c>
      <c r="B1" s="11" t="s">
        <v>4</v>
      </c>
      <c r="C1" s="11" t="s">
        <v>13</v>
      </c>
      <c r="D1" s="11" t="s">
        <v>14</v>
      </c>
      <c r="E1" s="12"/>
      <c r="F1" s="12"/>
      <c r="G1" s="12"/>
      <c r="H1" s="12"/>
      <c r="I1" s="12"/>
      <c r="J1" s="12"/>
      <c r="K1" s="12"/>
      <c r="L1" s="12"/>
      <c r="M1" s="12"/>
      <c r="N1" s="12"/>
    </row>
    <row r="2" spans="1:14" x14ac:dyDescent="0.55000000000000004">
      <c r="A2" s="9" t="s">
        <v>15</v>
      </c>
      <c r="B2" s="9">
        <v>150</v>
      </c>
      <c r="C2" s="9">
        <v>130</v>
      </c>
      <c r="D2" s="9">
        <v>123</v>
      </c>
      <c r="E2" s="13"/>
      <c r="F2" s="12"/>
      <c r="G2" s="12"/>
      <c r="H2" s="12"/>
      <c r="I2" s="12"/>
      <c r="J2" s="12"/>
      <c r="K2" s="12"/>
      <c r="L2" s="12"/>
      <c r="M2" s="12"/>
      <c r="N2" s="12"/>
    </row>
    <row r="3" spans="1:14" x14ac:dyDescent="0.55000000000000004">
      <c r="A3" s="9" t="s">
        <v>16</v>
      </c>
      <c r="B3" s="9">
        <v>130</v>
      </c>
      <c r="C3" s="9">
        <v>122</v>
      </c>
      <c r="D3" s="9">
        <v>110</v>
      </c>
      <c r="E3" s="12"/>
      <c r="F3" s="12"/>
      <c r="G3" s="12"/>
      <c r="H3" s="12"/>
      <c r="I3" s="12"/>
      <c r="J3" s="12"/>
      <c r="K3" s="12"/>
      <c r="L3" s="12"/>
      <c r="M3" s="12"/>
      <c r="N3" s="12"/>
    </row>
    <row r="4" spans="1:14" x14ac:dyDescent="0.55000000000000004">
      <c r="A4" s="9" t="s">
        <v>17</v>
      </c>
      <c r="B4" s="9">
        <v>80</v>
      </c>
      <c r="C4" s="9">
        <v>73</v>
      </c>
      <c r="D4" s="9"/>
      <c r="E4" s="12"/>
      <c r="F4" s="12"/>
      <c r="G4" s="12"/>
      <c r="H4" s="12"/>
      <c r="I4" s="12"/>
      <c r="J4" s="12"/>
      <c r="K4" s="12"/>
      <c r="L4" s="12"/>
      <c r="M4" s="12"/>
      <c r="N4" s="12"/>
    </row>
    <row r="5" spans="1:14" x14ac:dyDescent="0.55000000000000004">
      <c r="A5" s="9" t="s">
        <v>18</v>
      </c>
      <c r="B5" s="9">
        <v>75</v>
      </c>
      <c r="C5" s="9">
        <v>70</v>
      </c>
      <c r="D5" s="9">
        <v>63</v>
      </c>
      <c r="E5" s="12"/>
      <c r="F5" s="12"/>
      <c r="G5" s="14"/>
      <c r="H5" s="12"/>
      <c r="I5" s="12"/>
      <c r="J5" s="12"/>
      <c r="K5" s="12"/>
      <c r="L5" s="12"/>
      <c r="M5" s="12"/>
      <c r="N5" s="12"/>
    </row>
    <row r="6" spans="1:14" x14ac:dyDescent="0.55000000000000004">
      <c r="A6" s="9" t="s">
        <v>19</v>
      </c>
      <c r="B6" s="9">
        <v>65</v>
      </c>
      <c r="C6" s="9">
        <v>59</v>
      </c>
      <c r="D6" s="9"/>
      <c r="E6" s="12"/>
      <c r="F6" s="12"/>
      <c r="G6" s="12"/>
      <c r="H6" s="12"/>
      <c r="I6" s="12"/>
      <c r="J6" s="12"/>
      <c r="K6" s="12"/>
      <c r="L6" s="12"/>
      <c r="M6" s="12"/>
      <c r="N6" s="12"/>
    </row>
    <row r="7" spans="1:14" x14ac:dyDescent="0.55000000000000004">
      <c r="A7" s="9" t="s">
        <v>20</v>
      </c>
      <c r="B7" s="9">
        <v>40</v>
      </c>
      <c r="C7" s="9">
        <v>30</v>
      </c>
      <c r="D7" s="9">
        <v>24</v>
      </c>
      <c r="E7" s="12"/>
      <c r="F7" s="12"/>
      <c r="G7" s="12"/>
      <c r="H7" s="12"/>
      <c r="I7" s="12"/>
      <c r="J7" s="12"/>
      <c r="K7" s="12"/>
      <c r="L7" s="12"/>
      <c r="M7" s="12"/>
      <c r="N7" s="12"/>
    </row>
    <row r="8" spans="1:14" x14ac:dyDescent="0.55000000000000004">
      <c r="A8" s="9" t="s">
        <v>21</v>
      </c>
      <c r="B8" s="9">
        <v>30</v>
      </c>
      <c r="C8" s="9"/>
      <c r="D8" s="9">
        <v>15</v>
      </c>
      <c r="E8" s="12"/>
      <c r="F8" s="12"/>
      <c r="G8" s="12"/>
      <c r="H8" s="12"/>
      <c r="I8" s="12"/>
      <c r="J8" s="12"/>
      <c r="K8" s="12"/>
      <c r="L8" s="12"/>
      <c r="M8" s="12"/>
      <c r="N8" s="12"/>
    </row>
    <row r="9" spans="1:14" x14ac:dyDescent="0.55000000000000004">
      <c r="A9" s="9" t="s">
        <v>11</v>
      </c>
      <c r="B9" s="9">
        <v>25</v>
      </c>
      <c r="C9" s="9">
        <v>22</v>
      </c>
      <c r="D9" s="9">
        <v>17</v>
      </c>
      <c r="E9" s="12"/>
      <c r="F9" s="12"/>
      <c r="G9" s="12"/>
      <c r="H9" s="12"/>
      <c r="I9" s="12"/>
      <c r="J9" s="12"/>
      <c r="K9" s="12"/>
      <c r="L9" s="12"/>
      <c r="M9" s="12"/>
      <c r="N9" s="12"/>
    </row>
    <row r="10" spans="1:14" x14ac:dyDescent="0.55000000000000004">
      <c r="A10" s="12"/>
      <c r="B10" s="12"/>
      <c r="C10" s="12"/>
      <c r="D10" s="12"/>
      <c r="E10" s="12"/>
      <c r="F10" s="12"/>
      <c r="G10" s="12"/>
      <c r="H10" s="12"/>
      <c r="I10" s="12"/>
      <c r="J10" s="12"/>
      <c r="K10" s="12"/>
      <c r="L10" s="12"/>
      <c r="M10" s="12"/>
      <c r="N10" s="12"/>
    </row>
    <row r="11" spans="1:14" ht="14.45" customHeight="1" x14ac:dyDescent="0.55000000000000004">
      <c r="A11" s="31" t="s">
        <v>35</v>
      </c>
      <c r="B11" s="31"/>
      <c r="C11" s="31"/>
      <c r="D11" s="31"/>
      <c r="E11" s="31"/>
      <c r="F11" s="31"/>
      <c r="G11" s="31"/>
      <c r="H11" s="15"/>
      <c r="I11" s="15"/>
      <c r="J11" s="15"/>
      <c r="K11" s="15"/>
      <c r="L11" s="15"/>
      <c r="M11" s="15"/>
      <c r="N11" s="15"/>
    </row>
    <row r="12" spans="1:14" ht="21.6" customHeight="1" x14ac:dyDescent="0.55000000000000004">
      <c r="A12" s="31"/>
      <c r="B12" s="31"/>
      <c r="C12" s="31"/>
      <c r="D12" s="31"/>
      <c r="E12" s="31"/>
      <c r="F12" s="31"/>
      <c r="G12" s="31"/>
      <c r="H12" s="15"/>
      <c r="I12" s="15"/>
      <c r="J12" s="15"/>
      <c r="K12" s="15"/>
      <c r="L12" s="15"/>
      <c r="M12" s="15"/>
      <c r="N12" s="15"/>
    </row>
    <row r="13" spans="1:14" ht="29.45" customHeight="1" x14ac:dyDescent="0.55000000000000004">
      <c r="A13" s="31"/>
      <c r="B13" s="31"/>
      <c r="C13" s="31"/>
      <c r="D13" s="31"/>
      <c r="E13" s="31"/>
      <c r="F13" s="31"/>
      <c r="G13" s="31"/>
      <c r="H13" s="15"/>
      <c r="I13" s="15"/>
      <c r="J13" s="15"/>
      <c r="K13" s="15"/>
      <c r="L13" s="15"/>
      <c r="M13" s="15"/>
      <c r="N13" s="15"/>
    </row>
    <row r="14" spans="1:14" x14ac:dyDescent="0.55000000000000004">
      <c r="A14" s="15"/>
      <c r="B14" s="15"/>
      <c r="C14" s="15"/>
      <c r="D14" s="15"/>
      <c r="E14" s="15"/>
      <c r="F14" s="15"/>
      <c r="G14" s="15"/>
      <c r="H14" s="15"/>
      <c r="I14" s="15"/>
      <c r="J14" s="15"/>
      <c r="K14" s="15"/>
      <c r="L14" s="15"/>
      <c r="M14" s="15"/>
      <c r="N14" s="15"/>
    </row>
    <row r="15" spans="1:14" x14ac:dyDescent="0.55000000000000004">
      <c r="A15" s="14"/>
      <c r="B15" s="14"/>
      <c r="C15" s="14"/>
      <c r="D15" s="14"/>
      <c r="E15" s="14"/>
      <c r="F15" s="16"/>
      <c r="G15" s="14"/>
      <c r="H15" s="14"/>
      <c r="I15" s="14"/>
      <c r="J15" s="14"/>
      <c r="K15" s="14"/>
      <c r="L15" s="14"/>
      <c r="M15" s="14"/>
      <c r="N15" s="14"/>
    </row>
    <row r="16" spans="1:14" s="8" customFormat="1" ht="15.35" x14ac:dyDescent="0.5">
      <c r="A16" s="7" t="s">
        <v>1</v>
      </c>
      <c r="B16" s="7" t="s">
        <v>4</v>
      </c>
      <c r="C16" s="7" t="s">
        <v>13</v>
      </c>
      <c r="D16" s="7" t="s">
        <v>14</v>
      </c>
      <c r="E16" s="7" t="s">
        <v>5</v>
      </c>
      <c r="F16" s="7" t="s">
        <v>13</v>
      </c>
      <c r="G16" s="7" t="s">
        <v>14</v>
      </c>
    </row>
    <row r="17" spans="1:14" x14ac:dyDescent="0.55000000000000004">
      <c r="A17" s="9" t="s">
        <v>15</v>
      </c>
      <c r="B17" s="9">
        <v>150</v>
      </c>
      <c r="C17" s="9">
        <v>130</v>
      </c>
      <c r="D17" s="9">
        <v>123</v>
      </c>
      <c r="E17" s="9">
        <v>80</v>
      </c>
      <c r="F17" s="9">
        <f>ROUND((C17/$B17)*100,0)</f>
        <v>87</v>
      </c>
      <c r="G17" s="9">
        <f>ROUND((D17/$B17)*100,0)</f>
        <v>82</v>
      </c>
      <c r="H17" s="14"/>
      <c r="I17" s="14"/>
      <c r="J17" s="14"/>
      <c r="K17" s="14"/>
      <c r="L17" s="14"/>
      <c r="M17" s="14"/>
      <c r="N17" s="14"/>
    </row>
    <row r="18" spans="1:14" x14ac:dyDescent="0.55000000000000004">
      <c r="A18" s="9" t="s">
        <v>16</v>
      </c>
      <c r="B18" s="9">
        <v>130</v>
      </c>
      <c r="C18" s="9">
        <v>122</v>
      </c>
      <c r="D18" s="9">
        <v>110</v>
      </c>
      <c r="E18" s="9">
        <v>75</v>
      </c>
      <c r="F18" s="9">
        <f t="shared" ref="F18:G21" si="0">ROUND((C18/$B18)*100,0)</f>
        <v>94</v>
      </c>
      <c r="G18" s="9">
        <f t="shared" si="0"/>
        <v>85</v>
      </c>
      <c r="H18" s="14"/>
      <c r="I18" s="14"/>
      <c r="J18" s="14"/>
      <c r="K18" s="14"/>
      <c r="L18" s="14"/>
      <c r="M18" s="14"/>
      <c r="N18" s="14"/>
    </row>
    <row r="19" spans="1:14" x14ac:dyDescent="0.55000000000000004">
      <c r="A19" s="9" t="s">
        <v>18</v>
      </c>
      <c r="B19" s="9">
        <v>75</v>
      </c>
      <c r="C19" s="9">
        <v>70</v>
      </c>
      <c r="D19" s="9">
        <v>63</v>
      </c>
      <c r="E19" s="9">
        <v>85</v>
      </c>
      <c r="F19" s="9">
        <f t="shared" si="0"/>
        <v>93</v>
      </c>
      <c r="G19" s="9">
        <f t="shared" si="0"/>
        <v>84</v>
      </c>
      <c r="H19" s="14"/>
      <c r="I19" s="14"/>
      <c r="J19" s="14"/>
      <c r="K19" s="14"/>
      <c r="L19" s="14"/>
      <c r="M19" s="14"/>
      <c r="N19" s="14"/>
    </row>
    <row r="20" spans="1:14" x14ac:dyDescent="0.55000000000000004">
      <c r="A20" s="9" t="s">
        <v>20</v>
      </c>
      <c r="B20" s="9">
        <v>40</v>
      </c>
      <c r="C20" s="9">
        <v>30</v>
      </c>
      <c r="D20" s="9">
        <v>24</v>
      </c>
      <c r="E20" s="9">
        <v>70</v>
      </c>
      <c r="F20" s="9">
        <f t="shared" si="0"/>
        <v>75</v>
      </c>
      <c r="G20" s="9">
        <f t="shared" si="0"/>
        <v>60</v>
      </c>
      <c r="H20" s="14"/>
      <c r="I20" s="14"/>
      <c r="J20" s="14"/>
      <c r="K20" s="14"/>
      <c r="L20" s="14"/>
      <c r="M20" s="14"/>
      <c r="N20" s="14"/>
    </row>
    <row r="21" spans="1:14" x14ac:dyDescent="0.55000000000000004">
      <c r="A21" s="9" t="s">
        <v>11</v>
      </c>
      <c r="B21" s="9">
        <v>25</v>
      </c>
      <c r="C21" s="9">
        <v>22</v>
      </c>
      <c r="D21" s="9">
        <v>17</v>
      </c>
      <c r="E21" s="9">
        <v>65</v>
      </c>
      <c r="F21" s="9">
        <f t="shared" si="0"/>
        <v>88</v>
      </c>
      <c r="G21" s="9">
        <f t="shared" si="0"/>
        <v>68</v>
      </c>
      <c r="H21" s="14"/>
      <c r="I21" s="14"/>
      <c r="J21" s="14"/>
      <c r="K21" s="14"/>
      <c r="L21" s="14"/>
      <c r="M21" s="14"/>
      <c r="N21" s="14"/>
    </row>
    <row r="22" spans="1:14" x14ac:dyDescent="0.55000000000000004">
      <c r="A22" s="9"/>
      <c r="B22" s="9"/>
      <c r="C22" s="9"/>
      <c r="D22" s="9"/>
      <c r="E22" s="9"/>
      <c r="F22" s="9"/>
      <c r="G22" s="9"/>
      <c r="H22" s="14"/>
      <c r="I22" s="14"/>
      <c r="J22" s="14"/>
      <c r="K22" s="14"/>
      <c r="L22" s="14"/>
      <c r="M22" s="14"/>
      <c r="N22" s="14"/>
    </row>
    <row r="23" spans="1:14" x14ac:dyDescent="0.55000000000000004">
      <c r="A23" s="9"/>
      <c r="B23" s="9"/>
      <c r="C23" s="9"/>
      <c r="D23" s="9"/>
      <c r="E23" s="9"/>
      <c r="F23" s="7">
        <f>SUMPRODUCT(F17:F21,$E17:$E21)</f>
        <v>32885</v>
      </c>
      <c r="G23" s="7">
        <f>SUMPRODUCT(G17:G21,$E17:$E21)</f>
        <v>28695</v>
      </c>
      <c r="H23" s="14"/>
      <c r="I23" s="14"/>
      <c r="J23" s="14"/>
      <c r="K23" s="14"/>
      <c r="L23" s="14"/>
      <c r="M23" s="14"/>
      <c r="N23" s="14"/>
    </row>
    <row r="24" spans="1:14" x14ac:dyDescent="0.55000000000000004">
      <c r="A24" s="29" t="s">
        <v>36</v>
      </c>
      <c r="B24" s="29"/>
      <c r="C24" s="29"/>
      <c r="D24" s="29"/>
      <c r="E24" s="29"/>
      <c r="F24" s="29"/>
      <c r="G24" s="29"/>
    </row>
    <row r="25" spans="1:14" x14ac:dyDescent="0.55000000000000004">
      <c r="A25" s="29"/>
      <c r="B25" s="29"/>
      <c r="C25" s="29"/>
      <c r="D25" s="29"/>
      <c r="E25" s="29"/>
      <c r="F25" s="29"/>
      <c r="G25" s="29"/>
    </row>
    <row r="26" spans="1:14" x14ac:dyDescent="0.55000000000000004">
      <c r="A26" s="29"/>
      <c r="B26" s="29"/>
      <c r="C26" s="29"/>
      <c r="D26" s="29"/>
      <c r="E26" s="29"/>
      <c r="F26" s="29"/>
      <c r="G26" s="29"/>
    </row>
    <row r="27" spans="1:14" x14ac:dyDescent="0.55000000000000004">
      <c r="A27" s="29"/>
      <c r="B27" s="29"/>
      <c r="C27" s="29"/>
      <c r="D27" s="29"/>
      <c r="E27" s="29"/>
      <c r="F27" s="29"/>
      <c r="G27" s="29"/>
    </row>
  </sheetData>
  <mergeCells count="2">
    <mergeCell ref="A11:G13"/>
    <mergeCell ref="A24:G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N13"/>
  <sheetViews>
    <sheetView workbookViewId="0">
      <selection activeCell="A10" sqref="A10:F10"/>
    </sheetView>
  </sheetViews>
  <sheetFormatPr defaultColWidth="8.76171875" defaultRowHeight="15.7" x14ac:dyDescent="0.55000000000000004"/>
  <cols>
    <col min="1" max="1" width="24.87890625" style="12" customWidth="1"/>
    <col min="2" max="2" width="14.1171875" style="12" customWidth="1"/>
    <col min="3" max="3" width="12.87890625" style="12" customWidth="1"/>
    <col min="4" max="4" width="16.76171875" style="12" customWidth="1"/>
    <col min="5" max="5" width="31.52734375" style="12" customWidth="1"/>
    <col min="6" max="6" width="26.234375" style="12" customWidth="1"/>
    <col min="7" max="7" width="23.87890625" style="12" customWidth="1"/>
    <col min="8" max="8" width="24.76171875" style="12" customWidth="1"/>
    <col min="9" max="16384" width="8.76171875" style="12"/>
  </cols>
  <sheetData>
    <row r="1" spans="1:1080" s="7" customFormat="1" x14ac:dyDescent="0.55000000000000004">
      <c r="A1" s="7" t="s">
        <v>22</v>
      </c>
      <c r="B1" s="7" t="s">
        <v>23</v>
      </c>
      <c r="C1" s="7" t="s">
        <v>24</v>
      </c>
      <c r="D1" s="7" t="s">
        <v>25</v>
      </c>
      <c r="E1" s="7" t="s">
        <v>26</v>
      </c>
      <c r="F1" s="7" t="s">
        <v>27</v>
      </c>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2"/>
      <c r="SK1" s="12"/>
      <c r="SL1" s="12"/>
      <c r="SM1" s="12"/>
      <c r="SN1" s="12"/>
      <c r="SO1" s="12"/>
      <c r="SP1" s="12"/>
      <c r="SQ1" s="12"/>
      <c r="SR1" s="12"/>
      <c r="SS1" s="12"/>
      <c r="ST1" s="12"/>
      <c r="SU1" s="12"/>
      <c r="SV1" s="12"/>
      <c r="SW1" s="12"/>
      <c r="SX1" s="12"/>
      <c r="SY1" s="12"/>
      <c r="SZ1" s="12"/>
      <c r="TA1" s="12"/>
      <c r="TB1" s="12"/>
      <c r="TC1" s="12"/>
      <c r="TD1" s="12"/>
      <c r="TE1" s="12"/>
      <c r="TF1" s="12"/>
      <c r="TG1" s="12"/>
      <c r="TH1" s="12"/>
      <c r="TI1" s="12"/>
      <c r="TJ1" s="12"/>
      <c r="TK1" s="12"/>
      <c r="TL1" s="12"/>
      <c r="TM1" s="12"/>
      <c r="TN1" s="12"/>
      <c r="TO1" s="12"/>
      <c r="TP1" s="12"/>
      <c r="TQ1" s="12"/>
      <c r="TR1" s="12"/>
      <c r="TS1" s="12"/>
      <c r="TT1" s="12"/>
      <c r="TU1" s="12"/>
      <c r="TV1" s="12"/>
      <c r="TW1" s="12"/>
      <c r="TX1" s="12"/>
      <c r="TY1" s="12"/>
      <c r="TZ1" s="12"/>
      <c r="UA1" s="12"/>
      <c r="UB1" s="12"/>
      <c r="UC1" s="12"/>
      <c r="UD1" s="12"/>
      <c r="UE1" s="12"/>
      <c r="UF1" s="12"/>
      <c r="UG1" s="12"/>
      <c r="UH1" s="12"/>
      <c r="UI1" s="12"/>
      <c r="UJ1" s="12"/>
      <c r="UK1" s="12"/>
      <c r="UL1" s="12"/>
      <c r="UM1" s="12"/>
      <c r="UN1" s="12"/>
      <c r="UO1" s="12"/>
      <c r="UP1" s="12"/>
      <c r="UQ1" s="12"/>
      <c r="UR1" s="12"/>
      <c r="US1" s="12"/>
      <c r="UT1" s="12"/>
      <c r="UU1" s="12"/>
      <c r="UV1" s="12"/>
      <c r="UW1" s="12"/>
      <c r="UX1" s="12"/>
      <c r="UY1" s="12"/>
      <c r="UZ1" s="12"/>
      <c r="VA1" s="12"/>
      <c r="VB1" s="12"/>
      <c r="VC1" s="12"/>
      <c r="VD1" s="12"/>
      <c r="VE1" s="12"/>
      <c r="VF1" s="12"/>
      <c r="VG1" s="12"/>
      <c r="VH1" s="12"/>
      <c r="VI1" s="12"/>
      <c r="VJ1" s="12"/>
      <c r="VK1" s="12"/>
      <c r="VL1" s="12"/>
      <c r="VM1" s="12"/>
      <c r="VN1" s="12"/>
      <c r="VO1" s="12"/>
      <c r="VP1" s="12"/>
      <c r="VQ1" s="12"/>
      <c r="VR1" s="12"/>
      <c r="VS1" s="12"/>
      <c r="VT1" s="12"/>
      <c r="VU1" s="12"/>
      <c r="VV1" s="12"/>
      <c r="VW1" s="12"/>
      <c r="VX1" s="12"/>
      <c r="VY1" s="12"/>
      <c r="VZ1" s="12"/>
      <c r="WA1" s="12"/>
      <c r="WB1" s="12"/>
      <c r="WC1" s="12"/>
      <c r="WD1" s="12"/>
      <c r="WE1" s="12"/>
      <c r="WF1" s="12"/>
      <c r="WG1" s="12"/>
      <c r="WH1" s="12"/>
      <c r="WI1" s="12"/>
      <c r="WJ1" s="12"/>
      <c r="WK1" s="12"/>
      <c r="WL1" s="12"/>
      <c r="WM1" s="12"/>
      <c r="WN1" s="12"/>
      <c r="WO1" s="12"/>
      <c r="WP1" s="12"/>
      <c r="WQ1" s="12"/>
      <c r="WR1" s="12"/>
      <c r="WS1" s="12"/>
      <c r="WT1" s="12"/>
      <c r="WU1" s="12"/>
      <c r="WV1" s="12"/>
      <c r="WW1" s="12"/>
      <c r="WX1" s="12"/>
      <c r="WY1" s="12"/>
      <c r="WZ1" s="12"/>
      <c r="XA1" s="12"/>
      <c r="XB1" s="12"/>
      <c r="XC1" s="12"/>
      <c r="XD1" s="12"/>
      <c r="XE1" s="12"/>
      <c r="XF1" s="12"/>
      <c r="XG1" s="12"/>
      <c r="XH1" s="12"/>
      <c r="XI1" s="12"/>
      <c r="XJ1" s="12"/>
      <c r="XK1" s="12"/>
      <c r="XL1" s="12"/>
      <c r="XM1" s="12"/>
      <c r="XN1" s="12"/>
      <c r="XO1" s="12"/>
      <c r="XP1" s="12"/>
      <c r="XQ1" s="12"/>
      <c r="XR1" s="12"/>
      <c r="XS1" s="12"/>
      <c r="XT1" s="12"/>
      <c r="XU1" s="12"/>
      <c r="XV1" s="12"/>
      <c r="XW1" s="12"/>
      <c r="XX1" s="12"/>
      <c r="XY1" s="12"/>
      <c r="XZ1" s="12"/>
      <c r="YA1" s="12"/>
      <c r="YB1" s="12"/>
      <c r="YC1" s="12"/>
      <c r="YD1" s="12"/>
      <c r="YE1" s="12"/>
      <c r="YF1" s="12"/>
      <c r="YG1" s="12"/>
      <c r="YH1" s="12"/>
      <c r="YI1" s="12"/>
      <c r="YJ1" s="12"/>
      <c r="YK1" s="12"/>
      <c r="YL1" s="12"/>
      <c r="YM1" s="12"/>
      <c r="YN1" s="12"/>
      <c r="YO1" s="12"/>
      <c r="YP1" s="12"/>
      <c r="YQ1" s="12"/>
      <c r="YR1" s="12"/>
      <c r="YS1" s="12"/>
      <c r="YT1" s="12"/>
      <c r="YU1" s="12"/>
      <c r="YV1" s="12"/>
      <c r="YW1" s="12"/>
      <c r="YX1" s="12"/>
      <c r="YY1" s="12"/>
      <c r="YZ1" s="12"/>
      <c r="ZA1" s="12"/>
      <c r="ZB1" s="12"/>
      <c r="ZC1" s="12"/>
      <c r="ZD1" s="12"/>
      <c r="ZE1" s="12"/>
      <c r="ZF1" s="12"/>
      <c r="ZG1" s="12"/>
      <c r="ZH1" s="12"/>
      <c r="ZI1" s="12"/>
      <c r="ZJ1" s="12"/>
      <c r="ZK1" s="12"/>
      <c r="ZL1" s="12"/>
      <c r="ZM1" s="12"/>
      <c r="ZN1" s="12"/>
      <c r="ZO1" s="12"/>
      <c r="ZP1" s="12"/>
      <c r="ZQ1" s="12"/>
      <c r="ZR1" s="12"/>
      <c r="ZS1" s="12"/>
      <c r="ZT1" s="12"/>
      <c r="ZU1" s="12"/>
      <c r="ZV1" s="12"/>
      <c r="ZW1" s="12"/>
      <c r="ZX1" s="12"/>
      <c r="ZY1" s="12"/>
      <c r="ZZ1" s="12"/>
      <c r="AAA1" s="12"/>
      <c r="AAB1" s="12"/>
      <c r="AAC1" s="12"/>
      <c r="AAD1" s="12"/>
      <c r="AAE1" s="12"/>
      <c r="AAF1" s="12"/>
      <c r="AAG1" s="12"/>
      <c r="AAH1" s="12"/>
      <c r="AAI1" s="12"/>
      <c r="AAJ1" s="12"/>
      <c r="AAK1" s="12"/>
      <c r="AAL1" s="12"/>
      <c r="AAM1" s="12"/>
      <c r="AAN1" s="12"/>
      <c r="AAO1" s="12"/>
      <c r="AAP1" s="12"/>
      <c r="AAQ1" s="12"/>
      <c r="AAR1" s="12"/>
      <c r="AAS1" s="12"/>
      <c r="AAT1" s="12"/>
      <c r="AAU1" s="12"/>
      <c r="AAV1" s="12"/>
      <c r="AAW1" s="12"/>
      <c r="AAX1" s="12"/>
      <c r="AAY1" s="12"/>
      <c r="AAZ1" s="12"/>
      <c r="ABA1" s="12"/>
      <c r="ABB1" s="12"/>
      <c r="ABC1" s="12"/>
      <c r="ABD1" s="12"/>
      <c r="ABE1" s="12"/>
      <c r="ABF1" s="12"/>
      <c r="ABG1" s="12"/>
      <c r="ABH1" s="12"/>
      <c r="ABI1" s="12"/>
      <c r="ABJ1" s="12"/>
      <c r="ABK1" s="12"/>
      <c r="ABL1" s="12"/>
      <c r="ABM1" s="12"/>
      <c r="ABN1" s="12"/>
      <c r="ABO1" s="12"/>
      <c r="ABP1" s="12"/>
      <c r="ABQ1" s="12"/>
      <c r="ABR1" s="12"/>
      <c r="ABS1" s="12"/>
      <c r="ABT1" s="12"/>
      <c r="ABU1" s="12"/>
      <c r="ABV1" s="12"/>
      <c r="ABW1" s="12"/>
      <c r="ABX1" s="12"/>
      <c r="ABY1" s="12"/>
      <c r="ABZ1" s="12"/>
      <c r="ACA1" s="12"/>
      <c r="ACB1" s="12"/>
      <c r="ACC1" s="12"/>
      <c r="ACD1" s="12"/>
      <c r="ACE1" s="12"/>
      <c r="ACF1" s="12"/>
      <c r="ACG1" s="12"/>
      <c r="ACH1" s="12"/>
      <c r="ACI1" s="12"/>
      <c r="ACJ1" s="12"/>
      <c r="ACK1" s="12"/>
      <c r="ACL1" s="12"/>
      <c r="ACM1" s="12"/>
      <c r="ACN1" s="12"/>
      <c r="ACO1" s="12"/>
      <c r="ACP1" s="12"/>
      <c r="ACQ1" s="12"/>
      <c r="ACR1" s="12"/>
      <c r="ACS1" s="12"/>
      <c r="ACT1" s="12"/>
      <c r="ACU1" s="12"/>
      <c r="ACV1" s="12"/>
      <c r="ACW1" s="12"/>
      <c r="ACX1" s="12"/>
      <c r="ACY1" s="12"/>
      <c r="ACZ1" s="12"/>
      <c r="ADA1" s="12"/>
      <c r="ADB1" s="12"/>
      <c r="ADC1" s="12"/>
      <c r="ADD1" s="12"/>
      <c r="ADE1" s="12"/>
      <c r="ADF1" s="12"/>
      <c r="ADG1" s="12"/>
      <c r="ADH1" s="12"/>
      <c r="ADI1" s="12"/>
      <c r="ADJ1" s="12"/>
      <c r="ADK1" s="12"/>
      <c r="ADL1" s="12"/>
      <c r="ADM1" s="12"/>
      <c r="ADN1" s="12"/>
      <c r="ADO1" s="12"/>
      <c r="ADP1" s="12"/>
      <c r="ADQ1" s="12"/>
      <c r="ADR1" s="12"/>
      <c r="ADS1" s="12"/>
      <c r="ADT1" s="12"/>
      <c r="ADU1" s="12"/>
      <c r="ADV1" s="12"/>
      <c r="ADW1" s="12"/>
      <c r="ADX1" s="12"/>
      <c r="ADY1" s="12"/>
      <c r="ADZ1" s="12"/>
      <c r="AEA1" s="12"/>
      <c r="AEB1" s="12"/>
      <c r="AEC1" s="12"/>
      <c r="AED1" s="12"/>
      <c r="AEE1" s="12"/>
      <c r="AEF1" s="12"/>
      <c r="AEG1" s="12"/>
      <c r="AEH1" s="12"/>
      <c r="AEI1" s="12"/>
      <c r="AEJ1" s="12"/>
      <c r="AEK1" s="12"/>
      <c r="AEL1" s="12"/>
      <c r="AEM1" s="12"/>
      <c r="AEN1" s="12"/>
      <c r="AEO1" s="12"/>
      <c r="AEP1" s="12"/>
      <c r="AEQ1" s="12"/>
      <c r="AER1" s="12"/>
      <c r="AES1" s="12"/>
      <c r="AET1" s="12"/>
      <c r="AEU1" s="12"/>
      <c r="AEV1" s="12"/>
      <c r="AEW1" s="12"/>
      <c r="AEX1" s="12"/>
      <c r="AEY1" s="12"/>
      <c r="AEZ1" s="12"/>
      <c r="AFA1" s="12"/>
      <c r="AFB1" s="12"/>
      <c r="AFC1" s="12"/>
      <c r="AFD1" s="12"/>
      <c r="AFE1" s="12"/>
      <c r="AFF1" s="12"/>
      <c r="AFG1" s="12"/>
      <c r="AFH1" s="12"/>
      <c r="AFI1" s="12"/>
      <c r="AFJ1" s="12"/>
      <c r="AFK1" s="12"/>
      <c r="AFL1" s="12"/>
      <c r="AFM1" s="12"/>
      <c r="AFN1" s="12"/>
      <c r="AFO1" s="12"/>
      <c r="AFP1" s="12"/>
      <c r="AFQ1" s="12"/>
      <c r="AFR1" s="12"/>
      <c r="AFS1" s="12"/>
      <c r="AFT1" s="12"/>
      <c r="AFU1" s="12"/>
      <c r="AFV1" s="12"/>
      <c r="AFW1" s="12"/>
      <c r="AFX1" s="12"/>
      <c r="AFY1" s="12"/>
      <c r="AFZ1" s="12"/>
      <c r="AGA1" s="12"/>
      <c r="AGB1" s="12"/>
      <c r="AGC1" s="12"/>
      <c r="AGD1" s="12"/>
      <c r="AGE1" s="12"/>
      <c r="AGF1" s="12"/>
      <c r="AGG1" s="12"/>
      <c r="AGH1" s="12"/>
      <c r="AGI1" s="12"/>
      <c r="AGJ1" s="12"/>
      <c r="AGK1" s="12"/>
      <c r="AGL1" s="12"/>
      <c r="AGM1" s="12"/>
      <c r="AGN1" s="12"/>
      <c r="AGO1" s="12"/>
      <c r="AGP1" s="12"/>
      <c r="AGQ1" s="12"/>
      <c r="AGR1" s="12"/>
      <c r="AGS1" s="12"/>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c r="AHT1" s="12"/>
      <c r="AHU1" s="12"/>
      <c r="AHV1" s="12"/>
      <c r="AHW1" s="12"/>
      <c r="AHX1" s="12"/>
      <c r="AHY1" s="12"/>
      <c r="AHZ1" s="12"/>
      <c r="AIA1" s="12"/>
      <c r="AIB1" s="12"/>
      <c r="AIC1" s="12"/>
      <c r="AID1" s="12"/>
      <c r="AIE1" s="12"/>
      <c r="AIF1" s="12"/>
      <c r="AIG1" s="12"/>
      <c r="AIH1" s="12"/>
      <c r="AII1" s="12"/>
      <c r="AIJ1" s="12"/>
      <c r="AIK1" s="12"/>
      <c r="AIL1" s="12"/>
      <c r="AIM1" s="12"/>
      <c r="AIN1" s="12"/>
      <c r="AIO1" s="12"/>
      <c r="AIP1" s="12"/>
      <c r="AIQ1" s="12"/>
      <c r="AIR1" s="12"/>
      <c r="AIS1" s="12"/>
      <c r="AIT1" s="12"/>
      <c r="AIU1" s="12"/>
      <c r="AIV1" s="12"/>
      <c r="AIW1" s="12"/>
      <c r="AIX1" s="12"/>
      <c r="AIY1" s="12"/>
      <c r="AIZ1" s="12"/>
      <c r="AJA1" s="12"/>
      <c r="AJB1" s="12"/>
      <c r="AJC1" s="12"/>
      <c r="AJD1" s="12"/>
      <c r="AJE1" s="12"/>
      <c r="AJF1" s="12"/>
      <c r="AJG1" s="12"/>
      <c r="AJH1" s="12"/>
      <c r="AJI1" s="12"/>
      <c r="AJJ1" s="12"/>
      <c r="AJK1" s="12"/>
      <c r="AJL1" s="12"/>
      <c r="AJM1" s="12"/>
      <c r="AJN1" s="12"/>
      <c r="AJO1" s="12"/>
      <c r="AJP1" s="12"/>
      <c r="AJQ1" s="12"/>
      <c r="AJR1" s="12"/>
      <c r="AJS1" s="12"/>
      <c r="AJT1" s="12"/>
      <c r="AJU1" s="12"/>
      <c r="AJV1" s="12"/>
      <c r="AJW1" s="12"/>
      <c r="AJX1" s="12"/>
      <c r="AJY1" s="12"/>
      <c r="AJZ1" s="12"/>
      <c r="AKA1" s="12"/>
      <c r="AKB1" s="12"/>
      <c r="AKC1" s="12"/>
      <c r="AKD1" s="12"/>
      <c r="AKE1" s="12"/>
      <c r="AKF1" s="12"/>
      <c r="AKG1" s="12"/>
      <c r="AKH1" s="12"/>
      <c r="AKI1" s="12"/>
      <c r="AKJ1" s="12"/>
      <c r="AKK1" s="12"/>
      <c r="AKL1" s="12"/>
      <c r="AKM1" s="12"/>
      <c r="AKN1" s="12"/>
      <c r="AKO1" s="12"/>
      <c r="AKP1" s="12"/>
      <c r="AKQ1" s="12"/>
      <c r="AKR1" s="12"/>
      <c r="AKS1" s="12"/>
      <c r="AKT1" s="12"/>
      <c r="AKU1" s="12"/>
      <c r="AKV1" s="12"/>
      <c r="AKW1" s="12"/>
      <c r="AKX1" s="12"/>
      <c r="AKY1" s="12"/>
      <c r="AKZ1" s="12"/>
      <c r="ALA1" s="12"/>
      <c r="ALB1" s="12"/>
      <c r="ALC1" s="12"/>
      <c r="ALD1" s="12"/>
      <c r="ALE1" s="12"/>
      <c r="ALF1" s="12"/>
      <c r="ALG1" s="12"/>
      <c r="ALH1" s="12"/>
      <c r="ALI1" s="12"/>
      <c r="ALJ1" s="12"/>
      <c r="ALK1" s="12"/>
      <c r="ALL1" s="12"/>
      <c r="ALM1" s="12"/>
      <c r="ALN1" s="12"/>
      <c r="ALO1" s="12"/>
      <c r="ALP1" s="12"/>
      <c r="ALQ1" s="12"/>
      <c r="ALR1" s="12"/>
      <c r="ALS1" s="12"/>
      <c r="ALT1" s="12"/>
      <c r="ALU1" s="12"/>
      <c r="ALV1" s="12"/>
      <c r="ALW1" s="12"/>
      <c r="ALX1" s="12"/>
      <c r="ALY1" s="12"/>
      <c r="ALZ1" s="12"/>
      <c r="AMA1" s="12"/>
      <c r="AMB1" s="12"/>
      <c r="AMC1" s="12"/>
      <c r="AMD1" s="12"/>
      <c r="AME1" s="12"/>
      <c r="AMF1" s="12"/>
      <c r="AMG1" s="12"/>
      <c r="AMH1" s="12"/>
      <c r="AMI1" s="12"/>
      <c r="AMJ1" s="12"/>
      <c r="AMK1" s="12"/>
      <c r="AML1" s="12"/>
      <c r="AMM1" s="12"/>
      <c r="AMN1" s="12"/>
      <c r="AMO1" s="12"/>
      <c r="AMP1" s="12"/>
      <c r="AMQ1" s="12"/>
      <c r="AMR1" s="12"/>
      <c r="AMS1" s="12"/>
      <c r="AMT1" s="12"/>
      <c r="AMU1" s="12"/>
      <c r="AMV1" s="12"/>
      <c r="AMW1" s="12"/>
      <c r="AMX1" s="12"/>
      <c r="AMY1" s="12"/>
      <c r="AMZ1" s="12"/>
      <c r="ANA1" s="12"/>
      <c r="ANB1" s="12"/>
      <c r="ANC1" s="12"/>
      <c r="AND1" s="12"/>
      <c r="ANE1" s="12"/>
      <c r="ANF1" s="12"/>
      <c r="ANG1" s="12"/>
      <c r="ANH1" s="12"/>
      <c r="ANI1" s="12"/>
      <c r="ANJ1" s="12"/>
      <c r="ANK1" s="12"/>
      <c r="ANL1" s="12"/>
      <c r="ANM1" s="12"/>
      <c r="ANN1" s="12"/>
      <c r="ANO1" s="12"/>
      <c r="ANP1" s="12"/>
      <c r="ANQ1" s="12"/>
      <c r="ANR1" s="12"/>
      <c r="ANS1" s="12"/>
      <c r="ANT1" s="12"/>
      <c r="ANU1" s="12"/>
      <c r="ANV1" s="12"/>
      <c r="ANW1" s="12"/>
      <c r="ANX1" s="12"/>
      <c r="ANY1" s="12"/>
      <c r="ANZ1" s="12"/>
      <c r="AOA1" s="12"/>
      <c r="AOB1" s="12"/>
      <c r="AOC1" s="12"/>
      <c r="AOD1" s="12"/>
      <c r="AOE1" s="12"/>
      <c r="AOF1" s="12"/>
      <c r="AOG1" s="12"/>
      <c r="AOH1" s="12"/>
      <c r="AOI1" s="12"/>
      <c r="AOJ1" s="12"/>
      <c r="AOK1" s="12"/>
      <c r="AOL1" s="12"/>
      <c r="AOM1" s="12"/>
      <c r="AON1" s="12"/>
    </row>
    <row r="2" spans="1:1080" x14ac:dyDescent="0.55000000000000004">
      <c r="A2" s="9" t="s">
        <v>28</v>
      </c>
      <c r="B2" s="9">
        <v>325</v>
      </c>
      <c r="C2" s="9">
        <v>850</v>
      </c>
      <c r="D2" s="9">
        <v>78</v>
      </c>
      <c r="E2" s="9">
        <f>B2*$D2</f>
        <v>25350</v>
      </c>
      <c r="F2" s="9">
        <f>C2*$D2</f>
        <v>66300</v>
      </c>
    </row>
    <row r="3" spans="1:1080" x14ac:dyDescent="0.55000000000000004">
      <c r="A3" s="9" t="s">
        <v>29</v>
      </c>
      <c r="B3" s="9">
        <v>1420</v>
      </c>
      <c r="C3" s="9">
        <v>900</v>
      </c>
      <c r="D3" s="9">
        <v>82</v>
      </c>
      <c r="E3" s="9">
        <f t="shared" ref="E3:F5" si="0">B3*$D3</f>
        <v>116440</v>
      </c>
      <c r="F3" s="9">
        <f t="shared" si="0"/>
        <v>73800</v>
      </c>
    </row>
    <row r="4" spans="1:1080" x14ac:dyDescent="0.55000000000000004">
      <c r="A4" s="9" t="s">
        <v>30</v>
      </c>
      <c r="B4" s="9">
        <v>2300</v>
      </c>
      <c r="C4" s="9">
        <v>630</v>
      </c>
      <c r="D4" s="9">
        <v>122</v>
      </c>
      <c r="E4" s="9">
        <f t="shared" si="0"/>
        <v>280600</v>
      </c>
      <c r="F4" s="9">
        <f t="shared" si="0"/>
        <v>76860</v>
      </c>
    </row>
    <row r="5" spans="1:1080" x14ac:dyDescent="0.55000000000000004">
      <c r="A5" s="9" t="s">
        <v>31</v>
      </c>
      <c r="B5" s="9">
        <v>2275</v>
      </c>
      <c r="C5" s="9">
        <v>25</v>
      </c>
      <c r="D5" s="9">
        <v>62</v>
      </c>
      <c r="E5" s="9">
        <f t="shared" si="0"/>
        <v>141050</v>
      </c>
      <c r="F5" s="9">
        <f t="shared" si="0"/>
        <v>1550</v>
      </c>
    </row>
    <row r="8" spans="1:1080" s="7" customFormat="1" x14ac:dyDescent="0.55000000000000004">
      <c r="A8" s="7" t="s">
        <v>32</v>
      </c>
      <c r="B8" s="7">
        <f>SUM(E2:E5)/SUM(D2:D5)</f>
        <v>1637.9069767441861</v>
      </c>
      <c r="C8" s="7">
        <f>ROUND(B8,1)</f>
        <v>1637.9</v>
      </c>
      <c r="D8" s="14"/>
      <c r="E8" s="14"/>
      <c r="F8" s="14"/>
      <c r="G8" s="14"/>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2"/>
      <c r="ME8" s="12"/>
      <c r="MF8" s="12"/>
      <c r="MG8" s="12"/>
      <c r="MH8" s="12"/>
      <c r="MI8" s="12"/>
      <c r="MJ8" s="12"/>
      <c r="MK8" s="12"/>
      <c r="ML8" s="12"/>
      <c r="MM8" s="12"/>
      <c r="MN8" s="12"/>
      <c r="MO8" s="12"/>
      <c r="MP8" s="12"/>
      <c r="MQ8" s="12"/>
      <c r="MR8" s="12"/>
      <c r="MS8" s="12"/>
      <c r="MT8" s="12"/>
      <c r="MU8" s="12"/>
      <c r="MV8" s="12"/>
      <c r="MW8" s="12"/>
      <c r="MX8" s="12"/>
      <c r="MY8" s="12"/>
      <c r="MZ8" s="12"/>
      <c r="NA8" s="12"/>
      <c r="NB8" s="12"/>
      <c r="NC8" s="12"/>
      <c r="ND8" s="12"/>
      <c r="NE8" s="12"/>
      <c r="NF8" s="12"/>
      <c r="NG8" s="12"/>
      <c r="NH8" s="12"/>
      <c r="NI8" s="12"/>
      <c r="NJ8" s="12"/>
      <c r="NK8" s="12"/>
      <c r="NL8" s="12"/>
      <c r="NM8" s="12"/>
      <c r="NN8" s="12"/>
      <c r="NO8" s="12"/>
      <c r="NP8" s="12"/>
      <c r="NQ8" s="12"/>
      <c r="NR8" s="12"/>
      <c r="NS8" s="12"/>
      <c r="NT8" s="12"/>
      <c r="NU8" s="12"/>
      <c r="NV8" s="12"/>
      <c r="NW8" s="12"/>
      <c r="NX8" s="12"/>
      <c r="NY8" s="12"/>
      <c r="NZ8" s="12"/>
      <c r="OA8" s="12"/>
      <c r="OB8" s="12"/>
      <c r="OC8" s="12"/>
      <c r="OD8" s="12"/>
      <c r="OE8" s="12"/>
      <c r="OF8" s="12"/>
      <c r="OG8" s="12"/>
      <c r="OH8" s="12"/>
      <c r="OI8" s="12"/>
      <c r="OJ8" s="12"/>
      <c r="OK8" s="12"/>
      <c r="OL8" s="12"/>
      <c r="OM8" s="12"/>
      <c r="ON8" s="12"/>
      <c r="OO8" s="12"/>
      <c r="OP8" s="12"/>
      <c r="OQ8" s="12"/>
      <c r="OR8" s="12"/>
      <c r="OS8" s="12"/>
      <c r="OT8" s="12"/>
      <c r="OU8" s="12"/>
      <c r="OV8" s="12"/>
      <c r="OW8" s="12"/>
      <c r="OX8" s="12"/>
      <c r="OY8" s="12"/>
      <c r="OZ8" s="12"/>
      <c r="PA8" s="12"/>
      <c r="PB8" s="12"/>
      <c r="PC8" s="12"/>
      <c r="PD8" s="12"/>
      <c r="PE8" s="12"/>
      <c r="PF8" s="12"/>
      <c r="PG8" s="12"/>
      <c r="PH8" s="12"/>
      <c r="PI8" s="12"/>
      <c r="PJ8" s="12"/>
      <c r="PK8" s="12"/>
      <c r="PL8" s="12"/>
      <c r="PM8" s="12"/>
      <c r="PN8" s="12"/>
      <c r="PO8" s="12"/>
      <c r="PP8" s="12"/>
      <c r="PQ8" s="12"/>
      <c r="PR8" s="12"/>
      <c r="PS8" s="12"/>
      <c r="PT8" s="12"/>
      <c r="PU8" s="12"/>
      <c r="PV8" s="12"/>
      <c r="PW8" s="12"/>
      <c r="PX8" s="12"/>
      <c r="PY8" s="12"/>
      <c r="PZ8" s="12"/>
      <c r="QA8" s="12"/>
      <c r="QB8" s="12"/>
      <c r="QC8" s="12"/>
      <c r="QD8" s="12"/>
      <c r="QE8" s="12"/>
      <c r="QF8" s="12"/>
      <c r="QG8" s="12"/>
      <c r="QH8" s="12"/>
      <c r="QI8" s="12"/>
      <c r="QJ8" s="12"/>
      <c r="QK8" s="12"/>
      <c r="QL8" s="12"/>
      <c r="QM8" s="12"/>
      <c r="QN8" s="12"/>
      <c r="QO8" s="12"/>
      <c r="QP8" s="12"/>
      <c r="QQ8" s="12"/>
      <c r="QR8" s="12"/>
      <c r="QS8" s="12"/>
      <c r="QT8" s="12"/>
      <c r="QU8" s="12"/>
      <c r="QV8" s="12"/>
      <c r="QW8" s="12"/>
      <c r="QX8" s="12"/>
      <c r="QY8" s="12"/>
      <c r="QZ8" s="12"/>
      <c r="RA8" s="12"/>
      <c r="RB8" s="12"/>
      <c r="RC8" s="12"/>
      <c r="RD8" s="12"/>
      <c r="RE8" s="12"/>
      <c r="RF8" s="12"/>
      <c r="RG8" s="12"/>
      <c r="RH8" s="12"/>
      <c r="RI8" s="12"/>
      <c r="RJ8" s="12"/>
      <c r="RK8" s="12"/>
      <c r="RL8" s="12"/>
      <c r="RM8" s="12"/>
      <c r="RN8" s="12"/>
      <c r="RO8" s="12"/>
      <c r="RP8" s="12"/>
      <c r="RQ8" s="12"/>
      <c r="RR8" s="12"/>
      <c r="RS8" s="12"/>
      <c r="RT8" s="12"/>
      <c r="RU8" s="12"/>
      <c r="RV8" s="12"/>
      <c r="RW8" s="12"/>
      <c r="RX8" s="12"/>
      <c r="RY8" s="12"/>
      <c r="RZ8" s="12"/>
      <c r="SA8" s="12"/>
      <c r="SB8" s="12"/>
      <c r="SC8" s="12"/>
      <c r="SD8" s="12"/>
      <c r="SE8" s="12"/>
      <c r="SF8" s="12"/>
      <c r="SG8" s="12"/>
      <c r="SH8" s="12"/>
      <c r="SI8" s="12"/>
      <c r="SJ8" s="12"/>
      <c r="SK8" s="12"/>
      <c r="SL8" s="12"/>
      <c r="SM8" s="12"/>
      <c r="SN8" s="12"/>
      <c r="SO8" s="12"/>
      <c r="SP8" s="12"/>
      <c r="SQ8" s="12"/>
      <c r="SR8" s="12"/>
      <c r="SS8" s="12"/>
      <c r="ST8" s="12"/>
      <c r="SU8" s="12"/>
      <c r="SV8" s="12"/>
      <c r="SW8" s="12"/>
      <c r="SX8" s="12"/>
      <c r="SY8" s="12"/>
      <c r="SZ8" s="12"/>
      <c r="TA8" s="12"/>
      <c r="TB8" s="12"/>
      <c r="TC8" s="12"/>
      <c r="TD8" s="12"/>
      <c r="TE8" s="12"/>
      <c r="TF8" s="12"/>
      <c r="TG8" s="12"/>
      <c r="TH8" s="12"/>
      <c r="TI8" s="12"/>
      <c r="TJ8" s="12"/>
      <c r="TK8" s="12"/>
      <c r="TL8" s="12"/>
      <c r="TM8" s="12"/>
      <c r="TN8" s="12"/>
      <c r="TO8" s="12"/>
      <c r="TP8" s="12"/>
      <c r="TQ8" s="12"/>
      <c r="TR8" s="12"/>
      <c r="TS8" s="12"/>
      <c r="TT8" s="12"/>
      <c r="TU8" s="12"/>
      <c r="TV8" s="12"/>
      <c r="TW8" s="12"/>
      <c r="TX8" s="12"/>
      <c r="TY8" s="12"/>
      <c r="TZ8" s="12"/>
      <c r="UA8" s="12"/>
      <c r="UB8" s="12"/>
      <c r="UC8" s="12"/>
      <c r="UD8" s="12"/>
      <c r="UE8" s="12"/>
      <c r="UF8" s="12"/>
      <c r="UG8" s="12"/>
      <c r="UH8" s="12"/>
      <c r="UI8" s="12"/>
      <c r="UJ8" s="12"/>
      <c r="UK8" s="12"/>
      <c r="UL8" s="12"/>
      <c r="UM8" s="12"/>
      <c r="UN8" s="12"/>
      <c r="UO8" s="12"/>
      <c r="UP8" s="12"/>
      <c r="UQ8" s="12"/>
      <c r="UR8" s="12"/>
      <c r="US8" s="12"/>
      <c r="UT8" s="12"/>
      <c r="UU8" s="12"/>
      <c r="UV8" s="12"/>
      <c r="UW8" s="12"/>
      <c r="UX8" s="12"/>
      <c r="UY8" s="12"/>
      <c r="UZ8" s="12"/>
      <c r="VA8" s="12"/>
      <c r="VB8" s="12"/>
      <c r="VC8" s="12"/>
      <c r="VD8" s="12"/>
      <c r="VE8" s="12"/>
      <c r="VF8" s="12"/>
      <c r="VG8" s="12"/>
      <c r="VH8" s="12"/>
      <c r="VI8" s="12"/>
      <c r="VJ8" s="12"/>
      <c r="VK8" s="12"/>
      <c r="VL8" s="12"/>
      <c r="VM8" s="12"/>
      <c r="VN8" s="12"/>
      <c r="VO8" s="12"/>
      <c r="VP8" s="12"/>
      <c r="VQ8" s="12"/>
      <c r="VR8" s="12"/>
      <c r="VS8" s="12"/>
      <c r="VT8" s="12"/>
      <c r="VU8" s="12"/>
      <c r="VV8" s="12"/>
      <c r="VW8" s="12"/>
      <c r="VX8" s="12"/>
      <c r="VY8" s="12"/>
      <c r="VZ8" s="12"/>
      <c r="WA8" s="12"/>
      <c r="WB8" s="12"/>
      <c r="WC8" s="12"/>
      <c r="WD8" s="12"/>
      <c r="WE8" s="12"/>
      <c r="WF8" s="12"/>
      <c r="WG8" s="12"/>
      <c r="WH8" s="12"/>
      <c r="WI8" s="12"/>
      <c r="WJ8" s="12"/>
      <c r="WK8" s="12"/>
      <c r="WL8" s="12"/>
      <c r="WM8" s="12"/>
      <c r="WN8" s="12"/>
      <c r="WO8" s="12"/>
      <c r="WP8" s="12"/>
      <c r="WQ8" s="12"/>
      <c r="WR8" s="12"/>
      <c r="WS8" s="12"/>
      <c r="WT8" s="12"/>
      <c r="WU8" s="12"/>
      <c r="WV8" s="12"/>
      <c r="WW8" s="12"/>
      <c r="WX8" s="12"/>
      <c r="WY8" s="12"/>
      <c r="WZ8" s="12"/>
      <c r="XA8" s="12"/>
      <c r="XB8" s="12"/>
      <c r="XC8" s="12"/>
      <c r="XD8" s="12"/>
      <c r="XE8" s="12"/>
      <c r="XF8" s="12"/>
      <c r="XG8" s="12"/>
      <c r="XH8" s="12"/>
      <c r="XI8" s="12"/>
      <c r="XJ8" s="12"/>
      <c r="XK8" s="12"/>
      <c r="XL8" s="12"/>
      <c r="XM8" s="12"/>
      <c r="XN8" s="12"/>
      <c r="XO8" s="12"/>
      <c r="XP8" s="12"/>
      <c r="XQ8" s="12"/>
      <c r="XR8" s="12"/>
      <c r="XS8" s="12"/>
      <c r="XT8" s="12"/>
      <c r="XU8" s="12"/>
      <c r="XV8" s="12"/>
      <c r="XW8" s="12"/>
      <c r="XX8" s="12"/>
      <c r="XY8" s="12"/>
      <c r="XZ8" s="12"/>
      <c r="YA8" s="12"/>
      <c r="YB8" s="12"/>
      <c r="YC8" s="12"/>
      <c r="YD8" s="12"/>
      <c r="YE8" s="12"/>
      <c r="YF8" s="12"/>
      <c r="YG8" s="12"/>
      <c r="YH8" s="12"/>
      <c r="YI8" s="12"/>
      <c r="YJ8" s="12"/>
      <c r="YK8" s="12"/>
      <c r="YL8" s="12"/>
      <c r="YM8" s="12"/>
      <c r="YN8" s="12"/>
      <c r="YO8" s="12"/>
      <c r="YP8" s="12"/>
      <c r="YQ8" s="12"/>
      <c r="YR8" s="12"/>
      <c r="YS8" s="12"/>
      <c r="YT8" s="12"/>
      <c r="YU8" s="12"/>
      <c r="YV8" s="12"/>
      <c r="YW8" s="12"/>
      <c r="YX8" s="12"/>
      <c r="YY8" s="12"/>
      <c r="YZ8" s="12"/>
      <c r="ZA8" s="12"/>
      <c r="ZB8" s="12"/>
      <c r="ZC8" s="12"/>
      <c r="ZD8" s="12"/>
      <c r="ZE8" s="12"/>
      <c r="ZF8" s="12"/>
      <c r="ZG8" s="12"/>
      <c r="ZH8" s="12"/>
      <c r="ZI8" s="12"/>
      <c r="ZJ8" s="12"/>
      <c r="ZK8" s="12"/>
      <c r="ZL8" s="12"/>
      <c r="ZM8" s="12"/>
      <c r="ZN8" s="12"/>
      <c r="ZO8" s="12"/>
      <c r="ZP8" s="12"/>
      <c r="ZQ8" s="12"/>
      <c r="ZR8" s="12"/>
      <c r="ZS8" s="12"/>
      <c r="ZT8" s="12"/>
      <c r="ZU8" s="12"/>
      <c r="ZV8" s="12"/>
      <c r="ZW8" s="12"/>
      <c r="ZX8" s="12"/>
      <c r="ZY8" s="12"/>
      <c r="ZZ8" s="12"/>
      <c r="AAA8" s="12"/>
      <c r="AAB8" s="12"/>
      <c r="AAC8" s="12"/>
      <c r="AAD8" s="12"/>
      <c r="AAE8" s="12"/>
      <c r="AAF8" s="12"/>
      <c r="AAG8" s="12"/>
      <c r="AAH8" s="12"/>
      <c r="AAI8" s="12"/>
      <c r="AAJ8" s="12"/>
      <c r="AAK8" s="12"/>
      <c r="AAL8" s="12"/>
      <c r="AAM8" s="12"/>
      <c r="AAN8" s="12"/>
      <c r="AAO8" s="12"/>
      <c r="AAP8" s="12"/>
      <c r="AAQ8" s="12"/>
      <c r="AAR8" s="12"/>
      <c r="AAS8" s="12"/>
      <c r="AAT8" s="12"/>
      <c r="AAU8" s="12"/>
      <c r="AAV8" s="12"/>
      <c r="AAW8" s="12"/>
      <c r="AAX8" s="12"/>
      <c r="AAY8" s="12"/>
      <c r="AAZ8" s="12"/>
      <c r="ABA8" s="12"/>
      <c r="ABB8" s="12"/>
      <c r="ABC8" s="12"/>
      <c r="ABD8" s="12"/>
      <c r="ABE8" s="12"/>
      <c r="ABF8" s="12"/>
      <c r="ABG8" s="12"/>
      <c r="ABH8" s="12"/>
      <c r="ABI8" s="12"/>
      <c r="ABJ8" s="12"/>
      <c r="ABK8" s="12"/>
      <c r="ABL8" s="12"/>
      <c r="ABM8" s="12"/>
      <c r="ABN8" s="12"/>
      <c r="ABO8" s="12"/>
      <c r="ABP8" s="12"/>
      <c r="ABQ8" s="12"/>
      <c r="ABR8" s="12"/>
      <c r="ABS8" s="12"/>
      <c r="ABT8" s="12"/>
      <c r="ABU8" s="12"/>
      <c r="ABV8" s="12"/>
      <c r="ABW8" s="12"/>
      <c r="ABX8" s="12"/>
      <c r="ABY8" s="12"/>
      <c r="ABZ8" s="12"/>
      <c r="ACA8" s="12"/>
      <c r="ACB8" s="12"/>
      <c r="ACC8" s="12"/>
      <c r="ACD8" s="12"/>
      <c r="ACE8" s="12"/>
      <c r="ACF8" s="12"/>
      <c r="ACG8" s="12"/>
      <c r="ACH8" s="12"/>
      <c r="ACI8" s="12"/>
      <c r="ACJ8" s="12"/>
      <c r="ACK8" s="12"/>
      <c r="ACL8" s="12"/>
      <c r="ACM8" s="12"/>
      <c r="ACN8" s="12"/>
      <c r="ACO8" s="12"/>
      <c r="ACP8" s="12"/>
      <c r="ACQ8" s="12"/>
      <c r="ACR8" s="12"/>
      <c r="ACS8" s="12"/>
      <c r="ACT8" s="12"/>
      <c r="ACU8" s="12"/>
      <c r="ACV8" s="12"/>
      <c r="ACW8" s="12"/>
      <c r="ACX8" s="12"/>
      <c r="ACY8" s="12"/>
      <c r="ACZ8" s="12"/>
      <c r="ADA8" s="12"/>
      <c r="ADB8" s="12"/>
      <c r="ADC8" s="12"/>
      <c r="ADD8" s="12"/>
      <c r="ADE8" s="12"/>
      <c r="ADF8" s="12"/>
      <c r="ADG8" s="12"/>
      <c r="ADH8" s="12"/>
      <c r="ADI8" s="12"/>
      <c r="ADJ8" s="12"/>
      <c r="ADK8" s="12"/>
      <c r="ADL8" s="12"/>
      <c r="ADM8" s="12"/>
      <c r="ADN8" s="12"/>
      <c r="ADO8" s="12"/>
      <c r="ADP8" s="12"/>
      <c r="ADQ8" s="12"/>
      <c r="ADR8" s="12"/>
      <c r="ADS8" s="12"/>
      <c r="ADT8" s="12"/>
      <c r="ADU8" s="12"/>
      <c r="ADV8" s="12"/>
      <c r="ADW8" s="12"/>
      <c r="ADX8" s="12"/>
      <c r="ADY8" s="12"/>
      <c r="ADZ8" s="12"/>
      <c r="AEA8" s="12"/>
      <c r="AEB8" s="12"/>
      <c r="AEC8" s="12"/>
      <c r="AED8" s="12"/>
      <c r="AEE8" s="12"/>
      <c r="AEF8" s="12"/>
      <c r="AEG8" s="12"/>
      <c r="AEH8" s="12"/>
      <c r="AEI8" s="12"/>
      <c r="AEJ8" s="12"/>
      <c r="AEK8" s="12"/>
      <c r="AEL8" s="12"/>
      <c r="AEM8" s="12"/>
      <c r="AEN8" s="12"/>
      <c r="AEO8" s="12"/>
      <c r="AEP8" s="12"/>
      <c r="AEQ8" s="12"/>
      <c r="AER8" s="12"/>
      <c r="AES8" s="12"/>
      <c r="AET8" s="12"/>
      <c r="AEU8" s="12"/>
      <c r="AEV8" s="12"/>
      <c r="AEW8" s="12"/>
      <c r="AEX8" s="12"/>
      <c r="AEY8" s="12"/>
      <c r="AEZ8" s="12"/>
      <c r="AFA8" s="12"/>
      <c r="AFB8" s="12"/>
      <c r="AFC8" s="12"/>
      <c r="AFD8" s="12"/>
      <c r="AFE8" s="12"/>
      <c r="AFF8" s="12"/>
      <c r="AFG8" s="12"/>
      <c r="AFH8" s="12"/>
      <c r="AFI8" s="12"/>
      <c r="AFJ8" s="12"/>
      <c r="AFK8" s="12"/>
      <c r="AFL8" s="12"/>
      <c r="AFM8" s="12"/>
      <c r="AFN8" s="12"/>
      <c r="AFO8" s="12"/>
      <c r="AFP8" s="12"/>
      <c r="AFQ8" s="12"/>
      <c r="AFR8" s="12"/>
      <c r="AFS8" s="12"/>
      <c r="AFT8" s="12"/>
      <c r="AFU8" s="12"/>
      <c r="AFV8" s="12"/>
      <c r="AFW8" s="12"/>
      <c r="AFX8" s="12"/>
      <c r="AFY8" s="12"/>
      <c r="AFZ8" s="12"/>
      <c r="AGA8" s="12"/>
      <c r="AGB8" s="12"/>
      <c r="AGC8" s="12"/>
      <c r="AGD8" s="12"/>
      <c r="AGE8" s="12"/>
      <c r="AGF8" s="12"/>
      <c r="AGG8" s="12"/>
      <c r="AGH8" s="12"/>
      <c r="AGI8" s="12"/>
      <c r="AGJ8" s="12"/>
      <c r="AGK8" s="12"/>
      <c r="AGL8" s="12"/>
      <c r="AGM8" s="12"/>
      <c r="AGN8" s="12"/>
      <c r="AGO8" s="12"/>
      <c r="AGP8" s="12"/>
      <c r="AGQ8" s="12"/>
      <c r="AGR8" s="12"/>
      <c r="AGS8" s="12"/>
      <c r="AGT8" s="12"/>
      <c r="AGU8" s="12"/>
      <c r="AGV8" s="12"/>
      <c r="AGW8" s="12"/>
      <c r="AGX8" s="12"/>
      <c r="AGY8" s="12"/>
      <c r="AGZ8" s="12"/>
      <c r="AHA8" s="12"/>
      <c r="AHB8" s="12"/>
      <c r="AHC8" s="12"/>
      <c r="AHD8" s="12"/>
      <c r="AHE8" s="12"/>
      <c r="AHF8" s="12"/>
      <c r="AHG8" s="12"/>
      <c r="AHH8" s="12"/>
      <c r="AHI8" s="12"/>
      <c r="AHJ8" s="12"/>
      <c r="AHK8" s="12"/>
      <c r="AHL8" s="12"/>
      <c r="AHM8" s="12"/>
      <c r="AHN8" s="12"/>
      <c r="AHO8" s="12"/>
      <c r="AHP8" s="12"/>
      <c r="AHQ8" s="12"/>
      <c r="AHR8" s="12"/>
      <c r="AHS8" s="12"/>
      <c r="AHT8" s="12"/>
      <c r="AHU8" s="12"/>
      <c r="AHV8" s="12"/>
      <c r="AHW8" s="12"/>
      <c r="AHX8" s="12"/>
      <c r="AHY8" s="12"/>
      <c r="AHZ8" s="12"/>
      <c r="AIA8" s="12"/>
      <c r="AIB8" s="12"/>
      <c r="AIC8" s="12"/>
      <c r="AID8" s="12"/>
      <c r="AIE8" s="12"/>
      <c r="AIF8" s="12"/>
      <c r="AIG8" s="12"/>
      <c r="AIH8" s="12"/>
      <c r="AII8" s="12"/>
      <c r="AIJ8" s="12"/>
      <c r="AIK8" s="12"/>
      <c r="AIL8" s="12"/>
      <c r="AIM8" s="12"/>
      <c r="AIN8" s="12"/>
      <c r="AIO8" s="12"/>
      <c r="AIP8" s="12"/>
      <c r="AIQ8" s="12"/>
      <c r="AIR8" s="12"/>
      <c r="AIS8" s="12"/>
      <c r="AIT8" s="12"/>
      <c r="AIU8" s="12"/>
      <c r="AIV8" s="12"/>
      <c r="AIW8" s="12"/>
      <c r="AIX8" s="12"/>
      <c r="AIY8" s="12"/>
      <c r="AIZ8" s="12"/>
      <c r="AJA8" s="12"/>
      <c r="AJB8" s="12"/>
      <c r="AJC8" s="12"/>
      <c r="AJD8" s="12"/>
      <c r="AJE8" s="12"/>
      <c r="AJF8" s="12"/>
      <c r="AJG8" s="12"/>
      <c r="AJH8" s="12"/>
      <c r="AJI8" s="12"/>
      <c r="AJJ8" s="12"/>
      <c r="AJK8" s="12"/>
      <c r="AJL8" s="12"/>
      <c r="AJM8" s="12"/>
      <c r="AJN8" s="12"/>
      <c r="AJO8" s="12"/>
      <c r="AJP8" s="12"/>
      <c r="AJQ8" s="12"/>
      <c r="AJR8" s="12"/>
      <c r="AJS8" s="12"/>
      <c r="AJT8" s="12"/>
      <c r="AJU8" s="12"/>
      <c r="AJV8" s="12"/>
      <c r="AJW8" s="12"/>
      <c r="AJX8" s="12"/>
      <c r="AJY8" s="12"/>
      <c r="AJZ8" s="12"/>
      <c r="AKA8" s="12"/>
      <c r="AKB8" s="12"/>
      <c r="AKC8" s="12"/>
      <c r="AKD8" s="12"/>
      <c r="AKE8" s="12"/>
      <c r="AKF8" s="12"/>
      <c r="AKG8" s="12"/>
      <c r="AKH8" s="12"/>
      <c r="AKI8" s="12"/>
      <c r="AKJ8" s="12"/>
      <c r="AKK8" s="12"/>
      <c r="AKL8" s="12"/>
      <c r="AKM8" s="12"/>
      <c r="AKN8" s="12"/>
      <c r="AKO8" s="12"/>
      <c r="AKP8" s="12"/>
      <c r="AKQ8" s="12"/>
      <c r="AKR8" s="12"/>
      <c r="AKS8" s="12"/>
      <c r="AKT8" s="12"/>
      <c r="AKU8" s="12"/>
      <c r="AKV8" s="12"/>
      <c r="AKW8" s="12"/>
      <c r="AKX8" s="12"/>
      <c r="AKY8" s="12"/>
      <c r="AKZ8" s="12"/>
      <c r="ALA8" s="12"/>
      <c r="ALB8" s="12"/>
      <c r="ALC8" s="12"/>
      <c r="ALD8" s="12"/>
      <c r="ALE8" s="12"/>
      <c r="ALF8" s="12"/>
      <c r="ALG8" s="12"/>
      <c r="ALH8" s="12"/>
      <c r="ALI8" s="12"/>
      <c r="ALJ8" s="12"/>
      <c r="ALK8" s="12"/>
      <c r="ALL8" s="12"/>
      <c r="ALM8" s="12"/>
      <c r="ALN8" s="12"/>
      <c r="ALO8" s="12"/>
      <c r="ALP8" s="12"/>
      <c r="ALQ8" s="12"/>
      <c r="ALR8" s="12"/>
      <c r="ALS8" s="12"/>
      <c r="ALT8" s="12"/>
      <c r="ALU8" s="12"/>
      <c r="ALV8" s="12"/>
      <c r="ALW8" s="12"/>
      <c r="ALX8" s="12"/>
      <c r="ALY8" s="12"/>
      <c r="ALZ8" s="12"/>
      <c r="AMA8" s="12"/>
      <c r="AMB8" s="12"/>
      <c r="AMC8" s="12"/>
      <c r="AMD8" s="12"/>
      <c r="AME8" s="12"/>
      <c r="AMF8" s="12"/>
      <c r="AMG8" s="12"/>
      <c r="AMH8" s="12"/>
      <c r="AMI8" s="12"/>
      <c r="AMJ8" s="12"/>
      <c r="AMK8" s="12"/>
      <c r="AML8" s="12"/>
      <c r="AMM8" s="12"/>
      <c r="AMN8" s="12"/>
      <c r="AMO8" s="12"/>
      <c r="AMP8" s="12"/>
      <c r="AMQ8" s="12"/>
      <c r="AMR8" s="12"/>
      <c r="AMS8" s="12"/>
      <c r="AMT8" s="12"/>
      <c r="AMU8" s="12"/>
      <c r="AMV8" s="12"/>
      <c r="AMW8" s="12"/>
      <c r="AMX8" s="12"/>
      <c r="AMY8" s="12"/>
      <c r="AMZ8" s="12"/>
      <c r="ANA8" s="12"/>
      <c r="ANB8" s="12"/>
      <c r="ANC8" s="12"/>
      <c r="AND8" s="12"/>
      <c r="ANE8" s="12"/>
      <c r="ANF8" s="12"/>
      <c r="ANG8" s="12"/>
      <c r="ANH8" s="12"/>
      <c r="ANI8" s="12"/>
      <c r="ANJ8" s="12"/>
      <c r="ANK8" s="12"/>
      <c r="ANL8" s="12"/>
      <c r="ANM8" s="12"/>
      <c r="ANN8" s="12"/>
      <c r="ANO8" s="12"/>
      <c r="ANP8" s="12"/>
      <c r="ANQ8" s="12"/>
      <c r="ANR8" s="12"/>
      <c r="ANS8" s="12"/>
      <c r="ANT8" s="12"/>
      <c r="ANU8" s="12"/>
      <c r="ANV8" s="12"/>
      <c r="ANW8" s="12"/>
      <c r="ANX8" s="12"/>
      <c r="ANY8" s="12"/>
      <c r="ANZ8" s="12"/>
      <c r="AOA8" s="12"/>
      <c r="AOB8" s="12"/>
      <c r="AOC8" s="12"/>
      <c r="AOD8" s="12"/>
      <c r="AOE8" s="12"/>
      <c r="AOF8" s="12"/>
      <c r="AOG8" s="12"/>
      <c r="AOH8" s="12"/>
      <c r="AOI8" s="12"/>
      <c r="AOJ8" s="12"/>
      <c r="AOK8" s="12"/>
      <c r="AOL8" s="12"/>
      <c r="AOM8" s="12"/>
      <c r="AON8" s="12"/>
    </row>
    <row r="9" spans="1:1080" s="7" customFormat="1" x14ac:dyDescent="0.55000000000000004">
      <c r="A9" s="7" t="s">
        <v>33</v>
      </c>
      <c r="B9" s="7">
        <f>SUM(F2:F5)/SUM(D2:D5)</f>
        <v>635.20348837209303</v>
      </c>
      <c r="C9" s="7">
        <f>ROUND(B9,1)</f>
        <v>635.20000000000005</v>
      </c>
      <c r="D9" s="14"/>
      <c r="E9" s="14"/>
      <c r="F9" s="14"/>
      <c r="G9" s="14"/>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c r="KV9" s="12"/>
      <c r="KW9" s="12"/>
      <c r="KX9" s="12"/>
      <c r="KY9" s="12"/>
      <c r="KZ9" s="12"/>
      <c r="LA9" s="12"/>
      <c r="LB9" s="12"/>
      <c r="LC9" s="12"/>
      <c r="LD9" s="12"/>
      <c r="LE9" s="12"/>
      <c r="LF9" s="12"/>
      <c r="LG9" s="12"/>
      <c r="LH9" s="12"/>
      <c r="LI9" s="12"/>
      <c r="LJ9" s="12"/>
      <c r="LK9" s="12"/>
      <c r="LL9" s="12"/>
      <c r="LM9" s="12"/>
      <c r="LN9" s="12"/>
      <c r="LO9" s="12"/>
      <c r="LP9" s="12"/>
      <c r="LQ9" s="12"/>
      <c r="LR9" s="12"/>
      <c r="LS9" s="12"/>
      <c r="LT9" s="12"/>
      <c r="LU9" s="12"/>
      <c r="LV9" s="12"/>
      <c r="LW9" s="12"/>
      <c r="LX9" s="12"/>
      <c r="LY9" s="12"/>
      <c r="LZ9" s="12"/>
      <c r="MA9" s="12"/>
      <c r="MB9" s="12"/>
      <c r="MC9" s="12"/>
      <c r="MD9" s="12"/>
      <c r="ME9" s="12"/>
      <c r="MF9" s="12"/>
      <c r="MG9" s="12"/>
      <c r="MH9" s="12"/>
      <c r="MI9" s="12"/>
      <c r="MJ9" s="12"/>
      <c r="MK9" s="12"/>
      <c r="ML9" s="12"/>
      <c r="MM9" s="12"/>
      <c r="MN9" s="12"/>
      <c r="MO9" s="12"/>
      <c r="MP9" s="12"/>
      <c r="MQ9" s="12"/>
      <c r="MR9" s="12"/>
      <c r="MS9" s="12"/>
      <c r="MT9" s="12"/>
      <c r="MU9" s="12"/>
      <c r="MV9" s="12"/>
      <c r="MW9" s="12"/>
      <c r="MX9" s="12"/>
      <c r="MY9" s="12"/>
      <c r="MZ9" s="12"/>
      <c r="NA9" s="12"/>
      <c r="NB9" s="12"/>
      <c r="NC9" s="12"/>
      <c r="ND9" s="12"/>
      <c r="NE9" s="12"/>
      <c r="NF9" s="12"/>
      <c r="NG9" s="12"/>
      <c r="NH9" s="12"/>
      <c r="NI9" s="12"/>
      <c r="NJ9" s="12"/>
      <c r="NK9" s="12"/>
      <c r="NL9" s="12"/>
      <c r="NM9" s="12"/>
      <c r="NN9" s="12"/>
      <c r="NO9" s="12"/>
      <c r="NP9" s="12"/>
      <c r="NQ9" s="12"/>
      <c r="NR9" s="12"/>
      <c r="NS9" s="12"/>
      <c r="NT9" s="12"/>
      <c r="NU9" s="12"/>
      <c r="NV9" s="12"/>
      <c r="NW9" s="12"/>
      <c r="NX9" s="12"/>
      <c r="NY9" s="12"/>
      <c r="NZ9" s="12"/>
      <c r="OA9" s="12"/>
      <c r="OB9" s="12"/>
      <c r="OC9" s="12"/>
      <c r="OD9" s="12"/>
      <c r="OE9" s="12"/>
      <c r="OF9" s="12"/>
      <c r="OG9" s="12"/>
      <c r="OH9" s="12"/>
      <c r="OI9" s="12"/>
      <c r="OJ9" s="12"/>
      <c r="OK9" s="12"/>
      <c r="OL9" s="12"/>
      <c r="OM9" s="12"/>
      <c r="ON9" s="12"/>
      <c r="OO9" s="12"/>
      <c r="OP9" s="12"/>
      <c r="OQ9" s="12"/>
      <c r="OR9" s="12"/>
      <c r="OS9" s="12"/>
      <c r="OT9" s="12"/>
      <c r="OU9" s="12"/>
      <c r="OV9" s="12"/>
      <c r="OW9" s="12"/>
      <c r="OX9" s="12"/>
      <c r="OY9" s="12"/>
      <c r="OZ9" s="12"/>
      <c r="PA9" s="12"/>
      <c r="PB9" s="12"/>
      <c r="PC9" s="12"/>
      <c r="PD9" s="12"/>
      <c r="PE9" s="12"/>
      <c r="PF9" s="12"/>
      <c r="PG9" s="12"/>
      <c r="PH9" s="12"/>
      <c r="PI9" s="12"/>
      <c r="PJ9" s="12"/>
      <c r="PK9" s="12"/>
      <c r="PL9" s="12"/>
      <c r="PM9" s="12"/>
      <c r="PN9" s="12"/>
      <c r="PO9" s="12"/>
      <c r="PP9" s="12"/>
      <c r="PQ9" s="12"/>
      <c r="PR9" s="12"/>
      <c r="PS9" s="12"/>
      <c r="PT9" s="12"/>
      <c r="PU9" s="12"/>
      <c r="PV9" s="12"/>
      <c r="PW9" s="12"/>
      <c r="PX9" s="12"/>
      <c r="PY9" s="12"/>
      <c r="PZ9" s="12"/>
      <c r="QA9" s="12"/>
      <c r="QB9" s="12"/>
      <c r="QC9" s="12"/>
      <c r="QD9" s="12"/>
      <c r="QE9" s="12"/>
      <c r="QF9" s="12"/>
      <c r="QG9" s="12"/>
      <c r="QH9" s="12"/>
      <c r="QI9" s="12"/>
      <c r="QJ9" s="12"/>
      <c r="QK9" s="12"/>
      <c r="QL9" s="12"/>
      <c r="QM9" s="12"/>
      <c r="QN9" s="12"/>
      <c r="QO9" s="12"/>
      <c r="QP9" s="12"/>
      <c r="QQ9" s="12"/>
      <c r="QR9" s="12"/>
      <c r="QS9" s="12"/>
      <c r="QT9" s="12"/>
      <c r="QU9" s="12"/>
      <c r="QV9" s="12"/>
      <c r="QW9" s="12"/>
      <c r="QX9" s="12"/>
      <c r="QY9" s="12"/>
      <c r="QZ9" s="12"/>
      <c r="RA9" s="12"/>
      <c r="RB9" s="12"/>
      <c r="RC9" s="12"/>
      <c r="RD9" s="12"/>
      <c r="RE9" s="12"/>
      <c r="RF9" s="12"/>
      <c r="RG9" s="12"/>
      <c r="RH9" s="12"/>
      <c r="RI9" s="12"/>
      <c r="RJ9" s="12"/>
      <c r="RK9" s="12"/>
      <c r="RL9" s="12"/>
      <c r="RM9" s="12"/>
      <c r="RN9" s="12"/>
      <c r="RO9" s="12"/>
      <c r="RP9" s="12"/>
      <c r="RQ9" s="12"/>
      <c r="RR9" s="12"/>
      <c r="RS9" s="12"/>
      <c r="RT9" s="12"/>
      <c r="RU9" s="12"/>
      <c r="RV9" s="12"/>
      <c r="RW9" s="12"/>
      <c r="RX9" s="12"/>
      <c r="RY9" s="12"/>
      <c r="RZ9" s="12"/>
      <c r="SA9" s="12"/>
      <c r="SB9" s="12"/>
      <c r="SC9" s="12"/>
      <c r="SD9" s="12"/>
      <c r="SE9" s="12"/>
      <c r="SF9" s="12"/>
      <c r="SG9" s="12"/>
      <c r="SH9" s="12"/>
      <c r="SI9" s="12"/>
      <c r="SJ9" s="12"/>
      <c r="SK9" s="12"/>
      <c r="SL9" s="12"/>
      <c r="SM9" s="12"/>
      <c r="SN9" s="12"/>
      <c r="SO9" s="12"/>
      <c r="SP9" s="12"/>
      <c r="SQ9" s="12"/>
      <c r="SR9" s="12"/>
      <c r="SS9" s="12"/>
      <c r="ST9" s="12"/>
      <c r="SU9" s="12"/>
      <c r="SV9" s="12"/>
      <c r="SW9" s="12"/>
      <c r="SX9" s="12"/>
      <c r="SY9" s="12"/>
      <c r="SZ9" s="12"/>
      <c r="TA9" s="12"/>
      <c r="TB9" s="12"/>
      <c r="TC9" s="12"/>
      <c r="TD9" s="12"/>
      <c r="TE9" s="12"/>
      <c r="TF9" s="12"/>
      <c r="TG9" s="12"/>
      <c r="TH9" s="12"/>
      <c r="TI9" s="12"/>
      <c r="TJ9" s="12"/>
      <c r="TK9" s="12"/>
      <c r="TL9" s="12"/>
      <c r="TM9" s="12"/>
      <c r="TN9" s="12"/>
      <c r="TO9" s="12"/>
      <c r="TP9" s="12"/>
      <c r="TQ9" s="12"/>
      <c r="TR9" s="12"/>
      <c r="TS9" s="12"/>
      <c r="TT9" s="12"/>
      <c r="TU9" s="12"/>
      <c r="TV9" s="12"/>
      <c r="TW9" s="12"/>
      <c r="TX9" s="12"/>
      <c r="TY9" s="12"/>
      <c r="TZ9" s="12"/>
      <c r="UA9" s="12"/>
      <c r="UB9" s="12"/>
      <c r="UC9" s="12"/>
      <c r="UD9" s="12"/>
      <c r="UE9" s="12"/>
      <c r="UF9" s="12"/>
      <c r="UG9" s="12"/>
      <c r="UH9" s="12"/>
      <c r="UI9" s="12"/>
      <c r="UJ9" s="12"/>
      <c r="UK9" s="12"/>
      <c r="UL9" s="12"/>
      <c r="UM9" s="12"/>
      <c r="UN9" s="12"/>
      <c r="UO9" s="12"/>
      <c r="UP9" s="12"/>
      <c r="UQ9" s="12"/>
      <c r="UR9" s="12"/>
      <c r="US9" s="12"/>
      <c r="UT9" s="12"/>
      <c r="UU9" s="12"/>
      <c r="UV9" s="12"/>
      <c r="UW9" s="12"/>
      <c r="UX9" s="12"/>
      <c r="UY9" s="12"/>
      <c r="UZ9" s="12"/>
      <c r="VA9" s="12"/>
      <c r="VB9" s="12"/>
      <c r="VC9" s="12"/>
      <c r="VD9" s="12"/>
      <c r="VE9" s="12"/>
      <c r="VF9" s="12"/>
      <c r="VG9" s="12"/>
      <c r="VH9" s="12"/>
      <c r="VI9" s="12"/>
      <c r="VJ9" s="12"/>
      <c r="VK9" s="12"/>
      <c r="VL9" s="12"/>
      <c r="VM9" s="12"/>
      <c r="VN9" s="12"/>
      <c r="VO9" s="12"/>
      <c r="VP9" s="12"/>
      <c r="VQ9" s="12"/>
      <c r="VR9" s="12"/>
      <c r="VS9" s="12"/>
      <c r="VT9" s="12"/>
      <c r="VU9" s="12"/>
      <c r="VV9" s="12"/>
      <c r="VW9" s="12"/>
      <c r="VX9" s="12"/>
      <c r="VY9" s="12"/>
      <c r="VZ9" s="12"/>
      <c r="WA9" s="12"/>
      <c r="WB9" s="12"/>
      <c r="WC9" s="12"/>
      <c r="WD9" s="12"/>
      <c r="WE9" s="12"/>
      <c r="WF9" s="12"/>
      <c r="WG9" s="12"/>
      <c r="WH9" s="12"/>
      <c r="WI9" s="12"/>
      <c r="WJ9" s="12"/>
      <c r="WK9" s="12"/>
      <c r="WL9" s="12"/>
      <c r="WM9" s="12"/>
      <c r="WN9" s="12"/>
      <c r="WO9" s="12"/>
      <c r="WP9" s="12"/>
      <c r="WQ9" s="12"/>
      <c r="WR9" s="12"/>
      <c r="WS9" s="12"/>
      <c r="WT9" s="12"/>
      <c r="WU9" s="12"/>
      <c r="WV9" s="12"/>
      <c r="WW9" s="12"/>
      <c r="WX9" s="12"/>
      <c r="WY9" s="12"/>
      <c r="WZ9" s="12"/>
      <c r="XA9" s="12"/>
      <c r="XB9" s="12"/>
      <c r="XC9" s="12"/>
      <c r="XD9" s="12"/>
      <c r="XE9" s="12"/>
      <c r="XF9" s="12"/>
      <c r="XG9" s="12"/>
      <c r="XH9" s="12"/>
      <c r="XI9" s="12"/>
      <c r="XJ9" s="12"/>
      <c r="XK9" s="12"/>
      <c r="XL9" s="12"/>
      <c r="XM9" s="12"/>
      <c r="XN9" s="12"/>
      <c r="XO9" s="12"/>
      <c r="XP9" s="12"/>
      <c r="XQ9" s="12"/>
      <c r="XR9" s="12"/>
      <c r="XS9" s="12"/>
      <c r="XT9" s="12"/>
      <c r="XU9" s="12"/>
      <c r="XV9" s="12"/>
      <c r="XW9" s="12"/>
      <c r="XX9" s="12"/>
      <c r="XY9" s="12"/>
      <c r="XZ9" s="12"/>
      <c r="YA9" s="12"/>
      <c r="YB9" s="12"/>
      <c r="YC9" s="12"/>
      <c r="YD9" s="12"/>
      <c r="YE9" s="12"/>
      <c r="YF9" s="12"/>
      <c r="YG9" s="12"/>
      <c r="YH9" s="12"/>
      <c r="YI9" s="12"/>
      <c r="YJ9" s="12"/>
      <c r="YK9" s="12"/>
      <c r="YL9" s="12"/>
      <c r="YM9" s="12"/>
      <c r="YN9" s="12"/>
      <c r="YO9" s="12"/>
      <c r="YP9" s="12"/>
      <c r="YQ9" s="12"/>
      <c r="YR9" s="12"/>
      <c r="YS9" s="12"/>
      <c r="YT9" s="12"/>
      <c r="YU9" s="12"/>
      <c r="YV9" s="12"/>
      <c r="YW9" s="12"/>
      <c r="YX9" s="12"/>
      <c r="YY9" s="12"/>
      <c r="YZ9" s="12"/>
      <c r="ZA9" s="12"/>
      <c r="ZB9" s="12"/>
      <c r="ZC9" s="12"/>
      <c r="ZD9" s="12"/>
      <c r="ZE9" s="12"/>
      <c r="ZF9" s="12"/>
      <c r="ZG9" s="12"/>
      <c r="ZH9" s="12"/>
      <c r="ZI9" s="12"/>
      <c r="ZJ9" s="12"/>
      <c r="ZK9" s="12"/>
      <c r="ZL9" s="12"/>
      <c r="ZM9" s="12"/>
      <c r="ZN9" s="12"/>
      <c r="ZO9" s="12"/>
      <c r="ZP9" s="12"/>
      <c r="ZQ9" s="12"/>
      <c r="ZR9" s="12"/>
      <c r="ZS9" s="12"/>
      <c r="ZT9" s="12"/>
      <c r="ZU9" s="12"/>
      <c r="ZV9" s="12"/>
      <c r="ZW9" s="12"/>
      <c r="ZX9" s="12"/>
      <c r="ZY9" s="12"/>
      <c r="ZZ9" s="12"/>
      <c r="AAA9" s="12"/>
      <c r="AAB9" s="12"/>
      <c r="AAC9" s="12"/>
      <c r="AAD9" s="12"/>
      <c r="AAE9" s="12"/>
      <c r="AAF9" s="12"/>
      <c r="AAG9" s="12"/>
      <c r="AAH9" s="12"/>
      <c r="AAI9" s="12"/>
      <c r="AAJ9" s="12"/>
      <c r="AAK9" s="12"/>
      <c r="AAL9" s="12"/>
      <c r="AAM9" s="12"/>
      <c r="AAN9" s="12"/>
      <c r="AAO9" s="12"/>
      <c r="AAP9" s="12"/>
      <c r="AAQ9" s="12"/>
      <c r="AAR9" s="12"/>
      <c r="AAS9" s="12"/>
      <c r="AAT9" s="12"/>
      <c r="AAU9" s="12"/>
      <c r="AAV9" s="12"/>
      <c r="AAW9" s="12"/>
      <c r="AAX9" s="12"/>
      <c r="AAY9" s="12"/>
      <c r="AAZ9" s="12"/>
      <c r="ABA9" s="12"/>
      <c r="ABB9" s="12"/>
      <c r="ABC9" s="12"/>
      <c r="ABD9" s="12"/>
      <c r="ABE9" s="12"/>
      <c r="ABF9" s="12"/>
      <c r="ABG9" s="12"/>
      <c r="ABH9" s="12"/>
      <c r="ABI9" s="12"/>
      <c r="ABJ9" s="12"/>
      <c r="ABK9" s="12"/>
      <c r="ABL9" s="12"/>
      <c r="ABM9" s="12"/>
      <c r="ABN9" s="12"/>
      <c r="ABO9" s="12"/>
      <c r="ABP9" s="12"/>
      <c r="ABQ9" s="12"/>
      <c r="ABR9" s="12"/>
      <c r="ABS9" s="12"/>
      <c r="ABT9" s="12"/>
      <c r="ABU9" s="12"/>
      <c r="ABV9" s="12"/>
      <c r="ABW9" s="12"/>
      <c r="ABX9" s="12"/>
      <c r="ABY9" s="12"/>
      <c r="ABZ9" s="12"/>
      <c r="ACA9" s="12"/>
      <c r="ACB9" s="12"/>
      <c r="ACC9" s="12"/>
      <c r="ACD9" s="12"/>
      <c r="ACE9" s="12"/>
      <c r="ACF9" s="12"/>
      <c r="ACG9" s="12"/>
      <c r="ACH9" s="12"/>
      <c r="ACI9" s="12"/>
      <c r="ACJ9" s="12"/>
      <c r="ACK9" s="12"/>
      <c r="ACL9" s="12"/>
      <c r="ACM9" s="12"/>
      <c r="ACN9" s="12"/>
      <c r="ACO9" s="12"/>
      <c r="ACP9" s="12"/>
      <c r="ACQ9" s="12"/>
      <c r="ACR9" s="12"/>
      <c r="ACS9" s="12"/>
      <c r="ACT9" s="12"/>
      <c r="ACU9" s="12"/>
      <c r="ACV9" s="12"/>
      <c r="ACW9" s="12"/>
      <c r="ACX9" s="12"/>
      <c r="ACY9" s="12"/>
      <c r="ACZ9" s="12"/>
      <c r="ADA9" s="12"/>
      <c r="ADB9" s="12"/>
      <c r="ADC9" s="12"/>
      <c r="ADD9" s="12"/>
      <c r="ADE9" s="12"/>
      <c r="ADF9" s="12"/>
      <c r="ADG9" s="12"/>
      <c r="ADH9" s="12"/>
      <c r="ADI9" s="12"/>
      <c r="ADJ9" s="12"/>
      <c r="ADK9" s="12"/>
      <c r="ADL9" s="12"/>
      <c r="ADM9" s="12"/>
      <c r="ADN9" s="12"/>
      <c r="ADO9" s="12"/>
      <c r="ADP9" s="12"/>
      <c r="ADQ9" s="12"/>
      <c r="ADR9" s="12"/>
      <c r="ADS9" s="12"/>
      <c r="ADT9" s="12"/>
      <c r="ADU9" s="12"/>
      <c r="ADV9" s="12"/>
      <c r="ADW9" s="12"/>
      <c r="ADX9" s="12"/>
      <c r="ADY9" s="12"/>
      <c r="ADZ9" s="12"/>
      <c r="AEA9" s="12"/>
      <c r="AEB9" s="12"/>
      <c r="AEC9" s="12"/>
      <c r="AED9" s="12"/>
      <c r="AEE9" s="12"/>
      <c r="AEF9" s="12"/>
      <c r="AEG9" s="12"/>
      <c r="AEH9" s="12"/>
      <c r="AEI9" s="12"/>
      <c r="AEJ9" s="12"/>
      <c r="AEK9" s="12"/>
      <c r="AEL9" s="12"/>
      <c r="AEM9" s="12"/>
      <c r="AEN9" s="12"/>
      <c r="AEO9" s="12"/>
      <c r="AEP9" s="12"/>
      <c r="AEQ9" s="12"/>
      <c r="AER9" s="12"/>
      <c r="AES9" s="12"/>
      <c r="AET9" s="12"/>
      <c r="AEU9" s="12"/>
      <c r="AEV9" s="12"/>
      <c r="AEW9" s="12"/>
      <c r="AEX9" s="12"/>
      <c r="AEY9" s="12"/>
      <c r="AEZ9" s="12"/>
      <c r="AFA9" s="12"/>
      <c r="AFB9" s="12"/>
      <c r="AFC9" s="12"/>
      <c r="AFD9" s="12"/>
      <c r="AFE9" s="12"/>
      <c r="AFF9" s="12"/>
      <c r="AFG9" s="12"/>
      <c r="AFH9" s="12"/>
      <c r="AFI9" s="12"/>
      <c r="AFJ9" s="12"/>
      <c r="AFK9" s="12"/>
      <c r="AFL9" s="12"/>
      <c r="AFM9" s="12"/>
      <c r="AFN9" s="12"/>
      <c r="AFO9" s="12"/>
      <c r="AFP9" s="12"/>
      <c r="AFQ9" s="12"/>
      <c r="AFR9" s="12"/>
      <c r="AFS9" s="12"/>
      <c r="AFT9" s="12"/>
      <c r="AFU9" s="12"/>
      <c r="AFV9" s="12"/>
      <c r="AFW9" s="12"/>
      <c r="AFX9" s="12"/>
      <c r="AFY9" s="12"/>
      <c r="AFZ9" s="12"/>
      <c r="AGA9" s="12"/>
      <c r="AGB9" s="12"/>
      <c r="AGC9" s="12"/>
      <c r="AGD9" s="12"/>
      <c r="AGE9" s="12"/>
      <c r="AGF9" s="12"/>
      <c r="AGG9" s="12"/>
      <c r="AGH9" s="12"/>
      <c r="AGI9" s="12"/>
      <c r="AGJ9" s="12"/>
      <c r="AGK9" s="12"/>
      <c r="AGL9" s="12"/>
      <c r="AGM9" s="12"/>
      <c r="AGN9" s="12"/>
      <c r="AGO9" s="12"/>
      <c r="AGP9" s="12"/>
      <c r="AGQ9" s="12"/>
      <c r="AGR9" s="12"/>
      <c r="AGS9" s="12"/>
      <c r="AGT9" s="12"/>
      <c r="AGU9" s="12"/>
      <c r="AGV9" s="12"/>
      <c r="AGW9" s="12"/>
      <c r="AGX9" s="12"/>
      <c r="AGY9" s="12"/>
      <c r="AGZ9" s="12"/>
      <c r="AHA9" s="12"/>
      <c r="AHB9" s="12"/>
      <c r="AHC9" s="12"/>
      <c r="AHD9" s="12"/>
      <c r="AHE9" s="12"/>
      <c r="AHF9" s="12"/>
      <c r="AHG9" s="12"/>
      <c r="AHH9" s="12"/>
      <c r="AHI9" s="12"/>
      <c r="AHJ9" s="12"/>
      <c r="AHK9" s="12"/>
      <c r="AHL9" s="12"/>
      <c r="AHM9" s="12"/>
      <c r="AHN9" s="12"/>
      <c r="AHO9" s="12"/>
      <c r="AHP9" s="12"/>
      <c r="AHQ9" s="12"/>
      <c r="AHR9" s="12"/>
      <c r="AHS9" s="12"/>
      <c r="AHT9" s="12"/>
      <c r="AHU9" s="12"/>
      <c r="AHV9" s="12"/>
      <c r="AHW9" s="12"/>
      <c r="AHX9" s="12"/>
      <c r="AHY9" s="12"/>
      <c r="AHZ9" s="12"/>
      <c r="AIA9" s="12"/>
      <c r="AIB9" s="12"/>
      <c r="AIC9" s="12"/>
      <c r="AID9" s="12"/>
      <c r="AIE9" s="12"/>
      <c r="AIF9" s="12"/>
      <c r="AIG9" s="12"/>
      <c r="AIH9" s="12"/>
      <c r="AII9" s="12"/>
      <c r="AIJ9" s="12"/>
      <c r="AIK9" s="12"/>
      <c r="AIL9" s="12"/>
      <c r="AIM9" s="12"/>
      <c r="AIN9" s="12"/>
      <c r="AIO9" s="12"/>
      <c r="AIP9" s="12"/>
      <c r="AIQ9" s="12"/>
      <c r="AIR9" s="12"/>
      <c r="AIS9" s="12"/>
      <c r="AIT9" s="12"/>
      <c r="AIU9" s="12"/>
      <c r="AIV9" s="12"/>
      <c r="AIW9" s="12"/>
      <c r="AIX9" s="12"/>
      <c r="AIY9" s="12"/>
      <c r="AIZ9" s="12"/>
      <c r="AJA9" s="12"/>
      <c r="AJB9" s="12"/>
      <c r="AJC9" s="12"/>
      <c r="AJD9" s="12"/>
      <c r="AJE9" s="12"/>
      <c r="AJF9" s="12"/>
      <c r="AJG9" s="12"/>
      <c r="AJH9" s="12"/>
      <c r="AJI9" s="12"/>
      <c r="AJJ9" s="12"/>
      <c r="AJK9" s="12"/>
      <c r="AJL9" s="12"/>
      <c r="AJM9" s="12"/>
      <c r="AJN9" s="12"/>
      <c r="AJO9" s="12"/>
      <c r="AJP9" s="12"/>
      <c r="AJQ9" s="12"/>
      <c r="AJR9" s="12"/>
      <c r="AJS9" s="12"/>
      <c r="AJT9" s="12"/>
      <c r="AJU9" s="12"/>
      <c r="AJV9" s="12"/>
      <c r="AJW9" s="12"/>
      <c r="AJX9" s="12"/>
      <c r="AJY9" s="12"/>
      <c r="AJZ9" s="12"/>
      <c r="AKA9" s="12"/>
      <c r="AKB9" s="12"/>
      <c r="AKC9" s="12"/>
      <c r="AKD9" s="12"/>
      <c r="AKE9" s="12"/>
      <c r="AKF9" s="12"/>
      <c r="AKG9" s="12"/>
      <c r="AKH9" s="12"/>
      <c r="AKI9" s="12"/>
      <c r="AKJ9" s="12"/>
      <c r="AKK9" s="12"/>
      <c r="AKL9" s="12"/>
      <c r="AKM9" s="12"/>
      <c r="AKN9" s="12"/>
      <c r="AKO9" s="12"/>
      <c r="AKP9" s="12"/>
      <c r="AKQ9" s="12"/>
      <c r="AKR9" s="12"/>
      <c r="AKS9" s="12"/>
      <c r="AKT9" s="12"/>
      <c r="AKU9" s="12"/>
      <c r="AKV9" s="12"/>
      <c r="AKW9" s="12"/>
      <c r="AKX9" s="12"/>
      <c r="AKY9" s="12"/>
      <c r="AKZ9" s="12"/>
      <c r="ALA9" s="12"/>
      <c r="ALB9" s="12"/>
      <c r="ALC9" s="12"/>
      <c r="ALD9" s="12"/>
      <c r="ALE9" s="12"/>
      <c r="ALF9" s="12"/>
      <c r="ALG9" s="12"/>
      <c r="ALH9" s="12"/>
      <c r="ALI9" s="12"/>
      <c r="ALJ9" s="12"/>
      <c r="ALK9" s="12"/>
      <c r="ALL9" s="12"/>
      <c r="ALM9" s="12"/>
      <c r="ALN9" s="12"/>
      <c r="ALO9" s="12"/>
      <c r="ALP9" s="12"/>
      <c r="ALQ9" s="12"/>
      <c r="ALR9" s="12"/>
      <c r="ALS9" s="12"/>
      <c r="ALT9" s="12"/>
      <c r="ALU9" s="12"/>
      <c r="ALV9" s="12"/>
      <c r="ALW9" s="12"/>
      <c r="ALX9" s="12"/>
      <c r="ALY9" s="12"/>
      <c r="ALZ9" s="12"/>
      <c r="AMA9" s="12"/>
      <c r="AMB9" s="12"/>
      <c r="AMC9" s="12"/>
      <c r="AMD9" s="12"/>
      <c r="AME9" s="12"/>
      <c r="AMF9" s="12"/>
      <c r="AMG9" s="12"/>
      <c r="AMH9" s="12"/>
      <c r="AMI9" s="12"/>
      <c r="AMJ9" s="12"/>
      <c r="AMK9" s="12"/>
      <c r="AML9" s="12"/>
      <c r="AMM9" s="12"/>
      <c r="AMN9" s="12"/>
      <c r="AMO9" s="12"/>
      <c r="AMP9" s="12"/>
      <c r="AMQ9" s="12"/>
      <c r="AMR9" s="12"/>
      <c r="AMS9" s="12"/>
      <c r="AMT9" s="12"/>
      <c r="AMU9" s="12"/>
      <c r="AMV9" s="12"/>
      <c r="AMW9" s="12"/>
      <c r="AMX9" s="12"/>
      <c r="AMY9" s="12"/>
      <c r="AMZ9" s="12"/>
      <c r="ANA9" s="12"/>
      <c r="ANB9" s="12"/>
      <c r="ANC9" s="12"/>
      <c r="AND9" s="12"/>
      <c r="ANE9" s="12"/>
      <c r="ANF9" s="12"/>
      <c r="ANG9" s="12"/>
      <c r="ANH9" s="12"/>
      <c r="ANI9" s="12"/>
      <c r="ANJ9" s="12"/>
      <c r="ANK9" s="12"/>
      <c r="ANL9" s="12"/>
      <c r="ANM9" s="12"/>
      <c r="ANN9" s="12"/>
      <c r="ANO9" s="12"/>
      <c r="ANP9" s="12"/>
      <c r="ANQ9" s="12"/>
      <c r="ANR9" s="12"/>
      <c r="ANS9" s="12"/>
      <c r="ANT9" s="12"/>
      <c r="ANU9" s="12"/>
      <c r="ANV9" s="12"/>
      <c r="ANW9" s="12"/>
      <c r="ANX9" s="12"/>
      <c r="ANY9" s="12"/>
      <c r="ANZ9" s="12"/>
      <c r="AOA9" s="12"/>
      <c r="AOB9" s="12"/>
      <c r="AOC9" s="12"/>
      <c r="AOD9" s="12"/>
      <c r="AOE9" s="12"/>
      <c r="AOF9" s="12"/>
      <c r="AOG9" s="12"/>
      <c r="AOH9" s="12"/>
      <c r="AOI9" s="12"/>
      <c r="AOJ9" s="12"/>
      <c r="AOK9" s="12"/>
      <c r="AOL9" s="12"/>
      <c r="AOM9" s="12"/>
      <c r="AON9" s="12"/>
    </row>
    <row r="10" spans="1:1080" x14ac:dyDescent="0.55000000000000004">
      <c r="A10" s="32" t="s">
        <v>34</v>
      </c>
      <c r="B10" s="32"/>
      <c r="C10" s="32"/>
      <c r="D10" s="32"/>
      <c r="E10" s="32"/>
      <c r="F10" s="32"/>
      <c r="G10" s="14"/>
      <c r="H10" s="14"/>
      <c r="I10" s="14"/>
    </row>
    <row r="11" spans="1:1080" x14ac:dyDescent="0.55000000000000004">
      <c r="A11" s="14"/>
      <c r="B11" s="14"/>
      <c r="C11" s="14"/>
      <c r="D11" s="14"/>
      <c r="E11" s="14"/>
      <c r="F11" s="14"/>
      <c r="G11" s="14"/>
      <c r="H11" s="14"/>
      <c r="I11" s="14"/>
    </row>
    <row r="12" spans="1:1080" x14ac:dyDescent="0.55000000000000004">
      <c r="A12" s="14"/>
      <c r="B12" s="14"/>
      <c r="C12" s="14"/>
      <c r="D12" s="14"/>
      <c r="E12" s="14"/>
      <c r="F12" s="14"/>
      <c r="G12" s="14"/>
      <c r="H12" s="14"/>
      <c r="I12" s="14"/>
    </row>
    <row r="13" spans="1:1080" x14ac:dyDescent="0.55000000000000004">
      <c r="A13" s="14"/>
      <c r="B13" s="14"/>
      <c r="C13" s="14"/>
      <c r="D13" s="14"/>
      <c r="E13" s="14"/>
      <c r="F13" s="14"/>
      <c r="G13" s="14"/>
      <c r="H13" s="14"/>
      <c r="I13" s="14"/>
    </row>
  </sheetData>
  <mergeCells count="1">
    <mergeCell ref="A10:F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B16" zoomScale="80" zoomScaleNormal="80" workbookViewId="0">
      <selection activeCell="O13" sqref="O13"/>
    </sheetView>
  </sheetViews>
  <sheetFormatPr defaultColWidth="8.87890625" defaultRowHeight="15.7" x14ac:dyDescent="0.55000000000000004"/>
  <cols>
    <col min="1" max="1" width="20.234375" style="17" customWidth="1"/>
    <col min="2" max="2" width="24.87890625" style="17" customWidth="1"/>
    <col min="3" max="3" width="21.41015625" style="17" customWidth="1"/>
    <col min="4" max="4" width="8.87890625" style="17"/>
    <col min="5" max="5" width="56.3515625" style="17" customWidth="1"/>
    <col min="6" max="6" width="11.87890625" style="17" customWidth="1"/>
    <col min="7" max="7" width="12.234375" style="17" customWidth="1"/>
    <col min="8" max="8" width="8.87890625" style="17"/>
    <col min="9" max="9" width="12.52734375" style="17" customWidth="1"/>
    <col min="10" max="10" width="19" style="17" customWidth="1"/>
    <col min="11" max="16384" width="8.87890625" style="17"/>
  </cols>
  <sheetData>
    <row r="1" spans="1:10" s="3" customFormat="1" x14ac:dyDescent="0.55000000000000004">
      <c r="A1" s="7" t="s">
        <v>43</v>
      </c>
      <c r="B1" s="7" t="s">
        <v>44</v>
      </c>
      <c r="C1" s="7" t="s">
        <v>45</v>
      </c>
      <c r="D1" s="17"/>
      <c r="E1" s="17"/>
      <c r="F1" s="17"/>
      <c r="G1" s="17"/>
    </row>
    <row r="2" spans="1:10" x14ac:dyDescent="0.55000000000000004">
      <c r="A2" s="18">
        <v>11.8</v>
      </c>
      <c r="B2" s="18">
        <v>6.2</v>
      </c>
      <c r="C2" s="18">
        <v>11.4</v>
      </c>
    </row>
    <row r="3" spans="1:10" x14ac:dyDescent="0.55000000000000004">
      <c r="A3" s="18">
        <v>10.1</v>
      </c>
      <c r="B3" s="18">
        <v>7.7</v>
      </c>
      <c r="C3" s="18">
        <v>8.8000000000000007</v>
      </c>
      <c r="E3" s="7" t="s">
        <v>46</v>
      </c>
      <c r="F3" s="19"/>
      <c r="G3" s="19"/>
      <c r="H3" s="19"/>
      <c r="I3" s="19"/>
      <c r="J3" s="19"/>
    </row>
    <row r="4" spans="1:10" x14ac:dyDescent="0.55000000000000004">
      <c r="A4" s="18">
        <v>13.2</v>
      </c>
      <c r="B4" s="18">
        <v>5.5</v>
      </c>
      <c r="C4" s="18">
        <v>4</v>
      </c>
      <c r="E4" s="20" t="s">
        <v>47</v>
      </c>
      <c r="F4" s="21" t="s">
        <v>48</v>
      </c>
      <c r="G4" s="21" t="s">
        <v>49</v>
      </c>
      <c r="H4" s="21" t="s">
        <v>50</v>
      </c>
      <c r="I4" s="21" t="s">
        <v>51</v>
      </c>
      <c r="J4" s="22" t="s">
        <v>52</v>
      </c>
    </row>
    <row r="5" spans="1:10" x14ac:dyDescent="0.55000000000000004">
      <c r="A5" s="18">
        <v>10</v>
      </c>
      <c r="B5" s="18">
        <v>6.2</v>
      </c>
      <c r="C5" s="18">
        <v>7.8</v>
      </c>
      <c r="E5" s="23" t="s">
        <v>43</v>
      </c>
      <c r="F5" s="24">
        <v>40</v>
      </c>
      <c r="G5" s="24">
        <v>15.723000000000001</v>
      </c>
      <c r="H5" s="24">
        <v>3.403</v>
      </c>
      <c r="I5" s="24">
        <v>0.53800000000000003</v>
      </c>
      <c r="J5" s="25" t="s">
        <v>53</v>
      </c>
    </row>
    <row r="6" spans="1:10" x14ac:dyDescent="0.55000000000000004">
      <c r="A6" s="18">
        <v>12.1</v>
      </c>
      <c r="B6" s="18">
        <v>7.7</v>
      </c>
      <c r="C6" s="18">
        <v>8.3000000000000007</v>
      </c>
      <c r="E6" s="23" t="s">
        <v>44</v>
      </c>
      <c r="F6" s="24">
        <v>66</v>
      </c>
      <c r="G6" s="24">
        <v>7.2610000000000001</v>
      </c>
      <c r="H6" s="24">
        <v>1.5780000000000001</v>
      </c>
      <c r="I6" s="24">
        <v>0.19400000000000001</v>
      </c>
      <c r="J6" s="25" t="s">
        <v>54</v>
      </c>
    </row>
    <row r="7" spans="1:10" x14ac:dyDescent="0.55000000000000004">
      <c r="A7" s="18">
        <v>19</v>
      </c>
      <c r="B7" s="18">
        <v>10.5</v>
      </c>
      <c r="C7" s="18">
        <v>9</v>
      </c>
      <c r="E7" s="23" t="s">
        <v>45</v>
      </c>
      <c r="F7" s="24">
        <v>70</v>
      </c>
      <c r="G7" s="24">
        <v>7.1970000000000001</v>
      </c>
      <c r="H7" s="24">
        <v>2.484</v>
      </c>
      <c r="I7" s="24">
        <v>0.29699999999999999</v>
      </c>
      <c r="J7" s="25" t="s">
        <v>55</v>
      </c>
    </row>
    <row r="8" spans="1:10" ht="31.35" x14ac:dyDescent="0.55000000000000004">
      <c r="A8" s="18">
        <v>10.6</v>
      </c>
      <c r="B8" s="18">
        <v>6.4</v>
      </c>
      <c r="C8" s="18">
        <v>5.7</v>
      </c>
      <c r="E8" s="26" t="s">
        <v>56</v>
      </c>
      <c r="F8" s="27"/>
      <c r="G8" s="27"/>
      <c r="H8" s="27"/>
      <c r="I8" s="27"/>
      <c r="J8" s="27"/>
    </row>
    <row r="9" spans="1:10" x14ac:dyDescent="0.55000000000000004">
      <c r="A9" s="18">
        <v>15.8</v>
      </c>
      <c r="B9" s="18">
        <v>6</v>
      </c>
      <c r="C9" s="18">
        <v>9.4</v>
      </c>
    </row>
    <row r="10" spans="1:10" x14ac:dyDescent="0.55000000000000004">
      <c r="A10" s="18">
        <v>15</v>
      </c>
      <c r="B10" s="18">
        <v>9.9</v>
      </c>
      <c r="C10" s="18">
        <v>10.9</v>
      </c>
    </row>
    <row r="11" spans="1:10" x14ac:dyDescent="0.55000000000000004">
      <c r="A11" s="18">
        <v>15.9</v>
      </c>
      <c r="B11" s="18">
        <v>5.8</v>
      </c>
      <c r="C11" s="18">
        <v>8.3000000000000007</v>
      </c>
      <c r="E11" s="19" t="s">
        <v>58</v>
      </c>
      <c r="F11" s="19"/>
    </row>
    <row r="12" spans="1:10" x14ac:dyDescent="0.55000000000000004">
      <c r="A12" s="18">
        <v>14.9</v>
      </c>
      <c r="B12" s="18">
        <v>10</v>
      </c>
      <c r="C12" s="18">
        <v>6.4</v>
      </c>
      <c r="E12" s="19" t="s">
        <v>57</v>
      </c>
      <c r="F12" s="19"/>
    </row>
    <row r="13" spans="1:10" ht="47" x14ac:dyDescent="0.55000000000000004">
      <c r="A13" s="18">
        <v>16.399999999999999</v>
      </c>
      <c r="B13" s="18">
        <v>5.4</v>
      </c>
      <c r="C13" s="18">
        <v>1.8</v>
      </c>
      <c r="E13" s="19" t="s">
        <v>68</v>
      </c>
      <c r="F13" s="19"/>
    </row>
    <row r="14" spans="1:10" x14ac:dyDescent="0.55000000000000004">
      <c r="A14" s="18">
        <v>11.4</v>
      </c>
      <c r="B14" s="18">
        <v>4.0999999999999996</v>
      </c>
      <c r="C14" s="18">
        <v>10</v>
      </c>
      <c r="E14" s="19"/>
      <c r="F14" s="19"/>
    </row>
    <row r="15" spans="1:10" x14ac:dyDescent="0.55000000000000004">
      <c r="A15" s="18">
        <v>17.399999999999999</v>
      </c>
      <c r="B15" s="18">
        <v>8.6</v>
      </c>
      <c r="C15" s="18">
        <v>2.6</v>
      </c>
      <c r="E15" s="19" t="s">
        <v>59</v>
      </c>
      <c r="F15" s="19"/>
    </row>
    <row r="16" spans="1:10" ht="145" customHeight="1" x14ac:dyDescent="0.55000000000000004">
      <c r="A16" s="18">
        <v>18.3</v>
      </c>
      <c r="B16" s="18">
        <v>6.7</v>
      </c>
      <c r="C16" s="18">
        <v>9.5</v>
      </c>
      <c r="E16" s="19" t="s">
        <v>69</v>
      </c>
      <c r="F16" s="19"/>
    </row>
    <row r="17" spans="1:7" x14ac:dyDescent="0.55000000000000004">
      <c r="A17" s="18">
        <v>21.2</v>
      </c>
      <c r="B17" s="18">
        <v>5.4</v>
      </c>
      <c r="C17" s="18">
        <v>5.3</v>
      </c>
      <c r="E17" s="19"/>
      <c r="F17" s="19"/>
    </row>
    <row r="18" spans="1:7" x14ac:dyDescent="0.55000000000000004">
      <c r="A18" s="18">
        <v>10.5</v>
      </c>
      <c r="B18" s="18">
        <v>7.5</v>
      </c>
      <c r="C18" s="18">
        <v>11.4</v>
      </c>
      <c r="E18" s="19" t="s">
        <v>60</v>
      </c>
      <c r="F18" s="19"/>
    </row>
    <row r="19" spans="1:7" x14ac:dyDescent="0.55000000000000004">
      <c r="A19" s="18">
        <v>16.8</v>
      </c>
      <c r="B19" s="18">
        <v>9.1999999999999993</v>
      </c>
      <c r="C19" s="18">
        <v>7.3</v>
      </c>
      <c r="E19" s="19" t="s">
        <v>61</v>
      </c>
      <c r="F19" s="19"/>
    </row>
    <row r="20" spans="1:7" x14ac:dyDescent="0.55000000000000004">
      <c r="A20" s="18">
        <v>13.9</v>
      </c>
      <c r="B20" s="18">
        <v>3.6</v>
      </c>
      <c r="C20" s="18">
        <v>6.7</v>
      </c>
      <c r="E20" s="19" t="s">
        <v>63</v>
      </c>
      <c r="F20" s="19">
        <f>(21-15.723)/3.403</f>
        <v>1.5506905671466351</v>
      </c>
    </row>
    <row r="21" spans="1:7" x14ac:dyDescent="0.55000000000000004">
      <c r="A21" s="18">
        <v>19.2</v>
      </c>
      <c r="B21" s="18">
        <v>8.3000000000000007</v>
      </c>
      <c r="C21" s="18">
        <v>1.5</v>
      </c>
      <c r="E21" s="19"/>
      <c r="F21" s="19"/>
    </row>
    <row r="22" spans="1:7" x14ac:dyDescent="0.55000000000000004">
      <c r="A22" s="18">
        <v>13.9</v>
      </c>
      <c r="B22" s="18">
        <v>6.8</v>
      </c>
      <c r="C22" s="18">
        <v>5.4</v>
      </c>
      <c r="E22" s="19" t="s">
        <v>62</v>
      </c>
      <c r="F22" s="19">
        <f>NORMSDIST((21-15.723)/3.403)</f>
        <v>0.93951207192691799</v>
      </c>
    </row>
    <row r="23" spans="1:7" x14ac:dyDescent="0.55000000000000004">
      <c r="A23" s="18">
        <v>14.1</v>
      </c>
      <c r="B23" s="18">
        <v>7.8</v>
      </c>
      <c r="C23" s="18">
        <v>13.7</v>
      </c>
      <c r="E23" s="19"/>
      <c r="F23" s="19"/>
    </row>
    <row r="24" spans="1:7" ht="31.35" x14ac:dyDescent="0.55000000000000004">
      <c r="A24" s="18">
        <v>15.6</v>
      </c>
      <c r="B24" s="18">
        <v>6.9</v>
      </c>
      <c r="C24" s="18">
        <v>7.2</v>
      </c>
      <c r="E24" s="19" t="s">
        <v>70</v>
      </c>
      <c r="F24" s="19">
        <f>(1-F22)*1000</f>
        <v>60.48792807308201</v>
      </c>
    </row>
    <row r="25" spans="1:7" x14ac:dyDescent="0.55000000000000004">
      <c r="A25" s="18">
        <v>16.2</v>
      </c>
      <c r="B25" s="18">
        <v>6.2</v>
      </c>
      <c r="C25" s="18">
        <v>5.7</v>
      </c>
      <c r="E25" s="19"/>
      <c r="F25" s="19"/>
    </row>
    <row r="26" spans="1:7" x14ac:dyDescent="0.55000000000000004">
      <c r="A26" s="18">
        <v>13</v>
      </c>
      <c r="B26" s="18">
        <v>10</v>
      </c>
      <c r="C26" s="18">
        <v>6.3</v>
      </c>
      <c r="E26" s="19" t="s">
        <v>64</v>
      </c>
      <c r="F26" s="19"/>
    </row>
    <row r="27" spans="1:7" ht="31.35" x14ac:dyDescent="0.55000000000000004">
      <c r="A27" s="18">
        <v>17.3</v>
      </c>
      <c r="B27" s="18">
        <v>7.8</v>
      </c>
      <c r="C27" s="18">
        <v>9.6999999999999993</v>
      </c>
      <c r="E27" s="19" t="s">
        <v>65</v>
      </c>
      <c r="F27" s="19"/>
    </row>
    <row r="28" spans="1:7" x14ac:dyDescent="0.55000000000000004">
      <c r="A28" s="18">
        <v>19.8</v>
      </c>
      <c r="B28" s="18">
        <v>7.8</v>
      </c>
      <c r="C28" s="18">
        <v>6.6</v>
      </c>
      <c r="E28" s="19" t="s">
        <v>66</v>
      </c>
      <c r="F28" s="19">
        <f>NORMSINV(0.96)</f>
        <v>1.7506860712521695</v>
      </c>
    </row>
    <row r="29" spans="1:7" ht="31.35" x14ac:dyDescent="0.55000000000000004">
      <c r="A29" s="18">
        <v>17.899999999999999</v>
      </c>
      <c r="B29" s="18">
        <v>5.7</v>
      </c>
      <c r="C29" s="18">
        <v>8.9</v>
      </c>
      <c r="E29" s="19" t="s">
        <v>67</v>
      </c>
      <c r="F29" s="19">
        <f xml:space="preserve"> (21-15.723)/ 1.750686</f>
        <v>3.01424698660982</v>
      </c>
      <c r="G29" s="17" t="s">
        <v>71</v>
      </c>
    </row>
    <row r="30" spans="1:7" x14ac:dyDescent="0.55000000000000004">
      <c r="A30" s="18">
        <v>13.1</v>
      </c>
      <c r="B30" s="18">
        <v>5.3</v>
      </c>
      <c r="C30" s="18">
        <v>8.4</v>
      </c>
      <c r="E30" s="19"/>
      <c r="F30" s="19"/>
    </row>
    <row r="31" spans="1:7" x14ac:dyDescent="0.55000000000000004">
      <c r="A31" s="18">
        <v>20.6</v>
      </c>
      <c r="B31" s="18">
        <v>4.9000000000000004</v>
      </c>
      <c r="C31" s="18">
        <v>3.5</v>
      </c>
    </row>
    <row r="32" spans="1:7" x14ac:dyDescent="0.55000000000000004">
      <c r="A32" s="18">
        <v>13.5</v>
      </c>
      <c r="B32" s="18">
        <v>5.8</v>
      </c>
      <c r="C32" s="18">
        <v>4.5999999999999996</v>
      </c>
    </row>
    <row r="33" spans="1:3" x14ac:dyDescent="0.55000000000000004">
      <c r="A33" s="18">
        <v>13.1</v>
      </c>
      <c r="B33" s="18">
        <v>6.7</v>
      </c>
      <c r="C33" s="18">
        <v>6.5</v>
      </c>
    </row>
    <row r="34" spans="1:3" x14ac:dyDescent="0.55000000000000004">
      <c r="A34" s="18">
        <v>21.7</v>
      </c>
      <c r="B34" s="18">
        <v>10.1</v>
      </c>
      <c r="C34" s="18">
        <v>7.2</v>
      </c>
    </row>
    <row r="35" spans="1:3" x14ac:dyDescent="0.55000000000000004">
      <c r="A35" s="18">
        <v>20</v>
      </c>
      <c r="B35" s="18">
        <v>7.4</v>
      </c>
      <c r="C35" s="18">
        <v>8.4</v>
      </c>
    </row>
    <row r="36" spans="1:3" x14ac:dyDescent="0.55000000000000004">
      <c r="A36" s="18">
        <v>17.2</v>
      </c>
      <c r="B36" s="18">
        <v>7.6</v>
      </c>
      <c r="C36" s="18">
        <v>7.6</v>
      </c>
    </row>
    <row r="37" spans="1:3" x14ac:dyDescent="0.55000000000000004">
      <c r="A37" s="18">
        <v>22.5</v>
      </c>
      <c r="B37" s="18">
        <v>5.3</v>
      </c>
      <c r="C37" s="18">
        <v>3.1</v>
      </c>
    </row>
    <row r="38" spans="1:3" x14ac:dyDescent="0.55000000000000004">
      <c r="A38" s="18">
        <v>16.600000000000001</v>
      </c>
      <c r="B38" s="18">
        <v>8.1</v>
      </c>
      <c r="C38" s="18">
        <v>8.9</v>
      </c>
    </row>
    <row r="39" spans="1:3" x14ac:dyDescent="0.55000000000000004">
      <c r="A39" s="18">
        <v>13.3</v>
      </c>
      <c r="B39" s="18">
        <v>6.7</v>
      </c>
      <c r="C39" s="18">
        <v>8.1999999999999993</v>
      </c>
    </row>
    <row r="40" spans="1:3" x14ac:dyDescent="0.55000000000000004">
      <c r="A40" s="18">
        <v>15.5</v>
      </c>
      <c r="B40" s="18">
        <v>8.4</v>
      </c>
      <c r="C40" s="18">
        <v>7.5</v>
      </c>
    </row>
    <row r="41" spans="1:3" x14ac:dyDescent="0.55000000000000004">
      <c r="A41" s="18">
        <v>20.5</v>
      </c>
      <c r="B41" s="18">
        <v>8.5</v>
      </c>
      <c r="C41" s="18">
        <v>6.4</v>
      </c>
    </row>
    <row r="42" spans="1:3" x14ac:dyDescent="0.55000000000000004">
      <c r="A42" s="19"/>
      <c r="B42" s="18">
        <v>7.2</v>
      </c>
      <c r="C42" s="18">
        <v>5.8</v>
      </c>
    </row>
    <row r="43" spans="1:3" x14ac:dyDescent="0.55000000000000004">
      <c r="A43" s="19"/>
      <c r="B43" s="18">
        <v>8.1</v>
      </c>
      <c r="C43" s="18">
        <v>5.4</v>
      </c>
    </row>
    <row r="44" spans="1:3" x14ac:dyDescent="0.55000000000000004">
      <c r="A44" s="19"/>
      <c r="B44" s="18">
        <v>8</v>
      </c>
      <c r="C44" s="18">
        <v>2.5</v>
      </c>
    </row>
    <row r="45" spans="1:3" x14ac:dyDescent="0.55000000000000004">
      <c r="A45" s="19"/>
      <c r="B45" s="18">
        <v>4.8</v>
      </c>
      <c r="C45" s="18">
        <v>7.8</v>
      </c>
    </row>
    <row r="46" spans="1:3" x14ac:dyDescent="0.55000000000000004">
      <c r="A46" s="19"/>
      <c r="B46" s="18">
        <v>4.5999999999999996</v>
      </c>
      <c r="C46" s="18">
        <v>5.2</v>
      </c>
    </row>
    <row r="47" spans="1:3" x14ac:dyDescent="0.55000000000000004">
      <c r="A47" s="19"/>
      <c r="B47" s="18">
        <v>5.9</v>
      </c>
      <c r="C47" s="18">
        <v>9.3000000000000007</v>
      </c>
    </row>
    <row r="48" spans="1:3" x14ac:dyDescent="0.55000000000000004">
      <c r="A48" s="19"/>
      <c r="B48" s="18">
        <v>8.1999999999999993</v>
      </c>
      <c r="C48" s="18">
        <v>6.7</v>
      </c>
    </row>
    <row r="49" spans="1:3" x14ac:dyDescent="0.55000000000000004">
      <c r="A49" s="19"/>
      <c r="B49" s="18">
        <v>4.4000000000000004</v>
      </c>
      <c r="C49" s="18">
        <v>4.4000000000000004</v>
      </c>
    </row>
    <row r="50" spans="1:3" x14ac:dyDescent="0.55000000000000004">
      <c r="A50" s="19"/>
      <c r="B50" s="18">
        <v>7.7</v>
      </c>
      <c r="C50" s="18">
        <v>8.1999999999999993</v>
      </c>
    </row>
    <row r="51" spans="1:3" x14ac:dyDescent="0.55000000000000004">
      <c r="A51" s="19"/>
      <c r="B51" s="18">
        <v>8.9</v>
      </c>
      <c r="C51" s="18">
        <v>6.9</v>
      </c>
    </row>
    <row r="52" spans="1:3" x14ac:dyDescent="0.55000000000000004">
      <c r="A52" s="19"/>
      <c r="B52" s="18">
        <v>9.6999999999999993</v>
      </c>
      <c r="C52" s="18">
        <v>6.9</v>
      </c>
    </row>
    <row r="53" spans="1:3" x14ac:dyDescent="0.55000000000000004">
      <c r="A53" s="19"/>
      <c r="B53" s="18">
        <v>8.1</v>
      </c>
      <c r="C53" s="18">
        <v>8.1</v>
      </c>
    </row>
    <row r="54" spans="1:3" x14ac:dyDescent="0.55000000000000004">
      <c r="A54" s="19"/>
      <c r="B54" s="18">
        <v>7.6</v>
      </c>
      <c r="C54" s="18">
        <v>3.3</v>
      </c>
    </row>
    <row r="55" spans="1:3" x14ac:dyDescent="0.55000000000000004">
      <c r="A55" s="19"/>
      <c r="B55" s="18">
        <v>8.1</v>
      </c>
      <c r="C55" s="18">
        <v>7</v>
      </c>
    </row>
    <row r="56" spans="1:3" x14ac:dyDescent="0.55000000000000004">
      <c r="A56" s="19"/>
      <c r="B56" s="18">
        <v>7.8</v>
      </c>
      <c r="C56" s="18">
        <v>7.7</v>
      </c>
    </row>
    <row r="57" spans="1:3" x14ac:dyDescent="0.55000000000000004">
      <c r="A57" s="19"/>
      <c r="B57" s="18">
        <v>6.7</v>
      </c>
      <c r="C57" s="18">
        <v>7.7</v>
      </c>
    </row>
    <row r="58" spans="1:3" x14ac:dyDescent="0.55000000000000004">
      <c r="A58" s="19"/>
      <c r="B58" s="18">
        <v>7.7</v>
      </c>
      <c r="C58" s="18">
        <v>12</v>
      </c>
    </row>
    <row r="59" spans="1:3" x14ac:dyDescent="0.55000000000000004">
      <c r="A59" s="19"/>
      <c r="B59" s="18">
        <v>9</v>
      </c>
      <c r="C59" s="18">
        <v>9.3000000000000007</v>
      </c>
    </row>
    <row r="60" spans="1:3" x14ac:dyDescent="0.55000000000000004">
      <c r="A60" s="19"/>
      <c r="B60" s="18">
        <v>8.1999999999999993</v>
      </c>
      <c r="C60" s="18">
        <v>7.8</v>
      </c>
    </row>
    <row r="61" spans="1:3" x14ac:dyDescent="0.55000000000000004">
      <c r="A61" s="19"/>
      <c r="B61" s="18">
        <v>8.3000000000000007</v>
      </c>
      <c r="C61" s="18">
        <v>6.9</v>
      </c>
    </row>
    <row r="62" spans="1:3" x14ac:dyDescent="0.55000000000000004">
      <c r="A62" s="19"/>
      <c r="B62" s="18">
        <v>7.2</v>
      </c>
      <c r="C62" s="18">
        <v>8</v>
      </c>
    </row>
    <row r="63" spans="1:3" x14ac:dyDescent="0.55000000000000004">
      <c r="A63" s="19"/>
      <c r="B63" s="18">
        <v>5.6</v>
      </c>
      <c r="C63" s="18">
        <v>10.3</v>
      </c>
    </row>
    <row r="64" spans="1:3" x14ac:dyDescent="0.55000000000000004">
      <c r="A64" s="19"/>
      <c r="B64" s="18">
        <v>7.8</v>
      </c>
      <c r="C64" s="18">
        <v>5.9</v>
      </c>
    </row>
    <row r="65" spans="1:3" x14ac:dyDescent="0.55000000000000004">
      <c r="A65" s="19"/>
      <c r="B65" s="18">
        <v>8.8000000000000007</v>
      </c>
      <c r="C65" s="18">
        <v>4.5999999999999996</v>
      </c>
    </row>
    <row r="66" spans="1:3" x14ac:dyDescent="0.55000000000000004">
      <c r="A66" s="19"/>
      <c r="B66" s="18">
        <v>7.5</v>
      </c>
      <c r="C66" s="18">
        <v>9.4</v>
      </c>
    </row>
    <row r="67" spans="1:3" x14ac:dyDescent="0.55000000000000004">
      <c r="A67" s="19"/>
      <c r="B67" s="18">
        <v>8.8000000000000007</v>
      </c>
      <c r="C67" s="18">
        <v>11.6</v>
      </c>
    </row>
    <row r="68" spans="1:3" x14ac:dyDescent="0.55000000000000004">
      <c r="A68" s="19"/>
      <c r="B68" s="19"/>
      <c r="C68" s="18">
        <v>6.7</v>
      </c>
    </row>
    <row r="69" spans="1:3" x14ac:dyDescent="0.55000000000000004">
      <c r="A69" s="19"/>
      <c r="B69" s="19"/>
      <c r="C69" s="18">
        <v>5.3</v>
      </c>
    </row>
    <row r="70" spans="1:3" x14ac:dyDescent="0.55000000000000004">
      <c r="A70" s="19"/>
      <c r="B70" s="19"/>
      <c r="C70" s="18">
        <v>8.8000000000000007</v>
      </c>
    </row>
    <row r="71" spans="1:3" x14ac:dyDescent="0.55000000000000004">
      <c r="A71" s="19"/>
      <c r="B71" s="19"/>
      <c r="C71" s="18">
        <v>4.4000000000000004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Problem 5</vt:lpstr>
      <vt:lpstr>Problem 6</vt:lpstr>
      <vt:lpstr>Problem 11</vt:lpstr>
      <vt:lpstr>Problem 4 A B C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Sahoo</dc:creator>
  <cp:lastModifiedBy>Ron</cp:lastModifiedBy>
  <dcterms:created xsi:type="dcterms:W3CDTF">2018-02-24T00:49:10Z</dcterms:created>
  <dcterms:modified xsi:type="dcterms:W3CDTF">2018-03-02T21:08:38Z</dcterms:modified>
</cp:coreProperties>
</file>