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\excel all workbook\"/>
    </mc:Choice>
  </mc:AlternateContent>
  <xr:revisionPtr revIDLastSave="0" documentId="13_ncr:1_{97F77D3B-F4A2-468C-85C0-BA490C2B2A91}" xr6:coauthVersionLast="36" xr6:coauthVersionMax="46" xr10:uidLastSave="{00000000-0000-0000-0000-000000000000}"/>
  <bookViews>
    <workbookView xWindow="0" yWindow="0" windowWidth="20490" windowHeight="7245" xr2:uid="{724C3236-DA8F-AD42-A088-62E41FC0BD91}"/>
  </bookViews>
  <sheets>
    <sheet name="Day 2 - Liv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" i="1" l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53" i="1"/>
  <c r="L67" i="1"/>
  <c r="L68" i="1"/>
  <c r="L69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53" i="1"/>
  <c r="E39" i="1"/>
  <c r="E40" i="1"/>
  <c r="E41" i="1"/>
  <c r="E42" i="1"/>
  <c r="E43" i="1"/>
  <c r="E44" i="1"/>
  <c r="E45" i="1"/>
  <c r="E46" i="1"/>
  <c r="E47" i="1"/>
  <c r="E38" i="1"/>
  <c r="G20" i="1"/>
  <c r="G21" i="1"/>
  <c r="G23" i="1"/>
  <c r="G24" i="1"/>
  <c r="G25" i="1"/>
  <c r="G19" i="1"/>
  <c r="F20" i="1" l="1"/>
  <c r="F21" i="1"/>
  <c r="F22" i="1"/>
  <c r="G22" i="1" s="1"/>
  <c r="F23" i="1"/>
  <c r="F24" i="1"/>
  <c r="F25" i="1"/>
  <c r="F19" i="1"/>
  <c r="E9" i="1"/>
  <c r="B9" i="1"/>
  <c r="C9" i="1"/>
  <c r="D9" i="1"/>
  <c r="A9" i="1"/>
  <c r="E6" i="1"/>
  <c r="E7" i="1"/>
  <c r="E8" i="1"/>
  <c r="E5" i="1"/>
  <c r="D6" i="1"/>
  <c r="D7" i="1"/>
  <c r="D8" i="1"/>
  <c r="D5" i="1"/>
  <c r="C5" i="1"/>
  <c r="C6" i="1"/>
  <c r="C7" i="1"/>
  <c r="C8" i="1"/>
  <c r="B6" i="1"/>
  <c r="B7" i="1"/>
  <c r="B8" i="1"/>
  <c r="B5" i="1"/>
</calcChain>
</file>

<file path=xl/sharedStrings.xml><?xml version="1.0" encoding="utf-8"?>
<sst xmlns="http://schemas.openxmlformats.org/spreadsheetml/2006/main" count="132" uniqueCount="91">
  <si>
    <t>Example 1 Simple if</t>
  </si>
  <si>
    <t>Arrive at the discount available for each of these items purchased, where the discount being 10% for goods less than  10,000    and 15% for the rest</t>
  </si>
  <si>
    <t>Goods Purchased</t>
  </si>
  <si>
    <t>Available Discount</t>
  </si>
  <si>
    <t>Total Cost</t>
  </si>
  <si>
    <t>Example 2   Nested if</t>
  </si>
  <si>
    <t>Award the "Gold" medal for the total score(round1 + round2)  of 12 or greater , and a "silver" medal for a score between 8 and 11, "No prize" for less than 8</t>
  </si>
  <si>
    <t>Round1</t>
  </si>
  <si>
    <t>Round2</t>
  </si>
  <si>
    <t>Prize</t>
  </si>
  <si>
    <t>Team A</t>
  </si>
  <si>
    <t>Team B</t>
  </si>
  <si>
    <t>Team C</t>
  </si>
  <si>
    <t>Team D</t>
  </si>
  <si>
    <t>Team E</t>
  </si>
  <si>
    <t>Team F</t>
  </si>
  <si>
    <t>Team G</t>
  </si>
  <si>
    <t>Example 3   Complex if</t>
  </si>
  <si>
    <t>if the sugar levels of a patient are in the range specified  print the resultant as "normal" else "Variations"</t>
  </si>
  <si>
    <t>Minimum readings</t>
  </si>
  <si>
    <t>Maximum readings</t>
  </si>
  <si>
    <t>Sugar readings</t>
  </si>
  <si>
    <t>Bonus</t>
  </si>
  <si>
    <t>patient1</t>
  </si>
  <si>
    <t>patient2</t>
  </si>
  <si>
    <t>patient3</t>
  </si>
  <si>
    <t>patient4</t>
  </si>
  <si>
    <t>patient5</t>
  </si>
  <si>
    <t>patient6</t>
  </si>
  <si>
    <t>patient7</t>
  </si>
  <si>
    <t>patient8</t>
  </si>
  <si>
    <t>patient9</t>
  </si>
  <si>
    <t>patient10</t>
  </si>
  <si>
    <t>Example 4</t>
  </si>
  <si>
    <t>slno</t>
  </si>
  <si>
    <t>empname</t>
  </si>
  <si>
    <t>age</t>
  </si>
  <si>
    <t>dept</t>
  </si>
  <si>
    <t>desgn</t>
  </si>
  <si>
    <t>basic</t>
  </si>
  <si>
    <t>rating</t>
  </si>
  <si>
    <t>ppl mgmnt</t>
  </si>
  <si>
    <t>incentive1</t>
  </si>
  <si>
    <t>incentive2</t>
  </si>
  <si>
    <t>promotion</t>
  </si>
  <si>
    <t>shanthi</t>
  </si>
  <si>
    <t>hr</t>
  </si>
  <si>
    <t>mgr</t>
  </si>
  <si>
    <t>good</t>
  </si>
  <si>
    <t>aishwarya</t>
  </si>
  <si>
    <t>sr mgr</t>
  </si>
  <si>
    <t>bad</t>
  </si>
  <si>
    <t>sandeep</t>
  </si>
  <si>
    <t>sales</t>
  </si>
  <si>
    <t>simran</t>
  </si>
  <si>
    <t>prod</t>
  </si>
  <si>
    <t>avg</t>
  </si>
  <si>
    <t>veer</t>
  </si>
  <si>
    <t>sachin</t>
  </si>
  <si>
    <t>bin laden</t>
  </si>
  <si>
    <t>ambani</t>
  </si>
  <si>
    <t>brinda</t>
  </si>
  <si>
    <t>deepak</t>
  </si>
  <si>
    <t>anita</t>
  </si>
  <si>
    <t>Qc</t>
  </si>
  <si>
    <t>sebastian</t>
  </si>
  <si>
    <t>Executive</t>
  </si>
  <si>
    <t>leema</t>
  </si>
  <si>
    <t>vincent</t>
  </si>
  <si>
    <t>Stores</t>
  </si>
  <si>
    <t>shantha</t>
  </si>
  <si>
    <t>david</t>
  </si>
  <si>
    <t>manu</t>
  </si>
  <si>
    <t>simple</t>
  </si>
  <si>
    <t>Rating</t>
  </si>
  <si>
    <t>Incentive1</t>
  </si>
  <si>
    <t>&gt;=10</t>
  </si>
  <si>
    <t>else</t>
  </si>
  <si>
    <t>nested</t>
  </si>
  <si>
    <t>Incentive2</t>
  </si>
  <si>
    <t>&lt;5</t>
  </si>
  <si>
    <t>none</t>
  </si>
  <si>
    <t>5 to 10</t>
  </si>
  <si>
    <t>11 to 15</t>
  </si>
  <si>
    <t>&gt;15</t>
  </si>
  <si>
    <t>multiple</t>
  </si>
  <si>
    <t>rating&gt;=10 and ppl mgnt="good",then "y",else "n" for promotion</t>
  </si>
  <si>
    <t>sum</t>
  </si>
  <si>
    <t>12&gt;  gold,</t>
  </si>
  <si>
    <t>8 to 11 silver</t>
  </si>
  <si>
    <t>8&lt; no prize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</si>
</sst>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2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6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20"/>
      <color rgb="FF000000"/>
      <name val="Calibri"/>
      <family val="2"/>
      <scheme val="minor"/>
    </font>
    <font>
      <sz val="12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A5A5A5"/>
        <bgColor rgb="FF000000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164" fontId="10" fillId="0" borderId="0" applyFont="0" applyFill="0" applyBorder="0" applyAlignment="0" applyProtection="0"/>
  </cellStyleXfs>
  <cellXfs count="3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2" xfId="0" applyFont="1" applyFill="1" applyBorder="1"/>
    <xf numFmtId="0" fontId="3" fillId="3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4" fillId="2" borderId="0" xfId="0" applyFont="1" applyFill="1"/>
    <xf numFmtId="0" fontId="5" fillId="2" borderId="0" xfId="0" applyFont="1" applyFill="1"/>
    <xf numFmtId="0" fontId="2" fillId="0" borderId="2" xfId="0" applyFont="1" applyBorder="1"/>
    <xf numFmtId="0" fontId="3" fillId="3" borderId="4" xfId="0" applyFont="1" applyFill="1" applyBorder="1"/>
    <xf numFmtId="0" fontId="6" fillId="0" borderId="0" xfId="0" applyFont="1" applyAlignment="1">
      <alignment vertical="center" wrapText="1"/>
    </xf>
    <xf numFmtId="9" fontId="6" fillId="0" borderId="0" xfId="0" applyNumberFormat="1" applyFont="1" applyAlignment="1">
      <alignment vertical="center" wrapText="1"/>
    </xf>
    <xf numFmtId="0" fontId="2" fillId="0" borderId="6" xfId="0" applyFont="1" applyBorder="1"/>
    <xf numFmtId="0" fontId="2" fillId="0" borderId="7" xfId="0" applyFont="1" applyBorder="1"/>
    <xf numFmtId="0" fontId="6" fillId="0" borderId="8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/>
    </xf>
    <xf numFmtId="0" fontId="3" fillId="3" borderId="11" xfId="0" applyFont="1" applyFill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7" fillId="0" borderId="2" xfId="0" applyFont="1" applyBorder="1"/>
    <xf numFmtId="0" fontId="7" fillId="0" borderId="3" xfId="0" applyFont="1" applyBorder="1"/>
    <xf numFmtId="0" fontId="8" fillId="0" borderId="0" xfId="0" applyFont="1"/>
    <xf numFmtId="0" fontId="8" fillId="0" borderId="4" xfId="0" applyFont="1" applyBorder="1"/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7" fillId="0" borderId="0" xfId="0" applyFont="1"/>
    <xf numFmtId="17" fontId="8" fillId="0" borderId="0" xfId="0" applyNumberFormat="1" applyFont="1"/>
    <xf numFmtId="0" fontId="9" fillId="0" borderId="0" xfId="0" applyFont="1"/>
    <xf numFmtId="0" fontId="2" fillId="0" borderId="3" xfId="0" applyFont="1" applyBorder="1"/>
    <xf numFmtId="0" fontId="3" fillId="3" borderId="5" xfId="0" applyFont="1" applyFill="1" applyBorder="1"/>
    <xf numFmtId="0" fontId="2" fillId="0" borderId="0" xfId="0" applyFont="1" applyBorder="1"/>
    <xf numFmtId="0" fontId="6" fillId="0" borderId="0" xfId="0" applyFont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9" fontId="3" fillId="3" borderId="3" xfId="0" applyNumberFormat="1" applyFont="1" applyFill="1" applyBorder="1"/>
    <xf numFmtId="0" fontId="3" fillId="3" borderId="0" xfId="0" applyFont="1" applyFill="1" applyBorder="1"/>
    <xf numFmtId="0" fontId="6" fillId="0" borderId="0" xfId="0" applyFont="1" applyBorder="1" applyAlignment="1">
      <alignment vertical="center"/>
    </xf>
  </cellXfs>
  <cellStyles count="3">
    <cellStyle name="Currency 2" xfId="2" xr:uid="{55042E4D-6CFE-A34E-801B-09F2F06151CB}"/>
    <cellStyle name="Normal" xfId="0" builtinId="0"/>
    <cellStyle name="Normal 2" xfId="1" xr:uid="{03322B82-3337-5444-863D-E0E5FB1ED2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354A-05DD-F942-AD00-FE1AA0478B15}">
  <dimension ref="A1:R144"/>
  <sheetViews>
    <sheetView tabSelected="1" topLeftCell="C50" workbookViewId="0">
      <selection activeCell="P66" sqref="P66"/>
    </sheetView>
  </sheetViews>
  <sheetFormatPr defaultColWidth="11" defaultRowHeight="15.75" x14ac:dyDescent="0.25"/>
  <cols>
    <col min="1" max="1" width="14.25" customWidth="1"/>
    <col min="4" max="4" width="16.125" customWidth="1"/>
    <col min="7" max="7" width="12.375" customWidth="1"/>
  </cols>
  <sheetData>
    <row r="1" spans="1:18" ht="18.75" x14ac:dyDescent="0.3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3" t="s">
        <v>2</v>
      </c>
      <c r="B4" s="35">
        <v>0.1</v>
      </c>
      <c r="C4" s="35">
        <v>0.15</v>
      </c>
      <c r="D4" s="4" t="s">
        <v>3</v>
      </c>
      <c r="E4" s="4" t="s">
        <v>4</v>
      </c>
      <c r="F4" s="3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>
        <v>5000</v>
      </c>
      <c r="B5" s="6">
        <f>0.1*A5</f>
        <v>500</v>
      </c>
      <c r="C5" s="6">
        <f>0.15*A5</f>
        <v>750</v>
      </c>
      <c r="D5" s="6">
        <f>IF(A5&lt;10000,0.1*A5,0.15*A5)</f>
        <v>500</v>
      </c>
      <c r="E5" s="6">
        <f>A5-D5</f>
        <v>4500</v>
      </c>
      <c r="F5" s="3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>
        <v>10000</v>
      </c>
      <c r="B6" s="6">
        <f t="shared" ref="B6:B8" si="0">0.1*A6</f>
        <v>1000</v>
      </c>
      <c r="C6" s="6">
        <f t="shared" ref="C6:C8" si="1">1.5*B6</f>
        <v>1500</v>
      </c>
      <c r="D6" s="6">
        <f t="shared" ref="D6:D8" si="2">IF(A6&lt;10000,0.1*A6,0.15*A6)</f>
        <v>1500</v>
      </c>
      <c r="E6" s="6">
        <f t="shared" ref="E6:E8" si="3">A6-D6</f>
        <v>8500</v>
      </c>
      <c r="F6" s="3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>
        <v>25000</v>
      </c>
      <c r="B7" s="6">
        <f t="shared" si="0"/>
        <v>2500</v>
      </c>
      <c r="C7" s="6">
        <f t="shared" si="1"/>
        <v>3750</v>
      </c>
      <c r="D7" s="6">
        <f t="shared" si="2"/>
        <v>3750</v>
      </c>
      <c r="E7" s="6">
        <f t="shared" si="3"/>
        <v>21250</v>
      </c>
      <c r="F7" s="3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5">
        <v>32000</v>
      </c>
      <c r="B8" s="6">
        <f t="shared" si="0"/>
        <v>3200</v>
      </c>
      <c r="C8" s="6">
        <f t="shared" si="1"/>
        <v>4800</v>
      </c>
      <c r="D8" s="6">
        <f t="shared" si="2"/>
        <v>4800</v>
      </c>
      <c r="E8" s="6">
        <f t="shared" si="3"/>
        <v>27200</v>
      </c>
      <c r="F8" s="3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2">
        <f>SUM(A5:A8)</f>
        <v>72000</v>
      </c>
      <c r="B9" s="2">
        <f t="shared" ref="B9:D9" si="4">SUM(B5:B8)</f>
        <v>7200</v>
      </c>
      <c r="C9" s="2">
        <f t="shared" si="4"/>
        <v>10800</v>
      </c>
      <c r="D9" s="2">
        <f t="shared" si="4"/>
        <v>10550</v>
      </c>
      <c r="E9" s="2">
        <f>SUM(E5:E8)</f>
        <v>61450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 t="s">
        <v>88</v>
      </c>
      <c r="N13" s="2"/>
      <c r="O13" s="2"/>
      <c r="P13" s="2"/>
      <c r="Q13" s="2"/>
      <c r="R13" s="2"/>
    </row>
    <row r="14" spans="1:1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 t="s">
        <v>89</v>
      </c>
      <c r="N14" s="2"/>
      <c r="O14" s="2"/>
      <c r="P14" s="2"/>
      <c r="Q14" s="2"/>
      <c r="R14" s="2"/>
    </row>
    <row r="15" spans="1:18" ht="21" x14ac:dyDescent="0.35">
      <c r="A15" s="7" t="s">
        <v>5</v>
      </c>
      <c r="B15" s="7"/>
      <c r="C15" s="7"/>
      <c r="D15" s="7"/>
      <c r="E15" s="8"/>
      <c r="F15" s="8"/>
      <c r="G15" s="2"/>
      <c r="H15" s="2"/>
      <c r="I15" s="2"/>
      <c r="J15" s="2"/>
      <c r="K15" s="2"/>
      <c r="L15" s="2"/>
      <c r="M15" s="2" t="s">
        <v>90</v>
      </c>
      <c r="N15" s="2"/>
      <c r="O15" s="2"/>
      <c r="P15" s="2"/>
      <c r="Q15" s="2"/>
      <c r="R15" s="2"/>
    </row>
    <row r="16" spans="1:18" x14ac:dyDescent="0.25">
      <c r="A16" s="2" t="s">
        <v>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9"/>
      <c r="B18" s="30"/>
      <c r="C18" s="30"/>
      <c r="D18" s="4" t="s">
        <v>7</v>
      </c>
      <c r="E18" s="4" t="s">
        <v>8</v>
      </c>
      <c r="F18" s="4" t="s">
        <v>87</v>
      </c>
      <c r="G18" s="4" t="s">
        <v>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10" t="s">
        <v>10</v>
      </c>
      <c r="B19" s="31"/>
      <c r="C19" s="31"/>
      <c r="D19" s="6">
        <v>7</v>
      </c>
      <c r="E19" s="6">
        <v>3</v>
      </c>
      <c r="F19" s="6">
        <f>SUM(D19:E19)</f>
        <v>10</v>
      </c>
      <c r="G19" s="6" t="str">
        <f>IF(F19&gt;=12,"Gold",IF(AND(F19&gt;=8,F19&lt;=11),"Silver","No Prize"))</f>
        <v>Silver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10" t="s">
        <v>11</v>
      </c>
      <c r="B20" s="31"/>
      <c r="C20" s="31"/>
      <c r="D20" s="6">
        <v>4</v>
      </c>
      <c r="E20" s="6">
        <v>4</v>
      </c>
      <c r="F20" s="6">
        <f t="shared" ref="F20:F25" si="5">SUM(D20:E20)</f>
        <v>8</v>
      </c>
      <c r="G20" s="6" t="str">
        <f t="shared" ref="G20:G25" si="6">IF(F20&gt;=12,"Gold",IF(AND(F20&gt;=8,F20&lt;=11),"Silver","No Prize"))</f>
        <v>Silver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10" t="s">
        <v>12</v>
      </c>
      <c r="B21" s="31"/>
      <c r="C21" s="31"/>
      <c r="D21" s="6">
        <v>3</v>
      </c>
      <c r="E21" s="6">
        <v>4</v>
      </c>
      <c r="F21" s="6">
        <f t="shared" si="5"/>
        <v>7</v>
      </c>
      <c r="G21" s="6" t="str">
        <f t="shared" si="6"/>
        <v>No Prize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10" t="s">
        <v>13</v>
      </c>
      <c r="B22" s="31"/>
      <c r="C22" s="31"/>
      <c r="D22" s="6">
        <v>4</v>
      </c>
      <c r="E22" s="6">
        <v>9</v>
      </c>
      <c r="F22" s="6">
        <f t="shared" si="5"/>
        <v>13</v>
      </c>
      <c r="G22" s="6" t="str">
        <f t="shared" si="6"/>
        <v>Gold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10" t="s">
        <v>14</v>
      </c>
      <c r="B23" s="31"/>
      <c r="C23" s="31"/>
      <c r="D23" s="6">
        <v>3</v>
      </c>
      <c r="E23" s="6">
        <v>7</v>
      </c>
      <c r="F23" s="6">
        <f t="shared" si="5"/>
        <v>10</v>
      </c>
      <c r="G23" s="6" t="str">
        <f t="shared" si="6"/>
        <v>Silver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10" t="s">
        <v>15</v>
      </c>
      <c r="B24" s="31"/>
      <c r="C24" s="31"/>
      <c r="D24" s="6">
        <v>2</v>
      </c>
      <c r="E24" s="6">
        <v>8</v>
      </c>
      <c r="F24" s="6">
        <f t="shared" si="5"/>
        <v>10</v>
      </c>
      <c r="G24" s="6" t="str">
        <f t="shared" si="6"/>
        <v>Silver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10" t="s">
        <v>16</v>
      </c>
      <c r="B25" s="31"/>
      <c r="C25" s="31"/>
      <c r="D25" s="6">
        <v>9</v>
      </c>
      <c r="E25" s="6">
        <v>0</v>
      </c>
      <c r="F25" s="6">
        <f t="shared" si="5"/>
        <v>9</v>
      </c>
      <c r="G25" s="6" t="str">
        <f t="shared" si="6"/>
        <v>Silver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21" x14ac:dyDescent="0.35">
      <c r="A30" s="7" t="s">
        <v>17</v>
      </c>
      <c r="B30" s="7"/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" t="s">
        <v>18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11"/>
      <c r="B33" s="11"/>
      <c r="C33" s="11"/>
      <c r="D33" s="1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28.5" x14ac:dyDescent="0.25">
      <c r="A34" s="11" t="s">
        <v>19</v>
      </c>
      <c r="B34" s="11"/>
      <c r="C34" s="11"/>
      <c r="D34" s="11">
        <v>120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28.5" x14ac:dyDescent="0.25">
      <c r="A35" s="11" t="s">
        <v>20</v>
      </c>
      <c r="B35" s="11"/>
      <c r="C35" s="11"/>
      <c r="D35" s="11">
        <v>180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6.5" thickBot="1" x14ac:dyDescent="0.3">
      <c r="A36" s="13"/>
      <c r="B36" s="32"/>
      <c r="C36" s="32"/>
      <c r="D36" s="2"/>
      <c r="E36" s="14"/>
      <c r="F36" s="3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7.25" thickTop="1" thickBot="1" x14ac:dyDescent="0.3">
      <c r="A37" s="15"/>
      <c r="B37" s="33"/>
      <c r="C37" s="33"/>
      <c r="D37" s="16" t="s">
        <v>21</v>
      </c>
      <c r="E37" s="17" t="s">
        <v>22</v>
      </c>
      <c r="F37" s="3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thickTop="1" thickBot="1" x14ac:dyDescent="0.3">
      <c r="A38" s="16" t="s">
        <v>23</v>
      </c>
      <c r="B38" s="34"/>
      <c r="C38" s="34"/>
      <c r="D38" s="15">
        <v>157</v>
      </c>
      <c r="E38" s="18" t="str">
        <f>IF(AND(D38&gt;=$D$34,D38&lt;=$D$35),"Normal","Variations")</f>
        <v>Normal</v>
      </c>
      <c r="F38" s="37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7.25" thickTop="1" thickBot="1" x14ac:dyDescent="0.3">
      <c r="A39" s="19" t="s">
        <v>24</v>
      </c>
      <c r="B39" s="34"/>
      <c r="C39" s="34"/>
      <c r="D39" s="20">
        <v>103</v>
      </c>
      <c r="E39" s="18" t="str">
        <f t="shared" ref="E39:E47" si="7">IF(AND(D39&gt;=$D$34,D39&lt;=$D$35),"Normal","Variations")</f>
        <v>Variations</v>
      </c>
      <c r="F39" s="37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7.25" thickTop="1" thickBot="1" x14ac:dyDescent="0.3">
      <c r="A40" s="19" t="s">
        <v>25</v>
      </c>
      <c r="B40" s="34"/>
      <c r="C40" s="34"/>
      <c r="D40" s="20">
        <v>221</v>
      </c>
      <c r="E40" s="18" t="str">
        <f t="shared" si="7"/>
        <v>Variations</v>
      </c>
      <c r="F40" s="37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7.25" thickTop="1" thickBot="1" x14ac:dyDescent="0.3">
      <c r="A41" s="19" t="s">
        <v>26</v>
      </c>
      <c r="B41" s="34"/>
      <c r="C41" s="34"/>
      <c r="D41" s="20">
        <v>92</v>
      </c>
      <c r="E41" s="18" t="str">
        <f t="shared" si="7"/>
        <v>Variations</v>
      </c>
      <c r="F41" s="37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7.25" thickTop="1" thickBot="1" x14ac:dyDescent="0.3">
      <c r="A42" s="19" t="s">
        <v>27</v>
      </c>
      <c r="B42" s="34"/>
      <c r="C42" s="34"/>
      <c r="D42" s="20">
        <v>193</v>
      </c>
      <c r="E42" s="18" t="str">
        <f t="shared" si="7"/>
        <v>Variations</v>
      </c>
      <c r="F42" s="37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7.25" thickTop="1" thickBot="1" x14ac:dyDescent="0.3">
      <c r="A43" s="19" t="s">
        <v>28</v>
      </c>
      <c r="B43" s="34"/>
      <c r="C43" s="34"/>
      <c r="D43" s="20">
        <v>161</v>
      </c>
      <c r="E43" s="18" t="str">
        <f t="shared" si="7"/>
        <v>Normal</v>
      </c>
      <c r="F43" s="37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7.25" thickTop="1" thickBot="1" x14ac:dyDescent="0.3">
      <c r="A44" s="19" t="s">
        <v>29</v>
      </c>
      <c r="B44" s="34"/>
      <c r="C44" s="34"/>
      <c r="D44" s="20">
        <v>169</v>
      </c>
      <c r="E44" s="18" t="str">
        <f t="shared" si="7"/>
        <v>Normal</v>
      </c>
      <c r="F44" s="37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7.25" thickTop="1" thickBot="1" x14ac:dyDescent="0.3">
      <c r="A45" s="19" t="s">
        <v>30</v>
      </c>
      <c r="B45" s="34"/>
      <c r="C45" s="34"/>
      <c r="D45" s="20">
        <v>229</v>
      </c>
      <c r="E45" s="18" t="str">
        <f t="shared" si="7"/>
        <v>Variations</v>
      </c>
      <c r="F45" s="3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7.25" thickTop="1" thickBot="1" x14ac:dyDescent="0.3">
      <c r="A46" s="19" t="s">
        <v>31</v>
      </c>
      <c r="B46" s="34"/>
      <c r="C46" s="34"/>
      <c r="D46" s="20">
        <v>160</v>
      </c>
      <c r="E46" s="18" t="str">
        <f t="shared" si="7"/>
        <v>Normal</v>
      </c>
      <c r="F46" s="3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7.25" thickTop="1" thickBot="1" x14ac:dyDescent="0.3">
      <c r="A47" s="19" t="s">
        <v>32</v>
      </c>
      <c r="B47" s="34"/>
      <c r="C47" s="34"/>
      <c r="D47" s="20">
        <v>99</v>
      </c>
      <c r="E47" s="18" t="str">
        <f t="shared" si="7"/>
        <v>Variations</v>
      </c>
      <c r="F47" s="3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6.5" thickTop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21" x14ac:dyDescent="0.35">
      <c r="A50" s="7" t="s">
        <v>33</v>
      </c>
      <c r="B50" s="7"/>
      <c r="C50" s="7"/>
      <c r="D50" s="7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21" t="s">
        <v>34</v>
      </c>
      <c r="B52" s="22"/>
      <c r="C52" s="22"/>
      <c r="D52" s="22" t="s">
        <v>35</v>
      </c>
      <c r="E52" s="22" t="s">
        <v>36</v>
      </c>
      <c r="F52" s="22"/>
      <c r="G52" s="22" t="s">
        <v>37</v>
      </c>
      <c r="H52" s="22" t="s">
        <v>38</v>
      </c>
      <c r="I52" s="22" t="s">
        <v>39</v>
      </c>
      <c r="J52" s="22" t="s">
        <v>40</v>
      </c>
      <c r="K52" s="22" t="s">
        <v>41</v>
      </c>
      <c r="L52" s="22" t="s">
        <v>42</v>
      </c>
      <c r="M52" s="22" t="s">
        <v>43</v>
      </c>
      <c r="N52" s="22" t="s">
        <v>44</v>
      </c>
      <c r="O52" s="23"/>
      <c r="P52" s="2"/>
      <c r="Q52" s="2"/>
      <c r="R52" s="2"/>
    </row>
    <row r="53" spans="1:18" x14ac:dyDescent="0.25">
      <c r="A53" s="24">
        <v>1</v>
      </c>
      <c r="B53" s="25"/>
      <c r="C53" s="25"/>
      <c r="D53" s="25" t="s">
        <v>45</v>
      </c>
      <c r="E53" s="25">
        <v>25</v>
      </c>
      <c r="F53" s="25"/>
      <c r="G53" s="25" t="s">
        <v>46</v>
      </c>
      <c r="H53" s="25" t="s">
        <v>47</v>
      </c>
      <c r="I53" s="25">
        <v>3000</v>
      </c>
      <c r="J53" s="25">
        <v>20</v>
      </c>
      <c r="K53" s="25" t="s">
        <v>48</v>
      </c>
      <c r="L53" s="25">
        <f>IF(J53&gt;=10,1000,500)</f>
        <v>1000</v>
      </c>
      <c r="M53" s="26">
        <f>IF(J53&lt;5,"none",IF(AND(J53&gt;=5,J53&lt;=10),300,IF(AND(J53&gt;=11,J53&lt;=15),500,IF(J53&gt;15,1000))))</f>
        <v>1000</v>
      </c>
      <c r="N53" s="25" t="str">
        <f>IF(AND(J53&gt;=10,K53="good"),"YES","NO")</f>
        <v>YES</v>
      </c>
      <c r="O53" s="23"/>
      <c r="P53" s="2"/>
      <c r="Q53" s="2"/>
      <c r="R53" s="2"/>
    </row>
    <row r="54" spans="1:18" x14ac:dyDescent="0.25">
      <c r="A54" s="24">
        <v>2</v>
      </c>
      <c r="B54" s="25"/>
      <c r="C54" s="25"/>
      <c r="D54" s="25" t="s">
        <v>49</v>
      </c>
      <c r="E54" s="25">
        <v>26</v>
      </c>
      <c r="F54" s="25"/>
      <c r="G54" s="25" t="s">
        <v>46</v>
      </c>
      <c r="H54" s="25" t="s">
        <v>50</v>
      </c>
      <c r="I54" s="25">
        <v>4000</v>
      </c>
      <c r="J54" s="25">
        <v>11</v>
      </c>
      <c r="K54" s="25" t="s">
        <v>51</v>
      </c>
      <c r="L54" s="25">
        <f t="shared" ref="L54:L69" si="8">IF(J54&gt;=10,1000,500)</f>
        <v>1000</v>
      </c>
      <c r="M54" s="26">
        <f t="shared" ref="M54:M69" si="9">IF(J54&lt;5,"none",IF(AND(J54&gt;=5,J54&lt;=10),300,IF(AND(J54&gt;=11,J54&lt;=15),500,IF(J54&gt;15,1000))))</f>
        <v>500</v>
      </c>
      <c r="N54" s="25" t="str">
        <f t="shared" ref="N54:N69" si="10">IF(AND(J54&gt;=10,K54="good"),"YES","NO")</f>
        <v>NO</v>
      </c>
      <c r="O54" s="23"/>
      <c r="P54" s="2"/>
      <c r="Q54" s="2"/>
      <c r="R54" s="2"/>
    </row>
    <row r="55" spans="1:18" x14ac:dyDescent="0.25">
      <c r="A55" s="24">
        <v>3</v>
      </c>
      <c r="B55" s="25"/>
      <c r="C55" s="25"/>
      <c r="D55" s="25" t="s">
        <v>52</v>
      </c>
      <c r="E55" s="25">
        <v>28</v>
      </c>
      <c r="F55" s="25"/>
      <c r="G55" s="25" t="s">
        <v>53</v>
      </c>
      <c r="H55" s="25" t="s">
        <v>50</v>
      </c>
      <c r="I55" s="25">
        <v>4000</v>
      </c>
      <c r="J55" s="25">
        <v>15</v>
      </c>
      <c r="K55" s="25" t="s">
        <v>48</v>
      </c>
      <c r="L55" s="25">
        <f t="shared" si="8"/>
        <v>1000</v>
      </c>
      <c r="M55" s="26">
        <f t="shared" si="9"/>
        <v>500</v>
      </c>
      <c r="N55" s="25" t="str">
        <f t="shared" si="10"/>
        <v>YES</v>
      </c>
      <c r="O55" s="23"/>
      <c r="P55" s="2"/>
      <c r="Q55" s="2"/>
      <c r="R55" s="2"/>
    </row>
    <row r="56" spans="1:18" x14ac:dyDescent="0.25">
      <c r="A56" s="24">
        <v>4</v>
      </c>
      <c r="B56" s="25"/>
      <c r="C56" s="25"/>
      <c r="D56" s="25" t="s">
        <v>54</v>
      </c>
      <c r="E56" s="25">
        <v>26</v>
      </c>
      <c r="F56" s="25"/>
      <c r="G56" s="25" t="s">
        <v>55</v>
      </c>
      <c r="H56" s="25" t="s">
        <v>50</v>
      </c>
      <c r="I56" s="25">
        <v>4000</v>
      </c>
      <c r="J56" s="25">
        <v>16</v>
      </c>
      <c r="K56" s="25" t="s">
        <v>56</v>
      </c>
      <c r="L56" s="25">
        <f t="shared" si="8"/>
        <v>1000</v>
      </c>
      <c r="M56" s="26">
        <f t="shared" si="9"/>
        <v>1000</v>
      </c>
      <c r="N56" s="25" t="str">
        <f t="shared" si="10"/>
        <v>NO</v>
      </c>
      <c r="O56" s="23"/>
      <c r="P56" s="2"/>
      <c r="Q56" s="2"/>
      <c r="R56" s="2"/>
    </row>
    <row r="57" spans="1:18" x14ac:dyDescent="0.25">
      <c r="A57" s="24">
        <v>5</v>
      </c>
      <c r="B57" s="25"/>
      <c r="C57" s="25"/>
      <c r="D57" s="25" t="s">
        <v>57</v>
      </c>
      <c r="E57" s="25">
        <v>24</v>
      </c>
      <c r="F57" s="25"/>
      <c r="G57" s="25" t="s">
        <v>46</v>
      </c>
      <c r="H57" s="25" t="s">
        <v>47</v>
      </c>
      <c r="I57" s="25">
        <v>3000</v>
      </c>
      <c r="J57" s="25">
        <v>13</v>
      </c>
      <c r="K57" s="25" t="s">
        <v>48</v>
      </c>
      <c r="L57" s="25">
        <f t="shared" si="8"/>
        <v>1000</v>
      </c>
      <c r="M57" s="26">
        <f t="shared" si="9"/>
        <v>500</v>
      </c>
      <c r="N57" s="25" t="str">
        <f t="shared" si="10"/>
        <v>YES</v>
      </c>
      <c r="O57" s="23"/>
      <c r="P57" s="2"/>
      <c r="Q57" s="2"/>
      <c r="R57" s="2"/>
    </row>
    <row r="58" spans="1:18" x14ac:dyDescent="0.25">
      <c r="A58" s="24">
        <v>6</v>
      </c>
      <c r="B58" s="25"/>
      <c r="C58" s="25"/>
      <c r="D58" s="25" t="s">
        <v>58</v>
      </c>
      <c r="E58" s="25">
        <v>29</v>
      </c>
      <c r="F58" s="25"/>
      <c r="G58" s="25" t="s">
        <v>53</v>
      </c>
      <c r="H58" s="25" t="s">
        <v>50</v>
      </c>
      <c r="I58" s="25">
        <v>4000</v>
      </c>
      <c r="J58" s="25">
        <v>5</v>
      </c>
      <c r="K58" s="25" t="s">
        <v>51</v>
      </c>
      <c r="L58" s="25">
        <f t="shared" si="8"/>
        <v>500</v>
      </c>
      <c r="M58" s="26">
        <f t="shared" si="9"/>
        <v>300</v>
      </c>
      <c r="N58" s="25" t="str">
        <f t="shared" si="10"/>
        <v>NO</v>
      </c>
      <c r="O58" s="23"/>
      <c r="P58" s="2"/>
      <c r="Q58" s="2"/>
      <c r="R58" s="2"/>
    </row>
    <row r="59" spans="1:18" x14ac:dyDescent="0.25">
      <c r="A59" s="24">
        <v>7</v>
      </c>
      <c r="B59" s="25"/>
      <c r="C59" s="25"/>
      <c r="D59" s="25" t="s">
        <v>59</v>
      </c>
      <c r="E59" s="25">
        <v>26</v>
      </c>
      <c r="F59" s="25"/>
      <c r="G59" s="25" t="s">
        <v>55</v>
      </c>
      <c r="H59" s="25" t="s">
        <v>47</v>
      </c>
      <c r="I59" s="25">
        <v>3000</v>
      </c>
      <c r="J59" s="25">
        <v>6</v>
      </c>
      <c r="K59" s="25" t="s">
        <v>56</v>
      </c>
      <c r="L59" s="25">
        <f t="shared" si="8"/>
        <v>500</v>
      </c>
      <c r="M59" s="26">
        <f t="shared" si="9"/>
        <v>300</v>
      </c>
      <c r="N59" s="25" t="str">
        <f t="shared" si="10"/>
        <v>NO</v>
      </c>
      <c r="O59" s="23"/>
      <c r="P59" s="2"/>
      <c r="Q59" s="2"/>
      <c r="R59" s="2"/>
    </row>
    <row r="60" spans="1:18" x14ac:dyDescent="0.25">
      <c r="A60" s="24">
        <v>8</v>
      </c>
      <c r="B60" s="25"/>
      <c r="C60" s="25"/>
      <c r="D60" s="25" t="s">
        <v>60</v>
      </c>
      <c r="E60" s="25">
        <v>25</v>
      </c>
      <c r="F60" s="25"/>
      <c r="G60" s="25" t="s">
        <v>46</v>
      </c>
      <c r="H60" s="25" t="s">
        <v>50</v>
      </c>
      <c r="I60" s="25">
        <v>4000</v>
      </c>
      <c r="J60" s="25">
        <v>8</v>
      </c>
      <c r="K60" s="25" t="s">
        <v>51</v>
      </c>
      <c r="L60" s="25">
        <f t="shared" si="8"/>
        <v>500</v>
      </c>
      <c r="M60" s="26">
        <f t="shared" si="9"/>
        <v>300</v>
      </c>
      <c r="N60" s="25" t="str">
        <f t="shared" si="10"/>
        <v>NO</v>
      </c>
      <c r="O60" s="23"/>
      <c r="P60" s="2"/>
      <c r="Q60" s="2"/>
      <c r="R60" s="2"/>
    </row>
    <row r="61" spans="1:18" x14ac:dyDescent="0.25">
      <c r="A61" s="24">
        <v>9</v>
      </c>
      <c r="B61" s="25"/>
      <c r="C61" s="25"/>
      <c r="D61" s="25" t="s">
        <v>61</v>
      </c>
      <c r="E61" s="25">
        <v>28</v>
      </c>
      <c r="F61" s="25"/>
      <c r="G61" s="25" t="s">
        <v>55</v>
      </c>
      <c r="H61" s="25" t="s">
        <v>50</v>
      </c>
      <c r="I61" s="25">
        <v>4000</v>
      </c>
      <c r="J61" s="25">
        <v>4</v>
      </c>
      <c r="K61" s="25" t="s">
        <v>48</v>
      </c>
      <c r="L61" s="25">
        <f t="shared" si="8"/>
        <v>500</v>
      </c>
      <c r="M61" s="26" t="str">
        <f t="shared" si="9"/>
        <v>none</v>
      </c>
      <c r="N61" s="25" t="str">
        <f t="shared" si="10"/>
        <v>NO</v>
      </c>
      <c r="O61" s="23"/>
      <c r="P61" s="2"/>
      <c r="Q61" s="2"/>
      <c r="R61" s="2"/>
    </row>
    <row r="62" spans="1:18" x14ac:dyDescent="0.25">
      <c r="A62" s="24">
        <v>10</v>
      </c>
      <c r="B62" s="25"/>
      <c r="C62" s="25"/>
      <c r="D62" s="25" t="s">
        <v>62</v>
      </c>
      <c r="E62" s="25">
        <v>30</v>
      </c>
      <c r="F62" s="25"/>
      <c r="G62" s="25" t="s">
        <v>55</v>
      </c>
      <c r="H62" s="25" t="s">
        <v>47</v>
      </c>
      <c r="I62" s="25">
        <v>3000</v>
      </c>
      <c r="J62" s="25">
        <v>7</v>
      </c>
      <c r="K62" s="25" t="s">
        <v>56</v>
      </c>
      <c r="L62" s="25">
        <f t="shared" si="8"/>
        <v>500</v>
      </c>
      <c r="M62" s="26">
        <f t="shared" si="9"/>
        <v>300</v>
      </c>
      <c r="N62" s="25" t="str">
        <f t="shared" si="10"/>
        <v>NO</v>
      </c>
      <c r="O62" s="23"/>
      <c r="P62" s="2"/>
      <c r="Q62" s="2"/>
      <c r="R62" s="2"/>
    </row>
    <row r="63" spans="1:18" x14ac:dyDescent="0.25">
      <c r="A63" s="24">
        <v>11</v>
      </c>
      <c r="B63" s="25"/>
      <c r="C63" s="25"/>
      <c r="D63" s="25" t="s">
        <v>63</v>
      </c>
      <c r="E63" s="25">
        <v>40</v>
      </c>
      <c r="F63" s="25"/>
      <c r="G63" s="25" t="s">
        <v>64</v>
      </c>
      <c r="H63" s="25" t="s">
        <v>47</v>
      </c>
      <c r="I63" s="25">
        <v>3000</v>
      </c>
      <c r="J63" s="25">
        <v>6</v>
      </c>
      <c r="K63" s="25" t="s">
        <v>48</v>
      </c>
      <c r="L63" s="25">
        <f t="shared" si="8"/>
        <v>500</v>
      </c>
      <c r="M63" s="26">
        <f t="shared" si="9"/>
        <v>300</v>
      </c>
      <c r="N63" s="25" t="str">
        <f t="shared" si="10"/>
        <v>NO</v>
      </c>
      <c r="O63" s="23"/>
      <c r="P63" s="2"/>
      <c r="Q63" s="2"/>
      <c r="R63" s="2"/>
    </row>
    <row r="64" spans="1:18" x14ac:dyDescent="0.25">
      <c r="A64" s="24">
        <v>12</v>
      </c>
      <c r="B64" s="25"/>
      <c r="C64" s="25"/>
      <c r="D64" s="25" t="s">
        <v>65</v>
      </c>
      <c r="E64" s="25">
        <v>30</v>
      </c>
      <c r="F64" s="25"/>
      <c r="G64" s="25" t="s">
        <v>64</v>
      </c>
      <c r="H64" s="25" t="s">
        <v>66</v>
      </c>
      <c r="I64" s="25">
        <v>2000</v>
      </c>
      <c r="J64" s="25">
        <v>12</v>
      </c>
      <c r="K64" s="25" t="s">
        <v>56</v>
      </c>
      <c r="L64" s="25">
        <f t="shared" si="8"/>
        <v>1000</v>
      </c>
      <c r="M64" s="26">
        <f t="shared" si="9"/>
        <v>500</v>
      </c>
      <c r="N64" s="25" t="str">
        <f t="shared" si="10"/>
        <v>NO</v>
      </c>
      <c r="O64" s="23"/>
      <c r="P64" s="2"/>
      <c r="Q64" s="2"/>
      <c r="R64" s="2"/>
    </row>
    <row r="65" spans="1:18" x14ac:dyDescent="0.25">
      <c r="A65" s="24">
        <v>13</v>
      </c>
      <c r="B65" s="25"/>
      <c r="C65" s="25"/>
      <c r="D65" s="25" t="s">
        <v>67</v>
      </c>
      <c r="E65" s="25">
        <v>45</v>
      </c>
      <c r="F65" s="25"/>
      <c r="G65" s="25" t="s">
        <v>64</v>
      </c>
      <c r="H65" s="25" t="s">
        <v>47</v>
      </c>
      <c r="I65" s="25">
        <v>3000</v>
      </c>
      <c r="J65" s="25">
        <v>10</v>
      </c>
      <c r="K65" s="25" t="s">
        <v>51</v>
      </c>
      <c r="L65" s="25">
        <f t="shared" si="8"/>
        <v>1000</v>
      </c>
      <c r="M65" s="26">
        <f t="shared" si="9"/>
        <v>300</v>
      </c>
      <c r="N65" s="25" t="str">
        <f t="shared" si="10"/>
        <v>NO</v>
      </c>
      <c r="O65" s="23"/>
      <c r="P65" s="2"/>
      <c r="Q65" s="2"/>
      <c r="R65" s="2"/>
    </row>
    <row r="66" spans="1:18" x14ac:dyDescent="0.25">
      <c r="A66" s="24">
        <v>14</v>
      </c>
      <c r="B66" s="25"/>
      <c r="C66" s="25"/>
      <c r="D66" s="25" t="s">
        <v>68</v>
      </c>
      <c r="E66" s="25">
        <v>24</v>
      </c>
      <c r="F66" s="25"/>
      <c r="G66" s="25" t="s">
        <v>69</v>
      </c>
      <c r="H66" s="25" t="s">
        <v>47</v>
      </c>
      <c r="I66" s="25">
        <v>3000</v>
      </c>
      <c r="J66" s="25">
        <v>17</v>
      </c>
      <c r="K66" s="25" t="s">
        <v>48</v>
      </c>
      <c r="L66" s="25">
        <f t="shared" si="8"/>
        <v>1000</v>
      </c>
      <c r="M66" s="26">
        <f t="shared" si="9"/>
        <v>1000</v>
      </c>
      <c r="N66" s="25" t="str">
        <f t="shared" si="10"/>
        <v>YES</v>
      </c>
      <c r="O66" s="23"/>
      <c r="P66" s="2"/>
      <c r="Q66" s="2"/>
      <c r="R66" s="2"/>
    </row>
    <row r="67" spans="1:18" x14ac:dyDescent="0.25">
      <c r="A67" s="24">
        <v>15</v>
      </c>
      <c r="B67" s="25"/>
      <c r="C67" s="25"/>
      <c r="D67" s="25" t="s">
        <v>70</v>
      </c>
      <c r="E67" s="25">
        <v>20</v>
      </c>
      <c r="F67" s="25"/>
      <c r="G67" s="25" t="s">
        <v>69</v>
      </c>
      <c r="H67" s="25" t="s">
        <v>66</v>
      </c>
      <c r="I67" s="25">
        <v>2000</v>
      </c>
      <c r="J67" s="25">
        <v>18</v>
      </c>
      <c r="K67" s="25" t="s">
        <v>48</v>
      </c>
      <c r="L67" s="25">
        <f>IF(J67&gt;=10,1000,500)</f>
        <v>1000</v>
      </c>
      <c r="M67" s="26">
        <f t="shared" si="9"/>
        <v>1000</v>
      </c>
      <c r="N67" s="25" t="str">
        <f t="shared" si="10"/>
        <v>YES</v>
      </c>
      <c r="O67" s="23"/>
      <c r="P67" s="2"/>
      <c r="Q67" s="2"/>
      <c r="R67" s="2"/>
    </row>
    <row r="68" spans="1:18" x14ac:dyDescent="0.25">
      <c r="A68" s="24">
        <v>16</v>
      </c>
      <c r="B68" s="25"/>
      <c r="C68" s="25"/>
      <c r="D68" s="25" t="s">
        <v>71</v>
      </c>
      <c r="E68" s="25">
        <v>45</v>
      </c>
      <c r="F68" s="25"/>
      <c r="G68" s="25" t="s">
        <v>64</v>
      </c>
      <c r="H68" s="25" t="s">
        <v>50</v>
      </c>
      <c r="I68" s="25">
        <v>4000</v>
      </c>
      <c r="J68" s="25">
        <v>14</v>
      </c>
      <c r="K68" s="25" t="s">
        <v>56</v>
      </c>
      <c r="L68" s="25">
        <f t="shared" si="8"/>
        <v>1000</v>
      </c>
      <c r="M68" s="26">
        <f t="shared" si="9"/>
        <v>500</v>
      </c>
      <c r="N68" s="25" t="str">
        <f t="shared" si="10"/>
        <v>NO</v>
      </c>
      <c r="O68" s="23"/>
      <c r="P68" s="2"/>
      <c r="Q68" s="2"/>
      <c r="R68" s="2"/>
    </row>
    <row r="69" spans="1:18" x14ac:dyDescent="0.25">
      <c r="A69" s="24">
        <v>17</v>
      </c>
      <c r="B69" s="25"/>
      <c r="C69" s="25"/>
      <c r="D69" s="25" t="s">
        <v>72</v>
      </c>
      <c r="E69" s="25">
        <v>30</v>
      </c>
      <c r="F69" s="25"/>
      <c r="G69" s="25" t="s">
        <v>64</v>
      </c>
      <c r="H69" s="25" t="s">
        <v>66</v>
      </c>
      <c r="I69" s="25">
        <v>2000</v>
      </c>
      <c r="J69" s="25">
        <v>11</v>
      </c>
      <c r="K69" s="25" t="s">
        <v>48</v>
      </c>
      <c r="L69" s="25">
        <f t="shared" si="8"/>
        <v>1000</v>
      </c>
      <c r="M69" s="26">
        <f t="shared" si="9"/>
        <v>500</v>
      </c>
      <c r="N69" s="25" t="str">
        <f t="shared" si="10"/>
        <v>YES</v>
      </c>
      <c r="O69" s="23"/>
      <c r="P69" s="2"/>
      <c r="Q69" s="2"/>
      <c r="R69" s="2"/>
    </row>
    <row r="70" spans="1:18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</row>
    <row r="71" spans="1:18" x14ac:dyDescent="0.25">
      <c r="A71" s="27" t="s">
        <v>73</v>
      </c>
      <c r="B71" s="27"/>
      <c r="C71" s="27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</row>
    <row r="72" spans="1:18" x14ac:dyDescent="0.25">
      <c r="A72" s="27" t="s">
        <v>74</v>
      </c>
      <c r="B72" s="27"/>
      <c r="C72" s="27"/>
      <c r="D72" s="23" t="s">
        <v>75</v>
      </c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</row>
    <row r="73" spans="1:18" x14ac:dyDescent="0.25">
      <c r="A73" s="23" t="s">
        <v>76</v>
      </c>
      <c r="B73" s="23"/>
      <c r="C73" s="23"/>
      <c r="D73" s="23">
        <v>1000</v>
      </c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</row>
    <row r="74" spans="1:18" x14ac:dyDescent="0.25">
      <c r="A74" s="23" t="s">
        <v>77</v>
      </c>
      <c r="B74" s="23"/>
      <c r="C74" s="23"/>
      <c r="D74" s="23">
        <v>500</v>
      </c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</row>
    <row r="75" spans="1:18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</row>
    <row r="76" spans="1:18" x14ac:dyDescent="0.25">
      <c r="A76" s="27" t="s">
        <v>78</v>
      </c>
      <c r="B76" s="27"/>
      <c r="C76" s="27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</row>
    <row r="77" spans="1:18" x14ac:dyDescent="0.25">
      <c r="A77" s="27" t="s">
        <v>40</v>
      </c>
      <c r="B77" s="27"/>
      <c r="C77" s="27"/>
      <c r="D77" s="23" t="s">
        <v>79</v>
      </c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</row>
    <row r="78" spans="1:18" x14ac:dyDescent="0.25">
      <c r="A78" s="23" t="s">
        <v>80</v>
      </c>
      <c r="B78" s="23"/>
      <c r="C78" s="23"/>
      <c r="D78" s="23" t="s">
        <v>81</v>
      </c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</row>
    <row r="79" spans="1:18" x14ac:dyDescent="0.25">
      <c r="A79" s="23" t="s">
        <v>82</v>
      </c>
      <c r="B79" s="23"/>
      <c r="C79" s="23"/>
      <c r="D79" s="23">
        <v>300</v>
      </c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</row>
    <row r="80" spans="1:18" x14ac:dyDescent="0.25">
      <c r="A80" s="28" t="s">
        <v>83</v>
      </c>
      <c r="B80" s="28"/>
      <c r="C80" s="28"/>
      <c r="D80" s="23">
        <v>500</v>
      </c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</row>
    <row r="81" spans="1:18" x14ac:dyDescent="0.25">
      <c r="A81" s="23" t="s">
        <v>84</v>
      </c>
      <c r="B81" s="23"/>
      <c r="C81" s="23"/>
      <c r="D81" s="23">
        <v>1000</v>
      </c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 spans="1:18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 spans="1:18" x14ac:dyDescent="0.25">
      <c r="A83" s="27" t="s">
        <v>85</v>
      </c>
      <c r="B83" s="27"/>
      <c r="C83" s="27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 spans="1:18" x14ac:dyDescent="0.25">
      <c r="A84" s="27"/>
      <c r="B84" s="27"/>
      <c r="C84" s="27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 spans="1:18" x14ac:dyDescent="0.25">
      <c r="A85" s="23" t="s">
        <v>86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 spans="1:18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 spans="1:18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 spans="1:18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 spans="1:18" ht="26.25" x14ac:dyDescent="0.4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3"/>
      <c r="O89" s="23"/>
      <c r="P89" s="23"/>
      <c r="Q89" s="23"/>
      <c r="R89" s="23"/>
    </row>
    <row r="90" spans="1:18" ht="26.25" x14ac:dyDescent="0.4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3"/>
      <c r="O90" s="23"/>
      <c r="P90" s="23"/>
      <c r="Q90" s="23"/>
      <c r="R90" s="23"/>
    </row>
    <row r="91" spans="1:18" ht="26.25" x14ac:dyDescent="0.4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3"/>
      <c r="O91" s="23"/>
      <c r="P91" s="2"/>
      <c r="Q91" s="2"/>
      <c r="R91" s="2"/>
    </row>
    <row r="92" spans="1:18" ht="26.25" x14ac:dyDescent="0.4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3"/>
      <c r="O92" s="23"/>
      <c r="P92" s="2"/>
      <c r="Q92" s="2"/>
      <c r="R92" s="2"/>
    </row>
    <row r="93" spans="1:18" ht="26.25" x14ac:dyDescent="0.4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3"/>
      <c r="O93" s="23"/>
      <c r="P93" s="2"/>
      <c r="Q93" s="2"/>
      <c r="R93" s="2"/>
    </row>
    <row r="94" spans="1:18" ht="26.25" x14ac:dyDescent="0.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3"/>
      <c r="O94" s="23"/>
      <c r="P94" s="2"/>
      <c r="Q94" s="2"/>
      <c r="R94" s="2"/>
    </row>
    <row r="95" spans="1:18" ht="26.25" x14ac:dyDescent="0.4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3"/>
      <c r="O95" s="23"/>
      <c r="P95" s="2"/>
      <c r="Q95" s="2"/>
      <c r="R95" s="2"/>
    </row>
    <row r="96" spans="1:18" ht="26.25" x14ac:dyDescent="0.4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3"/>
      <c r="O96" s="23"/>
      <c r="P96" s="2"/>
      <c r="Q96" s="2"/>
      <c r="R96" s="2"/>
    </row>
    <row r="97" spans="1:18" ht="26.25" x14ac:dyDescent="0.4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3"/>
      <c r="O97" s="23"/>
      <c r="P97" s="2"/>
      <c r="Q97" s="2"/>
      <c r="R97" s="2"/>
    </row>
    <row r="98" spans="1:18" ht="26.25" x14ac:dyDescent="0.4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3"/>
      <c r="O98" s="23"/>
      <c r="P98" s="2"/>
      <c r="Q98" s="2"/>
      <c r="R98" s="2"/>
    </row>
    <row r="99" spans="1:18" ht="26.25" x14ac:dyDescent="0.4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3"/>
      <c r="O99" s="23"/>
      <c r="P99" s="2"/>
      <c r="Q99" s="2"/>
      <c r="R99" s="2"/>
    </row>
    <row r="100" spans="1:18" ht="26.25" x14ac:dyDescent="0.4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3"/>
      <c r="O100" s="23"/>
      <c r="P100" s="2"/>
      <c r="Q100" s="2"/>
      <c r="R100" s="2"/>
    </row>
    <row r="101" spans="1:18" ht="26.25" x14ac:dyDescent="0.4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3"/>
      <c r="O101" s="23"/>
      <c r="P101" s="2"/>
      <c r="Q101" s="2"/>
      <c r="R101" s="2"/>
    </row>
    <row r="102" spans="1:18" ht="26.25" x14ac:dyDescent="0.4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3"/>
      <c r="O102" s="23"/>
      <c r="P102" s="2"/>
      <c r="Q102" s="2"/>
      <c r="R102" s="2"/>
    </row>
    <row r="103" spans="1:18" ht="26.25" x14ac:dyDescent="0.4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3"/>
      <c r="O103" s="23"/>
      <c r="P103" s="2"/>
      <c r="Q103" s="2"/>
      <c r="R103" s="2"/>
    </row>
    <row r="104" spans="1:18" ht="26.25" x14ac:dyDescent="0.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3"/>
      <c r="O104" s="23"/>
      <c r="P104" s="2"/>
      <c r="Q104" s="2"/>
      <c r="R104" s="2"/>
    </row>
    <row r="105" spans="1:18" ht="26.25" x14ac:dyDescent="0.4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3"/>
      <c r="O105" s="23"/>
      <c r="P105" s="2"/>
      <c r="Q105" s="2"/>
      <c r="R105" s="2"/>
    </row>
    <row r="106" spans="1:18" ht="26.25" x14ac:dyDescent="0.4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3"/>
      <c r="O106" s="23"/>
      <c r="P106" s="2"/>
      <c r="Q106" s="2"/>
      <c r="R106" s="2"/>
    </row>
    <row r="107" spans="1:18" ht="26.25" x14ac:dyDescent="0.4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3"/>
      <c r="O107" s="23"/>
      <c r="P107" s="2"/>
      <c r="Q107" s="2"/>
      <c r="R107" s="2"/>
    </row>
    <row r="108" spans="1:18" ht="26.25" x14ac:dyDescent="0.4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3"/>
      <c r="O108" s="23"/>
      <c r="P108" s="2"/>
      <c r="Q108" s="2"/>
      <c r="R108" s="2"/>
    </row>
    <row r="109" spans="1:18" ht="26.25" x14ac:dyDescent="0.4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3"/>
      <c r="O109" s="23"/>
      <c r="P109" s="2"/>
      <c r="Q109" s="2"/>
      <c r="R109" s="2"/>
    </row>
    <row r="110" spans="1:18" ht="26.25" x14ac:dyDescent="0.4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3"/>
      <c r="O110" s="23"/>
      <c r="P110" s="2"/>
      <c r="Q110" s="2"/>
      <c r="R110" s="2"/>
    </row>
    <row r="111" spans="1:18" ht="26.25" x14ac:dyDescent="0.4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3"/>
      <c r="O111" s="23"/>
      <c r="P111" s="2"/>
      <c r="Q111" s="2"/>
      <c r="R111" s="2"/>
    </row>
    <row r="112" spans="1:18" ht="26.25" x14ac:dyDescent="0.4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3"/>
      <c r="O112" s="23"/>
      <c r="P112" s="2"/>
      <c r="Q112" s="2"/>
      <c r="R112" s="2"/>
    </row>
    <row r="113" spans="1:18" ht="26.25" x14ac:dyDescent="0.4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3"/>
      <c r="O113" s="23"/>
      <c r="P113" s="2"/>
      <c r="Q113" s="2"/>
      <c r="R113" s="2"/>
    </row>
    <row r="114" spans="1:18" ht="26.25" x14ac:dyDescent="0.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3"/>
      <c r="O114" s="23"/>
      <c r="P114" s="2"/>
      <c r="Q114" s="2"/>
      <c r="R114" s="2"/>
    </row>
    <row r="115" spans="1:18" ht="26.25" x14ac:dyDescent="0.4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3"/>
      <c r="O115" s="23"/>
      <c r="P115" s="2"/>
      <c r="Q115" s="2"/>
      <c r="R115" s="2"/>
    </row>
    <row r="116" spans="1:18" ht="26.25" x14ac:dyDescent="0.4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3"/>
      <c r="O116" s="23"/>
      <c r="P116" s="2"/>
      <c r="Q116" s="2"/>
      <c r="R116" s="2"/>
    </row>
    <row r="117" spans="1:18" ht="26.25" x14ac:dyDescent="0.4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3"/>
      <c r="O117" s="23"/>
      <c r="P117" s="2"/>
      <c r="Q117" s="2"/>
      <c r="R117" s="2"/>
    </row>
    <row r="118" spans="1:18" ht="26.25" x14ac:dyDescent="0.4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"/>
      <c r="O118" s="2"/>
      <c r="P118" s="2"/>
      <c r="Q118" s="2"/>
      <c r="R118" s="2"/>
    </row>
    <row r="119" spans="1:18" ht="26.25" x14ac:dyDescent="0.4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"/>
      <c r="O119" s="2"/>
      <c r="P119" s="2"/>
      <c r="Q119" s="2"/>
      <c r="R119" s="2"/>
    </row>
    <row r="120" spans="1:18" ht="26.25" x14ac:dyDescent="0.4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"/>
      <c r="O120" s="2"/>
      <c r="P120" s="2"/>
      <c r="Q120" s="2"/>
      <c r="R120" s="2"/>
    </row>
    <row r="121" spans="1:18" ht="26.25" x14ac:dyDescent="0.4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"/>
      <c r="O121" s="2"/>
      <c r="P121" s="2"/>
      <c r="Q121" s="2"/>
      <c r="R121" s="2"/>
    </row>
    <row r="122" spans="1:18" ht="26.25" x14ac:dyDescent="0.4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"/>
      <c r="O122" s="2"/>
      <c r="P122" s="2"/>
      <c r="Q122" s="2"/>
      <c r="R122" s="2"/>
    </row>
    <row r="123" spans="1:18" ht="26.25" x14ac:dyDescent="0.4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"/>
      <c r="O123" s="2"/>
      <c r="P123" s="2"/>
      <c r="Q123" s="2"/>
      <c r="R123" s="2"/>
    </row>
    <row r="124" spans="1:18" ht="26.25" x14ac:dyDescent="0.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"/>
      <c r="O124" s="2"/>
      <c r="P124" s="2"/>
      <c r="Q124" s="2"/>
      <c r="R124" s="2"/>
    </row>
    <row r="125" spans="1:18" ht="26.25" x14ac:dyDescent="0.4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"/>
      <c r="O125" s="2"/>
      <c r="P125" s="2"/>
      <c r="Q125" s="2"/>
      <c r="R125" s="2"/>
    </row>
    <row r="126" spans="1:18" ht="26.25" x14ac:dyDescent="0.4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"/>
      <c r="O126" s="2"/>
      <c r="P126" s="2"/>
      <c r="Q126" s="2"/>
      <c r="R126" s="2"/>
    </row>
    <row r="127" spans="1:18" ht="26.25" x14ac:dyDescent="0.4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"/>
      <c r="O127" s="2"/>
      <c r="P127" s="2"/>
      <c r="Q127" s="2"/>
      <c r="R127" s="2"/>
    </row>
    <row r="128" spans="1:18" ht="26.25" x14ac:dyDescent="0.4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"/>
      <c r="O128" s="2"/>
      <c r="P128" s="2"/>
      <c r="Q128" s="2"/>
      <c r="R128" s="2"/>
    </row>
    <row r="129" spans="1:18" ht="26.25" x14ac:dyDescent="0.4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"/>
      <c r="O129" s="2"/>
      <c r="P129" s="2"/>
      <c r="Q129" s="2"/>
      <c r="R129" s="2"/>
    </row>
    <row r="130" spans="1:18" ht="26.25" x14ac:dyDescent="0.4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"/>
      <c r="O130" s="2"/>
      <c r="P130" s="2"/>
      <c r="Q130" s="2"/>
      <c r="R130" s="2"/>
    </row>
    <row r="131" spans="1:18" ht="26.25" x14ac:dyDescent="0.4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"/>
      <c r="O131" s="2"/>
      <c r="P131" s="2"/>
      <c r="Q131" s="2"/>
      <c r="R131" s="2"/>
    </row>
    <row r="132" spans="1:18" ht="26.25" x14ac:dyDescent="0.4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"/>
      <c r="O132" s="2"/>
      <c r="P132" s="2"/>
      <c r="Q132" s="2"/>
      <c r="R132" s="2"/>
    </row>
    <row r="133" spans="1:18" ht="26.25" x14ac:dyDescent="0.4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"/>
      <c r="O133" s="2"/>
      <c r="P133" s="2"/>
      <c r="Q133" s="2"/>
      <c r="R133" s="2"/>
    </row>
    <row r="134" spans="1:18" ht="26.25" x14ac:dyDescent="0.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"/>
      <c r="O134" s="2"/>
      <c r="P134" s="2"/>
      <c r="Q134" s="2"/>
      <c r="R134" s="2"/>
    </row>
    <row r="135" spans="1:18" ht="26.25" x14ac:dyDescent="0.4">
      <c r="A135" s="29"/>
      <c r="B135" s="29"/>
      <c r="C135" s="29"/>
      <c r="D135" s="29"/>
      <c r="E135" s="29"/>
      <c r="F135" s="29"/>
      <c r="G135" s="29"/>
      <c r="H135" s="29"/>
      <c r="I135" s="29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26.25" x14ac:dyDescent="0.4">
      <c r="A136" s="29"/>
      <c r="B136" s="29"/>
      <c r="C136" s="29"/>
      <c r="D136" s="29"/>
      <c r="E136" s="29"/>
      <c r="F136" s="29"/>
      <c r="G136" s="29"/>
      <c r="H136" s="29"/>
      <c r="I136" s="29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26.25" x14ac:dyDescent="0.4">
      <c r="A137" s="29"/>
      <c r="B137" s="29"/>
      <c r="C137" s="29"/>
      <c r="D137" s="29"/>
      <c r="E137" s="29"/>
      <c r="F137" s="29"/>
      <c r="G137" s="29"/>
      <c r="H137" s="29"/>
      <c r="I137" s="29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26.25" x14ac:dyDescent="0.4">
      <c r="A138" s="29"/>
      <c r="B138" s="29"/>
      <c r="C138" s="29"/>
      <c r="D138" s="29"/>
      <c r="E138" s="29"/>
      <c r="F138" s="29"/>
      <c r="G138" s="29"/>
      <c r="H138" s="29"/>
      <c r="I138" s="29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26.25" x14ac:dyDescent="0.4">
      <c r="A139" s="29"/>
      <c r="B139" s="29"/>
      <c r="C139" s="29"/>
      <c r="D139" s="29"/>
      <c r="E139" s="29"/>
      <c r="F139" s="29"/>
      <c r="G139" s="29"/>
      <c r="H139" s="29"/>
      <c r="I139" s="29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26.25" x14ac:dyDescent="0.4">
      <c r="A140" s="29"/>
      <c r="B140" s="29"/>
      <c r="C140" s="29"/>
      <c r="D140" s="29"/>
      <c r="E140" s="29"/>
      <c r="F140" s="29"/>
      <c r="G140" s="29"/>
      <c r="H140" s="29"/>
      <c r="I140" s="29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26.25" x14ac:dyDescent="0.4">
      <c r="A141" s="29"/>
      <c r="B141" s="29"/>
      <c r="C141" s="29"/>
      <c r="D141" s="29"/>
      <c r="E141" s="29"/>
      <c r="F141" s="29"/>
      <c r="G141" s="29"/>
      <c r="H141" s="29"/>
      <c r="I141" s="29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26.25" x14ac:dyDescent="0.4">
      <c r="A142" s="29"/>
      <c r="B142" s="29"/>
      <c r="C142" s="29"/>
      <c r="D142" s="29"/>
      <c r="E142" s="29"/>
      <c r="F142" s="29"/>
      <c r="G142" s="29"/>
      <c r="H142" s="29"/>
      <c r="I142" s="29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26.25" x14ac:dyDescent="0.4">
      <c r="A143" s="29"/>
      <c r="B143" s="29"/>
      <c r="C143" s="29"/>
      <c r="D143" s="29"/>
      <c r="E143" s="29"/>
      <c r="F143" s="29"/>
      <c r="G143" s="29"/>
      <c r="H143" s="29"/>
      <c r="I143" s="29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26.25" x14ac:dyDescent="0.4">
      <c r="A144" s="29"/>
      <c r="B144" s="29"/>
      <c r="C144" s="29"/>
      <c r="D144" s="29"/>
      <c r="E144" s="29"/>
      <c r="F144" s="29"/>
      <c r="G144" s="29"/>
      <c r="H144" s="29"/>
      <c r="I144" s="29"/>
      <c r="J144" s="2"/>
      <c r="K144" s="2"/>
      <c r="L144" s="2"/>
      <c r="M144" s="2"/>
      <c r="N144" s="2"/>
      <c r="O144" s="2"/>
      <c r="P144" s="2"/>
      <c r="Q144" s="2"/>
      <c r="R1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2 - 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Singh</dc:creator>
  <cp:lastModifiedBy>Administrator</cp:lastModifiedBy>
  <dcterms:created xsi:type="dcterms:W3CDTF">2021-12-07T13:27:58Z</dcterms:created>
  <dcterms:modified xsi:type="dcterms:W3CDTF">2021-12-08T07:38:25Z</dcterms:modified>
</cp:coreProperties>
</file>