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ata analys\excel all workbook\"/>
    </mc:Choice>
  </mc:AlternateContent>
  <xr:revisionPtr revIDLastSave="0" documentId="13_ncr:1_{4A1BC071-5DC2-4742-B5F6-EA8683650695}" xr6:coauthVersionLast="36" xr6:coauthVersionMax="46" xr10:uidLastSave="{00000000-0000-0000-0000-000000000000}"/>
  <bookViews>
    <workbookView xWindow="0" yWindow="0" windowWidth="20490" windowHeight="7545" activeTab="2" xr2:uid="{463EA12A-D0C9-DC41-8B7C-BA0EEBC8B0E8}"/>
  </bookViews>
  <sheets>
    <sheet name="Text Cleanup" sheetId="1" r:id="rId1"/>
    <sheet name="Project End Date" sheetId="2" r:id="rId2"/>
    <sheet name="Project Working Days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3" i="3" l="1"/>
  <c r="B26" i="3"/>
  <c r="B25" i="3"/>
  <c r="B24" i="3"/>
  <c r="B25" i="2"/>
  <c r="B24" i="2"/>
  <c r="B23" i="2"/>
  <c r="B22" i="2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2" i="1"/>
  <c r="O2" i="1"/>
  <c r="N2" i="1"/>
  <c r="K3" i="1"/>
  <c r="L2" i="1"/>
  <c r="K2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2" i="1"/>
  <c r="I95" i="1" l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<sst xmlns="http://schemas.openxmlformats.org/spreadsheetml/2006/main" count="415" uniqueCount="320">
  <si>
    <t>NUM</t>
  </si>
  <si>
    <t>EMP ID</t>
  </si>
  <si>
    <t>FIRST</t>
  </si>
  <si>
    <t>LAST</t>
  </si>
  <si>
    <t>DATE of HIRE</t>
  </si>
  <si>
    <t>DEPT</t>
  </si>
  <si>
    <t>HRS</t>
  </si>
  <si>
    <t>HOURLY RATE</t>
  </si>
  <si>
    <t>GROSS PAY</t>
  </si>
  <si>
    <t>GW29</t>
  </si>
  <si>
    <t>_x0007_Sara</t>
  </si>
  <si>
    <t>Kling</t>
  </si>
  <si>
    <t>R</t>
  </si>
  <si>
    <t>GBW09</t>
  </si>
  <si>
    <t>_x0008_Sean</t>
  </si>
  <si>
    <t>Willis</t>
  </si>
  <si>
    <t>D</t>
  </si>
  <si>
    <t>CW58</t>
  </si>
  <si>
    <t>_x0006_Colleen</t>
  </si>
  <si>
    <t>Abel</t>
  </si>
  <si>
    <t>DRH</t>
  </si>
  <si>
    <t>AW55</t>
  </si>
  <si>
    <t>_x0005_Teri</t>
  </si>
  <si>
    <t>Binga</t>
  </si>
  <si>
    <t>RH</t>
  </si>
  <si>
    <t>GBC07</t>
  </si>
  <si>
    <t>_x0004_Frank</t>
  </si>
  <si>
    <t>Culbert</t>
  </si>
  <si>
    <t>GBS45</t>
  </si>
  <si>
    <t>_x0003_Kristen</t>
  </si>
  <si>
    <t>DeVinney</t>
  </si>
  <si>
    <t>CW19</t>
  </si>
  <si>
    <t>_x0007_Theresa</t>
  </si>
  <si>
    <t>Califano</t>
  </si>
  <si>
    <t>GC04</t>
  </si>
  <si>
    <t>_x0008_Barry</t>
  </si>
  <si>
    <t>Bally</t>
  </si>
  <si>
    <t>CA26</t>
  </si>
  <si>
    <t>_x0006_Cheryl</t>
  </si>
  <si>
    <t>Halal</t>
  </si>
  <si>
    <t>DR</t>
  </si>
  <si>
    <t>GC25</t>
  </si>
  <si>
    <t>_x0005_Harry</t>
  </si>
  <si>
    <t>Swayne</t>
  </si>
  <si>
    <t>GBC05</t>
  </si>
  <si>
    <t>_x0004_Shing</t>
  </si>
  <si>
    <t>Chen</t>
  </si>
  <si>
    <t>CC76</t>
  </si>
  <si>
    <t>_x0003_Seth</t>
  </si>
  <si>
    <t>Rose</t>
  </si>
  <si>
    <t>GW14</t>
  </si>
  <si>
    <t>_x0007_Bob</t>
  </si>
  <si>
    <t>Ambrose</t>
  </si>
  <si>
    <t xml:space="preserve"> </t>
  </si>
  <si>
    <t>GBS59</t>
  </si>
  <si>
    <t>_x0008_Chris</t>
  </si>
  <si>
    <t>Hume</t>
  </si>
  <si>
    <t>DH</t>
  </si>
  <si>
    <t>GBW47</t>
  </si>
  <si>
    <t>_x0006_Robert</t>
  </si>
  <si>
    <t>Murray</t>
  </si>
  <si>
    <t>GBC11</t>
  </si>
  <si>
    <t>_x0005_James</t>
  </si>
  <si>
    <t>Rich</t>
  </si>
  <si>
    <t>CA18</t>
  </si>
  <si>
    <t>_x0004_George</t>
  </si>
  <si>
    <t>Gorski</t>
  </si>
  <si>
    <t>H</t>
  </si>
  <si>
    <t>GBS57</t>
  </si>
  <si>
    <t>_x0003_Paul</t>
  </si>
  <si>
    <t>Hoffman</t>
  </si>
  <si>
    <t>AC49</t>
  </si>
  <si>
    <t>_x0007_Dean</t>
  </si>
  <si>
    <t>Kramer</t>
  </si>
  <si>
    <t>GW18</t>
  </si>
  <si>
    <t>_x0008_Carol</t>
  </si>
  <si>
    <t>Hill</t>
  </si>
  <si>
    <t>GBA19</t>
  </si>
  <si>
    <t>_x0006_Julia</t>
  </si>
  <si>
    <t>Smith</t>
  </si>
  <si>
    <t>AS03</t>
  </si>
  <si>
    <t>_x0005_Jacqueline</t>
  </si>
  <si>
    <t>Banks</t>
  </si>
  <si>
    <t>GW04</t>
  </si>
  <si>
    <t>_x0004_Jeffrey</t>
  </si>
  <si>
    <t>Strong</t>
  </si>
  <si>
    <t>AW07</t>
  </si>
  <si>
    <t>_x0003_Jeri Lynn</t>
  </si>
  <si>
    <t>MacFall</t>
  </si>
  <si>
    <t>GA49</t>
  </si>
  <si>
    <t>_x0007_Sung</t>
  </si>
  <si>
    <t>Kim</t>
  </si>
  <si>
    <t>CA80</t>
  </si>
  <si>
    <t>_x0008_Theodore</t>
  </si>
  <si>
    <t>Ness</t>
  </si>
  <si>
    <t>GW15</t>
  </si>
  <si>
    <t>_x0006_Brad</t>
  </si>
  <si>
    <t>Hinkelman</t>
  </si>
  <si>
    <t>GBC08</t>
  </si>
  <si>
    <t>_x0005_Robert</t>
  </si>
  <si>
    <t>Cuffaro</t>
  </si>
  <si>
    <t>CS15</t>
  </si>
  <si>
    <t>_x0004_Donald</t>
  </si>
  <si>
    <t>Reese</t>
  </si>
  <si>
    <t>AW09</t>
  </si>
  <si>
    <t>_x0003_Joanne</t>
  </si>
  <si>
    <t>Parker</t>
  </si>
  <si>
    <t>GBA34</t>
  </si>
  <si>
    <t>_x0007_Susan</t>
  </si>
  <si>
    <t>Drake</t>
  </si>
  <si>
    <t>GBC29</t>
  </si>
  <si>
    <t>_x0008_James</t>
  </si>
  <si>
    <t>GBW77</t>
  </si>
  <si>
    <t>_x0006_Laura</t>
  </si>
  <si>
    <t>Reagan</t>
  </si>
  <si>
    <t>GS40</t>
  </si>
  <si>
    <t>_x0005_Brian</t>
  </si>
  <si>
    <t>GW32</t>
  </si>
  <si>
    <t>_x0004_Mary</t>
  </si>
  <si>
    <t>Barber</t>
  </si>
  <si>
    <t>AW24</t>
  </si>
  <si>
    <t>_x0003_Peter</t>
  </si>
  <si>
    <t>Allen</t>
  </si>
  <si>
    <t>GC12</t>
  </si>
  <si>
    <t>_x0007_Mary</t>
  </si>
  <si>
    <t>Altman</t>
  </si>
  <si>
    <t>CA06</t>
  </si>
  <si>
    <t>_x0008_Fred</t>
  </si>
  <si>
    <t>Mallory</t>
  </si>
  <si>
    <t>GBC65</t>
  </si>
  <si>
    <t>_x0006_Molly</t>
  </si>
  <si>
    <t>Steadman</t>
  </si>
  <si>
    <t>GBC49</t>
  </si>
  <si>
    <t>_x0005_Greg</t>
  </si>
  <si>
    <t>Connors</t>
  </si>
  <si>
    <t>GBA29</t>
  </si>
  <si>
    <t>_x0004_Kathy</t>
  </si>
  <si>
    <t>Mayron</t>
  </si>
  <si>
    <t>GS07</t>
  </si>
  <si>
    <t>_x0003_Bill</t>
  </si>
  <si>
    <t>Simpson</t>
  </si>
  <si>
    <t>GBA28</t>
  </si>
  <si>
    <t>_x0007_Michael</t>
  </si>
  <si>
    <t>Richardson</t>
  </si>
  <si>
    <t>AA35</t>
  </si>
  <si>
    <t>_x0008_Melanie</t>
  </si>
  <si>
    <t>Bowers</t>
  </si>
  <si>
    <t>GBS16</t>
  </si>
  <si>
    <t>_x0006_Kyle</t>
  </si>
  <si>
    <t>Earnhart</t>
  </si>
  <si>
    <t>GBC64</t>
  </si>
  <si>
    <t>_x0005_Lance</t>
  </si>
  <si>
    <t>Davies</t>
  </si>
  <si>
    <t>CC23</t>
  </si>
  <si>
    <t>_x0004_Anne</t>
  </si>
  <si>
    <t>Davidson</t>
  </si>
  <si>
    <t>CA40</t>
  </si>
  <si>
    <t>_x0003_Doug</t>
  </si>
  <si>
    <t>Briscoll</t>
  </si>
  <si>
    <t>GW37</t>
  </si>
  <si>
    <t>_x0007_George</t>
  </si>
  <si>
    <t>Feldsott</t>
  </si>
  <si>
    <t>AS29</t>
  </si>
  <si>
    <t>_x0008_Steve</t>
  </si>
  <si>
    <t>Singer</t>
  </si>
  <si>
    <t>GBA14</t>
  </si>
  <si>
    <t>_x0006_Carol</t>
  </si>
  <si>
    <t>Tucker</t>
  </si>
  <si>
    <t>GC20</t>
  </si>
  <si>
    <t>_x0005_Henry</t>
  </si>
  <si>
    <t>Paterson</t>
  </si>
  <si>
    <t>GBA21</t>
  </si>
  <si>
    <t>_x0004_Brooks</t>
  </si>
  <si>
    <t>Hillen</t>
  </si>
  <si>
    <t>GBC09</t>
  </si>
  <si>
    <t>_x0003_Dominick</t>
  </si>
  <si>
    <t>Mazza</t>
  </si>
  <si>
    <t>CW30</t>
  </si>
  <si>
    <t>_x0007_Jennifer</t>
  </si>
  <si>
    <t>Snyder</t>
  </si>
  <si>
    <t>AW69</t>
  </si>
  <si>
    <t>_x0008_Joshua</t>
  </si>
  <si>
    <t>Maccaluso</t>
  </si>
  <si>
    <t>GBW05</t>
  </si>
  <si>
    <t>_x0006_Bill</t>
  </si>
  <si>
    <t>Wheeler</t>
  </si>
  <si>
    <t>GBS69</t>
  </si>
  <si>
    <t>_x0005_Todd</t>
  </si>
  <si>
    <t>Masters</t>
  </si>
  <si>
    <t>GW30</t>
  </si>
  <si>
    <t>_x0004_Karina</t>
  </si>
  <si>
    <t>AC27</t>
  </si>
  <si>
    <t>_x0003_Edward</t>
  </si>
  <si>
    <t>Trelly</t>
  </si>
  <si>
    <t>GBA24</t>
  </si>
  <si>
    <t>_x0007_Christina</t>
  </si>
  <si>
    <t>Lillie</t>
  </si>
  <si>
    <t>AW58</t>
  </si>
  <si>
    <t>_x0008_Michael</t>
  </si>
  <si>
    <t>Lewis</t>
  </si>
  <si>
    <t>GA08</t>
  </si>
  <si>
    <t>_x0006_Jerry</t>
  </si>
  <si>
    <t>McDonald</t>
  </si>
  <si>
    <t>AC17</t>
  </si>
  <si>
    <t>_x0005_Lynne</t>
  </si>
  <si>
    <t>Simmons</t>
  </si>
  <si>
    <t>AA25</t>
  </si>
  <si>
    <t>_x0004_Lindsey</t>
  </si>
  <si>
    <t>Winger</t>
  </si>
  <si>
    <t>CW03</t>
  </si>
  <si>
    <t>_x0003_Chris</t>
  </si>
  <si>
    <t>Reed</t>
  </si>
  <si>
    <t>GA23</t>
  </si>
  <si>
    <t>_x0007_Paula</t>
  </si>
  <si>
    <t>Robinson</t>
  </si>
  <si>
    <t>GBW66</t>
  </si>
  <si>
    <t>_x0008_William</t>
  </si>
  <si>
    <t>CC45</t>
  </si>
  <si>
    <t>_x0006_Shirley</t>
  </si>
  <si>
    <t>Dandrow</t>
  </si>
  <si>
    <t>GS54</t>
  </si>
  <si>
    <t>_x0005_Kim</t>
  </si>
  <si>
    <t>GC26</t>
  </si>
  <si>
    <t>_x0004_Maria</t>
  </si>
  <si>
    <t>Switzer</t>
  </si>
  <si>
    <t>GA27</t>
  </si>
  <si>
    <t>_x0003_John</t>
  </si>
  <si>
    <t>Jacobs</t>
  </si>
  <si>
    <t>GBW12</t>
  </si>
  <si>
    <t>_x0007_Bradley</t>
  </si>
  <si>
    <t>Howard</t>
  </si>
  <si>
    <t>AA02</t>
  </si>
  <si>
    <t>_x0008_Frieda</t>
  </si>
  <si>
    <t>GC07</t>
  </si>
  <si>
    <t>_x0006_Holly</t>
  </si>
  <si>
    <t>Taylor</t>
  </si>
  <si>
    <t>GW47</t>
  </si>
  <si>
    <t>_x0005_Tim</t>
  </si>
  <si>
    <t>Barthoff</t>
  </si>
  <si>
    <t>AW39</t>
  </si>
  <si>
    <t>_x0004_Esther</t>
  </si>
  <si>
    <t>Williams</t>
  </si>
  <si>
    <t>CS79</t>
  </si>
  <si>
    <t>_x0003_Theresa</t>
  </si>
  <si>
    <t>Miller</t>
  </si>
  <si>
    <t>AS23</t>
  </si>
  <si>
    <t>_x0007_Marianne</t>
  </si>
  <si>
    <t>Calvin</t>
  </si>
  <si>
    <t>GW11</t>
  </si>
  <si>
    <t>_x0008_</t>
  </si>
  <si>
    <t>AS12</t>
  </si>
  <si>
    <t>_x0006_Grace</t>
  </si>
  <si>
    <t>Sloan</t>
  </si>
  <si>
    <t>GC24</t>
  </si>
  <si>
    <t>_x0005_Richard</t>
  </si>
  <si>
    <t>Gibbs</t>
  </si>
  <si>
    <t>AW04</t>
  </si>
  <si>
    <t>_x0004_Lorrie</t>
  </si>
  <si>
    <t>Sullivan</t>
  </si>
  <si>
    <t>GBA33</t>
  </si>
  <si>
    <t>_x0003_Ted</t>
  </si>
  <si>
    <t>Hayes</t>
  </si>
  <si>
    <t>GA57</t>
  </si>
  <si>
    <t>_x0007_Helen</t>
  </si>
  <si>
    <t>Stewart</t>
  </si>
  <si>
    <t>CS32</t>
  </si>
  <si>
    <t>_x0008_Katie</t>
  </si>
  <si>
    <t>GBA23</t>
  </si>
  <si>
    <t>_x0006_Jane</t>
  </si>
  <si>
    <t>Winters</t>
  </si>
  <si>
    <t>GC02</t>
  </si>
  <si>
    <t>_x0005_Paul</t>
  </si>
  <si>
    <t>Martin</t>
  </si>
  <si>
    <t>GBA48</t>
  </si>
  <si>
    <t>_x0004_Geoff</t>
  </si>
  <si>
    <t>Brown</t>
  </si>
  <si>
    <t>AW48</t>
  </si>
  <si>
    <t>_x0003_Alice</t>
  </si>
  <si>
    <t>Owens</t>
  </si>
  <si>
    <t>AC53</t>
  </si>
  <si>
    <t>_x0007_Greg</t>
  </si>
  <si>
    <t>Thomas</t>
  </si>
  <si>
    <t>GS09</t>
  </si>
  <si>
    <t>_x0008_Sam</t>
  </si>
  <si>
    <t>Whitney</t>
  </si>
  <si>
    <t>AA70</t>
  </si>
  <si>
    <t>_x0006_Erin</t>
  </si>
  <si>
    <t>AW59</t>
  </si>
  <si>
    <t>_x0005_Amy</t>
  </si>
  <si>
    <t>Tooley</t>
  </si>
  <si>
    <t>Project Start Date</t>
  </si>
  <si>
    <t>No of Days</t>
  </si>
  <si>
    <t>Holidays</t>
  </si>
  <si>
    <t>Republic Day</t>
  </si>
  <si>
    <t>Mahashivratri</t>
  </si>
  <si>
    <t>Ugadi</t>
  </si>
  <si>
    <t>Good Friday</t>
  </si>
  <si>
    <t>May Day</t>
  </si>
  <si>
    <t>Independence Day</t>
  </si>
  <si>
    <t>Onam</t>
  </si>
  <si>
    <t>Ganesh Chaturthi</t>
  </si>
  <si>
    <t>Gandhi Jayanthi</t>
  </si>
  <si>
    <t>Mahalya Amavasya</t>
  </si>
  <si>
    <t>Ayudha Pooja</t>
  </si>
  <si>
    <t>Dasara</t>
  </si>
  <si>
    <t>Karnataka Rajyotsava</t>
  </si>
  <si>
    <t>Diwali</t>
  </si>
  <si>
    <t>Christmas</t>
  </si>
  <si>
    <t>Project End Date</t>
  </si>
  <si>
    <t>LENGTH(FIRST NAME)</t>
  </si>
  <si>
    <t>(TRIMMED CLEANED DATA)</t>
  </si>
  <si>
    <t>FULL NAME</t>
  </si>
  <si>
    <t>90 TH DAY</t>
  </si>
  <si>
    <t>WORKDAY ()</t>
  </si>
  <si>
    <t>WORKDAY W HOLIDAY ()</t>
  </si>
  <si>
    <t>WORKDAY.INTL ()</t>
  </si>
  <si>
    <t># OF GROSS DAYS</t>
  </si>
  <si>
    <t>NETWORKDAY ()</t>
  </si>
  <si>
    <t>NET WORKDAY W HOLIDAY ()</t>
  </si>
  <si>
    <t>NETWORKDAY.INTL 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</si>
</sst>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4" x14ac:knownFonts="1">
    <font>
      <sz val="12"/>
      <color theme="1"/>
      <name val="Arial"/>
      <family val="2"/>
    </font>
    <font>
      <sz val="12"/>
      <color theme="1"/>
      <name val="Times New Roman"/>
      <family val="2"/>
    </font>
    <font>
      <i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11">
    <xf numFmtId="0" fontId="0" fillId="0" borderId="0" xfId="0"/>
    <xf numFmtId="0" fontId="2" fillId="0" borderId="1" xfId="1" applyFont="1" applyBorder="1"/>
    <xf numFmtId="0" fontId="2" fillId="0" borderId="1" xfId="1" applyFont="1" applyBorder="1" applyAlignment="1">
      <alignment horizontal="center"/>
    </xf>
    <xf numFmtId="0" fontId="2" fillId="0" borderId="1" xfId="1" applyFont="1" applyBorder="1" applyAlignment="1">
      <alignment horizontal="center" wrapText="1"/>
    </xf>
    <xf numFmtId="0" fontId="3" fillId="0" borderId="0" xfId="1" applyFont="1"/>
    <xf numFmtId="15" fontId="3" fillId="0" borderId="0" xfId="1" applyNumberFormat="1" applyFont="1" applyAlignment="1">
      <alignment horizontal="center"/>
    </xf>
    <xf numFmtId="0" fontId="3" fillId="0" borderId="0" xfId="1" applyFont="1" applyAlignment="1">
      <alignment horizontal="center"/>
    </xf>
    <xf numFmtId="0" fontId="3" fillId="0" borderId="0" xfId="1" applyFont="1" applyProtection="1">
      <protection locked="0"/>
    </xf>
    <xf numFmtId="164" fontId="3" fillId="0" borderId="0" xfId="1" applyNumberFormat="1" applyFont="1"/>
    <xf numFmtId="14" fontId="0" fillId="0" borderId="0" xfId="0" applyNumberFormat="1"/>
    <xf numFmtId="0" fontId="3" fillId="2" borderId="0" xfId="1" applyFont="1" applyFill="1"/>
  </cellXfs>
  <cellStyles count="2">
    <cellStyle name="Normal" xfId="0" builtinId="0"/>
    <cellStyle name="Normal 2" xfId="1" xr:uid="{3C5ECCE6-394E-A740-BA1A-7FCBCE8B8DA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48F5-3508-7249-8023-29E4C5CCA419}">
  <dimension ref="A1:O103"/>
  <sheetViews>
    <sheetView topLeftCell="B1" workbookViewId="0">
      <selection activeCell="P2" sqref="P2"/>
    </sheetView>
  </sheetViews>
  <sheetFormatPr defaultColWidth="8.6640625" defaultRowHeight="15" x14ac:dyDescent="0.2"/>
  <cols>
    <col min="10" max="10" width="19.77734375" customWidth="1"/>
    <col min="13" max="13" width="13.109375" customWidth="1"/>
  </cols>
  <sheetData>
    <row r="1" spans="1:15" ht="26.25" thickBo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3" t="s">
        <v>7</v>
      </c>
      <c r="I1" s="3" t="s">
        <v>8</v>
      </c>
      <c r="J1" t="s">
        <v>309</v>
      </c>
      <c r="K1" t="s">
        <v>310</v>
      </c>
      <c r="M1" t="s">
        <v>311</v>
      </c>
    </row>
    <row r="2" spans="1:15" x14ac:dyDescent="0.2">
      <c r="A2" s="4">
        <v>1</v>
      </c>
      <c r="B2" s="4" t="s">
        <v>9</v>
      </c>
      <c r="C2" s="4" t="s">
        <v>10</v>
      </c>
      <c r="D2" s="4" t="s">
        <v>11</v>
      </c>
      <c r="E2" s="5">
        <v>34690</v>
      </c>
      <c r="F2" s="6" t="s">
        <v>12</v>
      </c>
      <c r="G2" s="7">
        <v>35.5</v>
      </c>
      <c r="H2" s="8">
        <v>45</v>
      </c>
      <c r="I2" s="8">
        <f t="shared" ref="I2:I65" si="0">G2*H2</f>
        <v>1597.5</v>
      </c>
      <c r="J2">
        <f>LEN(C2)</f>
        <v>5</v>
      </c>
      <c r="K2" t="str">
        <f>TRIM(C2)</f>
        <v>_x0007_Sara</v>
      </c>
      <c r="L2" t="str">
        <f>CLEAN(C2)</f>
        <v>Sara</v>
      </c>
      <c r="M2" t="str">
        <f>TRIM(CLEAN(_xlfn.CONCAT(C2," ",D2)))</f>
        <v>Sara Kling</v>
      </c>
      <c r="N2" t="str">
        <f>C2&amp;" "&amp;D2</f>
        <v>_x0007_Sara Kling</v>
      </c>
      <c r="O2" t="str">
        <f>_xlfn.CONCAT(C2," ",D2)</f>
        <v>_x0007_Sara Kling</v>
      </c>
    </row>
    <row r="3" spans="1:15" x14ac:dyDescent="0.2">
      <c r="A3" s="4">
        <v>2</v>
      </c>
      <c r="B3" s="4" t="s">
        <v>13</v>
      </c>
      <c r="C3" s="4" t="s">
        <v>14</v>
      </c>
      <c r="D3" s="4" t="s">
        <v>15</v>
      </c>
      <c r="E3" s="5">
        <v>34153</v>
      </c>
      <c r="F3" s="6" t="s">
        <v>16</v>
      </c>
      <c r="G3" s="7">
        <v>35.5</v>
      </c>
      <c r="H3" s="8">
        <v>28.3</v>
      </c>
      <c r="I3" s="8">
        <f t="shared" si="0"/>
        <v>1004.65</v>
      </c>
      <c r="J3">
        <f t="shared" ref="J3:J66" si="1">LEN(C3)</f>
        <v>5</v>
      </c>
      <c r="K3" t="str">
        <f>TRIM(C3)</f>
        <v>_x0008_Sean</v>
      </c>
      <c r="M3" t="str">
        <f t="shared" ref="M3:M66" si="2">TRIM(CLEAN(_xlfn.CONCAT(C3," ",D3)))</f>
        <v>Sean Willis</v>
      </c>
    </row>
    <row r="4" spans="1:15" x14ac:dyDescent="0.2">
      <c r="A4" s="4">
        <v>3</v>
      </c>
      <c r="B4" s="4" t="s">
        <v>17</v>
      </c>
      <c r="C4" s="4" t="s">
        <v>18</v>
      </c>
      <c r="D4" s="4" t="s">
        <v>19</v>
      </c>
      <c r="E4" s="5">
        <v>36000</v>
      </c>
      <c r="F4" s="6" t="s">
        <v>20</v>
      </c>
      <c r="G4" s="7">
        <v>42</v>
      </c>
      <c r="H4" s="8">
        <v>31.75</v>
      </c>
      <c r="I4" s="8">
        <f t="shared" si="0"/>
        <v>1333.5</v>
      </c>
      <c r="J4">
        <f t="shared" si="1"/>
        <v>8</v>
      </c>
      <c r="M4" t="str">
        <f t="shared" si="2"/>
        <v>Colleen Abel</v>
      </c>
    </row>
    <row r="5" spans="1:15" x14ac:dyDescent="0.2">
      <c r="A5" s="4">
        <v>4</v>
      </c>
      <c r="B5" s="4" t="s">
        <v>21</v>
      </c>
      <c r="C5" s="4" t="s">
        <v>22</v>
      </c>
      <c r="D5" s="4" t="s">
        <v>23</v>
      </c>
      <c r="E5" s="5">
        <v>35221</v>
      </c>
      <c r="F5" s="6" t="s">
        <v>24</v>
      </c>
      <c r="G5" s="7">
        <v>40</v>
      </c>
      <c r="H5" s="8">
        <v>23.75</v>
      </c>
      <c r="I5" s="8">
        <f t="shared" si="0"/>
        <v>950</v>
      </c>
      <c r="J5">
        <f t="shared" si="1"/>
        <v>5</v>
      </c>
      <c r="M5" t="str">
        <f t="shared" si="2"/>
        <v>Teri Binga</v>
      </c>
    </row>
    <row r="6" spans="1:15" x14ac:dyDescent="0.2">
      <c r="A6" s="4">
        <v>5</v>
      </c>
      <c r="B6" s="4" t="s">
        <v>25</v>
      </c>
      <c r="C6" s="4" t="s">
        <v>26</v>
      </c>
      <c r="D6" s="4" t="s">
        <v>27</v>
      </c>
      <c r="E6" s="5">
        <v>33399</v>
      </c>
      <c r="F6" s="6" t="s">
        <v>20</v>
      </c>
      <c r="G6" s="7">
        <v>40</v>
      </c>
      <c r="H6" s="8">
        <v>27.6</v>
      </c>
      <c r="I6" s="8">
        <f t="shared" si="0"/>
        <v>1104</v>
      </c>
      <c r="J6">
        <f t="shared" si="1"/>
        <v>6</v>
      </c>
      <c r="M6" t="str">
        <f t="shared" si="2"/>
        <v>Frank Culbert</v>
      </c>
    </row>
    <row r="7" spans="1:15" x14ac:dyDescent="0.2">
      <c r="A7" s="4">
        <v>6</v>
      </c>
      <c r="B7" s="4" t="s">
        <v>28</v>
      </c>
      <c r="C7" s="4" t="s">
        <v>29</v>
      </c>
      <c r="D7" s="4" t="s">
        <v>30</v>
      </c>
      <c r="E7" s="5">
        <v>34853</v>
      </c>
      <c r="F7" s="6" t="s">
        <v>16</v>
      </c>
      <c r="G7" s="7">
        <v>35</v>
      </c>
      <c r="H7" s="8">
        <v>39</v>
      </c>
      <c r="I7" s="8">
        <f t="shared" si="0"/>
        <v>1365</v>
      </c>
      <c r="J7">
        <f t="shared" si="1"/>
        <v>8</v>
      </c>
      <c r="M7" t="str">
        <f t="shared" si="2"/>
        <v>Kristen DeVinney</v>
      </c>
    </row>
    <row r="8" spans="1:15" x14ac:dyDescent="0.2">
      <c r="A8" s="4">
        <v>7</v>
      </c>
      <c r="B8" s="4" t="s">
        <v>31</v>
      </c>
      <c r="C8" s="4" t="s">
        <v>32</v>
      </c>
      <c r="D8" s="4" t="s">
        <v>33</v>
      </c>
      <c r="E8" s="5">
        <v>35485</v>
      </c>
      <c r="F8" s="6" t="s">
        <v>24</v>
      </c>
      <c r="G8" s="7">
        <v>35</v>
      </c>
      <c r="H8" s="8">
        <v>27.1</v>
      </c>
      <c r="I8" s="8">
        <f t="shared" si="0"/>
        <v>948.5</v>
      </c>
      <c r="J8">
        <f t="shared" si="1"/>
        <v>8</v>
      </c>
      <c r="M8" t="str">
        <f t="shared" si="2"/>
        <v>Theresa Califano</v>
      </c>
    </row>
    <row r="9" spans="1:15" x14ac:dyDescent="0.2">
      <c r="A9" s="4">
        <v>8</v>
      </c>
      <c r="B9" s="4" t="s">
        <v>34</v>
      </c>
      <c r="C9" s="4" t="s">
        <v>35</v>
      </c>
      <c r="D9" s="4" t="s">
        <v>36</v>
      </c>
      <c r="E9" s="5">
        <v>33341</v>
      </c>
      <c r="F9" s="6" t="s">
        <v>16</v>
      </c>
      <c r="G9" s="7">
        <v>40</v>
      </c>
      <c r="H9" s="8">
        <v>48</v>
      </c>
      <c r="I9" s="8">
        <f t="shared" si="0"/>
        <v>1920</v>
      </c>
      <c r="J9">
        <f t="shared" si="1"/>
        <v>6</v>
      </c>
      <c r="M9" t="str">
        <f t="shared" si="2"/>
        <v>Barry Bally</v>
      </c>
    </row>
    <row r="10" spans="1:15" x14ac:dyDescent="0.2">
      <c r="A10" s="4">
        <v>9</v>
      </c>
      <c r="B10" s="4" t="s">
        <v>37</v>
      </c>
      <c r="C10" s="4" t="s">
        <v>38</v>
      </c>
      <c r="D10" s="4" t="s">
        <v>39</v>
      </c>
      <c r="E10" s="5">
        <v>35825</v>
      </c>
      <c r="F10" s="6" t="s">
        <v>40</v>
      </c>
      <c r="G10" s="7">
        <v>35.5</v>
      </c>
      <c r="H10" s="8">
        <v>28.3</v>
      </c>
      <c r="I10" s="8">
        <f t="shared" si="0"/>
        <v>1004.65</v>
      </c>
      <c r="J10">
        <f t="shared" si="1"/>
        <v>7</v>
      </c>
      <c r="M10" t="str">
        <f t="shared" si="2"/>
        <v>Cheryl Halal</v>
      </c>
    </row>
    <row r="11" spans="1:15" x14ac:dyDescent="0.2">
      <c r="A11" s="4">
        <v>10</v>
      </c>
      <c r="B11" s="4" t="s">
        <v>41</v>
      </c>
      <c r="C11" s="4" t="s">
        <v>42</v>
      </c>
      <c r="D11" s="4" t="s">
        <v>43</v>
      </c>
      <c r="E11" s="5">
        <v>36157</v>
      </c>
      <c r="F11" s="6"/>
      <c r="G11" s="7">
        <v>40</v>
      </c>
      <c r="H11" s="8">
        <v>36.5</v>
      </c>
      <c r="I11" s="8">
        <f t="shared" si="0"/>
        <v>1460</v>
      </c>
      <c r="J11">
        <f t="shared" si="1"/>
        <v>6</v>
      </c>
      <c r="M11" t="str">
        <f t="shared" si="2"/>
        <v>Harry Swayne</v>
      </c>
    </row>
    <row r="12" spans="1:15" x14ac:dyDescent="0.2">
      <c r="A12" s="4">
        <v>11</v>
      </c>
      <c r="B12" s="4" t="s">
        <v>44</v>
      </c>
      <c r="C12" s="4" t="s">
        <v>45</v>
      </c>
      <c r="D12" s="4" t="s">
        <v>46</v>
      </c>
      <c r="E12" s="5">
        <v>33822</v>
      </c>
      <c r="F12" s="6" t="s">
        <v>12</v>
      </c>
      <c r="G12" s="7">
        <v>35.5</v>
      </c>
      <c r="H12" s="8">
        <v>28.3</v>
      </c>
      <c r="I12" s="8">
        <f t="shared" si="0"/>
        <v>1004.65</v>
      </c>
      <c r="J12">
        <f t="shared" si="1"/>
        <v>6</v>
      </c>
      <c r="M12" t="str">
        <f t="shared" si="2"/>
        <v>Shing Chen</v>
      </c>
    </row>
    <row r="13" spans="1:15" x14ac:dyDescent="0.2">
      <c r="A13" s="4">
        <v>12</v>
      </c>
      <c r="B13" s="4" t="s">
        <v>47</v>
      </c>
      <c r="C13" s="4" t="s">
        <v>48</v>
      </c>
      <c r="D13" s="4" t="s">
        <v>49</v>
      </c>
      <c r="E13" s="5">
        <v>35888</v>
      </c>
      <c r="F13" s="6" t="s">
        <v>20</v>
      </c>
      <c r="G13" s="7">
        <v>32</v>
      </c>
      <c r="H13" s="8">
        <v>20.5</v>
      </c>
      <c r="I13" s="8">
        <f t="shared" si="0"/>
        <v>656</v>
      </c>
      <c r="J13">
        <f t="shared" si="1"/>
        <v>5</v>
      </c>
      <c r="M13" t="str">
        <f t="shared" si="2"/>
        <v>Seth Rose</v>
      </c>
    </row>
    <row r="14" spans="1:15" x14ac:dyDescent="0.2">
      <c r="A14" s="4">
        <v>13</v>
      </c>
      <c r="B14" s="4" t="s">
        <v>50</v>
      </c>
      <c r="C14" s="4" t="s">
        <v>51</v>
      </c>
      <c r="D14" s="4" t="s">
        <v>52</v>
      </c>
      <c r="E14" s="5">
        <v>33992</v>
      </c>
      <c r="F14" s="6" t="s">
        <v>53</v>
      </c>
      <c r="G14" s="7">
        <v>35.5</v>
      </c>
      <c r="H14" s="8">
        <v>50</v>
      </c>
      <c r="I14" s="8">
        <f t="shared" si="0"/>
        <v>1775</v>
      </c>
      <c r="J14">
        <f t="shared" si="1"/>
        <v>4</v>
      </c>
      <c r="M14" t="str">
        <f t="shared" si="2"/>
        <v>Bob Ambrose</v>
      </c>
    </row>
    <row r="15" spans="1:15" x14ac:dyDescent="0.2">
      <c r="A15" s="4">
        <v>14</v>
      </c>
      <c r="B15" s="4" t="s">
        <v>54</v>
      </c>
      <c r="C15" s="4" t="s">
        <v>55</v>
      </c>
      <c r="D15" s="4" t="s">
        <v>56</v>
      </c>
      <c r="E15" s="5">
        <v>35195</v>
      </c>
      <c r="F15" s="6" t="s">
        <v>57</v>
      </c>
      <c r="G15" s="7">
        <v>40</v>
      </c>
      <c r="H15" s="8">
        <v>22.22</v>
      </c>
      <c r="I15" s="8">
        <f t="shared" si="0"/>
        <v>888.8</v>
      </c>
      <c r="J15">
        <f t="shared" si="1"/>
        <v>6</v>
      </c>
      <c r="M15" t="str">
        <f t="shared" si="2"/>
        <v>Chris Hume</v>
      </c>
    </row>
    <row r="16" spans="1:15" x14ac:dyDescent="0.2">
      <c r="A16" s="4">
        <v>15</v>
      </c>
      <c r="B16" s="4" t="s">
        <v>58</v>
      </c>
      <c r="C16" s="4" t="s">
        <v>59</v>
      </c>
      <c r="D16" s="4" t="s">
        <v>60</v>
      </c>
      <c r="E16" s="5">
        <v>34858</v>
      </c>
      <c r="F16" s="6" t="s">
        <v>57</v>
      </c>
      <c r="G16" s="7">
        <v>40</v>
      </c>
      <c r="H16" s="8">
        <v>27.6</v>
      </c>
      <c r="I16" s="8">
        <f t="shared" si="0"/>
        <v>1104</v>
      </c>
      <c r="J16">
        <f t="shared" si="1"/>
        <v>7</v>
      </c>
      <c r="M16" t="str">
        <f t="shared" si="2"/>
        <v>Robert Murray</v>
      </c>
    </row>
    <row r="17" spans="1:13" x14ac:dyDescent="0.2">
      <c r="A17" s="4">
        <v>16</v>
      </c>
      <c r="B17" s="4" t="s">
        <v>61</v>
      </c>
      <c r="C17" s="4" t="s">
        <v>62</v>
      </c>
      <c r="D17" s="4" t="s">
        <v>63</v>
      </c>
      <c r="E17" s="5">
        <v>34616</v>
      </c>
      <c r="F17" s="6" t="s">
        <v>57</v>
      </c>
      <c r="G17" s="7">
        <v>35.5</v>
      </c>
      <c r="H17" s="8">
        <v>55</v>
      </c>
      <c r="I17" s="8">
        <f t="shared" si="0"/>
        <v>1952.5</v>
      </c>
      <c r="J17">
        <f t="shared" si="1"/>
        <v>6</v>
      </c>
      <c r="M17" t="str">
        <f t="shared" si="2"/>
        <v>James Rich</v>
      </c>
    </row>
    <row r="18" spans="1:13" x14ac:dyDescent="0.2">
      <c r="A18" s="4">
        <v>17</v>
      </c>
      <c r="B18" s="4" t="s">
        <v>64</v>
      </c>
      <c r="C18" s="4" t="s">
        <v>65</v>
      </c>
      <c r="D18" s="4" t="s">
        <v>66</v>
      </c>
      <c r="E18" s="5">
        <v>34094</v>
      </c>
      <c r="F18" s="6" t="s">
        <v>67</v>
      </c>
      <c r="G18" s="7">
        <v>40</v>
      </c>
      <c r="H18" s="8">
        <v>37</v>
      </c>
      <c r="I18" s="8">
        <f t="shared" si="0"/>
        <v>1480</v>
      </c>
      <c r="J18">
        <f t="shared" si="1"/>
        <v>7</v>
      </c>
      <c r="M18" t="str">
        <f t="shared" si="2"/>
        <v>George Gorski</v>
      </c>
    </row>
    <row r="19" spans="1:13" x14ac:dyDescent="0.2">
      <c r="A19" s="4">
        <v>18</v>
      </c>
      <c r="B19" s="4" t="s">
        <v>68</v>
      </c>
      <c r="C19" s="4" t="s">
        <v>69</v>
      </c>
      <c r="D19" s="4" t="s">
        <v>70</v>
      </c>
      <c r="E19" s="5">
        <v>35050</v>
      </c>
      <c r="F19" s="6" t="s">
        <v>67</v>
      </c>
      <c r="G19" s="7">
        <v>40</v>
      </c>
      <c r="H19" s="8">
        <v>37</v>
      </c>
      <c r="I19" s="8">
        <f t="shared" si="0"/>
        <v>1480</v>
      </c>
      <c r="J19">
        <f t="shared" si="1"/>
        <v>5</v>
      </c>
      <c r="M19" t="str">
        <f t="shared" si="2"/>
        <v>Paul Hoffman</v>
      </c>
    </row>
    <row r="20" spans="1:13" x14ac:dyDescent="0.2">
      <c r="A20" s="4">
        <v>19</v>
      </c>
      <c r="B20" s="4" t="s">
        <v>71</v>
      </c>
      <c r="C20" s="4" t="s">
        <v>72</v>
      </c>
      <c r="D20" s="4" t="s">
        <v>73</v>
      </c>
      <c r="E20" s="5">
        <v>34871</v>
      </c>
      <c r="F20" s="6" t="s">
        <v>24</v>
      </c>
      <c r="G20" s="7">
        <v>40</v>
      </c>
      <c r="H20" s="8">
        <v>30</v>
      </c>
      <c r="I20" s="8">
        <f t="shared" si="0"/>
        <v>1200</v>
      </c>
      <c r="J20">
        <f t="shared" si="1"/>
        <v>5</v>
      </c>
      <c r="M20" t="str">
        <f t="shared" si="2"/>
        <v>Dean Kramer</v>
      </c>
    </row>
    <row r="21" spans="1:13" x14ac:dyDescent="0.2">
      <c r="A21" s="4">
        <v>20</v>
      </c>
      <c r="B21" s="4" t="s">
        <v>74</v>
      </c>
      <c r="C21" s="4" t="s">
        <v>75</v>
      </c>
      <c r="D21" s="4" t="s">
        <v>76</v>
      </c>
      <c r="E21" s="5">
        <v>34534</v>
      </c>
      <c r="F21" s="6"/>
      <c r="G21" s="7">
        <v>35.5</v>
      </c>
      <c r="H21" s="8">
        <v>27.5</v>
      </c>
      <c r="I21" s="8">
        <f t="shared" si="0"/>
        <v>976.25</v>
      </c>
      <c r="J21">
        <f t="shared" si="1"/>
        <v>6</v>
      </c>
      <c r="M21" t="str">
        <f t="shared" si="2"/>
        <v>Carol Hill</v>
      </c>
    </row>
    <row r="22" spans="1:13" x14ac:dyDescent="0.2">
      <c r="A22" s="4">
        <v>21</v>
      </c>
      <c r="B22" s="4" t="s">
        <v>77</v>
      </c>
      <c r="C22" s="4" t="s">
        <v>78</v>
      </c>
      <c r="D22" s="4" t="s">
        <v>79</v>
      </c>
      <c r="E22" s="5">
        <v>33649</v>
      </c>
      <c r="F22" s="6" t="s">
        <v>24</v>
      </c>
      <c r="G22" s="7">
        <v>25</v>
      </c>
      <c r="H22" s="8">
        <v>23.52</v>
      </c>
      <c r="I22" s="8">
        <f t="shared" si="0"/>
        <v>588</v>
      </c>
      <c r="J22">
        <f t="shared" si="1"/>
        <v>6</v>
      </c>
      <c r="M22" t="str">
        <f t="shared" si="2"/>
        <v>Julia Smith</v>
      </c>
    </row>
    <row r="23" spans="1:13" x14ac:dyDescent="0.2">
      <c r="A23" s="4">
        <v>22</v>
      </c>
      <c r="B23" s="4" t="s">
        <v>80</v>
      </c>
      <c r="C23" s="4" t="s">
        <v>81</v>
      </c>
      <c r="D23" s="4" t="s">
        <v>82</v>
      </c>
      <c r="E23" s="5">
        <v>33634</v>
      </c>
      <c r="F23" s="6" t="s">
        <v>67</v>
      </c>
      <c r="G23" s="7">
        <v>40</v>
      </c>
      <c r="H23" s="8">
        <v>23.75</v>
      </c>
      <c r="I23" s="8">
        <f t="shared" si="0"/>
        <v>950</v>
      </c>
      <c r="J23">
        <f t="shared" si="1"/>
        <v>11</v>
      </c>
      <c r="M23" t="str">
        <f t="shared" si="2"/>
        <v>Jacqueline Banks</v>
      </c>
    </row>
    <row r="24" spans="1:13" x14ac:dyDescent="0.2">
      <c r="A24" s="4">
        <v>23</v>
      </c>
      <c r="B24" s="4" t="s">
        <v>83</v>
      </c>
      <c r="C24" s="4" t="s">
        <v>84</v>
      </c>
      <c r="D24" s="4" t="s">
        <v>85</v>
      </c>
      <c r="E24" s="5">
        <v>32573</v>
      </c>
      <c r="F24" s="6" t="s">
        <v>12</v>
      </c>
      <c r="G24" s="7">
        <v>40</v>
      </c>
      <c r="H24" s="8">
        <v>60</v>
      </c>
      <c r="I24" s="8">
        <f t="shared" si="0"/>
        <v>2400</v>
      </c>
      <c r="J24">
        <f t="shared" si="1"/>
        <v>8</v>
      </c>
      <c r="M24" t="str">
        <f t="shared" si="2"/>
        <v>Jeffrey Strong</v>
      </c>
    </row>
    <row r="25" spans="1:13" x14ac:dyDescent="0.2">
      <c r="A25" s="4">
        <v>24</v>
      </c>
      <c r="B25" s="4" t="s">
        <v>86</v>
      </c>
      <c r="C25" s="4" t="s">
        <v>87</v>
      </c>
      <c r="D25" s="4" t="s">
        <v>88</v>
      </c>
      <c r="E25" s="5">
        <v>33700</v>
      </c>
      <c r="F25" s="6"/>
      <c r="G25" s="7">
        <v>40</v>
      </c>
      <c r="H25" s="8">
        <v>52</v>
      </c>
      <c r="I25" s="8">
        <f t="shared" si="0"/>
        <v>2080</v>
      </c>
      <c r="J25">
        <f t="shared" si="1"/>
        <v>10</v>
      </c>
      <c r="M25" t="str">
        <f t="shared" si="2"/>
        <v>Jeri Lynn MacFall</v>
      </c>
    </row>
    <row r="26" spans="1:13" x14ac:dyDescent="0.2">
      <c r="A26" s="4">
        <v>25</v>
      </c>
      <c r="B26" s="4" t="s">
        <v>89</v>
      </c>
      <c r="C26" s="4" t="s">
        <v>90</v>
      </c>
      <c r="D26" s="4" t="s">
        <v>91</v>
      </c>
      <c r="E26" s="5">
        <v>35747</v>
      </c>
      <c r="F26" s="6" t="s">
        <v>20</v>
      </c>
      <c r="G26" s="7">
        <v>40</v>
      </c>
      <c r="H26" s="8">
        <v>30.5</v>
      </c>
      <c r="I26" s="8">
        <f t="shared" si="0"/>
        <v>1220</v>
      </c>
      <c r="J26">
        <f t="shared" si="1"/>
        <v>5</v>
      </c>
      <c r="M26" t="str">
        <f t="shared" si="2"/>
        <v>Sung Kim</v>
      </c>
    </row>
    <row r="27" spans="1:13" x14ac:dyDescent="0.2">
      <c r="A27" s="4">
        <v>26</v>
      </c>
      <c r="B27" s="4" t="s">
        <v>92</v>
      </c>
      <c r="C27" s="4" t="s">
        <v>93</v>
      </c>
      <c r="D27" s="4" t="s">
        <v>94</v>
      </c>
      <c r="E27" s="5">
        <v>36374</v>
      </c>
      <c r="F27" s="6" t="s">
        <v>20</v>
      </c>
      <c r="G27" s="7">
        <v>32</v>
      </c>
      <c r="H27" s="8">
        <v>20.5</v>
      </c>
      <c r="I27" s="8">
        <f t="shared" si="0"/>
        <v>656</v>
      </c>
      <c r="J27">
        <f t="shared" si="1"/>
        <v>9</v>
      </c>
      <c r="M27" t="str">
        <f t="shared" si="2"/>
        <v>Theodore Ness</v>
      </c>
    </row>
    <row r="28" spans="1:13" x14ac:dyDescent="0.2">
      <c r="A28" s="4">
        <v>27</v>
      </c>
      <c r="B28" s="4" t="s">
        <v>95</v>
      </c>
      <c r="C28" s="4" t="s">
        <v>96</v>
      </c>
      <c r="D28" s="4" t="s">
        <v>97</v>
      </c>
      <c r="E28" s="5">
        <v>34279</v>
      </c>
      <c r="F28" s="6" t="s">
        <v>67</v>
      </c>
      <c r="G28" s="7">
        <v>40</v>
      </c>
      <c r="H28" s="8">
        <v>34.5</v>
      </c>
      <c r="I28" s="8">
        <f t="shared" si="0"/>
        <v>1380</v>
      </c>
      <c r="J28">
        <f t="shared" si="1"/>
        <v>5</v>
      </c>
      <c r="M28" t="str">
        <f t="shared" si="2"/>
        <v>Brad Hinkelman</v>
      </c>
    </row>
    <row r="29" spans="1:13" x14ac:dyDescent="0.2">
      <c r="A29" s="4">
        <v>28</v>
      </c>
      <c r="B29" s="4" t="s">
        <v>98</v>
      </c>
      <c r="C29" s="4" t="s">
        <v>99</v>
      </c>
      <c r="D29" s="4" t="s">
        <v>100</v>
      </c>
      <c r="E29" s="5">
        <v>33497</v>
      </c>
      <c r="F29" s="6" t="s">
        <v>20</v>
      </c>
      <c r="G29" s="7">
        <v>40</v>
      </c>
      <c r="H29" s="8">
        <v>45</v>
      </c>
      <c r="I29" s="8">
        <f t="shared" si="0"/>
        <v>1800</v>
      </c>
      <c r="J29">
        <f t="shared" si="1"/>
        <v>7</v>
      </c>
      <c r="M29" t="str">
        <f t="shared" si="2"/>
        <v>Robert Cuffaro</v>
      </c>
    </row>
    <row r="30" spans="1:13" x14ac:dyDescent="0.2">
      <c r="A30" s="4">
        <v>29</v>
      </c>
      <c r="B30" s="4" t="s">
        <v>101</v>
      </c>
      <c r="C30" s="4" t="s">
        <v>102</v>
      </c>
      <c r="D30" s="4" t="s">
        <v>103</v>
      </c>
      <c r="E30" s="5">
        <v>33831</v>
      </c>
      <c r="F30" s="6" t="s">
        <v>67</v>
      </c>
      <c r="G30" s="7">
        <v>32</v>
      </c>
      <c r="H30" s="8">
        <v>20.5</v>
      </c>
      <c r="I30" s="8">
        <f t="shared" si="0"/>
        <v>656</v>
      </c>
      <c r="J30">
        <f t="shared" si="1"/>
        <v>7</v>
      </c>
      <c r="M30" t="str">
        <f t="shared" si="2"/>
        <v>Donald Reese</v>
      </c>
    </row>
    <row r="31" spans="1:13" x14ac:dyDescent="0.2">
      <c r="A31" s="4">
        <v>30</v>
      </c>
      <c r="B31" s="4" t="s">
        <v>104</v>
      </c>
      <c r="C31" s="4" t="s">
        <v>105</v>
      </c>
      <c r="D31" s="4" t="s">
        <v>106</v>
      </c>
      <c r="E31" s="5">
        <v>33837</v>
      </c>
      <c r="F31" s="6" t="s">
        <v>67</v>
      </c>
      <c r="G31" s="7">
        <v>40</v>
      </c>
      <c r="H31" s="8">
        <v>36.5</v>
      </c>
      <c r="I31" s="8">
        <f t="shared" si="0"/>
        <v>1460</v>
      </c>
      <c r="J31">
        <f t="shared" si="1"/>
        <v>7</v>
      </c>
      <c r="M31" t="str">
        <f t="shared" si="2"/>
        <v>Joanne Parker</v>
      </c>
    </row>
    <row r="32" spans="1:13" x14ac:dyDescent="0.2">
      <c r="A32" s="4">
        <v>31</v>
      </c>
      <c r="B32" s="4" t="s">
        <v>107</v>
      </c>
      <c r="C32" s="4" t="s">
        <v>108</v>
      </c>
      <c r="D32" s="4" t="s">
        <v>109</v>
      </c>
      <c r="E32" s="5">
        <v>35775</v>
      </c>
      <c r="F32" s="6" t="s">
        <v>12</v>
      </c>
      <c r="G32" s="7">
        <v>25</v>
      </c>
      <c r="H32" s="8">
        <v>23.52</v>
      </c>
      <c r="I32" s="8">
        <f t="shared" si="0"/>
        <v>588</v>
      </c>
      <c r="J32">
        <f t="shared" si="1"/>
        <v>6</v>
      </c>
      <c r="M32" t="str">
        <f t="shared" si="2"/>
        <v>Susan Drake</v>
      </c>
    </row>
    <row r="33" spans="1:13" x14ac:dyDescent="0.2">
      <c r="A33" s="4">
        <v>32</v>
      </c>
      <c r="B33" s="4" t="s">
        <v>110</v>
      </c>
      <c r="C33" s="4" t="s">
        <v>111</v>
      </c>
      <c r="D33" s="4" t="s">
        <v>19</v>
      </c>
      <c r="E33" s="5">
        <v>36194</v>
      </c>
      <c r="F33" s="6"/>
      <c r="G33" s="7">
        <v>35</v>
      </c>
      <c r="H33" s="8">
        <v>27.1</v>
      </c>
      <c r="I33" s="8">
        <f t="shared" si="0"/>
        <v>948.5</v>
      </c>
      <c r="J33">
        <f t="shared" si="1"/>
        <v>6</v>
      </c>
      <c r="M33" t="str">
        <f t="shared" si="2"/>
        <v>James Abel</v>
      </c>
    </row>
    <row r="34" spans="1:13" x14ac:dyDescent="0.2">
      <c r="A34" s="4">
        <v>33</v>
      </c>
      <c r="B34" s="4" t="s">
        <v>112</v>
      </c>
      <c r="C34" s="4" t="s">
        <v>113</v>
      </c>
      <c r="D34" s="4" t="s">
        <v>114</v>
      </c>
      <c r="E34" s="5">
        <v>36017</v>
      </c>
      <c r="F34" s="6" t="s">
        <v>24</v>
      </c>
      <c r="G34" s="7">
        <v>35</v>
      </c>
      <c r="H34" s="8">
        <v>50</v>
      </c>
      <c r="I34" s="8">
        <f t="shared" si="0"/>
        <v>1750</v>
      </c>
      <c r="J34">
        <f t="shared" si="1"/>
        <v>6</v>
      </c>
      <c r="M34" t="str">
        <f t="shared" si="2"/>
        <v>Laura Reagan</v>
      </c>
    </row>
    <row r="35" spans="1:13" x14ac:dyDescent="0.2">
      <c r="A35" s="4">
        <v>34</v>
      </c>
      <c r="B35" s="4" t="s">
        <v>115</v>
      </c>
      <c r="C35" s="4" t="s">
        <v>116</v>
      </c>
      <c r="D35" s="4" t="s">
        <v>79</v>
      </c>
      <c r="E35" s="5">
        <v>35372</v>
      </c>
      <c r="F35" s="6" t="s">
        <v>16</v>
      </c>
      <c r="G35" s="7">
        <v>40</v>
      </c>
      <c r="H35" s="8">
        <v>34.5</v>
      </c>
      <c r="I35" s="8">
        <f t="shared" si="0"/>
        <v>1380</v>
      </c>
      <c r="J35">
        <f t="shared" si="1"/>
        <v>6</v>
      </c>
      <c r="M35" t="str">
        <f t="shared" si="2"/>
        <v>Brian Smith</v>
      </c>
    </row>
    <row r="36" spans="1:13" x14ac:dyDescent="0.2">
      <c r="A36" s="4">
        <v>35</v>
      </c>
      <c r="B36" s="4" t="s">
        <v>117</v>
      </c>
      <c r="C36" s="4" t="s">
        <v>118</v>
      </c>
      <c r="D36" s="4" t="s">
        <v>119</v>
      </c>
      <c r="E36" s="5">
        <v>35026</v>
      </c>
      <c r="F36" s="6" t="s">
        <v>16</v>
      </c>
      <c r="G36" s="7">
        <v>35.5</v>
      </c>
      <c r="H36" s="8">
        <v>55</v>
      </c>
      <c r="I36" s="8">
        <f t="shared" si="0"/>
        <v>1952.5</v>
      </c>
      <c r="J36">
        <f t="shared" si="1"/>
        <v>5</v>
      </c>
      <c r="M36" t="str">
        <f t="shared" si="2"/>
        <v>Mary Barber</v>
      </c>
    </row>
    <row r="37" spans="1:13" x14ac:dyDescent="0.2">
      <c r="A37" s="4">
        <v>36</v>
      </c>
      <c r="B37" s="4" t="s">
        <v>120</v>
      </c>
      <c r="C37" s="4" t="s">
        <v>121</v>
      </c>
      <c r="D37" s="4" t="s">
        <v>122</v>
      </c>
      <c r="E37" s="5">
        <v>34483</v>
      </c>
      <c r="F37" s="6"/>
      <c r="G37" s="7">
        <v>40</v>
      </c>
      <c r="H37" s="8">
        <v>23.75</v>
      </c>
      <c r="I37" s="8">
        <f t="shared" si="0"/>
        <v>950</v>
      </c>
      <c r="J37">
        <f t="shared" si="1"/>
        <v>6</v>
      </c>
      <c r="M37" t="str">
        <f t="shared" si="2"/>
        <v>Peter Allen</v>
      </c>
    </row>
    <row r="38" spans="1:13" x14ac:dyDescent="0.2">
      <c r="A38" s="4">
        <v>37</v>
      </c>
      <c r="B38" s="4" t="s">
        <v>123</v>
      </c>
      <c r="C38" s="4" t="s">
        <v>124</v>
      </c>
      <c r="D38" s="4" t="s">
        <v>125</v>
      </c>
      <c r="E38" s="5">
        <v>34949</v>
      </c>
      <c r="F38" s="6" t="s">
        <v>67</v>
      </c>
      <c r="G38" s="7">
        <v>29.5</v>
      </c>
      <c r="H38" s="8">
        <v>21.5</v>
      </c>
      <c r="I38" s="8">
        <f t="shared" si="0"/>
        <v>634.25</v>
      </c>
      <c r="J38">
        <f t="shared" si="1"/>
        <v>5</v>
      </c>
      <c r="M38" t="str">
        <f t="shared" si="2"/>
        <v>Mary Altman</v>
      </c>
    </row>
    <row r="39" spans="1:13" x14ac:dyDescent="0.2">
      <c r="A39" s="4">
        <v>38</v>
      </c>
      <c r="B39" s="4" t="s">
        <v>126</v>
      </c>
      <c r="C39" s="4" t="s">
        <v>127</v>
      </c>
      <c r="D39" s="4" t="s">
        <v>128</v>
      </c>
      <c r="E39" s="5">
        <v>33404</v>
      </c>
      <c r="F39" s="6" t="s">
        <v>16</v>
      </c>
      <c r="G39" s="7">
        <v>38</v>
      </c>
      <c r="H39" s="8">
        <v>30.5</v>
      </c>
      <c r="I39" s="8">
        <f t="shared" si="0"/>
        <v>1159</v>
      </c>
      <c r="J39">
        <f t="shared" si="1"/>
        <v>5</v>
      </c>
      <c r="M39" t="str">
        <f t="shared" si="2"/>
        <v>Fred Mallory</v>
      </c>
    </row>
    <row r="40" spans="1:13" x14ac:dyDescent="0.2">
      <c r="A40" s="4">
        <v>39</v>
      </c>
      <c r="B40" s="4" t="s">
        <v>129</v>
      </c>
      <c r="C40" s="4" t="s">
        <v>130</v>
      </c>
      <c r="D40" s="4" t="s">
        <v>131</v>
      </c>
      <c r="E40" s="5">
        <v>35655</v>
      </c>
      <c r="F40" s="6" t="s">
        <v>57</v>
      </c>
      <c r="G40" s="7">
        <v>40</v>
      </c>
      <c r="H40" s="8">
        <v>37</v>
      </c>
      <c r="I40" s="8">
        <f t="shared" si="0"/>
        <v>1480</v>
      </c>
      <c r="J40">
        <f t="shared" si="1"/>
        <v>6</v>
      </c>
      <c r="M40" t="str">
        <f t="shared" si="2"/>
        <v>Molly Steadman</v>
      </c>
    </row>
    <row r="41" spans="1:13" x14ac:dyDescent="0.2">
      <c r="A41" s="4">
        <v>40</v>
      </c>
      <c r="B41" s="4" t="s">
        <v>132</v>
      </c>
      <c r="C41" s="4" t="s">
        <v>133</v>
      </c>
      <c r="D41" s="4" t="s">
        <v>134</v>
      </c>
      <c r="E41" s="5">
        <v>35005</v>
      </c>
      <c r="F41" s="6"/>
      <c r="G41" s="7">
        <v>38</v>
      </c>
      <c r="H41" s="8">
        <v>30.5</v>
      </c>
      <c r="I41" s="8">
        <f t="shared" si="0"/>
        <v>1159</v>
      </c>
      <c r="J41">
        <f t="shared" si="1"/>
        <v>5</v>
      </c>
      <c r="M41" t="str">
        <f t="shared" si="2"/>
        <v>Greg Connors</v>
      </c>
    </row>
    <row r="42" spans="1:13" x14ac:dyDescent="0.2">
      <c r="A42" s="4">
        <v>41</v>
      </c>
      <c r="B42" s="4" t="s">
        <v>135</v>
      </c>
      <c r="C42" s="4" t="s">
        <v>136</v>
      </c>
      <c r="D42" s="4" t="s">
        <v>137</v>
      </c>
      <c r="E42" s="5">
        <v>34471</v>
      </c>
      <c r="F42" s="6" t="s">
        <v>40</v>
      </c>
      <c r="G42" s="7">
        <v>40</v>
      </c>
      <c r="H42" s="8">
        <v>23.22</v>
      </c>
      <c r="I42" s="8">
        <f t="shared" si="0"/>
        <v>928.8</v>
      </c>
      <c r="J42">
        <f t="shared" si="1"/>
        <v>6</v>
      </c>
      <c r="M42" t="str">
        <f t="shared" si="2"/>
        <v>Kathy Mayron</v>
      </c>
    </row>
    <row r="43" spans="1:13" x14ac:dyDescent="0.2">
      <c r="A43" s="4">
        <v>42</v>
      </c>
      <c r="B43" s="4" t="s">
        <v>138</v>
      </c>
      <c r="C43" s="4" t="s">
        <v>139</v>
      </c>
      <c r="D43" s="4" t="s">
        <v>140</v>
      </c>
      <c r="E43" s="5">
        <v>32883</v>
      </c>
      <c r="F43" s="6"/>
      <c r="G43" s="7">
        <v>40</v>
      </c>
      <c r="H43" s="8">
        <v>45</v>
      </c>
      <c r="I43" s="8">
        <f t="shared" si="0"/>
        <v>1800</v>
      </c>
      <c r="J43">
        <f t="shared" si="1"/>
        <v>5</v>
      </c>
      <c r="M43" t="str">
        <f t="shared" si="2"/>
        <v>Bill Simpson</v>
      </c>
    </row>
    <row r="44" spans="1:13" x14ac:dyDescent="0.2">
      <c r="A44" s="4">
        <v>43</v>
      </c>
      <c r="B44" s="4" t="s">
        <v>141</v>
      </c>
      <c r="C44" s="4" t="s">
        <v>142</v>
      </c>
      <c r="D44" s="4" t="s">
        <v>143</v>
      </c>
      <c r="E44" s="5">
        <v>34414</v>
      </c>
      <c r="F44" s="6" t="s">
        <v>57</v>
      </c>
      <c r="G44" s="7">
        <v>35</v>
      </c>
      <c r="H44" s="8">
        <v>39</v>
      </c>
      <c r="I44" s="8">
        <f t="shared" si="0"/>
        <v>1365</v>
      </c>
      <c r="J44">
        <f t="shared" si="1"/>
        <v>8</v>
      </c>
      <c r="M44" t="str">
        <f t="shared" si="2"/>
        <v>Michael Richardson</v>
      </c>
    </row>
    <row r="45" spans="1:13" x14ac:dyDescent="0.2">
      <c r="A45" s="4">
        <v>44</v>
      </c>
      <c r="B45" s="4" t="s">
        <v>144</v>
      </c>
      <c r="C45" s="4" t="s">
        <v>145</v>
      </c>
      <c r="D45" s="4" t="s">
        <v>146</v>
      </c>
      <c r="E45" s="5">
        <v>34671</v>
      </c>
      <c r="F45" s="6" t="s">
        <v>40</v>
      </c>
      <c r="G45" s="7">
        <v>15.5</v>
      </c>
      <c r="H45" s="8">
        <v>21.5</v>
      </c>
      <c r="I45" s="8">
        <f t="shared" si="0"/>
        <v>333.25</v>
      </c>
      <c r="J45">
        <f t="shared" si="1"/>
        <v>8</v>
      </c>
      <c r="M45" t="str">
        <f t="shared" si="2"/>
        <v>Melanie Bowers</v>
      </c>
    </row>
    <row r="46" spans="1:13" x14ac:dyDescent="0.2">
      <c r="A46" s="4">
        <v>45</v>
      </c>
      <c r="B46" s="4" t="s">
        <v>147</v>
      </c>
      <c r="C46" s="4" t="s">
        <v>148</v>
      </c>
      <c r="D46" s="4" t="s">
        <v>149</v>
      </c>
      <c r="E46" s="5">
        <v>33883</v>
      </c>
      <c r="F46" s="6" t="s">
        <v>67</v>
      </c>
      <c r="G46" s="7">
        <v>40</v>
      </c>
      <c r="H46" s="8">
        <v>37</v>
      </c>
      <c r="I46" s="8">
        <f t="shared" si="0"/>
        <v>1480</v>
      </c>
      <c r="J46">
        <f t="shared" si="1"/>
        <v>5</v>
      </c>
      <c r="M46" t="str">
        <f t="shared" si="2"/>
        <v>Kyle Earnhart</v>
      </c>
    </row>
    <row r="47" spans="1:13" x14ac:dyDescent="0.2">
      <c r="A47" s="4">
        <v>46</v>
      </c>
      <c r="B47" s="4" t="s">
        <v>150</v>
      </c>
      <c r="C47" s="4" t="s">
        <v>151</v>
      </c>
      <c r="D47" s="4" t="s">
        <v>152</v>
      </c>
      <c r="E47" s="5">
        <v>35427</v>
      </c>
      <c r="F47" s="6" t="s">
        <v>20</v>
      </c>
      <c r="G47" s="7">
        <v>32</v>
      </c>
      <c r="H47" s="8">
        <v>20.5</v>
      </c>
      <c r="I47" s="8">
        <f t="shared" si="0"/>
        <v>656</v>
      </c>
      <c r="J47">
        <f t="shared" si="1"/>
        <v>6</v>
      </c>
      <c r="M47" t="str">
        <f t="shared" si="2"/>
        <v>Lance Davies</v>
      </c>
    </row>
    <row r="48" spans="1:13" x14ac:dyDescent="0.2">
      <c r="A48" s="4">
        <v>47</v>
      </c>
      <c r="B48" s="4" t="s">
        <v>153</v>
      </c>
      <c r="C48" s="4" t="s">
        <v>154</v>
      </c>
      <c r="D48" s="4" t="s">
        <v>155</v>
      </c>
      <c r="E48" s="5">
        <v>34428</v>
      </c>
      <c r="F48" s="6" t="s">
        <v>24</v>
      </c>
      <c r="G48" s="7">
        <v>25</v>
      </c>
      <c r="H48" s="8">
        <v>23.52</v>
      </c>
      <c r="I48" s="8">
        <f t="shared" si="0"/>
        <v>588</v>
      </c>
      <c r="J48">
        <f t="shared" si="1"/>
        <v>5</v>
      </c>
      <c r="M48" t="str">
        <f t="shared" si="2"/>
        <v>Anne Davidson</v>
      </c>
    </row>
    <row r="49" spans="1:13" x14ac:dyDescent="0.2">
      <c r="A49" s="4">
        <v>48</v>
      </c>
      <c r="B49" s="4" t="s">
        <v>156</v>
      </c>
      <c r="C49" s="4" t="s">
        <v>157</v>
      </c>
      <c r="D49" s="4" t="s">
        <v>158</v>
      </c>
      <c r="E49" s="5">
        <v>34843</v>
      </c>
      <c r="F49" s="6" t="s">
        <v>12</v>
      </c>
      <c r="G49" s="7">
        <v>38</v>
      </c>
      <c r="H49" s="8">
        <v>55</v>
      </c>
      <c r="I49" s="8">
        <f t="shared" si="0"/>
        <v>2090</v>
      </c>
      <c r="J49">
        <f t="shared" si="1"/>
        <v>5</v>
      </c>
      <c r="M49" t="str">
        <f t="shared" si="2"/>
        <v>Doug Briscoll</v>
      </c>
    </row>
    <row r="50" spans="1:13" x14ac:dyDescent="0.2">
      <c r="A50" s="4">
        <v>49</v>
      </c>
      <c r="B50" s="4" t="s">
        <v>159</v>
      </c>
      <c r="C50" s="4" t="s">
        <v>160</v>
      </c>
      <c r="D50" s="4" t="s">
        <v>161</v>
      </c>
      <c r="E50" s="5">
        <v>35034</v>
      </c>
      <c r="F50" s="6" t="s">
        <v>20</v>
      </c>
      <c r="G50" s="7">
        <v>35.5</v>
      </c>
      <c r="H50" s="8">
        <v>27.5</v>
      </c>
      <c r="I50" s="8">
        <f t="shared" si="0"/>
        <v>976.25</v>
      </c>
      <c r="J50">
        <f t="shared" si="1"/>
        <v>7</v>
      </c>
      <c r="M50" t="str">
        <f t="shared" si="2"/>
        <v>George Feldsott</v>
      </c>
    </row>
    <row r="51" spans="1:13" x14ac:dyDescent="0.2">
      <c r="A51" s="4">
        <v>50</v>
      </c>
      <c r="B51" s="4" t="s">
        <v>162</v>
      </c>
      <c r="C51" s="4" t="s">
        <v>163</v>
      </c>
      <c r="D51" s="4" t="s">
        <v>164</v>
      </c>
      <c r="E51" s="5">
        <v>34610</v>
      </c>
      <c r="F51" s="6" t="s">
        <v>12</v>
      </c>
      <c r="G51" s="7">
        <v>40</v>
      </c>
      <c r="H51" s="8">
        <v>36.5</v>
      </c>
      <c r="I51" s="8">
        <f t="shared" si="0"/>
        <v>1460</v>
      </c>
      <c r="J51">
        <f t="shared" si="1"/>
        <v>6</v>
      </c>
      <c r="M51" t="str">
        <f t="shared" si="2"/>
        <v>Steve Singer</v>
      </c>
    </row>
    <row r="52" spans="1:13" x14ac:dyDescent="0.2">
      <c r="A52" s="4">
        <v>51</v>
      </c>
      <c r="B52" s="4" t="s">
        <v>165</v>
      </c>
      <c r="C52" s="4" t="s">
        <v>166</v>
      </c>
      <c r="D52" s="4" t="s">
        <v>167</v>
      </c>
      <c r="E52" s="5">
        <v>33704</v>
      </c>
      <c r="F52" s="6"/>
      <c r="G52" s="7">
        <v>38</v>
      </c>
      <c r="H52" s="8">
        <v>30.5</v>
      </c>
      <c r="I52" s="8">
        <f t="shared" si="0"/>
        <v>1159</v>
      </c>
      <c r="J52">
        <f t="shared" si="1"/>
        <v>6</v>
      </c>
      <c r="M52" t="str">
        <f t="shared" si="2"/>
        <v>Carol Tucker</v>
      </c>
    </row>
    <row r="53" spans="1:13" x14ac:dyDescent="0.2">
      <c r="A53" s="4">
        <v>52</v>
      </c>
      <c r="B53" s="4" t="s">
        <v>168</v>
      </c>
      <c r="C53" s="4" t="s">
        <v>169</v>
      </c>
      <c r="D53" s="4" t="s">
        <v>170</v>
      </c>
      <c r="E53" s="5">
        <v>34998</v>
      </c>
      <c r="F53" s="6" t="s">
        <v>24</v>
      </c>
      <c r="G53" s="7">
        <v>40</v>
      </c>
      <c r="H53" s="8">
        <v>36.5</v>
      </c>
      <c r="I53" s="8">
        <f t="shared" si="0"/>
        <v>1460</v>
      </c>
      <c r="J53">
        <f t="shared" si="1"/>
        <v>6</v>
      </c>
      <c r="M53" t="str">
        <f t="shared" si="2"/>
        <v>Henry Paterson</v>
      </c>
    </row>
    <row r="54" spans="1:13" x14ac:dyDescent="0.2">
      <c r="A54" s="4">
        <v>53</v>
      </c>
      <c r="B54" s="4" t="s">
        <v>171</v>
      </c>
      <c r="C54" s="4" t="s">
        <v>172</v>
      </c>
      <c r="D54" s="4" t="s">
        <v>173</v>
      </c>
      <c r="E54" s="5">
        <v>34347</v>
      </c>
      <c r="F54" s="6" t="s">
        <v>24</v>
      </c>
      <c r="G54" s="7">
        <v>35</v>
      </c>
      <c r="H54" s="8">
        <v>39</v>
      </c>
      <c r="I54" s="8">
        <f t="shared" si="0"/>
        <v>1365</v>
      </c>
      <c r="J54">
        <f t="shared" si="1"/>
        <v>7</v>
      </c>
      <c r="M54" t="str">
        <f t="shared" si="2"/>
        <v>Brooks Hillen</v>
      </c>
    </row>
    <row r="55" spans="1:13" x14ac:dyDescent="0.2">
      <c r="A55" s="4">
        <v>54</v>
      </c>
      <c r="B55" s="4" t="s">
        <v>174</v>
      </c>
      <c r="C55" s="4" t="s">
        <v>175</v>
      </c>
      <c r="D55" s="4" t="s">
        <v>176</v>
      </c>
      <c r="E55" s="5">
        <v>34615</v>
      </c>
      <c r="F55" s="6"/>
      <c r="G55" s="7">
        <v>40</v>
      </c>
      <c r="H55" s="8">
        <v>36.5</v>
      </c>
      <c r="I55" s="8">
        <f t="shared" si="0"/>
        <v>1460</v>
      </c>
      <c r="J55">
        <f t="shared" si="1"/>
        <v>9</v>
      </c>
      <c r="M55" t="str">
        <f t="shared" si="2"/>
        <v>Dominick Mazza</v>
      </c>
    </row>
    <row r="56" spans="1:13" x14ac:dyDescent="0.2">
      <c r="A56" s="4">
        <v>55</v>
      </c>
      <c r="B56" s="4" t="s">
        <v>177</v>
      </c>
      <c r="C56" s="4" t="s">
        <v>178</v>
      </c>
      <c r="D56" s="4" t="s">
        <v>179</v>
      </c>
      <c r="E56" s="5">
        <v>35221</v>
      </c>
      <c r="F56" s="6"/>
      <c r="G56" s="7">
        <v>25</v>
      </c>
      <c r="H56" s="8">
        <v>23.52</v>
      </c>
      <c r="I56" s="8">
        <f t="shared" si="0"/>
        <v>588</v>
      </c>
      <c r="J56">
        <f t="shared" si="1"/>
        <v>9</v>
      </c>
      <c r="M56" t="str">
        <f t="shared" si="2"/>
        <v>Jennifer Snyder</v>
      </c>
    </row>
    <row r="57" spans="1:13" x14ac:dyDescent="0.2">
      <c r="A57" s="4">
        <v>56</v>
      </c>
      <c r="B57" s="4" t="s">
        <v>180</v>
      </c>
      <c r="C57" s="4" t="s">
        <v>181</v>
      </c>
      <c r="D57" s="4" t="s">
        <v>182</v>
      </c>
      <c r="E57" s="5">
        <v>36181</v>
      </c>
      <c r="F57" s="6" t="s">
        <v>20</v>
      </c>
      <c r="G57" s="7">
        <v>40</v>
      </c>
      <c r="H57" s="8">
        <v>36.5</v>
      </c>
      <c r="I57" s="8">
        <f t="shared" si="0"/>
        <v>1460</v>
      </c>
      <c r="J57">
        <f t="shared" si="1"/>
        <v>7</v>
      </c>
      <c r="M57" t="str">
        <f t="shared" si="2"/>
        <v>Joshua Maccaluso</v>
      </c>
    </row>
    <row r="58" spans="1:13" x14ac:dyDescent="0.2">
      <c r="A58" s="4">
        <v>57</v>
      </c>
      <c r="B58" s="4" t="s">
        <v>183</v>
      </c>
      <c r="C58" s="4" t="s">
        <v>184</v>
      </c>
      <c r="D58" s="4" t="s">
        <v>185</v>
      </c>
      <c r="E58" s="5">
        <v>32732</v>
      </c>
      <c r="F58" s="6" t="s">
        <v>12</v>
      </c>
      <c r="G58" s="7">
        <v>38</v>
      </c>
      <c r="H58" s="8">
        <v>30.5</v>
      </c>
      <c r="I58" s="8">
        <f t="shared" si="0"/>
        <v>1159</v>
      </c>
      <c r="J58">
        <f t="shared" si="1"/>
        <v>5</v>
      </c>
      <c r="M58" t="str">
        <f t="shared" si="2"/>
        <v>Bill Wheeler</v>
      </c>
    </row>
    <row r="59" spans="1:13" x14ac:dyDescent="0.2">
      <c r="A59" s="4">
        <v>58</v>
      </c>
      <c r="B59" s="4" t="s">
        <v>186</v>
      </c>
      <c r="C59" s="4" t="s">
        <v>187</v>
      </c>
      <c r="D59" s="4" t="s">
        <v>188</v>
      </c>
      <c r="E59" s="5">
        <v>35755</v>
      </c>
      <c r="F59" s="6" t="s">
        <v>40</v>
      </c>
      <c r="G59" s="7">
        <v>40</v>
      </c>
      <c r="H59" s="8">
        <v>27.6</v>
      </c>
      <c r="I59" s="8">
        <f t="shared" si="0"/>
        <v>1104</v>
      </c>
      <c r="J59">
        <f t="shared" si="1"/>
        <v>5</v>
      </c>
      <c r="M59" t="str">
        <f t="shared" si="2"/>
        <v>Todd Masters</v>
      </c>
    </row>
    <row r="60" spans="1:13" x14ac:dyDescent="0.2">
      <c r="A60" s="4">
        <v>59</v>
      </c>
      <c r="B60" s="4" t="s">
        <v>189</v>
      </c>
      <c r="C60" s="4" t="s">
        <v>190</v>
      </c>
      <c r="D60" s="4" t="s">
        <v>19</v>
      </c>
      <c r="E60" s="5">
        <v>34709</v>
      </c>
      <c r="F60" s="6" t="s">
        <v>57</v>
      </c>
      <c r="G60" s="7">
        <v>42</v>
      </c>
      <c r="H60" s="8">
        <v>45</v>
      </c>
      <c r="I60" s="8">
        <f t="shared" si="0"/>
        <v>1890</v>
      </c>
      <c r="J60">
        <f t="shared" si="1"/>
        <v>7</v>
      </c>
      <c r="M60" t="str">
        <f t="shared" si="2"/>
        <v>Karina Abel</v>
      </c>
    </row>
    <row r="61" spans="1:13" x14ac:dyDescent="0.2">
      <c r="A61" s="4">
        <v>60</v>
      </c>
      <c r="B61" s="4" t="s">
        <v>191</v>
      </c>
      <c r="C61" s="4" t="s">
        <v>192</v>
      </c>
      <c r="D61" s="4" t="s">
        <v>193</v>
      </c>
      <c r="E61" s="5">
        <v>34500</v>
      </c>
      <c r="F61" s="6" t="s">
        <v>40</v>
      </c>
      <c r="G61" s="7">
        <v>40</v>
      </c>
      <c r="H61" s="8">
        <v>23.75</v>
      </c>
      <c r="I61" s="8">
        <f t="shared" si="0"/>
        <v>950</v>
      </c>
      <c r="J61">
        <f t="shared" si="1"/>
        <v>7</v>
      </c>
      <c r="M61" t="str">
        <f t="shared" si="2"/>
        <v>Edward Trelly</v>
      </c>
    </row>
    <row r="62" spans="1:13" x14ac:dyDescent="0.2">
      <c r="A62" s="4">
        <v>61</v>
      </c>
      <c r="B62" s="4" t="s">
        <v>194</v>
      </c>
      <c r="C62" s="4" t="s">
        <v>195</v>
      </c>
      <c r="D62" s="4" t="s">
        <v>196</v>
      </c>
      <c r="E62" s="5">
        <v>34846</v>
      </c>
      <c r="F62" s="6" t="s">
        <v>24</v>
      </c>
      <c r="G62" s="7">
        <v>25</v>
      </c>
      <c r="H62" s="8">
        <v>23.52</v>
      </c>
      <c r="I62" s="8">
        <f t="shared" si="0"/>
        <v>588</v>
      </c>
      <c r="J62">
        <f t="shared" si="1"/>
        <v>10</v>
      </c>
      <c r="M62" t="str">
        <f t="shared" si="2"/>
        <v>Christina Lillie</v>
      </c>
    </row>
    <row r="63" spans="1:13" x14ac:dyDescent="0.2">
      <c r="A63" s="4">
        <v>62</v>
      </c>
      <c r="B63" s="4" t="s">
        <v>197</v>
      </c>
      <c r="C63" s="4" t="s">
        <v>198</v>
      </c>
      <c r="D63" s="4" t="s">
        <v>199</v>
      </c>
      <c r="E63" s="5">
        <v>35545</v>
      </c>
      <c r="F63" s="6"/>
      <c r="G63" s="7">
        <v>15.5</v>
      </c>
      <c r="H63" s="8">
        <v>21.5</v>
      </c>
      <c r="I63" s="8">
        <f t="shared" si="0"/>
        <v>333.25</v>
      </c>
      <c r="J63">
        <f t="shared" si="1"/>
        <v>8</v>
      </c>
      <c r="M63" t="str">
        <f t="shared" si="2"/>
        <v>Michael Lewis</v>
      </c>
    </row>
    <row r="64" spans="1:13" x14ac:dyDescent="0.2">
      <c r="A64" s="4">
        <v>63</v>
      </c>
      <c r="B64" s="4" t="s">
        <v>200</v>
      </c>
      <c r="C64" s="4" t="s">
        <v>201</v>
      </c>
      <c r="D64" s="4" t="s">
        <v>202</v>
      </c>
      <c r="E64" s="5">
        <v>33059</v>
      </c>
      <c r="F64" s="6" t="s">
        <v>40</v>
      </c>
      <c r="G64" s="7">
        <v>40</v>
      </c>
      <c r="H64" s="8">
        <v>30.5</v>
      </c>
      <c r="I64" s="8">
        <f t="shared" si="0"/>
        <v>1220</v>
      </c>
      <c r="J64">
        <f t="shared" si="1"/>
        <v>6</v>
      </c>
      <c r="M64" t="str">
        <f t="shared" si="2"/>
        <v>Jerry McDonald</v>
      </c>
    </row>
    <row r="65" spans="1:13" x14ac:dyDescent="0.2">
      <c r="A65" s="4">
        <v>64</v>
      </c>
      <c r="B65" s="4" t="s">
        <v>203</v>
      </c>
      <c r="C65" s="4" t="s">
        <v>204</v>
      </c>
      <c r="D65" s="4" t="s">
        <v>205</v>
      </c>
      <c r="E65" s="5">
        <v>35390</v>
      </c>
      <c r="F65" s="6" t="s">
        <v>12</v>
      </c>
      <c r="G65" s="7">
        <v>35</v>
      </c>
      <c r="H65" s="8">
        <v>27.1</v>
      </c>
      <c r="I65" s="8">
        <f t="shared" si="0"/>
        <v>948.5</v>
      </c>
      <c r="J65">
        <f t="shared" si="1"/>
        <v>6</v>
      </c>
      <c r="M65" t="str">
        <f t="shared" si="2"/>
        <v>Lynne Simmons</v>
      </c>
    </row>
    <row r="66" spans="1:13" x14ac:dyDescent="0.2">
      <c r="A66" s="4">
        <v>65</v>
      </c>
      <c r="B66" s="4" t="s">
        <v>206</v>
      </c>
      <c r="C66" s="4" t="s">
        <v>207</v>
      </c>
      <c r="D66" s="4" t="s">
        <v>208</v>
      </c>
      <c r="E66" s="5">
        <v>34364</v>
      </c>
      <c r="F66" s="6" t="s">
        <v>40</v>
      </c>
      <c r="G66" s="7">
        <v>35</v>
      </c>
      <c r="H66" s="8">
        <v>39</v>
      </c>
      <c r="I66" s="8">
        <f t="shared" ref="I66:I95" si="3">G66*H66</f>
        <v>1365</v>
      </c>
      <c r="J66">
        <f t="shared" si="1"/>
        <v>8</v>
      </c>
      <c r="M66" t="str">
        <f t="shared" si="2"/>
        <v>Lindsey Winger</v>
      </c>
    </row>
    <row r="67" spans="1:13" x14ac:dyDescent="0.2">
      <c r="A67" s="4">
        <v>66</v>
      </c>
      <c r="B67" s="4" t="s">
        <v>209</v>
      </c>
      <c r="C67" s="4" t="s">
        <v>210</v>
      </c>
      <c r="D67" s="4" t="s">
        <v>211</v>
      </c>
      <c r="E67" s="5">
        <v>33688</v>
      </c>
      <c r="F67" s="6" t="s">
        <v>16</v>
      </c>
      <c r="G67" s="7">
        <v>35.5</v>
      </c>
      <c r="H67" s="8">
        <v>28.3</v>
      </c>
      <c r="I67" s="8">
        <f t="shared" si="3"/>
        <v>1004.65</v>
      </c>
      <c r="J67">
        <f t="shared" ref="J67:J95" si="4">LEN(C67)</f>
        <v>6</v>
      </c>
      <c r="M67" t="str">
        <f t="shared" ref="M67:M103" si="5">TRIM(CLEAN(_xlfn.CONCAT(C67," ",D67)))</f>
        <v>Chris Reed</v>
      </c>
    </row>
    <row r="68" spans="1:13" x14ac:dyDescent="0.2">
      <c r="A68" s="4">
        <v>67</v>
      </c>
      <c r="B68" s="4" t="s">
        <v>212</v>
      </c>
      <c r="C68" s="4" t="s">
        <v>213</v>
      </c>
      <c r="D68" s="4" t="s">
        <v>214</v>
      </c>
      <c r="E68" s="5">
        <v>35038</v>
      </c>
      <c r="F68" s="6"/>
      <c r="G68" s="7">
        <v>29.5</v>
      </c>
      <c r="H68" s="8">
        <v>21.5</v>
      </c>
      <c r="I68" s="8">
        <f t="shared" si="3"/>
        <v>634.25</v>
      </c>
      <c r="J68">
        <f t="shared" si="4"/>
        <v>6</v>
      </c>
      <c r="M68" t="str">
        <f t="shared" si="5"/>
        <v>Paula Robinson</v>
      </c>
    </row>
    <row r="69" spans="1:13" x14ac:dyDescent="0.2">
      <c r="A69" s="4">
        <v>68</v>
      </c>
      <c r="B69" s="4" t="s">
        <v>215</v>
      </c>
      <c r="C69" s="4" t="s">
        <v>216</v>
      </c>
      <c r="D69" s="4" t="s">
        <v>19</v>
      </c>
      <c r="E69" s="5">
        <v>35715</v>
      </c>
      <c r="F69" s="6" t="s">
        <v>40</v>
      </c>
      <c r="G69" s="7">
        <v>40</v>
      </c>
      <c r="H69" s="8">
        <v>35</v>
      </c>
      <c r="I69" s="8">
        <f t="shared" si="3"/>
        <v>1400</v>
      </c>
      <c r="J69">
        <f t="shared" si="4"/>
        <v>8</v>
      </c>
      <c r="M69" t="str">
        <f t="shared" si="5"/>
        <v>William Abel</v>
      </c>
    </row>
    <row r="70" spans="1:13" x14ac:dyDescent="0.2">
      <c r="A70" s="4">
        <v>69</v>
      </c>
      <c r="B70" s="4" t="s">
        <v>217</v>
      </c>
      <c r="C70" s="4" t="s">
        <v>218</v>
      </c>
      <c r="D70" s="4" t="s">
        <v>219</v>
      </c>
      <c r="E70" s="5">
        <v>36231</v>
      </c>
      <c r="F70" s="6" t="s">
        <v>40</v>
      </c>
      <c r="G70" s="7">
        <v>35</v>
      </c>
      <c r="H70" s="8">
        <v>27.1</v>
      </c>
      <c r="I70" s="8">
        <f t="shared" si="3"/>
        <v>948.5</v>
      </c>
      <c r="J70">
        <f t="shared" si="4"/>
        <v>8</v>
      </c>
      <c r="M70" t="str">
        <f t="shared" si="5"/>
        <v>Shirley Dandrow</v>
      </c>
    </row>
    <row r="71" spans="1:13" x14ac:dyDescent="0.2">
      <c r="A71" s="4">
        <v>70</v>
      </c>
      <c r="B71" s="4" t="s">
        <v>220</v>
      </c>
      <c r="C71" s="4" t="s">
        <v>221</v>
      </c>
      <c r="D71" s="4" t="s">
        <v>79</v>
      </c>
      <c r="E71" s="5">
        <v>35759</v>
      </c>
      <c r="F71" s="6" t="s">
        <v>24</v>
      </c>
      <c r="G71" s="7">
        <v>42</v>
      </c>
      <c r="H71" s="8">
        <v>39</v>
      </c>
      <c r="I71" s="8">
        <f t="shared" si="3"/>
        <v>1638</v>
      </c>
      <c r="J71">
        <f t="shared" si="4"/>
        <v>4</v>
      </c>
      <c r="M71" t="str">
        <f t="shared" si="5"/>
        <v>Kim Smith</v>
      </c>
    </row>
    <row r="72" spans="1:13" x14ac:dyDescent="0.2">
      <c r="A72" s="4">
        <v>71</v>
      </c>
      <c r="B72" s="4" t="s">
        <v>222</v>
      </c>
      <c r="C72" s="4" t="s">
        <v>223</v>
      </c>
      <c r="D72" s="4" t="s">
        <v>224</v>
      </c>
      <c r="E72" s="5">
        <v>36312</v>
      </c>
      <c r="F72" s="6" t="s">
        <v>24</v>
      </c>
      <c r="G72" s="7">
        <v>29.5</v>
      </c>
      <c r="H72" s="8">
        <v>28.3</v>
      </c>
      <c r="I72" s="8">
        <f t="shared" si="3"/>
        <v>834.85</v>
      </c>
      <c r="J72">
        <f t="shared" si="4"/>
        <v>6</v>
      </c>
      <c r="M72" t="str">
        <f t="shared" si="5"/>
        <v>Maria Switzer</v>
      </c>
    </row>
    <row r="73" spans="1:13" x14ac:dyDescent="0.2">
      <c r="A73" s="4">
        <v>72</v>
      </c>
      <c r="B73" s="4" t="s">
        <v>225</v>
      </c>
      <c r="C73" s="4" t="s">
        <v>226</v>
      </c>
      <c r="D73" s="4" t="s">
        <v>227</v>
      </c>
      <c r="E73" s="5">
        <v>34609</v>
      </c>
      <c r="F73" s="6" t="s">
        <v>40</v>
      </c>
      <c r="G73" s="7">
        <v>40</v>
      </c>
      <c r="H73" s="8">
        <v>21.5</v>
      </c>
      <c r="I73" s="8">
        <f t="shared" si="3"/>
        <v>860</v>
      </c>
      <c r="J73">
        <f t="shared" si="4"/>
        <v>5</v>
      </c>
      <c r="M73" t="str">
        <f t="shared" si="5"/>
        <v>John Jacobs</v>
      </c>
    </row>
    <row r="74" spans="1:13" x14ac:dyDescent="0.2">
      <c r="A74" s="4">
        <v>73</v>
      </c>
      <c r="B74" s="4" t="s">
        <v>228</v>
      </c>
      <c r="C74" s="4" t="s">
        <v>229</v>
      </c>
      <c r="D74" s="4" t="s">
        <v>230</v>
      </c>
      <c r="E74" s="5">
        <v>33646</v>
      </c>
      <c r="F74" s="6" t="s">
        <v>40</v>
      </c>
      <c r="G74" s="7">
        <v>40</v>
      </c>
      <c r="H74" s="8">
        <v>22.22</v>
      </c>
      <c r="I74" s="8">
        <f t="shared" si="3"/>
        <v>888.8</v>
      </c>
      <c r="J74">
        <f t="shared" si="4"/>
        <v>8</v>
      </c>
      <c r="M74" t="str">
        <f t="shared" si="5"/>
        <v>Bradley Howard</v>
      </c>
    </row>
    <row r="75" spans="1:13" x14ac:dyDescent="0.2">
      <c r="A75" s="4">
        <v>74</v>
      </c>
      <c r="B75" s="4" t="s">
        <v>231</v>
      </c>
      <c r="C75" s="4" t="s">
        <v>232</v>
      </c>
      <c r="D75" s="4" t="s">
        <v>23</v>
      </c>
      <c r="E75" s="5">
        <v>32919</v>
      </c>
      <c r="F75" s="6" t="s">
        <v>12</v>
      </c>
      <c r="G75" s="7">
        <v>40</v>
      </c>
      <c r="H75" s="8">
        <v>27.1</v>
      </c>
      <c r="I75" s="8">
        <f t="shared" si="3"/>
        <v>1084</v>
      </c>
      <c r="J75">
        <f t="shared" si="4"/>
        <v>7</v>
      </c>
      <c r="M75" t="str">
        <f t="shared" si="5"/>
        <v>Frieda Binga</v>
      </c>
    </row>
    <row r="76" spans="1:13" x14ac:dyDescent="0.2">
      <c r="A76" s="4">
        <v>75</v>
      </c>
      <c r="B76" s="4" t="s">
        <v>233</v>
      </c>
      <c r="C76" s="4" t="s">
        <v>234</v>
      </c>
      <c r="D76" s="4" t="s">
        <v>235</v>
      </c>
      <c r="E76" s="5">
        <v>33831</v>
      </c>
      <c r="F76" s="6" t="s">
        <v>16</v>
      </c>
      <c r="G76" s="7">
        <v>29.5</v>
      </c>
      <c r="H76" s="8">
        <v>31.75</v>
      </c>
      <c r="I76" s="8">
        <f t="shared" si="3"/>
        <v>936.625</v>
      </c>
      <c r="J76">
        <f t="shared" si="4"/>
        <v>6</v>
      </c>
      <c r="M76" t="str">
        <f t="shared" si="5"/>
        <v>Holly Taylor</v>
      </c>
    </row>
    <row r="77" spans="1:13" x14ac:dyDescent="0.2">
      <c r="A77" s="4">
        <v>76</v>
      </c>
      <c r="B77" s="4" t="s">
        <v>236</v>
      </c>
      <c r="C77" s="4" t="s">
        <v>237</v>
      </c>
      <c r="D77" s="4" t="s">
        <v>238</v>
      </c>
      <c r="E77" s="5">
        <v>35728</v>
      </c>
      <c r="F77" s="6" t="s">
        <v>12</v>
      </c>
      <c r="G77" s="7">
        <v>40</v>
      </c>
      <c r="H77" s="8">
        <v>21.5</v>
      </c>
      <c r="I77" s="8">
        <f t="shared" si="3"/>
        <v>860</v>
      </c>
      <c r="J77">
        <f t="shared" si="4"/>
        <v>4</v>
      </c>
      <c r="M77" t="str">
        <f t="shared" si="5"/>
        <v>Tim Barthoff</v>
      </c>
    </row>
    <row r="78" spans="1:13" x14ac:dyDescent="0.2">
      <c r="A78" s="10">
        <v>77</v>
      </c>
      <c r="B78" s="4" t="s">
        <v>239</v>
      </c>
      <c r="C78" s="4" t="s">
        <v>240</v>
      </c>
      <c r="D78" s="4" t="s">
        <v>241</v>
      </c>
      <c r="E78" s="5">
        <v>34679</v>
      </c>
      <c r="F78" s="6" t="s">
        <v>12</v>
      </c>
      <c r="G78" s="7">
        <v>40</v>
      </c>
      <c r="H78" s="8">
        <v>34.5</v>
      </c>
      <c r="I78" s="8">
        <f t="shared" si="3"/>
        <v>1380</v>
      </c>
      <c r="J78">
        <f t="shared" si="4"/>
        <v>7</v>
      </c>
      <c r="M78" t="str">
        <f t="shared" si="5"/>
        <v>Esther Williams</v>
      </c>
    </row>
    <row r="79" spans="1:13" x14ac:dyDescent="0.2">
      <c r="A79" s="4">
        <v>78</v>
      </c>
      <c r="B79" s="4" t="s">
        <v>242</v>
      </c>
      <c r="C79" s="4" t="s">
        <v>243</v>
      </c>
      <c r="D79" s="4" t="s">
        <v>244</v>
      </c>
      <c r="E79" s="5">
        <v>36221</v>
      </c>
      <c r="F79" s="6" t="s">
        <v>67</v>
      </c>
      <c r="G79" s="7">
        <v>40</v>
      </c>
      <c r="H79" s="8">
        <v>48</v>
      </c>
      <c r="I79" s="8">
        <f t="shared" si="3"/>
        <v>1920</v>
      </c>
      <c r="J79">
        <f t="shared" si="4"/>
        <v>8</v>
      </c>
      <c r="M79" t="str">
        <f t="shared" si="5"/>
        <v>Theresa Miller</v>
      </c>
    </row>
    <row r="80" spans="1:13" x14ac:dyDescent="0.2">
      <c r="A80" s="4">
        <v>79</v>
      </c>
      <c r="B80" s="4" t="s">
        <v>245</v>
      </c>
      <c r="C80" s="4" t="s">
        <v>246</v>
      </c>
      <c r="D80" s="4" t="s">
        <v>247</v>
      </c>
      <c r="E80" s="5">
        <v>34171</v>
      </c>
      <c r="F80" s="6"/>
      <c r="G80" s="7">
        <v>40</v>
      </c>
      <c r="H80" s="8">
        <v>30</v>
      </c>
      <c r="I80" s="8">
        <f t="shared" si="3"/>
        <v>1200</v>
      </c>
      <c r="J80">
        <f t="shared" si="4"/>
        <v>9</v>
      </c>
      <c r="M80" t="str">
        <f t="shared" si="5"/>
        <v>Marianne Calvin</v>
      </c>
    </row>
    <row r="81" spans="1:13" x14ac:dyDescent="0.2">
      <c r="A81" s="10">
        <v>80</v>
      </c>
      <c r="B81" s="4" t="s">
        <v>248</v>
      </c>
      <c r="C81" s="4" t="s">
        <v>249</v>
      </c>
      <c r="D81" s="4"/>
      <c r="E81" s="5"/>
      <c r="F81" s="6" t="s">
        <v>20</v>
      </c>
      <c r="G81" s="7">
        <v>40</v>
      </c>
      <c r="H81" s="8">
        <v>21.5</v>
      </c>
      <c r="I81" s="8">
        <f t="shared" si="3"/>
        <v>860</v>
      </c>
      <c r="J81">
        <f t="shared" si="4"/>
        <v>1</v>
      </c>
      <c r="M81" t="str">
        <f t="shared" si="5"/>
        <v/>
      </c>
    </row>
    <row r="82" spans="1:13" x14ac:dyDescent="0.2">
      <c r="A82" s="4">
        <v>81</v>
      </c>
      <c r="B82" s="4" t="s">
        <v>250</v>
      </c>
      <c r="C82" s="4" t="s">
        <v>251</v>
      </c>
      <c r="D82" s="4" t="s">
        <v>252</v>
      </c>
      <c r="E82" s="5">
        <v>33908</v>
      </c>
      <c r="F82" s="6" t="s">
        <v>57</v>
      </c>
      <c r="G82" s="7">
        <v>40</v>
      </c>
      <c r="H82" s="8">
        <v>30.5</v>
      </c>
      <c r="I82" s="8">
        <f t="shared" si="3"/>
        <v>1220</v>
      </c>
      <c r="J82">
        <f t="shared" si="4"/>
        <v>6</v>
      </c>
      <c r="M82" t="str">
        <f t="shared" si="5"/>
        <v>Grace Sloan</v>
      </c>
    </row>
    <row r="83" spans="1:13" x14ac:dyDescent="0.2">
      <c r="A83" s="4">
        <v>82</v>
      </c>
      <c r="B83" s="4" t="s">
        <v>253</v>
      </c>
      <c r="C83" s="4" t="s">
        <v>254</v>
      </c>
      <c r="D83" s="4" t="s">
        <v>255</v>
      </c>
      <c r="E83" s="5">
        <v>35451</v>
      </c>
      <c r="F83" s="6"/>
      <c r="G83" s="7">
        <v>29.5</v>
      </c>
      <c r="H83" s="8">
        <v>30</v>
      </c>
      <c r="I83" s="8">
        <f t="shared" si="3"/>
        <v>885</v>
      </c>
      <c r="J83">
        <f t="shared" si="4"/>
        <v>8</v>
      </c>
      <c r="M83" t="str">
        <f t="shared" si="5"/>
        <v>Richard Gibbs</v>
      </c>
    </row>
    <row r="84" spans="1:13" x14ac:dyDescent="0.2">
      <c r="A84" s="4">
        <v>83</v>
      </c>
      <c r="B84" s="4" t="s">
        <v>256</v>
      </c>
      <c r="C84" s="4" t="s">
        <v>257</v>
      </c>
      <c r="D84" s="4" t="s">
        <v>258</v>
      </c>
      <c r="E84" s="5">
        <v>32568</v>
      </c>
      <c r="F84" s="6" t="s">
        <v>57</v>
      </c>
      <c r="G84" s="7">
        <v>15.5</v>
      </c>
      <c r="H84" s="8">
        <v>27.6</v>
      </c>
      <c r="I84" s="8">
        <f t="shared" si="3"/>
        <v>427.8</v>
      </c>
      <c r="J84">
        <f t="shared" si="4"/>
        <v>7</v>
      </c>
      <c r="M84" t="str">
        <f t="shared" si="5"/>
        <v>Lorrie Sullivan</v>
      </c>
    </row>
    <row r="85" spans="1:13" x14ac:dyDescent="0.2">
      <c r="A85" s="4">
        <v>84</v>
      </c>
      <c r="B85" s="4" t="s">
        <v>259</v>
      </c>
      <c r="C85" s="4" t="s">
        <v>260</v>
      </c>
      <c r="D85" s="4" t="s">
        <v>261</v>
      </c>
      <c r="E85" s="5">
        <v>34673</v>
      </c>
      <c r="F85" s="6" t="s">
        <v>12</v>
      </c>
      <c r="G85" s="7">
        <v>32</v>
      </c>
      <c r="H85" s="8">
        <v>23.75</v>
      </c>
      <c r="I85" s="8">
        <f t="shared" si="3"/>
        <v>760</v>
      </c>
      <c r="J85">
        <f t="shared" si="4"/>
        <v>4</v>
      </c>
      <c r="M85" t="str">
        <f t="shared" si="5"/>
        <v>Ted Hayes</v>
      </c>
    </row>
    <row r="86" spans="1:13" x14ac:dyDescent="0.2">
      <c r="A86" s="4">
        <v>85</v>
      </c>
      <c r="B86" s="4" t="s">
        <v>262</v>
      </c>
      <c r="C86" s="4" t="s">
        <v>263</v>
      </c>
      <c r="D86" s="4" t="s">
        <v>264</v>
      </c>
      <c r="E86" s="5">
        <v>35916</v>
      </c>
      <c r="F86" s="6"/>
      <c r="G86" s="7">
        <v>42</v>
      </c>
      <c r="H86" s="8">
        <v>30.5</v>
      </c>
      <c r="I86" s="8">
        <f t="shared" si="3"/>
        <v>1281</v>
      </c>
      <c r="J86">
        <f t="shared" si="4"/>
        <v>6</v>
      </c>
      <c r="M86" t="str">
        <f t="shared" si="5"/>
        <v>Helen Stewart</v>
      </c>
    </row>
    <row r="87" spans="1:13" x14ac:dyDescent="0.2">
      <c r="A87" s="4">
        <v>86</v>
      </c>
      <c r="B87" s="4" t="s">
        <v>265</v>
      </c>
      <c r="C87" s="4" t="s">
        <v>266</v>
      </c>
      <c r="D87" s="4" t="s">
        <v>79</v>
      </c>
      <c r="E87" s="5">
        <v>34610</v>
      </c>
      <c r="F87" s="6" t="s">
        <v>57</v>
      </c>
      <c r="G87" s="7">
        <v>40</v>
      </c>
      <c r="H87" s="8">
        <v>30</v>
      </c>
      <c r="I87" s="8">
        <f t="shared" si="3"/>
        <v>1200</v>
      </c>
      <c r="J87">
        <f t="shared" si="4"/>
        <v>6</v>
      </c>
      <c r="M87" t="str">
        <f t="shared" si="5"/>
        <v>Katie Smith</v>
      </c>
    </row>
    <row r="88" spans="1:13" x14ac:dyDescent="0.2">
      <c r="A88" s="4">
        <v>87</v>
      </c>
      <c r="B88" s="4" t="s">
        <v>267</v>
      </c>
      <c r="C88" s="4" t="s">
        <v>268</v>
      </c>
      <c r="D88" s="4" t="s">
        <v>269</v>
      </c>
      <c r="E88" s="5">
        <v>35739</v>
      </c>
      <c r="F88" s="6" t="s">
        <v>57</v>
      </c>
      <c r="G88" s="7">
        <v>35</v>
      </c>
      <c r="H88" s="8">
        <v>60</v>
      </c>
      <c r="I88" s="8">
        <f t="shared" si="3"/>
        <v>2100</v>
      </c>
      <c r="J88">
        <f t="shared" si="4"/>
        <v>5</v>
      </c>
      <c r="M88" t="str">
        <f t="shared" si="5"/>
        <v>Jane Winters</v>
      </c>
    </row>
    <row r="89" spans="1:13" x14ac:dyDescent="0.2">
      <c r="A89" s="4">
        <v>88</v>
      </c>
      <c r="B89" s="4" t="s">
        <v>270</v>
      </c>
      <c r="C89" s="4" t="s">
        <v>271</v>
      </c>
      <c r="D89" s="4" t="s">
        <v>272</v>
      </c>
      <c r="E89" s="5">
        <v>31884</v>
      </c>
      <c r="F89" s="6" t="s">
        <v>20</v>
      </c>
      <c r="G89" s="7">
        <v>40</v>
      </c>
      <c r="H89" s="8">
        <v>21.5</v>
      </c>
      <c r="I89" s="8">
        <f t="shared" si="3"/>
        <v>860</v>
      </c>
      <c r="J89">
        <f t="shared" si="4"/>
        <v>5</v>
      </c>
      <c r="M89" t="str">
        <f t="shared" si="5"/>
        <v>Paul Martin</v>
      </c>
    </row>
    <row r="90" spans="1:13" x14ac:dyDescent="0.2">
      <c r="A90" s="4">
        <v>89</v>
      </c>
      <c r="B90" s="4" t="s">
        <v>273</v>
      </c>
      <c r="C90" s="4" t="s">
        <v>274</v>
      </c>
      <c r="D90" s="4" t="s">
        <v>275</v>
      </c>
      <c r="E90" s="5">
        <v>34879</v>
      </c>
      <c r="F90" s="6" t="s">
        <v>16</v>
      </c>
      <c r="G90" s="7">
        <v>40</v>
      </c>
      <c r="H90" s="8">
        <v>21.5</v>
      </c>
      <c r="I90" s="8">
        <f t="shared" si="3"/>
        <v>860</v>
      </c>
      <c r="J90">
        <f t="shared" si="4"/>
        <v>6</v>
      </c>
      <c r="M90" t="str">
        <f t="shared" si="5"/>
        <v>Geoff Brown</v>
      </c>
    </row>
    <row r="91" spans="1:13" x14ac:dyDescent="0.2">
      <c r="A91" s="4">
        <v>90</v>
      </c>
      <c r="B91" s="4" t="s">
        <v>276</v>
      </c>
      <c r="C91" s="4" t="s">
        <v>277</v>
      </c>
      <c r="D91" s="4" t="s">
        <v>278</v>
      </c>
      <c r="E91" s="5">
        <v>34758</v>
      </c>
      <c r="F91" s="6" t="s">
        <v>24</v>
      </c>
      <c r="G91" s="7">
        <v>15.5</v>
      </c>
      <c r="H91" s="8">
        <v>20.5</v>
      </c>
      <c r="I91" s="8">
        <f t="shared" si="3"/>
        <v>317.75</v>
      </c>
      <c r="J91">
        <f t="shared" si="4"/>
        <v>6</v>
      </c>
      <c r="M91" t="str">
        <f t="shared" si="5"/>
        <v>Alice Owens</v>
      </c>
    </row>
    <row r="92" spans="1:13" x14ac:dyDescent="0.2">
      <c r="A92" s="4">
        <v>91</v>
      </c>
      <c r="B92" s="4" t="s">
        <v>279</v>
      </c>
      <c r="C92" s="4" t="s">
        <v>280</v>
      </c>
      <c r="D92" s="4" t="s">
        <v>281</v>
      </c>
      <c r="E92" s="5">
        <v>35055</v>
      </c>
      <c r="F92" s="6" t="s">
        <v>40</v>
      </c>
      <c r="G92" s="7">
        <v>40</v>
      </c>
      <c r="H92" s="8">
        <v>31.75</v>
      </c>
      <c r="I92" s="8">
        <f t="shared" si="3"/>
        <v>1270</v>
      </c>
      <c r="J92">
        <f t="shared" si="4"/>
        <v>5</v>
      </c>
      <c r="M92" t="str">
        <f t="shared" si="5"/>
        <v>Greg Thomas</v>
      </c>
    </row>
    <row r="93" spans="1:13" x14ac:dyDescent="0.2">
      <c r="A93" s="4">
        <v>92</v>
      </c>
      <c r="B93" s="4" t="s">
        <v>282</v>
      </c>
      <c r="C93" s="4" t="s">
        <v>283</v>
      </c>
      <c r="D93" s="4" t="s">
        <v>284</v>
      </c>
      <c r="E93" s="5">
        <v>33568</v>
      </c>
      <c r="F93" s="6" t="s">
        <v>12</v>
      </c>
      <c r="G93" s="7">
        <v>40</v>
      </c>
      <c r="H93" s="8">
        <v>22.22</v>
      </c>
      <c r="I93" s="8">
        <f t="shared" si="3"/>
        <v>888.8</v>
      </c>
      <c r="J93">
        <f t="shared" si="4"/>
        <v>4</v>
      </c>
      <c r="M93" t="str">
        <f t="shared" si="5"/>
        <v>Sam Whitney</v>
      </c>
    </row>
    <row r="94" spans="1:13" x14ac:dyDescent="0.2">
      <c r="A94" s="4">
        <v>93</v>
      </c>
      <c r="B94" s="4" t="s">
        <v>285</v>
      </c>
      <c r="C94" s="4" t="s">
        <v>286</v>
      </c>
      <c r="D94" s="4" t="s">
        <v>23</v>
      </c>
      <c r="E94" s="5">
        <v>36256</v>
      </c>
      <c r="F94" s="6" t="s">
        <v>24</v>
      </c>
      <c r="G94" s="7">
        <v>40</v>
      </c>
      <c r="H94" s="8">
        <v>47</v>
      </c>
      <c r="I94" s="8">
        <f t="shared" si="3"/>
        <v>1880</v>
      </c>
      <c r="J94">
        <f t="shared" si="4"/>
        <v>5</v>
      </c>
      <c r="M94" t="str">
        <f t="shared" si="5"/>
        <v>Erin Binga</v>
      </c>
    </row>
    <row r="95" spans="1:13" x14ac:dyDescent="0.2">
      <c r="A95" s="4">
        <v>94</v>
      </c>
      <c r="B95" s="4" t="s">
        <v>287</v>
      </c>
      <c r="C95" s="4" t="s">
        <v>288</v>
      </c>
      <c r="D95" s="4" t="s">
        <v>289</v>
      </c>
      <c r="E95" s="5">
        <v>36037</v>
      </c>
      <c r="F95" s="6"/>
      <c r="G95" s="7">
        <v>15.5</v>
      </c>
      <c r="H95" s="8">
        <v>21.5</v>
      </c>
      <c r="I95" s="8">
        <f t="shared" si="3"/>
        <v>333.25</v>
      </c>
      <c r="J95">
        <f t="shared" si="4"/>
        <v>4</v>
      </c>
      <c r="M95" t="str">
        <f t="shared" si="5"/>
        <v>Amy Tooley</v>
      </c>
    </row>
    <row r="96" spans="1:13" x14ac:dyDescent="0.2">
      <c r="M96" t="str">
        <f t="shared" si="5"/>
        <v/>
      </c>
    </row>
    <row r="97" spans="13:13" x14ac:dyDescent="0.2">
      <c r="M97" t="str">
        <f t="shared" si="5"/>
        <v/>
      </c>
    </row>
    <row r="98" spans="13:13" x14ac:dyDescent="0.2">
      <c r="M98" t="str">
        <f t="shared" si="5"/>
        <v/>
      </c>
    </row>
    <row r="99" spans="13:13" x14ac:dyDescent="0.2">
      <c r="M99" t="str">
        <f t="shared" si="5"/>
        <v/>
      </c>
    </row>
    <row r="100" spans="13:13" x14ac:dyDescent="0.2">
      <c r="M100" t="str">
        <f t="shared" si="5"/>
        <v/>
      </c>
    </row>
    <row r="101" spans="13:13" x14ac:dyDescent="0.2">
      <c r="M101" t="str">
        <f t="shared" si="5"/>
        <v/>
      </c>
    </row>
    <row r="102" spans="13:13" x14ac:dyDescent="0.2">
      <c r="M102" t="str">
        <f t="shared" si="5"/>
        <v/>
      </c>
    </row>
    <row r="103" spans="13:13" x14ac:dyDescent="0.2">
      <c r="M103" t="str">
        <f t="shared" si="5"/>
        <v/>
      </c>
    </row>
  </sheetData>
  <protectedRanges>
    <protectedRange password="CF7A" sqref="G2:G95" name="Range1"/>
  </protectedRange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BFE7D-10AB-3E41-86BE-DC4BC4FB26CB}">
  <dimension ref="A1:B25"/>
  <sheetViews>
    <sheetView topLeftCell="A6" workbookViewId="0">
      <selection activeCell="A22" sqref="A22:A25"/>
    </sheetView>
  </sheetViews>
  <sheetFormatPr defaultColWidth="8.6640625" defaultRowHeight="15" x14ac:dyDescent="0.2"/>
  <cols>
    <col min="1" max="1" width="22.44140625" customWidth="1"/>
    <col min="2" max="2" width="16.5546875" customWidth="1"/>
  </cols>
  <sheetData>
    <row r="1" spans="1:2" x14ac:dyDescent="0.2">
      <c r="A1" t="s">
        <v>290</v>
      </c>
      <c r="B1" s="9">
        <v>40909</v>
      </c>
    </row>
    <row r="3" spans="1:2" x14ac:dyDescent="0.2">
      <c r="A3" t="s">
        <v>291</v>
      </c>
      <c r="B3">
        <v>90</v>
      </c>
    </row>
    <row r="5" spans="1:2" x14ac:dyDescent="0.2">
      <c r="A5" t="s">
        <v>292</v>
      </c>
    </row>
    <row r="6" spans="1:2" x14ac:dyDescent="0.2">
      <c r="A6" t="s">
        <v>293</v>
      </c>
      <c r="B6" s="9">
        <v>40934</v>
      </c>
    </row>
    <row r="7" spans="1:2" x14ac:dyDescent="0.2">
      <c r="A7" t="s">
        <v>294</v>
      </c>
      <c r="B7" s="9">
        <v>40959</v>
      </c>
    </row>
    <row r="8" spans="1:2" x14ac:dyDescent="0.2">
      <c r="A8" t="s">
        <v>295</v>
      </c>
      <c r="B8" s="9">
        <v>40991</v>
      </c>
    </row>
    <row r="9" spans="1:2" x14ac:dyDescent="0.2">
      <c r="A9" t="s">
        <v>296</v>
      </c>
      <c r="B9" s="9">
        <v>41005</v>
      </c>
    </row>
    <row r="10" spans="1:2" x14ac:dyDescent="0.2">
      <c r="A10" t="s">
        <v>297</v>
      </c>
      <c r="B10" s="9">
        <v>41000</v>
      </c>
    </row>
    <row r="11" spans="1:2" x14ac:dyDescent="0.2">
      <c r="A11" t="s">
        <v>298</v>
      </c>
      <c r="B11" s="9">
        <v>41136</v>
      </c>
    </row>
    <row r="12" spans="1:2" x14ac:dyDescent="0.2">
      <c r="A12" t="s">
        <v>299</v>
      </c>
      <c r="B12" s="9">
        <v>41150</v>
      </c>
    </row>
    <row r="13" spans="1:2" x14ac:dyDescent="0.2">
      <c r="A13" t="s">
        <v>300</v>
      </c>
      <c r="B13" s="9">
        <v>41171</v>
      </c>
    </row>
    <row r="14" spans="1:2" x14ac:dyDescent="0.2">
      <c r="A14" t="s">
        <v>301</v>
      </c>
      <c r="B14" s="9">
        <v>41184</v>
      </c>
    </row>
    <row r="15" spans="1:2" x14ac:dyDescent="0.2">
      <c r="A15" t="s">
        <v>302</v>
      </c>
      <c r="B15" s="9">
        <v>41197</v>
      </c>
    </row>
    <row r="16" spans="1:2" x14ac:dyDescent="0.2">
      <c r="A16" t="s">
        <v>303</v>
      </c>
      <c r="B16" s="9">
        <v>41205</v>
      </c>
    </row>
    <row r="17" spans="1:2" x14ac:dyDescent="0.2">
      <c r="A17" t="s">
        <v>304</v>
      </c>
      <c r="B17" s="9">
        <v>41206</v>
      </c>
    </row>
    <row r="18" spans="1:2" x14ac:dyDescent="0.2">
      <c r="A18" t="s">
        <v>305</v>
      </c>
      <c r="B18" s="9">
        <v>41214</v>
      </c>
    </row>
    <row r="19" spans="1:2" x14ac:dyDescent="0.2">
      <c r="A19" t="s">
        <v>306</v>
      </c>
      <c r="B19" s="9">
        <v>41226</v>
      </c>
    </row>
    <row r="20" spans="1:2" x14ac:dyDescent="0.2">
      <c r="A20" t="s">
        <v>307</v>
      </c>
      <c r="B20" s="9">
        <v>41268</v>
      </c>
    </row>
    <row r="22" spans="1:2" x14ac:dyDescent="0.2">
      <c r="A22" t="s">
        <v>312</v>
      </c>
      <c r="B22" s="9">
        <f>SUM(B1,B3)</f>
        <v>40999</v>
      </c>
    </row>
    <row r="23" spans="1:2" x14ac:dyDescent="0.2">
      <c r="A23" t="s">
        <v>313</v>
      </c>
      <c r="B23" s="9">
        <f>WORKDAY(B1,B3)</f>
        <v>41033</v>
      </c>
    </row>
    <row r="24" spans="1:2" x14ac:dyDescent="0.2">
      <c r="A24" t="s">
        <v>314</v>
      </c>
      <c r="B24" s="9">
        <f>WORKDAY(B1,B3,B6:B20)</f>
        <v>41039</v>
      </c>
    </row>
    <row r="25" spans="1:2" x14ac:dyDescent="0.2">
      <c r="A25" t="s">
        <v>315</v>
      </c>
      <c r="B25" s="9">
        <f>WORKDAY.INTL(B1,90,11,B6:B20)</f>
        <v>41018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7FFC5-08F1-CF40-8595-36BBD0EDA273}">
  <dimension ref="A1:B26"/>
  <sheetViews>
    <sheetView tabSelected="1" topLeftCell="A5" workbookViewId="0">
      <selection activeCell="B24" sqref="B24"/>
    </sheetView>
  </sheetViews>
  <sheetFormatPr defaultColWidth="8.6640625" defaultRowHeight="15" x14ac:dyDescent="0.2"/>
  <cols>
    <col min="1" max="1" width="25.5546875" customWidth="1"/>
    <col min="2" max="2" width="14.109375" customWidth="1"/>
  </cols>
  <sheetData>
    <row r="1" spans="1:2" x14ac:dyDescent="0.2">
      <c r="A1" t="s">
        <v>290</v>
      </c>
      <c r="B1" s="9">
        <v>40909</v>
      </c>
    </row>
    <row r="3" spans="1:2" x14ac:dyDescent="0.2">
      <c r="A3" t="s">
        <v>308</v>
      </c>
      <c r="B3" s="9">
        <v>41059</v>
      </c>
    </row>
    <row r="5" spans="1:2" x14ac:dyDescent="0.2">
      <c r="A5" t="s">
        <v>292</v>
      </c>
    </row>
    <row r="6" spans="1:2" x14ac:dyDescent="0.2">
      <c r="A6" t="s">
        <v>293</v>
      </c>
      <c r="B6" s="9">
        <v>40934</v>
      </c>
    </row>
    <row r="7" spans="1:2" x14ac:dyDescent="0.2">
      <c r="A7" t="s">
        <v>294</v>
      </c>
      <c r="B7" s="9">
        <v>40959</v>
      </c>
    </row>
    <row r="8" spans="1:2" x14ac:dyDescent="0.2">
      <c r="A8" t="s">
        <v>295</v>
      </c>
      <c r="B8" s="9">
        <v>40991</v>
      </c>
    </row>
    <row r="9" spans="1:2" x14ac:dyDescent="0.2">
      <c r="A9" t="s">
        <v>296</v>
      </c>
      <c r="B9" s="9">
        <v>41005</v>
      </c>
    </row>
    <row r="10" spans="1:2" x14ac:dyDescent="0.2">
      <c r="A10" t="s">
        <v>297</v>
      </c>
      <c r="B10" s="9">
        <v>41000</v>
      </c>
    </row>
    <row r="11" spans="1:2" x14ac:dyDescent="0.2">
      <c r="A11" t="s">
        <v>298</v>
      </c>
      <c r="B11" s="9">
        <v>41136</v>
      </c>
    </row>
    <row r="12" spans="1:2" x14ac:dyDescent="0.2">
      <c r="A12" t="s">
        <v>299</v>
      </c>
      <c r="B12" s="9">
        <v>41150</v>
      </c>
    </row>
    <row r="13" spans="1:2" x14ac:dyDescent="0.2">
      <c r="A13" t="s">
        <v>300</v>
      </c>
      <c r="B13" s="9">
        <v>41171</v>
      </c>
    </row>
    <row r="14" spans="1:2" x14ac:dyDescent="0.2">
      <c r="A14" t="s">
        <v>301</v>
      </c>
      <c r="B14" s="9">
        <v>41184</v>
      </c>
    </row>
    <row r="15" spans="1:2" x14ac:dyDescent="0.2">
      <c r="A15" t="s">
        <v>302</v>
      </c>
      <c r="B15" s="9">
        <v>41197</v>
      </c>
    </row>
    <row r="16" spans="1:2" x14ac:dyDescent="0.2">
      <c r="A16" t="s">
        <v>303</v>
      </c>
      <c r="B16" s="9">
        <v>41205</v>
      </c>
    </row>
    <row r="17" spans="1:2" x14ac:dyDescent="0.2">
      <c r="A17" t="s">
        <v>304</v>
      </c>
      <c r="B17" s="9">
        <v>41206</v>
      </c>
    </row>
    <row r="18" spans="1:2" x14ac:dyDescent="0.2">
      <c r="A18" t="s">
        <v>305</v>
      </c>
      <c r="B18" s="9">
        <v>41214</v>
      </c>
    </row>
    <row r="19" spans="1:2" x14ac:dyDescent="0.2">
      <c r="A19" t="s">
        <v>306</v>
      </c>
      <c r="B19" s="9">
        <v>41226</v>
      </c>
    </row>
    <row r="20" spans="1:2" x14ac:dyDescent="0.2">
      <c r="A20" t="s">
        <v>307</v>
      </c>
      <c r="B20" s="9">
        <v>41268</v>
      </c>
    </row>
    <row r="23" spans="1:2" x14ac:dyDescent="0.2">
      <c r="A23" t="s">
        <v>316</v>
      </c>
      <c r="B23">
        <f>B3-B1</f>
        <v>150</v>
      </c>
    </row>
    <row r="24" spans="1:2" x14ac:dyDescent="0.2">
      <c r="A24" t="s">
        <v>317</v>
      </c>
      <c r="B24">
        <f>NETWORKDAYS(B1,B3)</f>
        <v>108</v>
      </c>
    </row>
    <row r="25" spans="1:2" x14ac:dyDescent="0.2">
      <c r="A25" t="s">
        <v>318</v>
      </c>
      <c r="B25">
        <f>NETWORKDAYS(B1,B3,B6:B20)</f>
        <v>104</v>
      </c>
    </row>
    <row r="26" spans="1:2" x14ac:dyDescent="0.2">
      <c r="A26" t="s">
        <v>319</v>
      </c>
      <c r="B26">
        <f>NETWORKDAYS.INTL(B1,B3,11,B6:B20)</f>
        <v>125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Text Cleanup</vt:lpstr>
      <vt:lpstr>Project End Date</vt:lpstr>
      <vt:lpstr>Project Working Days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Nikita Singh</dc:creator>
  <cp:lastModifiedBy>Administrator</cp:lastModifiedBy>
  <dcterms:created xsi:type="dcterms:W3CDTF">2021-12-10T14:17:54Z</dcterms:created>
  <dcterms:modified xsi:type="dcterms:W3CDTF">2021-12-11T08:09:27Z</dcterms:modified>
</cp:coreProperties>
</file>